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OBRAS PUBLICAS\"/>
    </mc:Choice>
  </mc:AlternateContent>
  <xr:revisionPtr revIDLastSave="0" documentId="8_{CCE98620-B7B3-4D98-B534-6FA1A8ED3C7E}" xr6:coauthVersionLast="43" xr6:coauthVersionMax="43" xr10:uidLastSave="{00000000-0000-0000-0000-000000000000}"/>
  <bookViews>
    <workbookView xWindow="-60" yWindow="-60" windowWidth="24120" windowHeight="12960" firstSheet="7" activeTab="11"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C2" sheetId="46" r:id="rId14"/>
    <sheet name="A1 C2 " sheetId="47" r:id="rId15"/>
    <sheet name="A2 C2" sheetId="48" r:id="rId16"/>
    <sheet name="REPORTE TRIMESTRAL" sheetId="15" r:id="rId17"/>
    <sheet name="NO SE EDITA" sheetId="16" state="hidden" r:id="rId18"/>
    <sheet name="ALINEACION AL PED" sheetId="9" r:id="rId19"/>
    <sheet name="COMP ACT EXTEMPORANEAS" sheetId="21" state="hidden" r:id="rId20"/>
  </sheets>
  <definedNames>
    <definedName name="_xlnm.Print_Area" localSheetId="0">'ANEXO 1 '!$A$1:$E$54</definedName>
    <definedName name="_xlnm.Print_Area" localSheetId="1">'ANEXO 1.1'!$A$1:$N$33</definedName>
    <definedName name="_xlnm.Print_Area" localSheetId="2">'ANEXO 2. DEFINICION DEL PROBLE'!$A$1:$F$27</definedName>
    <definedName name="_xlnm.Print_Area" localSheetId="6">'ANEXO VII. ESTRC. ANAL. PRG.P.P'!$A$1:$B$27</definedName>
    <definedName name="_xlnm.Print_Area" localSheetId="8">'FORMATO 2. POA - MIR'!$A$1:$F$33</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8" i="15" l="1"/>
  <c r="I7" i="15"/>
  <c r="I6" i="15"/>
  <c r="I5" i="15"/>
  <c r="G8" i="15"/>
  <c r="G7" i="15"/>
  <c r="G6" i="15"/>
  <c r="G5" i="15"/>
  <c r="B37" i="32"/>
  <c r="B37" i="39"/>
  <c r="R28" i="14" l="1"/>
  <c r="F22" i="39"/>
  <c r="S17" i="14" l="1"/>
  <c r="R23" i="14"/>
  <c r="S21" i="14"/>
  <c r="T20" i="14" s="1"/>
  <c r="S31" i="14" l="1"/>
  <c r="T30" i="14" s="1"/>
  <c r="S18" i="14"/>
  <c r="T17" i="14" s="1"/>
  <c r="D7" i="32" l="1"/>
  <c r="F41" i="39" l="1"/>
  <c r="D43" i="39"/>
  <c r="D42" i="39"/>
  <c r="D40" i="39"/>
  <c r="E43" i="39"/>
  <c r="F42" i="39"/>
  <c r="D41" i="39"/>
  <c r="F40" i="39"/>
  <c r="D36" i="14"/>
  <c r="F43" i="39"/>
  <c r="E70" i="39" l="1"/>
  <c r="E68" i="39"/>
  <c r="E72" i="39"/>
  <c r="B48" i="32"/>
  <c r="R12" i="21" l="1"/>
  <c r="H9" i="39"/>
  <c r="D7" i="39"/>
  <c r="F21" i="39" l="1"/>
  <c r="F20" i="39" l="1"/>
  <c r="D3" i="39"/>
  <c r="S34" i="14" l="1"/>
  <c r="T33" i="14" s="1"/>
  <c r="S28" i="14"/>
  <c r="T27" i="14" s="1"/>
  <c r="R34" i="14"/>
  <c r="U33" i="14" s="1"/>
  <c r="S33" i="14"/>
  <c r="R31" i="14"/>
  <c r="U30" i="14" s="1"/>
  <c r="S30" i="14"/>
  <c r="U27" i="14"/>
  <c r="S27" i="14"/>
  <c r="R24" i="14"/>
  <c r="U23" i="14" s="1"/>
  <c r="S24" i="14"/>
  <c r="T23" i="14" s="1"/>
  <c r="R18" i="14" l="1"/>
  <c r="U17" i="14" s="1"/>
  <c r="D48" i="39"/>
  <c r="E44" i="39"/>
  <c r="D35" i="37"/>
  <c r="G49" i="39" l="1"/>
  <c r="B14" i="39"/>
  <c r="B12" i="3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D12" i="46"/>
  <c r="H11" i="46"/>
  <c r="D11" i="46"/>
  <c r="H10" i="46"/>
  <c r="D10" i="46"/>
  <c r="D6" i="46"/>
  <c r="B12" i="32"/>
  <c r="D48" i="32" s="1"/>
  <c r="B51" i="37"/>
  <c r="F25" i="37"/>
  <c r="F24" i="37"/>
  <c r="F23" i="37"/>
  <c r="B20" i="37"/>
  <c r="B17" i="37"/>
  <c r="B15" i="37"/>
  <c r="D51" i="37" s="1"/>
  <c r="F22" i="32"/>
  <c r="F21" i="32"/>
  <c r="F20" i="32"/>
  <c r="B17" i="32"/>
  <c r="B14" i="32"/>
  <c r="E77" i="46" l="1"/>
  <c r="E73" i="48"/>
  <c r="E73" i="46"/>
  <c r="E75" i="47"/>
  <c r="E71" i="47"/>
  <c r="E77" i="48"/>
  <c r="E75" i="48"/>
  <c r="E73" i="47"/>
  <c r="E77" i="47"/>
  <c r="E75" i="46"/>
  <c r="E71" i="46"/>
  <c r="H9" i="32" l="1"/>
  <c r="H8" i="32"/>
  <c r="H7" i="32"/>
  <c r="D9" i="32"/>
  <c r="D8" i="32"/>
  <c r="H8" i="39" l="1"/>
  <c r="H7" i="39"/>
  <c r="D9" i="39"/>
  <c r="D8" i="39"/>
  <c r="B17" i="39" l="1"/>
  <c r="B48" i="39"/>
  <c r="F46" i="37"/>
  <c r="F45" i="37"/>
  <c r="F44" i="37"/>
  <c r="F43" i="37"/>
  <c r="D46" i="37"/>
  <c r="D45" i="37"/>
  <c r="D44" i="37"/>
  <c r="D43" i="37"/>
  <c r="B40" i="37" s="1"/>
  <c r="H12" i="37"/>
  <c r="D12" i="37"/>
  <c r="H11" i="37"/>
  <c r="D11" i="37"/>
  <c r="H10" i="37"/>
  <c r="D10" i="37"/>
  <c r="D6" i="37"/>
  <c r="F43" i="32"/>
  <c r="F42" i="32"/>
  <c r="F41" i="32"/>
  <c r="D43" i="32"/>
  <c r="D42" i="32"/>
  <c r="D41" i="32"/>
  <c r="D40" i="32"/>
  <c r="E75" i="37" l="1"/>
  <c r="E73" i="37"/>
  <c r="E74" i="32"/>
  <c r="E72" i="32"/>
  <c r="E77" i="37"/>
  <c r="E70" i="32"/>
  <c r="E71" i="37"/>
  <c r="E74" i="39"/>
  <c r="F40" i="32"/>
  <c r="E68" i="32" s="1"/>
  <c r="D3" i="32" l="1"/>
  <c r="R17" i="21" l="1"/>
  <c r="S17" i="21" s="1"/>
  <c r="T16" i="21"/>
  <c r="R16" i="21"/>
  <c r="S16" i="21" s="1"/>
  <c r="U16" i="21" l="1"/>
  <c r="F44" i="39"/>
  <c r="D47" i="47" l="1"/>
  <c r="R21" i="14"/>
  <c r="U20" i="14" s="1"/>
  <c r="G52" i="47" l="1"/>
  <c r="F47" i="47"/>
  <c r="D32" i="32"/>
  <c r="F52" i="46"/>
  <c r="D47" i="46"/>
  <c r="D35" i="46"/>
  <c r="D47" i="48"/>
  <c r="G52" i="46"/>
  <c r="F47" i="46"/>
  <c r="F47" i="48"/>
  <c r="F52" i="48"/>
  <c r="D35" i="48"/>
  <c r="D35" i="47"/>
  <c r="G52" i="37"/>
  <c r="F47" i="37" s="1"/>
  <c r="F52" i="37"/>
  <c r="D47" i="37" s="1"/>
  <c r="H52" i="46" l="1"/>
  <c r="F52" i="47"/>
  <c r="I47" i="48"/>
  <c r="I52" i="48"/>
  <c r="H52" i="47"/>
  <c r="G49" i="32"/>
  <c r="F44" i="32" s="1"/>
  <c r="F49" i="32"/>
  <c r="D44" i="32" s="1"/>
  <c r="H52" i="37"/>
  <c r="I52" i="37"/>
  <c r="I47" i="37" s="1"/>
  <c r="I47" i="47" l="1"/>
  <c r="I52" i="47"/>
  <c r="I52" i="46"/>
  <c r="I47" i="46"/>
  <c r="H49" i="32"/>
  <c r="I49" i="32"/>
  <c r="I44" i="32" s="1"/>
  <c r="R13" i="21"/>
  <c r="S13" i="21" l="1"/>
  <c r="S12" i="21"/>
  <c r="U12" i="21" l="1"/>
  <c r="I9" i="7" l="1"/>
  <c r="I8" i="7"/>
  <c r="H49" i="39" l="1"/>
  <c r="D32" i="39"/>
  <c r="F49" i="39" l="1"/>
  <c r="D44" i="39" s="1"/>
  <c r="T12" i="21"/>
  <c r="B40" i="48"/>
  <c r="E71" i="48"/>
  <c r="I49" i="39" l="1"/>
  <c r="I44" i="39" s="1"/>
</calcChain>
</file>

<file path=xl/sharedStrings.xml><?xml version="1.0" encoding="utf-8"?>
<sst xmlns="http://schemas.openxmlformats.org/spreadsheetml/2006/main" count="1382" uniqueCount="515">
  <si>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</si>
  <si>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</si>
  <si>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</si>
  <si>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</si>
  <si>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</si>
  <si>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</si>
  <si>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</si>
  <si>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</si>
  <si>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</si>
  <si>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</si>
  <si>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</si>
  <si>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</si>
  <si>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</si>
  <si>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</si>
  <si>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</si>
  <si>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</si>
  <si>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</si>
  <si>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</si>
  <si>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</si>
  <si>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</si>
  <si>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</si>
  <si>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</si>
  <si>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</si>
  <si>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</si>
  <si>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</si>
  <si>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</si>
  <si>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</si>
  <si>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</si>
  <si>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</si>
  <si>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</si>
  <si>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</si>
  <si>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</si>
  <si>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</si>
  <si>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</si>
  <si>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</si>
  <si>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</si>
  <si>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</si>
  <si>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</si>
  <si>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</si>
  <si>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</si>
  <si>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</si>
  <si>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</si>
  <si>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</si>
  <si>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</si>
  <si>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</si>
  <si>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</si>
  <si>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</si>
  <si>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</si>
  <si>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</si>
  <si>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</si>
  <si>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</si>
  <si>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</si>
  <si>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</si>
  <si>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</si>
  <si>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</si>
  <si>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</si>
  <si>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</si>
  <si>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</si>
  <si>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</si>
  <si>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</si>
  <si>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</si>
  <si>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</si>
  <si>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</si>
  <si>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</si>
  <si>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</si>
  <si>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</si>
  <si>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</si>
  <si>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</si>
  <si>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</si>
  <si>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</si>
  <si>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</si>
  <si>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</si>
  <si>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</si>
  <si>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</si>
  <si>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</si>
  <si>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</si>
  <si>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</si>
  <si>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</si>
  <si>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</si>
  <si>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</si>
  <si>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</si>
  <si>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</si>
  <si>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</si>
  <si>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</si>
  <si>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</si>
  <si>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</si>
  <si>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</si>
  <si>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</si>
  <si>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</si>
  <si>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</si>
  <si>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</si>
  <si>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</si>
  <si>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</si>
  <si>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</si>
  <si>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</si>
  <si>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</si>
  <si>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</si>
  <si>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</si>
  <si>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t>NOMBRE (Siglas)</t>
  </si>
  <si>
    <t>PORCENTAJE</t>
  </si>
  <si>
    <t>TRIMESTRAL</t>
  </si>
  <si>
    <t>MUNICIPAL</t>
  </si>
  <si>
    <t>SEMESTRAL</t>
  </si>
  <si>
    <t>ANUAL</t>
  </si>
  <si>
    <t>80 - 100%</t>
  </si>
  <si>
    <t>ACEPTABLE</t>
  </si>
  <si>
    <t>Periodo de cumplimiento</t>
  </si>
  <si>
    <t>CON RIESGO</t>
  </si>
  <si>
    <t>0 - 30%</t>
  </si>
  <si>
    <t>CRITICO</t>
  </si>
  <si>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</si>
  <si>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</si>
  <si>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</si>
  <si>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</si>
  <si>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</si>
  <si>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</si>
  <si>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</si>
  <si>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</si>
  <si>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</si>
  <si>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</si>
  <si>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</si>
  <si>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</si>
  <si>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</si>
  <si>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Fuente de información que alimenta al indicador / medios de verificacion</t>
  </si>
  <si>
    <t>Fuentes / medios de verificacion</t>
  </si>
  <si>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</si>
  <si>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</si>
  <si>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</si>
  <si>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</si>
  <si>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</si>
  <si>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</si>
  <si>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</si>
  <si>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</si>
  <si>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</si>
  <si>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 xml:space="preserve">FORMULA DEL INDICADOR </t>
  </si>
  <si>
    <t>PORCENTAJE DE AVANCE PROGRAMÁTICO</t>
  </si>
  <si>
    <t>METAS PROGRAMADAS</t>
  </si>
  <si>
    <t>METAS REALIZADAS</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</si>
  <si>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</si>
  <si>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</si>
  <si>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</si>
  <si>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</si>
  <si>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</si>
  <si>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</si>
  <si>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</si>
  <si>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</si>
  <si>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</si>
  <si>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</si>
  <si>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</si>
  <si>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</si>
  <si>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</si>
  <si>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</si>
  <si>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</si>
  <si>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</si>
  <si>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</si>
  <si>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</si>
  <si>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</si>
  <si>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</si>
  <si>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</si>
  <si>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</si>
  <si>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</si>
  <si>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</si>
  <si>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</si>
  <si>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</si>
  <si>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</si>
  <si>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</si>
  <si>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</si>
  <si>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</si>
  <si>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</si>
  <si>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</si>
  <si>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</si>
  <si>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</si>
  <si>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</si>
  <si>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</si>
  <si>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</si>
  <si>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</si>
  <si>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</si>
  <si>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</si>
  <si>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</si>
  <si>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</si>
  <si>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</si>
  <si>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</si>
  <si>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</si>
  <si>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</si>
  <si>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</si>
  <si>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</si>
  <si>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</si>
  <si>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</si>
  <si>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</si>
  <si>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</si>
  <si>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</si>
  <si>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</si>
  <si>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</si>
  <si>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</si>
  <si>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</si>
  <si>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</si>
  <si>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</si>
  <si>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</si>
  <si>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</si>
  <si>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</si>
  <si>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</si>
  <si>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</si>
  <si>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</si>
  <si>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</si>
  <si>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</si>
  <si>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</si>
  <si>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</si>
  <si>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</si>
  <si>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</si>
  <si>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</si>
  <si>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</si>
  <si>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</si>
  <si>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</si>
  <si>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</si>
  <si>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</si>
  <si>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</si>
  <si>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</si>
  <si>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</si>
  <si>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</si>
  <si>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</si>
  <si>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</si>
  <si>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</si>
  <si>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</si>
  <si>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</si>
  <si>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</si>
  <si>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</si>
  <si>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</si>
  <si>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</si>
  <si>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</si>
  <si>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</si>
  <si>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</si>
  <si>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</si>
  <si>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</si>
  <si>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</si>
  <si>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</si>
  <si>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</si>
  <si>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</si>
  <si>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</si>
  <si>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</si>
  <si>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</si>
  <si>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</si>
  <si>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</si>
  <si>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</si>
  <si>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</si>
  <si>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</si>
  <si>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</si>
  <si>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</si>
  <si>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</si>
  <si>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</si>
  <si>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</si>
  <si>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</si>
  <si>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</si>
  <si>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</si>
  <si>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</si>
  <si>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</si>
  <si>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</si>
  <si>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</si>
  <si>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</si>
  <si>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</si>
  <si>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</si>
  <si>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</si>
  <si>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</si>
  <si>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</si>
  <si>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</si>
  <si>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</si>
  <si>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</si>
  <si>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</si>
  <si>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</si>
  <si>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</si>
  <si>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</si>
  <si>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</si>
  <si>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</si>
  <si>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</si>
  <si>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</si>
  <si>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</si>
  <si>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</si>
  <si>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</si>
  <si>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</si>
  <si>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</si>
  <si>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</si>
  <si>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</si>
  <si>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</si>
  <si>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</si>
  <si>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</si>
  <si>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</si>
  <si>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</si>
  <si>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</si>
  <si>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</si>
  <si>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</si>
  <si>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</si>
  <si>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</si>
  <si>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</si>
  <si>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</si>
  <si>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</si>
  <si>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</si>
  <si>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</si>
  <si>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</si>
  <si>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</si>
  <si>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</si>
  <si>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</si>
  <si>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</si>
  <si>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</si>
  <si>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</si>
  <si>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</si>
  <si>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</si>
  <si>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</si>
  <si>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</si>
  <si>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</si>
  <si>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</si>
  <si>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</si>
  <si>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</si>
  <si>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</si>
  <si>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</si>
  <si>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</si>
  <si>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</si>
  <si>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SE COLOCA EL NOMBRE DE SU DIRECCIÓN</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</si>
  <si>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</si>
  <si>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</si>
  <si>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</si>
  <si>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</si>
  <si>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</si>
  <si>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</si>
  <si>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</si>
  <si>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</si>
  <si>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</si>
  <si>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</si>
  <si>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</si>
  <si>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</si>
  <si>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</si>
  <si>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</si>
  <si>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</si>
  <si>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</si>
  <si>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</si>
  <si>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</si>
  <si>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</si>
  <si>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</si>
  <si>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</si>
  <si>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</si>
  <si>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</si>
  <si>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</si>
  <si>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</si>
  <si>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</si>
  <si>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</si>
  <si>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</si>
  <si>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Construccion y modernización y/o rehabilitacion de lineas de drenaje sanitario en diferentes zonas de las tres comunidades de Zapolán de Juárez ; Construccion y/o rehabiltación de pavimentación de calles de las tres comunidades de Zapotlán de Juárez ; Correcta gestion de los proyectos de los Principales problemas publicos del municipio mediante una cartera de proyectos; Construccion, mantenimiento y reparacion de guarniciones y banquetas.</t>
  </si>
  <si>
    <t>En esta dirección se atiende a todos los pobladores pueden gozar de los beneficios de la mejora de la infraestructura. 21,443 habitantes del municipio de Zapotlán de Juárez.</t>
  </si>
  <si>
    <t>4.2 Población total 21 443</t>
  </si>
  <si>
    <t xml:space="preserve">4.3 Mujeres 11,101 Hombres 10,342 </t>
  </si>
  <si>
    <t>El presente diagnóstico participativo se elaboró con base en la información recabada mediante asambleas comunitarias, encuestas y recorridos de campo en el municipio de Zapotlán de Juárez, con el objetivo de identificar las principales problemáticas en materia de pavimentación de calles y drenaje sanitario.</t>
  </si>
  <si>
    <t>https://zapotlan.hidalgo.gob.mx/normateca.html</t>
  </si>
  <si>
    <t>https://zapotlan.hidalgo.gob.mx/ADMINISTRACION%20-2027/Normateca/Presidencia/Planeacion/Plan%20Municipal%20de%20Desarrollo%-27/PMZJ.pdf</t>
  </si>
  <si>
    <t>La administración municipal la conforman los diferentes departamentos del Gobierno Municipal: Tesorería, Obras y Servicios Públicos, Oficialía Mayor, Secretaría, Archivo Municipal, Planeación y Finanzas, Seguridad Pública, Cultura y Bienestar Social, Relaciones Públicas; así como los funcionarios y em- pleados</t>
  </si>
  <si>
    <t>4.3 Mujeres 11,101 Hombres 10,342</t>
  </si>
  <si>
    <t>Disminuir el rezago social y urbano en Zapotlán de Juárez  y mejorar la infraestructura de drenaje y vialidades en Zapotlán de Juárez mediante el fortalecimiento de la infraestructura de drenaje y vialidades, para garantizar la movilidad, la salud pública y el desarrollo socioeconómico, mayores oportunidades de trabajo, salud, educación, cultura y convivencia social.</t>
  </si>
  <si>
    <t>SECRETARÍA DE OBRAS PÚBLICAS Y MANTENIMIENTO URBANO</t>
  </si>
  <si>
    <t>DIRECCIÓN DE OBRAS PÚBLICAS</t>
  </si>
  <si>
    <t>DEFICIENCIA EN LA INFRAESTRUCTURA DE DRENAJE Y VIALIDADES EN ZAPOTLÁN DE JUÁREZ</t>
  </si>
  <si>
    <t>INFRAESTRUCTURA EFICIENTE Y ADECUADA DE DRENAJE SANITARIO Y VIALIDADES EN ZAPOTLÁN DE JUÁREZ</t>
  </si>
  <si>
    <t>PROBLEMAS DE SALUD PÚBLICA</t>
  </si>
  <si>
    <t>AFECTACIONES A LA MOVILIDAD</t>
  </si>
  <si>
    <t>IMPACTO ECONÓMICO</t>
  </si>
  <si>
    <t>INDUNDACIONES Y DAÑOS MATERIALES</t>
  </si>
  <si>
    <t>BAJA CALIDAD DE VIDA</t>
  </si>
  <si>
    <t>INCREMENTO EN CONFLICTOS SOCIALES</t>
  </si>
  <si>
    <t xml:space="preserve">MEJORA EN LA SALUD PÚBLICA </t>
  </si>
  <si>
    <t>MOVILIDAD EFICIENTE</t>
  </si>
  <si>
    <t>DESARROLLO ECONÓMICO LOCAL</t>
  </si>
  <si>
    <t>DISMINUCIÓN DE INSTALACIONES</t>
  </si>
  <si>
    <t>MEJOR CALIDAD DE VIDA</t>
  </si>
  <si>
    <t>DISMINUCIÓN DE CONFLICTOS SOCIALES</t>
  </si>
  <si>
    <t>PLANEACIÓN Y GESTIÓN INSUFICIENTE</t>
  </si>
  <si>
    <t>LIMITACIONES PRESUPUESTALES</t>
  </si>
  <si>
    <t>CRECIMIENTO URBANO DESORDENADO</t>
  </si>
  <si>
    <t>INFRAESTRUCTURA OBSOLETA O DETERIORADA</t>
  </si>
  <si>
    <t>FACORES TECNICOS Y AMBIENTALES</t>
  </si>
  <si>
    <t>BAJA PARTICIPACIÓN CIUDADANA</t>
  </si>
  <si>
    <t>PLANEACIÓN Y GESTION SUFICIENTE</t>
  </si>
  <si>
    <t>SUFICIENCIA Y BUENA GESTIÓN DE RECURSOS</t>
  </si>
  <si>
    <t>CRECIMIENTO URBANO ORDENADO</t>
  </si>
  <si>
    <t>INFRAESTRUCTURA MODERNA Y FUNCIONAL</t>
  </si>
  <si>
    <t xml:space="preserve">MEJORA TECNICA Y ADAPTACIÓN AMBIENTAL </t>
  </si>
  <si>
    <t>INCREMENTO EN LA PARTICIPACIÓN CIUDADANA</t>
  </si>
  <si>
    <t>SECRETARÍA DE OBRAS PÚBLICAS Y MANTENIMIENTO URBANO.</t>
  </si>
  <si>
    <t>N/A</t>
  </si>
  <si>
    <t>4.1 Garantizar la correcta gestión de recursos, detonando la infraestructura social y sostenible a través de financiamiento de obras, acciones sociales, básicas e inversiones que beneficien directamente a la población de Zapotlán.</t>
  </si>
  <si>
    <t>4.1.4. Generar mejores carreteras y caminos municipales, brindando mayor seguridad en los traslados de los usuarios de transporte público, como particulares en el municipio.</t>
  </si>
  <si>
    <t>4.1.4.1 Rehabilitar carreteras, caminos rurales, brechas y puentes del municipio, optimizando los tiempos de traslado de los pobladores de Zapotlán.</t>
  </si>
  <si>
    <t>4.3.4.2 Promover las buenas prácticas y colaboración de mantenimiento y cuidado de las calles en el municipio, propiciando mejor calidad para los transeúntes de las localidades.</t>
  </si>
  <si>
    <t>Disminuir el rezago social y urbano en Zapotlán de Juárez mediante el fortalecimiento de la infraestructura de drenaje y vialidades.</t>
  </si>
  <si>
    <t>Mejorar la infraestructura de drenaje y vialidades en Zapotlán de Juárez para garantizar la movilidad, la salud pública y el desarrollo socioeconómico. mayores oportunidades de trabajo, salud, educación, cultura y convivencia social</t>
  </si>
  <si>
    <t>Porcentaje de Índice de desarrollo urbano del municipio.</t>
  </si>
  <si>
    <t>Porcentaje de Número de kilómetros de calles pavimentadas y de redes de drenaje construidas.</t>
  </si>
  <si>
    <t>Medios de verificación: Estadísticas propias y de fuentes oficiales 
Fuente de información: 
https://www.inegi.org.mx/temas/estructura/#tabulados
Periodicidad: Trimestral</t>
  </si>
  <si>
    <t>Disponibilidad de presupuesto y continuidad del programa.</t>
  </si>
  <si>
    <t>Aceptación y colaboración de la comunidad.</t>
  </si>
  <si>
    <t xml:space="preserve">Medios de verificación: Estadísticas propias y de fuentes oficiales
Fuente de información: 
https://www.inegi.org.mx/temas/estructura/#tabulados
Periodicidad: Trimestral </t>
  </si>
  <si>
    <t>Trimestral</t>
  </si>
  <si>
    <t>Planificar, programar, ejecutar y supervisar las obras públicas municipales de manera eficiente, transparente y sostenible, garantizando que la infraestructura construida, rehabilitada o conservada responda a las necesidades prioritarias de la población, mejore la calidad de vida, promueva el desarrollo urbano ordenado y optimice el uso de los recursos públicos conforme al Plan Municipal de Desarrollo y la normativa aplicable para tener como finalidad la atención a los asuntos de interés de los habitantes de este Municipio de Zapotlán de Juárez, Hidalgo.</t>
  </si>
  <si>
    <t>El Titular de Obras Públicas, es el responsable, en lo general, de la obra pública municipal: la planificación, programación de ejecución de obras, Garantizar la calidad y cumplimiento técnico, Promover la participación ciudadana y comunicación para cumplir con normativa vigente.
1.- Planificar y programar las obras y proyectos de infraestructura priorizados, garantizando su alineación con el plan de desarrollo institucional y con las necesidades de la población.
2.- Optimizar la asignación y uso de los recursos financieros, humanos y materiales, asegurando su correcta aplicación en cada fase del proceso constructivo.
3.-Fortalecer la infraestructura urbana y rural, mediante la ejecución de obras que mejoren los servicios básicos, la movilidad, la conectividad y los espacios públicos.
4.-Supervisar y monitorear el avance físico y financiero de los proyectos, aplicando mecanismos de control que permitan identificar y corregir desviaciones oportunamente.
5.-Garantizar la calidad técnica de las obras ejecutadas, cumpliendo con normativas vigentes, estándares de seguridad y criterios de sostenibilidad.
6.-Promover la participación ciudadana en la identificación, priorización y evaluación de proyectos, fortaleciendo la transparencia y la corresponsabilidad social.
7.-Impulsar la modernización y mantenimiento de la infraestructura existente, para prolongar su vida útil y mejorar su eficiencia operativa.</t>
  </si>
  <si>
    <t>C2A1</t>
  </si>
  <si>
    <t>C2A2</t>
  </si>
  <si>
    <t>SECRETARIA DE OBRAS PÚBLICAS Y MANTENIMIENTO URBANO</t>
  </si>
  <si>
    <t>POA DE LA DIRECCIÓN DE OBRAS PÚBLICAS</t>
  </si>
  <si>
    <t>PP4: Desarrollo sostenible e infraestructura sólida y trasformadora para zapotlán.</t>
  </si>
  <si>
    <t>POA DE DIRECCIÓN DE OBRAS PÚBLICAS</t>
  </si>
  <si>
    <t>Desarrollo económico y urbano</t>
  </si>
  <si>
    <t xml:space="preserve"> Infraestructura                                                                                                                                                                                                                                                                                                                                                                                                                                                                                                                                                                                                                                                                                                                                                                                                                                                                                                                                                                                                   </t>
  </si>
  <si>
    <t>Urbanización</t>
  </si>
  <si>
    <t>Desarrollo de infraestructura urbana sostenible mediante la mejora integral de vialidades y sistemas de drenaje en Zapotlán de Juárez</t>
  </si>
  <si>
    <t>Reducir el rezago en infraestructura urbana mediante la construcción, rehabilitación y mantenimiento de calles pavimentadas y redes de drenaje sanitario, garantizando servicios básicos eficientes y mejores condiciones de movilidad.</t>
  </si>
  <si>
    <t xml:space="preserve">DIFRECCION DE OBRAS PÚBLICAS </t>
  </si>
  <si>
    <r>
      <rPr>
        <b/>
        <vertAlign val="subscript"/>
        <sz val="8.5"/>
        <rFont val="Arial"/>
        <family val="2"/>
      </rPr>
      <t xml:space="preserve">(NOMBRE Y FIRMA)   JUAN BAUTISTA VIGUERAS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</si>
  <si>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t>Secretaria de Obras Públicas y Mantenimiento Urbano</t>
  </si>
  <si>
    <t>Acuerdo 4. Desarrollo sostenible e infraestructura sólida y trasformadora para zapotlán.</t>
  </si>
  <si>
    <t>PP4 - A2 C1</t>
  </si>
  <si>
    <t>PP4 - A1 C1</t>
  </si>
  <si>
    <t>PP4 - C1</t>
  </si>
  <si>
    <t>PP4 - C2</t>
  </si>
  <si>
    <t>PP4 - Desarrollo sostenible e infraestructura sólida y trasformadora para zapotlán.</t>
  </si>
  <si>
    <t>PP4 - A2  C2</t>
  </si>
  <si>
    <t>PP4 - A1  C2</t>
  </si>
  <si>
    <t>1.1 El Municipio de Zapotlán de Juárez se encuentra situado al sur del Estado de Hidalgo, entre los  paralelos 19° 55’ y 20° 03’ de latitud norte; los meridianos 98° 47’ y 98° 55’ de longitud oeste; altitud de 2360 msnm. Colinda al norte con los municipios de San Agustín Tlaxiaca, Pachuca de Soto y Zempoala; al este con los municipios de Zempoala y Villa de Tezontepec; al sur con los municipios de Villa de Tezontepec y Tolcayuca; al oeste con el municipio de Tolcayuca y cuenta con una superficie de 105.3 km² lo que representa el 0.5% de la superficie estatal.  
1.2 El municipio cuenta con un población de 21,443 habitantes con base en la información generada a partir del Censo de Población y Vivienda, 2020 realizado por INEGI, lo cual representa el 0.69 de la población total del Estado de Hidalgo; En el Municipio  existen 10,342 son hombres y 11,101 son mujeres, es decir a nivel municipal por cada 100 mujeres existen 93 hombres, teniendo una densidad poblacional de 203.7  Hab/km². La infraestructura es fundamental para el desarrollo del municipio. 1.3 En la Dirección de Obras Públicas nos preocupamos por garantizar la correcta planificación y mantenimiento de los servicios básicos, para mejorar las vialidades, el drenaje y otros elementos urbanos que permitan una mejor calidad de vida para la población. 
1.4 Garantizar el acceso a servicios básicos como drenaje, vialidades seguras y una infraestructura adecuada.</t>
  </si>
  <si>
    <t>La megalópolis con el Valle de México tiene al alrededor cinco zonas metropolitanas: Pachuca al noreste; Toluca al poniente; Cuernavaca y Cuautla al sur y Puebla-Tlaxcala al oriente. La tendencia permite adelantar que la primera gran conurbación será con Pachuca, al noreste de la capital; esto se verá favorecido cuando entre en operación el Aeropuerto Internacional Felipe Ángeles en Santa Lucia, pero además porque no hay barreras físicas de importancia entre ambas urbes; barreras físicas como dos volcanes y un monte de gran altura evitarán que Puebla se conurbe físicamente; reservas ecológicas boscosas, que Toluca, Cuernavaca y Cuautla sean una sola con la Ciudad de México.
Mencionado lo anterior, la primera conurbación del Valle de México será con la Zona Metropolitana de Pachuca, afectando directamente al municipio de Zapotlán de Juárez, lo cual ha provocado que exista aumento en el suministro y mantenimiento de los servicios públicos básicos.
Por lo cual, el municipio de Zapotlán de Juárez se encuentra considerado dentro de dos proyectos metropolitanos, a saber el Programa de Desarrollo Urbano y Ordenamiento Territorial de la Zona Metropolitana del Valle de Tizayuca, 2011. Programa de Desarrollo Urbano y Ordenamiento Territorial de la Zona Metropolitana de Pachuca 2013. En los dos casos la escala de análisis es a nivel metropolitano de acuerdo el Reglamento de la ley de Asentamientos Humanos, Desarrollo Urbano y Ordenamiento Territorial para el Estado de Hidalgo en el 2011 indica que la escala de representación de un estudio de ordenamiento metropolitano es de 1:50,000 mientras que para los instrumentos tales como programas de centros de población parciales deben ser de 1:5,0000. En el reglamento no hay especificaciones sobre la escala de representación a nivel municipal. Estos detalles ponen de manifiesto la importancia de un análisis y representación a una escala que permita acercarse lo más posible a la realidad del territorio en cuestión.
La zona metropolitana de Pachuca-Tizayuca tiene un impacto importante sobre el municipio de Zapotlán de Juárez, como consecuencia principal se puede apreciar un aumento en el uso de suelo urbano, como resultado de la presión urbana en los usos de suelo con cubierta vegetal, aportando un importante impacto en el deterioro del ecosistema. De acuerdo con datos del Censo de Población y Vivienda 2010, y 2020, se puede intuir que el aumento en el uso de suelo urbano de ve reflejado en el aumento de la vivienda el paso de 5,610 para el año 2010 a 7,808 para el año 2020, es hubo un crecimiento de 12.46 por ciento. 
En teoría existen antecedentes importantes en el Programa de Desarrollo Urbano y Ordenamiento Territorial de la Zona Metropolitana de Pachuca, 2013, relativos al municipio de Zapotlán de Juárez. 
En materia de vivienda se considera que hubo un incremento en los asentamientos humanos fuera de los enfoques sustentables y relacionados con los asentamientos irregulares, dejando sin certeza jurídica a gran número de ciudadanos.
En cuanto a la estrategia de fomento al Desarrollo Económico el Programa de fomento de Zonas industriales busca el crecimiento por empresas del sector privado, o a través de Asociaciones Público-Privadas, de una red de instalaciones industriales acordes a la ubicación de las vías regionales, la vivienda, la infraestructura eléctrica y de gas, así como de los equipamientos asociados y si bien, hubo iniciativas sobre el parque industrial de Zapotlán en dicho instrumento, en la actualidad hay problemas socio territoriales.
Se puede apreciar que el contexto de desarrollo urbano para Zapotlán es escaso, por tratarse de un análisis metropolitano y por no considerar oportunidades particulares del municipio. Los diversos sectores económicos, no encuentran oportunidad en su desarrollo al no tener una definición precisa sobre los cuales debería impulsase la agricultura, la ganadería, turismo, desarrollo urbano, energías renovables, conservación, etc. En tanto que le proyecto de Programa Municipal de Desarrollo Urbano de Zapotlán de Juárez abriría la oportunidad de generar nuevas oportunidades.
Su cercanía con los polígonos nos de influencia del Aeropuerto Felipe Ángeles se encuentra a 37.1 km, no obstante, tiene una relación muy importante en el contexto territorial en el Municipio de Tizayuca, Hidalgo el cual está considerado dentro de los municipios que tiene influencia directa en el polígono que se relaciona con dicho aeropuerto.
En cuanto a otros instrumentos de planeación, el municipio cuenta con atlas de riesgo que se elaboró en el 2014 y un ordenamiento ecológico territorial regional del mismo año. Su actualización se convierte en una necesidad de primer orden de importancia la finalidad de que los instrumentos contemplen las políticas.
El índice de rezago social del municipio, muestra condiciones de mejora continua en el municipio, demuestran que existen oportunidades para mejorar en el contexto urbano, ya que, si bien no se conciben las deficiencias en estos rubros, habrá que resultar la falta de oportunidades que representa la falta de instrumentos de planeación territorial. Y un análisis más a detalle de los grupos minoritarios que con frecuencia son excluidos dentro de las estrategias de acción municipal.
De acuerdo con los criterios de INEGI, se catalogan como localidades urbanas aquellas que cuentan con más de 2,500 habitantes, bajo esta premisa el municipio de Zapotlán cuenta con tres localidades de carácter urbano, dichas localidades por la cercanía que tienen a la capital y la localización cercana a distintos polos importantes de desarrollo y vías carreteras han registrado un crecimiento acelerado.
La red troncal federal cuenta con 13.2 Km, su red alimentadora estatal de 5.4 Km y de caminos rurales contempla 72.36 Km. Al interior del municipio, el sistema vial presenta en su superficie de rodamiento tres características: asfalto, concreto hidráulico y terracería, para el caso particular de la conurbación de Zapotlán y San Pedro Huaquilpan, la conformación de las vialidades de asfalto representan el 50% del área urbana original y las de concreto hidráulico 10%, localizadas principalmente en el centro, Sur y Sureste de la conurbación y el restante 40% vialidades de terracería, siendo estas básicamente en las colonias de reciente creación.
En la localidad de Acayuca, al igual que el anterior vial vialidades de asfalto representan el 27% del área urbana y las de concreto hidráulico el 3% localizándose principalmente en el Centro y Sur de la localidad de la conurbación y el restante 70% vialidades de terracería, que corresponden a la periferia de la localidad, el crecimiento esperado para el municipio en los próximos años exigirá contar con una estructura vial completa y basada en los esquemas más modernos, de diseño, gestión y operación de movilidad inclusiva.
En este sentido, los municipios pertenecientes a la Zona Metropolitana como lo es el municipio de Zapotlán de Juárez, no puede mantenerse indiferente, es por eso que es de vital importancia actualizar la normatividad en el tema del Desarrollo Urbano y Ordenamiento Territorial, debido a que cuando fueron elaborados no se tenían precedentes de proyectos estratégicos de carácter nacional que influirían en la zona, por lo que el municipio se encuentra expuesto a la presión de crecimiento urbano; aunado a esto, es necesario implementar acciones intermunicipales de colaboración, entendidas como la unión voluntaria de municipios para resolver problemas comunes.</t>
  </si>
  <si>
    <t>Integrar de manera coordinada las actividades económicas y de infraestructura del municipio, con el objetivo de asegurar que la población cuente con servicios básicos dignos, tales como agua potable, drenaje sanitario y vialidades adecuadas. Asimismo, las acciones se alinearán con los lineamientos del Plan Nacional de Desarrollo, el Plan Estatal de Desarrollo y el Programa Regional correspondiente, garantizando que cada intervención contribuya a la mejora de la calidad de vida y del entorno urbano del municipio.</t>
  </si>
  <si>
    <t>En esta dirección se atiende a todos los pobladores pueden gozar de los beneficios de la mejora de la infraestructura.</t>
  </si>
  <si>
    <t>Ciudadanos de zonas no beneficiadas directamente. Usuarios ocacionales o externos. 
Empresas o comercios fuera del área de influencia. 
Dependencias publicas no relacionadas.
Sectores sociales sin interes en temas de infraestructura.</t>
  </si>
  <si>
    <t>Vecinos o comunidades afectadas por ruido, polvo o afectación vial. 
Organizaciones sociales o civiles. 
Grupos ambientalistas. Falta de coordinación entre dependencias. 
Tramites burocraticos lentos. Incrementos en costos materiales. 
Falta de presupuesto.</t>
  </si>
  <si>
    <t>Población de Zapotlán de Juárez y sus 3 localidades: Zapotlán de Juárez, San Pedro Huaquilpan y Acayuca.</t>
  </si>
  <si>
    <t>PP4 - ACUERDO 4. DESARROLLO SOSTENIBLE E INFRAESTRUCTURA SÓLIDA Y TRASFORMADORA PARA ZAPOTLÁN.</t>
  </si>
  <si>
    <t>Acuerdo 4. Desarrollo sostenible e infraestructura sólida y trasformadora para Zapotlán.</t>
  </si>
  <si>
    <t>ACUERDO 4. Acuerdo para el Desarrollo Sostenible e Infraestructura Transformadora.</t>
  </si>
  <si>
    <t>C1. Servicios de Drenajes Sanitarios en Zapotlán de Juárez</t>
  </si>
  <si>
    <t>Avance en las actividades para brindar los servicios del sistema de drenaje sanitario en el Municipio.</t>
  </si>
  <si>
    <t>Porcentaje Avance de las Actividades para Brindar el Óptimo Servicio de Drenaje Sanitario en el Municipio.</t>
  </si>
  <si>
    <t>Medios de verificación: Carpeta digital de trabajo
Fuente de información: Bitácora de trabajos generados           
Resguardante:  Dirección de Obras Públicas del Municipio de Zapotlán de Juárez   
Periodicidad: Trimestral</t>
  </si>
  <si>
    <t>C1 A1. Realización de Expedientes para el Servicio de Drenaje Sanitario en Zapotlán de Juárez.</t>
  </si>
  <si>
    <t>La realización de expedientes para nuevas redes y rehabilitación de alcantarillado sanitario en el Municipio.</t>
  </si>
  <si>
    <t>Porcentaje de Avance en la Realización de Expedientes de Obra para Construcción y Rehabilitación de Redes de Drenaje Sanitario en el Municipio.</t>
  </si>
  <si>
    <t>Medios de verificación: Carpeta digital de trabajo
Fuente de información: Expediente técnico de la obra, estimaciones de obra, reportes de supervisión.
Resguardante:  Dirección de Obras Públicas del Municipio de Zapotlán de Juárez   
Periodicidad: Trimestral</t>
  </si>
  <si>
    <t>C1 A2. Construcción y Rehabilitación de Drenaje Sanitario en Zapotlán De Juárez.</t>
  </si>
  <si>
    <t>Construcción y Sustitución de infraestructura existente de redes de alcantarillado sanitario en el Municipio.</t>
  </si>
  <si>
    <t>Porcentaje de Avance en las Construcciones y Rehabilitaciones de Redes de Drenaje Sanitario en el Municipio.</t>
  </si>
  <si>
    <t>Medios de verificación: Carpeta digital de trabajos  
Fuentes de información: Registro fotográfico del antes, durante y después de la rehabilitación.
Resguardante:  Dirección de Obras Públicas del Municipio de Zapotlán de Juárez   
Periodicidad: Trimestral</t>
  </si>
  <si>
    <t>C2. Servicios de 
Pavimentación de Calles para Mejorar la Movilidad del Municipio</t>
  </si>
  <si>
    <t>Avance en las actividades para brindar los servicios a calles del Municipio.</t>
  </si>
  <si>
    <t>Porcentaje de avance en las actividades de servicios a calles del Municipio</t>
  </si>
  <si>
    <t>Medios de verificación: Carpeta digital de trabajos.  
Fuentes de información: Estimaciones de obra autorizadas, bitácora de obra, expediente técnico de la obra.
Resguardante: Dirección de Obras Públicas del Municipio de Zapotlán de Juárez   
Periodicidad: Trimestral</t>
  </si>
  <si>
    <t>C2 A1. Realización de Expedientes para el Servicio de Calles de Zapotlán De Juárez.</t>
  </si>
  <si>
    <t>Realización de expedientes de obra para Construcción y rehabilitación de calles con concreto hidráulico o carpeta asfáltica en el Municipio.</t>
  </si>
  <si>
    <t>Porcentaje de Avance en la Realización de Expedientes de Obra para Pavimentación y Rehabilitación de Calles del Municipio</t>
  </si>
  <si>
    <t>Medios de verificación: Carpeta digital de trabajos  
Fuentes de información: estimaciones de obra autorizadas, bitácora de obra, expediente técnico de la obra, registro fotográfico de del antes, durante y después de la obra.
Resguardante:  Dirección de Obras Públicas del Municipio de Zapotlán de Juárez   
Periodicidad: Trimestral</t>
  </si>
  <si>
    <t>C2 A2. Pavimentación y Rehabilitación de Calles de Zapotlán de Juárez.</t>
  </si>
  <si>
    <t>Construcción y Reparación de calles con concreto hidráulico o carpeta asfáltica en el Municipio</t>
  </si>
  <si>
    <t>Porcentaje de Avance en las Pavimentaciones y Rehabilitaciones de Calles del Municipio</t>
  </si>
  <si>
    <t>Medios de verificación: Carpeta digital de trabajos.  
Fuentes de información: bitácora de obra, expediente técnico de la obra, registro fotográfico de del antes, durante y después de la rehabilitación.
Resguardante:  Dirección de Obras Públicas del Municipio de Zapotlán de Juárez.
Periodicidad: Trimestral.</t>
  </si>
  <si>
    <r>
      <rPr>
        <b/>
        <sz val="12"/>
        <rFont val="Arial"/>
        <family val="2"/>
      </rPr>
      <t>PAABOSDSM.</t>
    </r>
    <r>
      <rPr>
        <sz val="12"/>
        <rFont val="Arial"/>
        <family val="2"/>
      </rPr>
      <t xml:space="preserve">
Porcentaje Avance de las Actividades para Brindar el Óptimo Servicio de Drenaje Sanitario en el Municipio.</t>
    </r>
  </si>
  <si>
    <r>
      <rPr>
        <b/>
        <sz val="12"/>
        <color theme="0"/>
        <rFont val="Arial"/>
        <family val="2"/>
      </rPr>
      <t>NASDP.</t>
    </r>
    <r>
      <rPr>
        <sz val="12"/>
        <color theme="0"/>
        <rFont val="Arial"/>
        <family val="2"/>
      </rPr>
      <t xml:space="preserve">
Número de Actividades de Servicio de Drenaje Programadas.</t>
    </r>
  </si>
  <si>
    <r>
      <rPr>
        <b/>
        <sz val="12"/>
        <color theme="0"/>
        <rFont val="Arial"/>
        <family val="2"/>
      </rPr>
      <t>NASDR.</t>
    </r>
    <r>
      <rPr>
        <sz val="12"/>
        <color theme="0"/>
        <rFont val="Arial"/>
        <family val="2"/>
      </rPr>
      <t xml:space="preserve">
Número de Actividades de Servicio de Drenaje Realizadas.</t>
    </r>
  </si>
  <si>
    <t>PAABOSDSM = (NASDR/NASDP)*100</t>
  </si>
  <si>
    <t>PAREOCRRDSM.
Porcentaje de Avance en la Realización de Expedientes de Obra para Construcción y Rehabilitación de Redes de Drenaje Sanitario en el Municipio.</t>
  </si>
  <si>
    <t>NEOPCRRDS.
Número de Expedientes de Obra Programados para Construcción y Rehabilitación de Redes de Drenaje Sanitario</t>
  </si>
  <si>
    <t>NEORCRRDS.
Número de Expedientes de Obra Realizados para Construcción y Rehabilitación de Redes de Drenaje Sanitario</t>
  </si>
  <si>
    <t>PAREOCRRDSM = NEORCRRDS/ NEOPCRRDS)*100</t>
  </si>
  <si>
    <t>PACRRDSM.
Porcentaje de Avance en las Construcciones y Rehabilitaciones de Redes de Drenaje Sanitario en el Municipio.</t>
  </si>
  <si>
    <t>NCRRDSP.
Número de Construcciones y Rehabilitaciones de Redes de Drenaje Sanitario Programadas</t>
  </si>
  <si>
    <t>NCRRDSR.
Número de Construcciones y Rehabilitaciones de Redes de Drenaje Sanitario Realizadas</t>
  </si>
  <si>
    <t>PAASCM.
Porcentaje de Avance en las Actividades de Servicios a Calles del Municipio</t>
  </si>
  <si>
    <t>NASCP.
Número de Actividades de Servicios a Calles Programadas.</t>
  </si>
  <si>
    <t>NASCR.
Número de Actividades de Servicios a Calles Realizadas.</t>
  </si>
  <si>
    <t>PAASCM = (NASCR/NASCP)*100</t>
  </si>
  <si>
    <t>PAREOPRCM.
Porcentaje de Avance en la Realización de Expedientes de Obra para Pavimentación y Rehabilitación de Calles del Municipio.</t>
  </si>
  <si>
    <t>NEOPPRC.</t>
  </si>
  <si>
    <t>NEOPPRC.
Número de Expedientes de Obra Programados para la Pavimentación y Rehabilitación de Calles</t>
  </si>
  <si>
    <t>NEORPRC.
Número de Expedientes de Obra Realizados para la Pavimentación y Rehabilitación de Calles</t>
  </si>
  <si>
    <t>PAREOPRCM = (NEORPRC/ NEOPPRC)*100</t>
  </si>
  <si>
    <t xml:space="preserve">PAPRCM.
Porcentaje de Avance en las Pavimentaciones y Rehabilitaciones de Calles del Municipio </t>
  </si>
  <si>
    <t>NPRCP.</t>
  </si>
  <si>
    <t>NPRCP.
Número de Pavimentaciones Rehabilitaciones de Calles Programado.</t>
  </si>
  <si>
    <t>NPRCR.
Número de Pavimentaciones y Rehabilitaciones de Calles Realizado.</t>
  </si>
  <si>
    <t>PAPRCM = (NPRCR/NPRCP)*100</t>
  </si>
  <si>
    <t>PAABOSDSM.</t>
  </si>
  <si>
    <t>NASDP.</t>
  </si>
  <si>
    <t>NASDR.</t>
  </si>
  <si>
    <t>Fuente de información: Bitácora de trabajos generados.         
Medios de verificación: Carpeta digital de trabajo</t>
  </si>
  <si>
    <t>PAREOCRRDSM.</t>
  </si>
  <si>
    <t>NEOPCRRDS.</t>
  </si>
  <si>
    <t>NEORCRRDS.</t>
  </si>
  <si>
    <t>Fuente de información: Expediente técnico de la obra, estimaciones de obra, reportes de supervisión.
Medios de verificación: Carpeta digital de trabajo</t>
  </si>
  <si>
    <t>PAPRCM.</t>
  </si>
  <si>
    <t>PACRRDSM.</t>
  </si>
  <si>
    <t>NCRRDSP.</t>
  </si>
  <si>
    <t>NCRRDSR.</t>
  </si>
  <si>
    <t xml:space="preserve">Fuentes de información: Registro fotográfico del antes, durante y después de la rehabilitación.
Medios de verificación: Carpeta digital de trabajos  </t>
  </si>
  <si>
    <t>PAASCM.</t>
  </si>
  <si>
    <t>NASCP.</t>
  </si>
  <si>
    <t>NASCR.</t>
  </si>
  <si>
    <t xml:space="preserve">Fuentes de información: Estimaciones de obra autorizadas, bitácora de obra, expediente técnico de la obra.
Medios de verificación: Carpeta digital de trabajos  </t>
  </si>
  <si>
    <t>PAREOPRCM.</t>
  </si>
  <si>
    <t>NEORPRC.</t>
  </si>
  <si>
    <t xml:space="preserve">Fuentes de información: estimaciones de obra autorizadas, bitácora de obra, expediente técnico de la obra, registro fotográfico de del antes, durante y después de la obra.
Medios de verificación: Carpeta digital de trabajos  </t>
  </si>
  <si>
    <t>NPRCR.</t>
  </si>
  <si>
    <t xml:space="preserve">Fuentes de información: bitácora de obra, expediente técnico de la obra, registro fotográfico de del antes, durante y después de la rehabilitación.
Medios de verificación: Carpeta digital de trabajos.  </t>
  </si>
  <si>
    <t>PP4 C1</t>
  </si>
  <si>
    <t>PP4 A1 C1</t>
  </si>
  <si>
    <t>PP4 C2</t>
  </si>
  <si>
    <t>PP4 A1 C2</t>
  </si>
  <si>
    <t>Servicios de Drenajes Sanitarios en Zapotlán de Juárez.</t>
  </si>
  <si>
    <t>Realización de Expedientes para el Servicio de Drenaje Sanitario en Zapotlán de Juárez.</t>
  </si>
  <si>
    <t>Construcción y Rehabilitación de Drenaje Sanitario en Zapotlán de Juárez.</t>
  </si>
  <si>
    <t>Servicios de Pavimentación de Calles para Mejorar la Movilidad del Municipio.</t>
  </si>
  <si>
    <t>Realización de Expedientes para el Servicio de Calles de Zapotlán De Juárez.</t>
  </si>
  <si>
    <t>Pavimentación y Rehabilitación de Calles de Zapotlán de Juárez.</t>
  </si>
  <si>
    <t>POA DIRECCIÓN DE OBRAS PÚBLICAS</t>
  </si>
  <si>
    <t>PP4 - Acuerdo 4. Desarrollo sostenible e infraestructura sólida y trasformadora para Zapotlán.</t>
  </si>
  <si>
    <t>La identificación de problemáticas en el área de obras públicas municipales es un proceso fundamental para garantizar el desarrollo de infraestructura adecuada y servicios de calidad. Implica un diagnóstico integral que considere la participación ciudadana, así como el análisis de las condiciones actuales de las vialidades, drenaje, agua potable y demás infraestructura urbana. Este proceso permite detectar las principales deficiencias que afectan el desarrollo urbano y la calidad de vida de la población.
El proceso de identificación de problemáticas en el área de obras públicas implica:
1. Diagnóstico Participativo:
Es fundamental involucrar a la ciudadanía mediante consultas, reportes y reuniones comunitarias para identificar las principales necesidades en infraestructura y servicios.
2. Análisis de la Situación Actual:
Se debe evaluar el estado físico de las vialidades, redes de drenaje, sistemas de agua potable y equipamiento urbano, identificando rezagos, deterioro y zonas de mayor vulnerabilidad.
3. Identificación de Problemas Prioritarios:
Se deben determinar las obras y acciones más urgentes, como calles sin pavimentar, falta de alcantarillado, infraestructura deteriorada o insuficiente.
4. Clasificación de Problemas:
Los problemas identificados se organizan según su tipo (vialidades, drenaje, agua potable, infraestructura urbana) para facilitar su atención y planeación.
5. Vinculación con Instrumentos de Planeación:
Las problemáticas deben alinearse con los planes de desarrollo municipal, estatal y federal para gestionar recursos y ejecutar proyectos de manera eficiente.
Principales limitantes:
Presupuestal:
No se cuenta con los recursos económicos suficientes para atender todas las necesidades de infraestructura, lo que retrasa la ejecución de obras prioritarias.
Político:
La falta de coordinación entre los distintos niveles de gobierno o diferencias de intereses puede obstaculizar la gestión y ejecución de proyectos.
De Tiempo:
Los periodos administrativos y tiempos de ejecución son limitados, lo que dificulta la planeación y conclusión de obras de gran impacto.
Técnicos:
Existe carencia de estudios, proyectos ejecutivos y personal técnico especializado, lo que limita la adecuada planeación y desarrollo de obras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</si>
</sst>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b/>
      <sz val="8"/>
      <color theme="0"/>
      <name val="Arial"/>
      <family val="2"/>
    </font>
    <font>
      <b/>
      <sz val="9"/>
      <color theme="0"/>
      <name val="Arial"/>
      <family val="2"/>
    </font>
    <font>
      <b/>
      <sz val="10"/>
      <color theme="0"/>
      <name val="Arial"/>
      <family val="2"/>
    </font>
    <font>
      <b/>
      <sz val="7.5"/>
      <color theme="0"/>
      <name val="Arial"/>
      <family val="2"/>
    </font>
    <font>
      <sz val="8.5"/>
      <color theme="0"/>
      <name val="Calibri"/>
      <family val="2"/>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b/>
      <sz val="12"/>
      <color theme="0"/>
      <name val="Calibri"/>
      <family val="2"/>
    </font>
    <font>
      <u/>
      <sz val="10"/>
      <color theme="10"/>
      <name val="Times New Roman"/>
      <family val="1"/>
    </font>
    <font>
      <sz val="8"/>
      <color rgb="FF000000"/>
      <name val="Arial"/>
      <family val="2"/>
    </font>
    <font>
      <sz val="10"/>
      <color theme="0"/>
      <name val="Arial"/>
      <family val="2"/>
    </font>
    <font>
      <sz val="8.5"/>
      <name val="Arial MT"/>
    </font>
    <font>
      <sz val="8"/>
      <color rgb="FF000000"/>
      <name val="Arial MT"/>
    </font>
    <font>
      <sz val="9"/>
      <color rgb="FF000000"/>
      <name val="Arial"/>
      <family val="2"/>
    </font>
    <font>
      <u/>
      <sz val="10"/>
      <color rgb="FF000000"/>
      <name val="Times New Roman"/>
      <family val="1"/>
    </font>
    <font>
      <b/>
      <sz val="10"/>
      <name val="Arial MT"/>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9"/>
      <color theme="1"/>
      <name val="Arial"/>
      <family val="2"/>
    </font>
    <font>
      <sz val="12"/>
      <name val="Arial"/>
      <family val="2"/>
    </font>
  </fonts>
  <fills count="26">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s>
  <borders count="4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indexed="64"/>
      </right>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3" fillId="0" borderId="0" applyFont="0" applyFill="0" applyBorder="0" applyAlignment="0" applyProtection="0"/>
    <xf numFmtId="0" fontId="14" fillId="0" borderId="0"/>
    <xf numFmtId="0" fontId="23" fillId="0" borderId="0" applyNumberFormat="0" applyFill="0" applyBorder="0" applyAlignment="0" applyProtection="0"/>
  </cellStyleXfs>
  <cellXfs count="642">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17" fillId="8" borderId="34" xfId="2" applyFont="1" applyFill="1" applyBorder="1" applyAlignment="1">
      <alignment horizontal="center" vertical="center" wrapText="1"/>
    </xf>
    <xf numFmtId="0" fontId="17" fillId="8" borderId="34" xfId="2" applyFont="1" applyFill="1" applyBorder="1" applyAlignment="1">
      <alignment horizontal="center" vertical="center"/>
    </xf>
    <xf numFmtId="0" fontId="17" fillId="9" borderId="34" xfId="2" applyFont="1" applyFill="1" applyBorder="1" applyAlignment="1">
      <alignment horizontal="center" vertical="center"/>
    </xf>
    <xf numFmtId="0" fontId="18" fillId="0" borderId="34" xfId="2" applyFont="1" applyBorder="1" applyAlignment="1">
      <alignment horizontal="justify" vertical="center" wrapText="1"/>
    </xf>
    <xf numFmtId="0" fontId="18" fillId="0" borderId="34" xfId="2" applyFont="1" applyBorder="1" applyAlignment="1">
      <alignment horizontal="center" vertical="center" wrapText="1"/>
    </xf>
    <xf numFmtId="0" fontId="18" fillId="10" borderId="34" xfId="2" applyFont="1" applyFill="1" applyBorder="1" applyAlignment="1">
      <alignment horizontal="center" vertical="center"/>
    </xf>
    <xf numFmtId="0" fontId="18" fillId="0" borderId="34" xfId="2" applyFont="1" applyBorder="1" applyAlignment="1">
      <alignment horizontal="center" vertical="center"/>
    </xf>
    <xf numFmtId="0" fontId="19" fillId="11" borderId="34" xfId="2" applyFont="1" applyFill="1" applyBorder="1" applyAlignment="1">
      <alignment horizontal="center" vertical="center"/>
    </xf>
    <xf numFmtId="0" fontId="20" fillId="0" borderId="10" xfId="0" applyFont="1" applyBorder="1" applyAlignment="1">
      <alignment horizontal="center" vertical="center" wrapText="1"/>
    </xf>
    <xf numFmtId="0" fontId="18" fillId="12" borderId="34" xfId="2" applyFont="1" applyFill="1" applyBorder="1" applyAlignment="1">
      <alignment horizontal="center" vertical="center"/>
    </xf>
    <xf numFmtId="14" fontId="18" fillId="0" borderId="34" xfId="2" applyNumberFormat="1" applyFont="1" applyBorder="1" applyAlignment="1">
      <alignment horizontal="center" vertical="center"/>
    </xf>
    <xf numFmtId="0" fontId="0" fillId="0" borderId="34" xfId="0" applyBorder="1" applyAlignment="1">
      <alignment horizontal="left" vertical="top"/>
    </xf>
    <xf numFmtId="0" fontId="29" fillId="0" borderId="0" xfId="0" applyFont="1" applyAlignment="1">
      <alignment horizontal="left" vertical="top"/>
    </xf>
    <xf numFmtId="0" fontId="27"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0" fillId="0" borderId="34" xfId="0" applyFont="1" applyBorder="1" applyAlignment="1">
      <alignment horizontal="center" vertical="center" wrapText="1"/>
    </xf>
    <xf numFmtId="0" fontId="20" fillId="0" borderId="34" xfId="0" applyFont="1" applyBorder="1" applyAlignment="1">
      <alignment horizontal="center" vertical="center"/>
    </xf>
    <xf numFmtId="0" fontId="18" fillId="0" borderId="37" xfId="2" applyFont="1" applyBorder="1" applyAlignment="1">
      <alignment horizontal="center" vertical="center" wrapText="1"/>
    </xf>
    <xf numFmtId="0" fontId="18" fillId="0" borderId="37" xfId="2" applyFont="1" applyBorder="1" applyAlignment="1">
      <alignment horizontal="justify" vertical="center" wrapText="1"/>
    </xf>
    <xf numFmtId="0" fontId="18" fillId="0" borderId="38" xfId="2" applyFont="1" applyBorder="1" applyAlignment="1">
      <alignment horizontal="justify" vertical="center" wrapText="1"/>
    </xf>
    <xf numFmtId="0" fontId="18" fillId="10" borderId="37" xfId="2" applyFont="1" applyFill="1" applyBorder="1" applyAlignment="1">
      <alignment horizontal="center" vertical="center"/>
    </xf>
    <xf numFmtId="0" fontId="18" fillId="0" borderId="37" xfId="2" applyFont="1" applyBorder="1" applyAlignment="1">
      <alignment horizontal="center" vertical="center"/>
    </xf>
    <xf numFmtId="0" fontId="19" fillId="11" borderId="37" xfId="2" applyFont="1" applyFill="1" applyBorder="1" applyAlignment="1">
      <alignment horizontal="center" vertical="center"/>
    </xf>
    <xf numFmtId="0" fontId="17" fillId="8" borderId="31" xfId="2" applyFont="1" applyFill="1" applyBorder="1" applyAlignment="1">
      <alignment horizontal="center" vertical="center" wrapText="1"/>
    </xf>
    <xf numFmtId="0" fontId="17" fillId="9" borderId="29" xfId="2" applyFont="1" applyFill="1" applyBorder="1" applyAlignment="1">
      <alignment horizontal="center" vertical="center"/>
    </xf>
    <xf numFmtId="0" fontId="13" fillId="0" borderId="34" xfId="0" applyFont="1" applyBorder="1" applyAlignment="1">
      <alignment horizontal="center" vertical="center"/>
    </xf>
    <xf numFmtId="0" fontId="13" fillId="0" borderId="0" xfId="0" applyFont="1" applyAlignment="1">
      <alignment horizontal="left" vertical="top"/>
    </xf>
    <xf numFmtId="0" fontId="20" fillId="0" borderId="0" xfId="0" applyFont="1" applyAlignment="1">
      <alignment horizontal="center" vertical="center"/>
    </xf>
    <xf numFmtId="0" fontId="42" fillId="0" borderId="0" xfId="0" applyFont="1" applyAlignment="1">
      <alignment horizontal="center"/>
    </xf>
    <xf numFmtId="0" fontId="42" fillId="0" borderId="0" xfId="0" applyFont="1" applyAlignment="1">
      <alignment horizontal="center" vertical="center" wrapText="1"/>
    </xf>
    <xf numFmtId="0" fontId="43" fillId="0" borderId="0" xfId="0" applyFont="1"/>
    <xf numFmtId="0" fontId="45" fillId="0" borderId="0" xfId="0" applyFont="1" applyAlignment="1">
      <alignment wrapText="1"/>
    </xf>
    <xf numFmtId="0" fontId="45" fillId="0" borderId="0" xfId="0" applyFont="1" applyAlignment="1">
      <alignment vertical="center"/>
    </xf>
    <xf numFmtId="0" fontId="45" fillId="0" borderId="0" xfId="0" applyFont="1" applyAlignment="1">
      <alignment vertical="center" wrapText="1"/>
    </xf>
    <xf numFmtId="0" fontId="45" fillId="0" borderId="41" xfId="0" applyFont="1" applyBorder="1" applyAlignment="1">
      <alignment vertical="center" wrapText="1"/>
    </xf>
    <xf numFmtId="0" fontId="44" fillId="0" borderId="0" xfId="0" applyFont="1" applyAlignment="1">
      <alignment vertical="center"/>
    </xf>
    <xf numFmtId="0" fontId="51" fillId="0" borderId="0" xfId="0" applyFont="1" applyAlignment="1">
      <alignment vertical="center"/>
    </xf>
    <xf numFmtId="0" fontId="47" fillId="0" borderId="0" xfId="0" applyFont="1"/>
    <xf numFmtId="0" fontId="48" fillId="0" borderId="0" xfId="0" applyFont="1" applyAlignment="1">
      <alignment vertical="center"/>
    </xf>
    <xf numFmtId="0" fontId="47" fillId="0" borderId="0" xfId="0" applyFont="1" applyAlignment="1">
      <alignment vertical="center"/>
    </xf>
    <xf numFmtId="0" fontId="50" fillId="0" borderId="0" xfId="0" applyFont="1"/>
    <xf numFmtId="0" fontId="49" fillId="0" borderId="0" xfId="0" applyFont="1"/>
    <xf numFmtId="0" fontId="13" fillId="0" borderId="0" xfId="0" applyFont="1" applyAlignment="1">
      <alignment horizontal="center" vertical="center"/>
    </xf>
    <xf numFmtId="0" fontId="25" fillId="13" borderId="0" xfId="0" applyFont="1" applyFill="1" applyAlignment="1">
      <alignment horizontal="center" vertical="center"/>
    </xf>
    <xf numFmtId="0" fontId="25" fillId="13" borderId="0" xfId="0" applyFont="1" applyFill="1" applyAlignment="1">
      <alignment horizontal="center" vertical="center" wrapText="1"/>
    </xf>
    <xf numFmtId="0" fontId="20" fillId="0" borderId="34" xfId="0" applyFont="1" applyBorder="1" applyAlignment="1">
      <alignment horizontal="left" vertical="top"/>
    </xf>
    <xf numFmtId="0" fontId="26" fillId="0" borderId="34" xfId="0" applyFont="1" applyBorder="1" applyAlignment="1">
      <alignment horizontal="center" vertical="top" wrapText="1"/>
    </xf>
    <xf numFmtId="0" fontId="26"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5" fillId="13" borderId="37" xfId="0" applyFont="1" applyFill="1" applyBorder="1" applyAlignment="1">
      <alignment horizontal="center" vertical="center" wrapText="1"/>
    </xf>
    <xf numFmtId="0" fontId="25" fillId="8" borderId="34" xfId="0" applyFont="1" applyFill="1" applyBorder="1" applyAlignment="1">
      <alignment horizontal="center" vertical="center" wrapText="1"/>
    </xf>
    <xf numFmtId="0" fontId="20" fillId="0" borderId="34" xfId="0" applyFont="1" applyBorder="1"/>
    <xf numFmtId="0" fontId="20" fillId="0" borderId="34" xfId="0" applyFont="1" applyBorder="1" applyAlignment="1">
      <alignment vertical="center"/>
    </xf>
    <xf numFmtId="0" fontId="20" fillId="0" borderId="34" xfId="0" applyFont="1" applyBorder="1" applyAlignment="1">
      <alignment vertical="top"/>
    </xf>
    <xf numFmtId="0" fontId="28" fillId="0" borderId="0" xfId="0" applyFont="1" applyAlignment="1">
      <alignment vertical="center"/>
    </xf>
    <xf numFmtId="0" fontId="28" fillId="0" borderId="0" xfId="0" applyFont="1"/>
    <xf numFmtId="0" fontId="28" fillId="0" borderId="0" xfId="0" applyFont="1" applyAlignment="1">
      <alignment vertical="top"/>
    </xf>
    <xf numFmtId="9" fontId="62" fillId="0" borderId="0" xfId="1" applyFont="1" applyBorder="1" applyAlignment="1">
      <alignment vertical="center"/>
    </xf>
    <xf numFmtId="14" fontId="0" fillId="0" borderId="34" xfId="0" applyNumberFormat="1" applyBorder="1" applyAlignment="1">
      <alignment horizontal="center" vertical="top"/>
    </xf>
    <xf numFmtId="14" fontId="13" fillId="0" borderId="34" xfId="0" applyNumberFormat="1" applyFont="1" applyBorder="1" applyAlignment="1">
      <alignment horizontal="center" vertical="top"/>
    </xf>
    <xf numFmtId="0" fontId="28" fillId="0" borderId="34" xfId="0" applyFont="1" applyBorder="1" applyAlignment="1">
      <alignment horizontal="center" vertical="center" wrapText="1"/>
    </xf>
    <xf numFmtId="0" fontId="37" fillId="0" borderId="29" xfId="0" applyFont="1" applyBorder="1" applyAlignment="1">
      <alignment vertical="center"/>
    </xf>
    <xf numFmtId="0" fontId="37" fillId="0" borderId="30" xfId="0" applyFont="1" applyBorder="1" applyAlignment="1">
      <alignment vertical="center"/>
    </xf>
    <xf numFmtId="0" fontId="37" fillId="0" borderId="31" xfId="0" applyFont="1" applyBorder="1" applyAlignment="1">
      <alignment vertical="center"/>
    </xf>
    <xf numFmtId="0" fontId="20" fillId="0" borderId="0" xfId="0" applyFont="1" applyAlignment="1">
      <alignment horizontal="justify" vertical="justify"/>
    </xf>
    <xf numFmtId="0" fontId="20" fillId="0" borderId="0" xfId="0" applyFont="1" applyAlignment="1">
      <alignment horizontal="center" vertical="center" wrapText="1"/>
    </xf>
    <xf numFmtId="0" fontId="20" fillId="0" borderId="34" xfId="0" applyFont="1" applyBorder="1" applyAlignment="1">
      <alignment horizontal="justify" vertical="center" wrapText="1"/>
    </xf>
    <xf numFmtId="0" fontId="20" fillId="0" borderId="18" xfId="0" applyFont="1" applyBorder="1" applyAlignment="1">
      <alignment horizontal="justify" vertical="center" wrapText="1"/>
    </xf>
    <xf numFmtId="0" fontId="20" fillId="0" borderId="19" xfId="0" applyFont="1" applyBorder="1" applyAlignment="1">
      <alignment horizontal="justify" vertical="center" wrapText="1"/>
    </xf>
    <xf numFmtId="0" fontId="14" fillId="0" borderId="14" xfId="0" applyFont="1" applyBorder="1" applyAlignment="1">
      <alignment horizontal="center" vertical="center" wrapText="1"/>
    </xf>
    <xf numFmtId="0" fontId="14" fillId="0" borderId="15" xfId="0" applyFont="1" applyBorder="1" applyAlignment="1">
      <alignment horizontal="justify" vertical="center" wrapText="1"/>
    </xf>
    <xf numFmtId="0" fontId="20" fillId="0" borderId="0" xfId="0" applyFont="1" applyAlignment="1">
      <alignment horizontal="justify" vertical="center"/>
    </xf>
    <xf numFmtId="0" fontId="25" fillId="25" borderId="10" xfId="0" applyFont="1" applyFill="1" applyBorder="1" applyAlignment="1">
      <alignment horizontal="center" vertical="center" wrapText="1"/>
    </xf>
    <xf numFmtId="0" fontId="68" fillId="8" borderId="33" xfId="0" applyFont="1" applyFill="1" applyBorder="1" applyAlignment="1">
      <alignment horizontal="center" vertical="center" wrapText="1"/>
    </xf>
    <xf numFmtId="0" fontId="65" fillId="0" borderId="34" xfId="0" applyFont="1" applyBorder="1" applyAlignment="1">
      <alignment horizontal="center" vertical="center"/>
    </xf>
    <xf numFmtId="0" fontId="14" fillId="0" borderId="10" xfId="0" applyFont="1" applyBorder="1" applyAlignment="1">
      <alignment horizontal="center" vertical="center" wrapText="1"/>
    </xf>
    <xf numFmtId="0" fontId="10" fillId="7" borderId="10" xfId="0" applyFont="1" applyFill="1" applyBorder="1" applyAlignment="1">
      <alignment horizontal="center" vertical="center" wrapText="1"/>
    </xf>
    <xf numFmtId="0" fontId="73"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5" fillId="7" borderId="10" xfId="0" applyFont="1" applyFill="1" applyBorder="1" applyAlignment="1">
      <alignment horizontal="center" vertical="center" wrapText="1"/>
    </xf>
    <xf numFmtId="0" fontId="25" fillId="7" borderId="33" xfId="0" applyFont="1" applyFill="1" applyBorder="1" applyAlignment="1">
      <alignment horizontal="center" vertical="center" wrapText="1"/>
    </xf>
    <xf numFmtId="1" fontId="20" fillId="0" borderId="10" xfId="0" applyNumberFormat="1" applyFont="1" applyBorder="1" applyAlignment="1">
      <alignment horizontal="center" vertical="center" shrinkToFit="1"/>
    </xf>
    <xf numFmtId="1" fontId="20" fillId="0" borderId="11" xfId="0" applyNumberFormat="1" applyFont="1" applyBorder="1" applyAlignment="1">
      <alignment horizontal="center" vertical="center" shrinkToFit="1"/>
    </xf>
    <xf numFmtId="1" fontId="20" fillId="0" borderId="35" xfId="0" applyNumberFormat="1" applyFont="1" applyBorder="1" applyAlignment="1">
      <alignment horizontal="center" vertical="center" shrinkToFit="1"/>
    </xf>
    <xf numFmtId="1" fontId="20" fillId="0" borderId="34" xfId="0" applyNumberFormat="1" applyFont="1" applyBorder="1" applyAlignment="1">
      <alignment horizontal="center" vertical="center" shrinkToFit="1"/>
    </xf>
    <xf numFmtId="1" fontId="20" fillId="0" borderId="36" xfId="0" applyNumberFormat="1" applyFont="1" applyBorder="1" applyAlignment="1">
      <alignment horizontal="center" vertical="center" shrinkToFit="1"/>
    </xf>
    <xf numFmtId="0" fontId="0" fillId="0" borderId="0" xfId="0" applyAlignment="1">
      <alignment horizontal="left" vertical="top" wrapText="1"/>
    </xf>
    <xf numFmtId="0" fontId="14" fillId="0" borderId="10" xfId="0" applyFont="1" applyBorder="1" applyAlignment="1">
      <alignment horizontal="left" vertical="center" wrapText="1"/>
    </xf>
    <xf numFmtId="0" fontId="30" fillId="0" borderId="10" xfId="0" applyFont="1" applyBorder="1" applyAlignment="1">
      <alignment horizontal="center" vertical="center" wrapText="1"/>
    </xf>
    <xf numFmtId="0" fontId="10" fillId="8" borderId="34" xfId="0" applyFont="1" applyFill="1" applyBorder="1" applyAlignment="1">
      <alignment horizontal="center" vertical="center" wrapText="1"/>
    </xf>
    <xf numFmtId="0" fontId="69" fillId="15" borderId="34" xfId="0" applyFont="1" applyFill="1" applyBorder="1" applyAlignment="1">
      <alignment horizontal="center" vertical="center"/>
    </xf>
    <xf numFmtId="0" fontId="69" fillId="8" borderId="34" xfId="0" applyFont="1" applyFill="1" applyBorder="1" applyAlignment="1">
      <alignment horizontal="center" vertical="center"/>
    </xf>
    <xf numFmtId="0" fontId="65" fillId="23" borderId="34" xfId="2" applyFont="1" applyFill="1" applyBorder="1" applyAlignment="1">
      <alignment horizontal="center" vertical="center" wrapText="1"/>
    </xf>
    <xf numFmtId="0" fontId="65" fillId="23" borderId="34" xfId="2" applyFont="1" applyFill="1" applyBorder="1" applyAlignment="1">
      <alignment horizontal="center" vertical="center"/>
    </xf>
    <xf numFmtId="0" fontId="67" fillId="11" borderId="34" xfId="2" applyFont="1" applyFill="1" applyBorder="1" applyAlignment="1">
      <alignment horizontal="center" vertical="center"/>
    </xf>
    <xf numFmtId="0" fontId="65" fillId="0" borderId="34" xfId="2" applyFont="1" applyBorder="1" applyAlignment="1">
      <alignment horizontal="center" vertical="center" wrapText="1"/>
    </xf>
    <xf numFmtId="0" fontId="41" fillId="15" borderId="34" xfId="2" applyFont="1" applyFill="1" applyBorder="1" applyAlignment="1">
      <alignment horizontal="center" vertical="center"/>
    </xf>
    <xf numFmtId="0" fontId="65" fillId="0" borderId="34" xfId="2" applyFont="1" applyBorder="1" applyAlignment="1">
      <alignment horizontal="center" vertical="center"/>
    </xf>
    <xf numFmtId="0" fontId="41" fillId="8" borderId="34" xfId="2" applyFont="1" applyFill="1" applyBorder="1" applyAlignment="1">
      <alignment horizontal="center" vertical="center" wrapText="1"/>
    </xf>
    <xf numFmtId="0" fontId="41" fillId="7" borderId="34" xfId="2" applyFont="1" applyFill="1" applyBorder="1" applyAlignment="1">
      <alignment horizontal="center" vertical="center" wrapText="1"/>
    </xf>
    <xf numFmtId="0" fontId="75" fillId="20" borderId="34" xfId="2" applyFont="1" applyFill="1" applyBorder="1" applyAlignment="1">
      <alignment horizontal="center" vertical="center"/>
    </xf>
    <xf numFmtId="0" fontId="9" fillId="7" borderId="34" xfId="0" applyFont="1" applyFill="1" applyBorder="1" applyAlignment="1">
      <alignment horizontal="center" vertical="center" wrapText="1"/>
    </xf>
    <xf numFmtId="0" fontId="69" fillId="7" borderId="34" xfId="0" applyFont="1" applyFill="1" applyBorder="1" applyAlignment="1">
      <alignment horizontal="center" vertical="center" wrapText="1"/>
    </xf>
    <xf numFmtId="0" fontId="25" fillId="9" borderId="34" xfId="0" applyFont="1" applyFill="1" applyBorder="1" applyAlignment="1">
      <alignment horizontal="center" vertical="center" wrapText="1"/>
    </xf>
    <xf numFmtId="0" fontId="31" fillId="7"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28" fillId="12" borderId="34" xfId="0" applyFont="1" applyFill="1" applyBorder="1" applyAlignment="1">
      <alignment horizontal="center" vertical="center" wrapText="1"/>
    </xf>
    <xf numFmtId="0" fontId="28" fillId="24" borderId="34" xfId="0" applyFont="1" applyFill="1" applyBorder="1" applyAlignment="1">
      <alignment horizontal="center" vertical="center" wrapText="1"/>
    </xf>
    <xf numFmtId="0" fontId="28" fillId="0" borderId="34" xfId="0" applyFont="1" applyBorder="1" applyAlignment="1">
      <alignment horizontal="center" vertical="center"/>
    </xf>
    <xf numFmtId="0" fontId="28" fillId="20" borderId="34" xfId="0" applyFont="1" applyFill="1" applyBorder="1" applyAlignment="1">
      <alignment horizontal="center" vertical="center" wrapText="1"/>
    </xf>
    <xf numFmtId="0" fontId="28" fillId="12" borderId="42" xfId="0" applyFont="1" applyFill="1" applyBorder="1" applyAlignment="1">
      <alignment horizontal="center" vertical="center" wrapText="1"/>
    </xf>
    <xf numFmtId="0" fontId="28" fillId="24" borderId="42" xfId="0" applyFont="1" applyFill="1" applyBorder="1" applyAlignment="1">
      <alignment horizontal="center" vertical="center" wrapText="1"/>
    </xf>
    <xf numFmtId="0" fontId="28" fillId="0" borderId="37" xfId="0" applyFont="1" applyBorder="1" applyAlignment="1">
      <alignment horizontal="center" vertical="center"/>
    </xf>
    <xf numFmtId="0" fontId="20" fillId="0" borderId="0" xfId="0" applyFont="1" applyAlignment="1">
      <alignment horizontal="left" vertical="top"/>
    </xf>
    <xf numFmtId="0" fontId="31" fillId="8" borderId="34" xfId="2" applyFont="1" applyFill="1" applyBorder="1" applyAlignment="1">
      <alignment horizontal="center" vertical="center" wrapText="1"/>
    </xf>
    <xf numFmtId="0" fontId="31" fillId="8" borderId="34" xfId="2" applyFont="1" applyFill="1" applyBorder="1" applyAlignment="1">
      <alignment horizontal="center" vertical="center"/>
    </xf>
    <xf numFmtId="0" fontId="72" fillId="0" borderId="37" xfId="2" applyFont="1" applyBorder="1" applyAlignment="1">
      <alignment horizontal="center" vertical="center" wrapText="1"/>
    </xf>
    <xf numFmtId="9" fontId="72" fillId="0" borderId="37" xfId="1" applyFont="1" applyBorder="1" applyAlignment="1">
      <alignment horizontal="center" vertical="center"/>
    </xf>
    <xf numFmtId="9" fontId="20" fillId="0" borderId="0" xfId="1" applyFont="1" applyFill="1" applyBorder="1" applyAlignment="1">
      <alignment horizontal="left" vertical="top"/>
    </xf>
    <xf numFmtId="0" fontId="25" fillId="0" borderId="0" xfId="0" applyFont="1" applyAlignment="1">
      <alignment horizontal="left" vertical="top"/>
    </xf>
    <xf numFmtId="0" fontId="25" fillId="7" borderId="34" xfId="0" applyFont="1" applyFill="1" applyBorder="1" applyAlignment="1">
      <alignment horizontal="center" vertical="center" wrapText="1"/>
    </xf>
    <xf numFmtId="0" fontId="20" fillId="0" borderId="0" xfId="0" applyFont="1" applyAlignment="1">
      <alignment horizontal="left" vertical="center"/>
    </xf>
    <xf numFmtId="0" fontId="59" fillId="0" borderId="34" xfId="0" applyFont="1" applyBorder="1" applyAlignment="1">
      <alignment horizontal="center" vertical="center" wrapText="1"/>
    </xf>
    <xf numFmtId="1" fontId="20" fillId="0" borderId="34" xfId="0" applyNumberFormat="1" applyFont="1" applyBorder="1" applyAlignment="1">
      <alignment horizontal="center" vertical="center" wrapText="1"/>
    </xf>
    <xf numFmtId="14" fontId="20" fillId="0" borderId="34" xfId="0" applyNumberFormat="1" applyFont="1" applyBorder="1" applyAlignment="1">
      <alignment horizontal="center" vertical="center" wrapText="1"/>
    </xf>
    <xf numFmtId="9" fontId="20" fillId="0" borderId="32" xfId="0" applyNumberFormat="1" applyFont="1" applyBorder="1" applyAlignment="1">
      <alignment horizontal="center" vertical="center" wrapText="1"/>
    </xf>
    <xf numFmtId="12" fontId="20" fillId="0" borderId="32" xfId="0" applyNumberFormat="1" applyFont="1" applyBorder="1" applyAlignment="1">
      <alignment horizontal="center" vertical="center" wrapText="1"/>
    </xf>
    <xf numFmtId="14" fontId="20" fillId="0" borderId="0" xfId="0" applyNumberFormat="1" applyFont="1" applyAlignment="1">
      <alignment horizontal="center" vertical="center" wrapText="1"/>
    </xf>
    <xf numFmtId="14" fontId="25" fillId="8" borderId="34" xfId="0" applyNumberFormat="1" applyFont="1" applyFill="1" applyBorder="1" applyAlignment="1">
      <alignment horizontal="center" vertical="center" wrapText="1"/>
    </xf>
    <xf numFmtId="0" fontId="69" fillId="8" borderId="34" xfId="0" applyFont="1" applyFill="1" applyBorder="1" applyAlignment="1">
      <alignment horizontal="center" vertical="center" wrapText="1"/>
    </xf>
    <xf numFmtId="0" fontId="77" fillId="7" borderId="34" xfId="0" applyFont="1" applyFill="1" applyBorder="1" applyAlignment="1">
      <alignment horizontal="center" vertical="center" wrapText="1"/>
    </xf>
    <xf numFmtId="0" fontId="31" fillId="20" borderId="13" xfId="0" applyFont="1" applyFill="1" applyBorder="1" applyAlignment="1">
      <alignment horizontal="center" vertical="center" wrapText="1"/>
    </xf>
    <xf numFmtId="14" fontId="72" fillId="0" borderId="34" xfId="0" applyNumberFormat="1" applyFont="1" applyBorder="1" applyAlignment="1">
      <alignment horizontal="center" vertical="center" wrapText="1"/>
    </xf>
    <xf numFmtId="0" fontId="28" fillId="14" borderId="34" xfId="0" applyFont="1" applyFill="1" applyBorder="1" applyAlignment="1">
      <alignment horizontal="center" vertical="center"/>
    </xf>
    <xf numFmtId="9" fontId="28" fillId="0" borderId="34" xfId="0" applyNumberFormat="1" applyFont="1" applyBorder="1" applyAlignment="1">
      <alignment horizontal="center" vertical="center"/>
    </xf>
    <xf numFmtId="0" fontId="72" fillId="0" borderId="34" xfId="2" applyFont="1" applyBorder="1" applyAlignment="1">
      <alignment horizontal="center" vertical="center" wrapText="1"/>
    </xf>
    <xf numFmtId="9" fontId="72" fillId="0" borderId="34" xfId="1" applyFont="1" applyBorder="1" applyAlignment="1">
      <alignment horizontal="center" vertical="center"/>
    </xf>
    <xf numFmtId="0" fontId="31" fillId="20" borderId="34" xfId="0"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xf>
    <xf numFmtId="9" fontId="20" fillId="0" borderId="0" xfId="1" applyFont="1" applyFill="1" applyBorder="1" applyAlignment="1">
      <alignment horizontal="left" vertical="center"/>
    </xf>
    <xf numFmtId="0" fontId="25" fillId="0" borderId="0" xfId="0" applyFont="1" applyAlignment="1">
      <alignment horizontal="left" vertical="center"/>
    </xf>
    <xf numFmtId="0" fontId="66" fillId="0" borderId="0" xfId="0" applyFont="1" applyAlignment="1">
      <alignment horizontal="left" vertical="center"/>
    </xf>
    <xf numFmtId="0" fontId="57" fillId="0" borderId="10" xfId="0" applyFont="1" applyBorder="1" applyAlignment="1">
      <alignment horizontal="left" vertical="top" wrapText="1"/>
    </xf>
    <xf numFmtId="0" fontId="57"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69" fillId="0" borderId="0" xfId="0" applyFont="1" applyAlignment="1">
      <alignment vertical="center" wrapText="1"/>
    </xf>
    <xf numFmtId="0" fontId="0" fillId="0" borderId="0" xfId="0" applyAlignment="1">
      <alignment horizontal="left" vertical="center"/>
    </xf>
    <xf numFmtId="0" fontId="76" fillId="0" borderId="0" xfId="0" applyFont="1" applyAlignment="1">
      <alignment horizontal="left" vertical="center"/>
    </xf>
    <xf numFmtId="0" fontId="70" fillId="0" borderId="34" xfId="0" applyFont="1" applyBorder="1" applyAlignment="1">
      <alignment horizontal="center" vertical="center" wrapText="1"/>
    </xf>
    <xf numFmtId="0" fontId="67" fillId="8" borderId="10" xfId="0" applyFont="1" applyFill="1" applyBorder="1" applyAlignment="1">
      <alignment horizontal="center" vertical="center" wrapText="1"/>
    </xf>
    <xf numFmtId="0" fontId="72" fillId="0" borderId="34" xfId="0" applyFont="1" applyBorder="1" applyAlignment="1">
      <alignment horizontal="center" vertical="center" wrapText="1"/>
    </xf>
    <xf numFmtId="0" fontId="28" fillId="0" borderId="34" xfId="0" applyFont="1" applyBorder="1" applyAlignment="1">
      <alignment horizontal="center" vertical="center" wrapText="1"/>
    </xf>
    <xf numFmtId="0" fontId="20" fillId="0" borderId="34" xfId="0" applyFont="1" applyBorder="1" applyAlignment="1">
      <alignment horizontal="center" vertical="center"/>
    </xf>
    <xf numFmtId="0" fontId="20" fillId="0" borderId="0" xfId="0" applyFont="1" applyAlignment="1">
      <alignment horizontal="center" vertical="center"/>
    </xf>
    <xf numFmtId="0" fontId="14" fillId="12" borderId="14" xfId="0" applyFont="1" applyFill="1" applyBorder="1" applyAlignment="1">
      <alignment horizontal="center" vertical="center" wrapText="1"/>
    </xf>
    <xf numFmtId="0" fontId="20" fillId="12" borderId="34" xfId="0" applyFont="1" applyFill="1" applyBorder="1" applyAlignment="1">
      <alignment horizontal="justify"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3" xfId="0" applyFont="1" applyBorder="1" applyAlignment="1">
      <alignment horizontal="center" vertical="center" wrapText="1"/>
    </xf>
    <xf numFmtId="0" fontId="18" fillId="12" borderId="34" xfId="2" applyFont="1" applyFill="1" applyBorder="1" applyAlignment="1">
      <alignment horizontal="justify" vertical="center" wrapText="1"/>
    </xf>
    <xf numFmtId="0" fontId="18" fillId="12" borderId="37" xfId="2" applyFont="1" applyFill="1" applyBorder="1" applyAlignment="1">
      <alignment horizontal="justify" vertical="center" wrapText="1"/>
    </xf>
    <xf numFmtId="0" fontId="20" fillId="0" borderId="34" xfId="0" applyFont="1" applyBorder="1" applyAlignment="1">
      <alignment horizontal="center" vertical="center"/>
    </xf>
    <xf numFmtId="1" fontId="74" fillId="0" borderId="10" xfId="0" applyNumberFormat="1" applyFont="1" applyBorder="1" applyAlignment="1">
      <alignment horizontal="center" vertical="center" wrapText="1" shrinkToFit="1"/>
    </xf>
    <xf numFmtId="0" fontId="72" fillId="0" borderId="34" xfId="0" applyFont="1" applyBorder="1" applyAlignment="1">
      <alignment horizontal="center" vertical="center" wrapText="1"/>
    </xf>
    <xf numFmtId="0" fontId="28" fillId="0" borderId="34" xfId="0" applyFont="1" applyBorder="1" applyAlignment="1">
      <alignment horizontal="center" vertical="center" wrapText="1"/>
    </xf>
    <xf numFmtId="0" fontId="75" fillId="8" borderId="34" xfId="2" applyFont="1" applyFill="1" applyBorder="1" applyAlignment="1">
      <alignment horizontal="center" vertical="center" wrapText="1"/>
    </xf>
    <xf numFmtId="0" fontId="75" fillId="7" borderId="34" xfId="2" applyFont="1" applyFill="1" applyBorder="1" applyAlignment="1">
      <alignment horizontal="center" vertical="center" wrapText="1"/>
    </xf>
    <xf numFmtId="0" fontId="68" fillId="8" borderId="11" xfId="0" applyFont="1" applyFill="1" applyBorder="1" applyAlignment="1">
      <alignment horizontal="center" vertical="center"/>
    </xf>
    <xf numFmtId="0" fontId="68" fillId="8" borderId="12" xfId="0" applyFont="1" applyFill="1" applyBorder="1" applyAlignment="1">
      <alignment horizontal="center" vertical="center"/>
    </xf>
    <xf numFmtId="0" fontId="68" fillId="8" borderId="13" xfId="0" applyFont="1" applyFill="1" applyBorder="1" applyAlignment="1">
      <alignment horizontal="center" vertical="center"/>
    </xf>
    <xf numFmtId="0" fontId="39" fillId="7" borderId="4" xfId="0" applyFont="1" applyFill="1" applyBorder="1" applyAlignment="1">
      <alignment horizontal="center" vertical="center" wrapText="1"/>
    </xf>
    <xf numFmtId="0" fontId="39" fillId="7" borderId="0" xfId="0" applyFont="1" applyFill="1" applyAlignment="1">
      <alignment horizontal="center" vertical="center" wrapText="1"/>
    </xf>
    <xf numFmtId="0" fontId="39" fillId="7" borderId="5" xfId="0" applyFont="1" applyFill="1" applyBorder="1" applyAlignment="1">
      <alignment horizontal="center" vertical="center" wrapText="1"/>
    </xf>
    <xf numFmtId="0" fontId="39" fillId="7" borderId="7" xfId="0" applyFont="1" applyFill="1" applyBorder="1" applyAlignment="1">
      <alignment horizontal="center" vertical="center" wrapText="1"/>
    </xf>
    <xf numFmtId="0" fontId="39" fillId="7" borderId="8" xfId="0" applyFont="1" applyFill="1" applyBorder="1" applyAlignment="1">
      <alignment horizontal="center" vertical="center" wrapText="1"/>
    </xf>
    <xf numFmtId="0" fontId="39" fillId="7" borderId="9" xfId="0" applyFont="1" applyFill="1" applyBorder="1" applyAlignment="1">
      <alignment horizontal="center" vertical="center" wrapText="1"/>
    </xf>
    <xf numFmtId="0" fontId="66" fillId="0" borderId="1" xfId="0" applyFont="1" applyBorder="1" applyAlignment="1">
      <alignment horizontal="left" vertical="center" wrapText="1"/>
    </xf>
    <xf numFmtId="0" fontId="66" fillId="0" borderId="2" xfId="0" applyFont="1" applyBorder="1" applyAlignment="1">
      <alignment horizontal="left" vertical="center" wrapText="1"/>
    </xf>
    <xf numFmtId="0" fontId="66" fillId="0" borderId="3" xfId="0" applyFont="1" applyBorder="1" applyAlignment="1">
      <alignment horizontal="left" vertical="center" wrapText="1"/>
    </xf>
    <xf numFmtId="0" fontId="66" fillId="0" borderId="4" xfId="0" applyFont="1" applyBorder="1" applyAlignment="1">
      <alignment horizontal="left" vertical="center" wrapText="1"/>
    </xf>
    <xf numFmtId="0" fontId="66" fillId="0" borderId="0" xfId="0" applyFont="1" applyAlignment="1">
      <alignment horizontal="left" vertical="center" wrapText="1"/>
    </xf>
    <xf numFmtId="0" fontId="66" fillId="0" borderId="5" xfId="0" applyFont="1" applyBorder="1" applyAlignment="1">
      <alignment horizontal="left" vertical="center" wrapText="1"/>
    </xf>
    <xf numFmtId="0" fontId="66" fillId="0" borderId="7" xfId="0" applyFont="1" applyBorder="1" applyAlignment="1">
      <alignment horizontal="left" vertical="center" wrapText="1"/>
    </xf>
    <xf numFmtId="0" fontId="66" fillId="0" borderId="8" xfId="0" applyFont="1" applyBorder="1" applyAlignment="1">
      <alignment horizontal="left" vertical="center" wrapText="1"/>
    </xf>
    <xf numFmtId="0" fontId="66" fillId="0" borderId="9" xfId="0" applyFont="1" applyBorder="1" applyAlignment="1">
      <alignment horizontal="left" vertical="center" wrapText="1"/>
    </xf>
    <xf numFmtId="0" fontId="65" fillId="0" borderId="1" xfId="0" applyFont="1" applyBorder="1" applyAlignment="1">
      <alignment horizontal="left" vertical="center" wrapText="1"/>
    </xf>
    <xf numFmtId="0" fontId="65" fillId="0" borderId="2" xfId="0" applyFont="1" applyBorder="1" applyAlignment="1">
      <alignment horizontal="left" vertical="center" wrapText="1"/>
    </xf>
    <xf numFmtId="0" fontId="65" fillId="0" borderId="3" xfId="0" applyFont="1" applyBorder="1" applyAlignment="1">
      <alignment horizontal="left" vertical="center" wrapText="1"/>
    </xf>
    <xf numFmtId="0" fontId="65" fillId="0" borderId="4" xfId="0" applyFont="1" applyBorder="1" applyAlignment="1">
      <alignment horizontal="left" vertical="center" wrapText="1"/>
    </xf>
    <xf numFmtId="0" fontId="65" fillId="0" borderId="0" xfId="0" applyFont="1" applyAlignment="1">
      <alignment horizontal="left" vertical="center" wrapText="1"/>
    </xf>
    <xf numFmtId="0" fontId="65" fillId="0" borderId="5" xfId="0" applyFont="1" applyBorder="1" applyAlignment="1">
      <alignment horizontal="left" vertical="center" wrapText="1"/>
    </xf>
    <xf numFmtId="0" fontId="65" fillId="0" borderId="7" xfId="0" applyFont="1" applyBorder="1" applyAlignment="1">
      <alignment horizontal="left" vertical="center" wrapText="1"/>
    </xf>
    <xf numFmtId="0" fontId="65" fillId="0" borderId="8" xfId="0" applyFont="1" applyBorder="1" applyAlignment="1">
      <alignment horizontal="left" vertical="center" wrapText="1"/>
    </xf>
    <xf numFmtId="0" fontId="65" fillId="0" borderId="9" xfId="0" applyFont="1" applyBorder="1" applyAlignment="1">
      <alignment horizontal="left" vertical="center" wrapText="1"/>
    </xf>
    <xf numFmtId="0" fontId="20" fillId="0" borderId="25" xfId="0" applyFont="1" applyBorder="1" applyAlignment="1">
      <alignment horizontal="center" vertical="justify"/>
    </xf>
    <xf numFmtId="0" fontId="20" fillId="0" borderId="0" xfId="0" applyFont="1" applyAlignment="1">
      <alignment horizontal="center" vertical="justify"/>
    </xf>
    <xf numFmtId="0" fontId="68" fillId="8" borderId="43" xfId="0" applyFont="1" applyFill="1" applyBorder="1" applyAlignment="1">
      <alignment horizontal="center" vertical="center"/>
    </xf>
    <xf numFmtId="0" fontId="68" fillId="8" borderId="44" xfId="0" applyFont="1" applyFill="1" applyBorder="1" applyAlignment="1">
      <alignment horizontal="center" vertical="center"/>
    </xf>
    <xf numFmtId="0" fontId="65" fillId="0" borderId="29" xfId="0" applyFont="1" applyBorder="1" applyAlignment="1">
      <alignment horizontal="center" vertical="center"/>
    </xf>
    <xf numFmtId="0" fontId="65" fillId="0" borderId="31" xfId="0" applyFont="1" applyBorder="1" applyAlignment="1">
      <alignment horizontal="center" vertical="center"/>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1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2" xfId="0" applyFont="1" applyBorder="1" applyAlignment="1">
      <alignment horizontal="center" vertical="center" wrapText="1"/>
    </xf>
    <xf numFmtId="0" fontId="64" fillId="0" borderId="18" xfId="3" applyFont="1" applyFill="1" applyBorder="1" applyAlignment="1">
      <alignment horizontal="center" vertical="center" wrapText="1"/>
    </xf>
    <xf numFmtId="0" fontId="64" fillId="0" borderId="0" xfId="3" applyFont="1" applyFill="1" applyBorder="1" applyAlignment="1">
      <alignment horizontal="center" vertical="center" wrapText="1"/>
    </xf>
    <xf numFmtId="0" fontId="64" fillId="0" borderId="5" xfId="3" applyFont="1" applyFill="1" applyBorder="1" applyAlignment="1">
      <alignment horizontal="center" vertical="center" wrapText="1"/>
    </xf>
    <xf numFmtId="0" fontId="64" fillId="0" borderId="23" xfId="3" applyFont="1" applyFill="1" applyBorder="1" applyAlignment="1">
      <alignment horizontal="center" vertical="center" wrapText="1"/>
    </xf>
    <xf numFmtId="0" fontId="64" fillId="0" borderId="8" xfId="3" applyFont="1" applyFill="1" applyBorder="1" applyAlignment="1">
      <alignment horizontal="center" vertical="center" wrapText="1"/>
    </xf>
    <xf numFmtId="0" fontId="64" fillId="0" borderId="9" xfId="3" applyFont="1" applyFill="1" applyBorder="1" applyAlignment="1">
      <alignment horizontal="center" vertical="center" wrapText="1"/>
    </xf>
    <xf numFmtId="0" fontId="64" fillId="0" borderId="21" xfId="3" applyFont="1" applyFill="1" applyBorder="1" applyAlignment="1">
      <alignment horizontal="center" vertical="center" wrapText="1"/>
    </xf>
    <xf numFmtId="0" fontId="64" fillId="0" borderId="2" xfId="3" applyFont="1" applyFill="1" applyBorder="1" applyAlignment="1">
      <alignment horizontal="center" vertical="center" wrapText="1"/>
    </xf>
    <xf numFmtId="0" fontId="64" fillId="0" borderId="3" xfId="3" applyFont="1" applyFill="1" applyBorder="1" applyAlignment="1">
      <alignment horizontal="center" vertical="center" wrapText="1"/>
    </xf>
    <xf numFmtId="0" fontId="20" fillId="0" borderId="11" xfId="0" applyFont="1" applyBorder="1" applyAlignment="1">
      <alignment horizontal="justify" vertical="center" wrapText="1"/>
    </xf>
    <xf numFmtId="0" fontId="20" fillId="0" borderId="12" xfId="0" applyFont="1" applyBorder="1" applyAlignment="1">
      <alignment horizontal="justify" vertical="center" wrapText="1"/>
    </xf>
    <xf numFmtId="0" fontId="20" fillId="0" borderId="13" xfId="0" applyFont="1" applyBorder="1" applyAlignment="1">
      <alignment horizontal="justify" vertical="center" wrapText="1"/>
    </xf>
    <xf numFmtId="0" fontId="13" fillId="0" borderId="7" xfId="0" applyFont="1" applyBorder="1" applyAlignment="1">
      <alignment horizontal="left" wrapText="1"/>
    </xf>
    <xf numFmtId="0" fontId="13" fillId="0" borderId="8" xfId="0" applyFont="1" applyBorder="1" applyAlignment="1">
      <alignment horizontal="left" wrapText="1"/>
    </xf>
    <xf numFmtId="0" fontId="13" fillId="0" borderId="9" xfId="0" applyFont="1" applyBorder="1" applyAlignment="1">
      <alignment horizontal="left" wrapText="1"/>
    </xf>
    <xf numFmtId="0" fontId="20" fillId="0" borderId="20" xfId="0" applyFont="1" applyBorder="1" applyAlignment="1">
      <alignment horizontal="justify" vertical="center" wrapText="1"/>
    </xf>
    <xf numFmtId="0" fontId="20" fillId="0" borderId="19"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16" xfId="0" applyFont="1" applyBorder="1" applyAlignment="1">
      <alignment horizontal="justify" vertical="center" wrapText="1"/>
    </xf>
    <xf numFmtId="0" fontId="20" fillId="0" borderId="34" xfId="0" applyFont="1" applyBorder="1" applyAlignment="1">
      <alignment horizontal="justify" vertical="center" wrapText="1"/>
    </xf>
    <xf numFmtId="0" fontId="14" fillId="0" borderId="17" xfId="0" applyFont="1" applyBorder="1" applyAlignment="1">
      <alignment horizontal="justify" vertical="center" wrapText="1"/>
    </xf>
    <xf numFmtId="0" fontId="20" fillId="0" borderId="18" xfId="0" applyFont="1" applyBorder="1" applyAlignment="1">
      <alignment horizontal="justify" vertical="center" wrapText="1"/>
    </xf>
    <xf numFmtId="0" fontId="20" fillId="0" borderId="34" xfId="0" applyFont="1" applyFill="1" applyBorder="1" applyAlignment="1">
      <alignment horizontal="justify" vertical="center" wrapText="1"/>
    </xf>
    <xf numFmtId="0" fontId="13" fillId="0" borderId="2" xfId="0" applyFont="1" applyBorder="1" applyAlignment="1">
      <alignment horizontal="left" vertical="center" wrapText="1"/>
    </xf>
    <xf numFmtId="0" fontId="20" fillId="0" borderId="21" xfId="0" applyFont="1" applyBorder="1" applyAlignment="1">
      <alignment horizontal="justify" vertical="center" wrapText="1"/>
    </xf>
    <xf numFmtId="0" fontId="13" fillId="0" borderId="3" xfId="0" applyFont="1" applyBorder="1" applyAlignment="1">
      <alignment horizontal="left" vertical="top" wrapText="1"/>
    </xf>
    <xf numFmtId="0" fontId="13"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0" fillId="0" borderId="1" xfId="0" applyFont="1" applyBorder="1" applyAlignment="1">
      <alignment horizontal="left" vertical="top" wrapText="1"/>
    </xf>
    <xf numFmtId="0" fontId="20" fillId="0" borderId="7" xfId="0" applyFont="1" applyBorder="1" applyAlignment="1">
      <alignment horizontal="left" vertical="top" wrapText="1"/>
    </xf>
    <xf numFmtId="0" fontId="14" fillId="0" borderId="2" xfId="0" applyFont="1" applyBorder="1" applyAlignment="1">
      <alignment horizontal="left" vertical="top" wrapText="1" indent="4"/>
    </xf>
    <xf numFmtId="0" fontId="14" fillId="0" borderId="3" xfId="0" applyFont="1" applyBorder="1" applyAlignment="1">
      <alignment horizontal="left" vertical="top" wrapText="1" indent="4"/>
    </xf>
    <xf numFmtId="0" fontId="14" fillId="0" borderId="8" xfId="0" applyFont="1" applyBorder="1" applyAlignment="1">
      <alignment horizontal="left" vertical="top" wrapText="1" indent="4"/>
    </xf>
    <xf numFmtId="0" fontId="14"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4"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14" fillId="0" borderId="9" xfId="0" applyFont="1" applyBorder="1" applyAlignment="1">
      <alignment horizontal="justify" vertical="center" wrapText="1"/>
    </xf>
    <xf numFmtId="0" fontId="10" fillId="7" borderId="11"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14" fillId="0" borderId="11" xfId="0" applyFont="1" applyBorder="1" applyAlignment="1">
      <alignment horizontal="justify" vertical="center" wrapText="1"/>
    </xf>
    <xf numFmtId="0" fontId="14" fillId="0" borderId="12" xfId="0" applyFont="1" applyBorder="1" applyAlignment="1">
      <alignment horizontal="justify" vertical="center" wrapText="1"/>
    </xf>
    <xf numFmtId="0" fontId="14" fillId="0" borderId="13" xfId="0" applyFont="1" applyBorder="1" applyAlignment="1">
      <alignment horizontal="justify"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10" fillId="7" borderId="24" xfId="0" applyFont="1" applyFill="1" applyBorder="1" applyAlignment="1">
      <alignment horizontal="center" vertical="center" wrapText="1"/>
    </xf>
    <xf numFmtId="0" fontId="10" fillId="7" borderId="25"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65" fillId="0" borderId="33" xfId="0" applyFont="1" applyBorder="1" applyAlignment="1">
      <alignment horizontal="center" vertical="center" wrapText="1"/>
    </xf>
    <xf numFmtId="0" fontId="65" fillId="0" borderId="45" xfId="0" applyFont="1" applyBorder="1" applyAlignment="1">
      <alignment horizontal="center" vertical="center" wrapText="1"/>
    </xf>
    <xf numFmtId="0" fontId="65" fillId="0" borderId="6" xfId="0" applyFont="1" applyBorder="1" applyAlignment="1">
      <alignment horizontal="center" vertical="center" wrapText="1"/>
    </xf>
    <xf numFmtId="0" fontId="0" fillId="0" borderId="0" xfId="0" applyAlignment="1">
      <alignment horizontal="center" vertical="top"/>
    </xf>
    <xf numFmtId="0" fontId="68" fillId="8" borderId="0" xfId="0" applyFont="1" applyFill="1" applyAlignment="1">
      <alignment horizontal="center" vertical="center" wrapText="1"/>
    </xf>
    <xf numFmtId="0" fontId="68" fillId="8" borderId="4" xfId="0" applyFont="1" applyFill="1" applyBorder="1" applyAlignment="1">
      <alignment horizontal="center" vertical="center" wrapText="1"/>
    </xf>
    <xf numFmtId="0" fontId="39" fillId="7" borderId="29" xfId="0" applyFont="1" applyFill="1" applyBorder="1" applyAlignment="1">
      <alignment horizontal="center" vertical="center" wrapText="1"/>
    </xf>
    <xf numFmtId="0" fontId="39" fillId="7" borderId="31" xfId="0" applyFont="1" applyFill="1" applyBorder="1" applyAlignment="1">
      <alignment horizontal="center" vertical="center" wrapText="1"/>
    </xf>
    <xf numFmtId="0" fontId="67" fillId="8" borderId="7" xfId="0" applyFont="1" applyFill="1" applyBorder="1" applyAlignment="1">
      <alignment horizontal="center" vertical="center" wrapText="1"/>
    </xf>
    <xf numFmtId="0" fontId="67" fillId="8" borderId="9" xfId="0" applyFont="1" applyFill="1" applyBorder="1" applyAlignment="1">
      <alignment horizontal="center" vertical="center" wrapText="1"/>
    </xf>
    <xf numFmtId="0" fontId="68" fillId="8" borderId="29" xfId="0" applyFont="1" applyFill="1" applyBorder="1" applyAlignment="1">
      <alignment horizontal="center" vertical="center" wrapText="1"/>
    </xf>
    <xf numFmtId="0" fontId="68" fillId="8" borderId="31" xfId="0" applyFont="1" applyFill="1" applyBorder="1" applyAlignment="1">
      <alignment horizontal="center" vertical="center" wrapText="1"/>
    </xf>
    <xf numFmtId="0" fontId="14" fillId="8" borderId="11" xfId="0" applyFont="1" applyFill="1" applyBorder="1" applyAlignment="1">
      <alignment horizontal="center" vertical="top" wrapText="1"/>
    </xf>
    <xf numFmtId="0" fontId="14" fillId="8" borderId="12" xfId="0" applyFont="1" applyFill="1" applyBorder="1" applyAlignment="1">
      <alignment horizontal="center" vertical="top" wrapText="1"/>
    </xf>
    <xf numFmtId="0" fontId="14" fillId="8" borderId="13" xfId="0" applyFont="1" applyFill="1" applyBorder="1" applyAlignment="1">
      <alignment horizontal="center" vertical="top"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1" fontId="59" fillId="0" borderId="11" xfId="0" applyNumberFormat="1" applyFont="1" applyBorder="1" applyAlignment="1">
      <alignment horizontal="center" vertical="center" wrapText="1" shrinkToFit="1"/>
    </xf>
    <xf numFmtId="1" fontId="59" fillId="0" borderId="12" xfId="0" applyNumberFormat="1" applyFont="1" applyBorder="1" applyAlignment="1">
      <alignment horizontal="center" vertical="center" wrapText="1" shrinkToFit="1"/>
    </xf>
    <xf numFmtId="1" fontId="59" fillId="0" borderId="13" xfId="0" applyNumberFormat="1" applyFont="1" applyBorder="1" applyAlignment="1">
      <alignment horizontal="center" vertical="center" wrapText="1" shrinkToFit="1"/>
    </xf>
    <xf numFmtId="0" fontId="39" fillId="7" borderId="1"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7" borderId="3" xfId="0" applyFont="1" applyFill="1" applyBorder="1" applyAlignment="1">
      <alignment horizontal="center" vertical="center" wrapText="1"/>
    </xf>
    <xf numFmtId="0" fontId="68" fillId="8" borderId="7" xfId="0" applyFont="1" applyFill="1" applyBorder="1" applyAlignment="1">
      <alignment horizontal="center" vertical="center" wrapText="1"/>
    </xf>
    <xf numFmtId="0" fontId="68" fillId="8" borderId="8" xfId="0" applyFont="1" applyFill="1" applyBorder="1" applyAlignment="1">
      <alignment horizontal="center" vertical="center" wrapText="1"/>
    </xf>
    <xf numFmtId="0" fontId="68" fillId="8" borderId="9" xfId="0" applyFont="1" applyFill="1" applyBorder="1" applyAlignment="1">
      <alignment horizontal="center" vertical="center" wrapText="1"/>
    </xf>
    <xf numFmtId="0" fontId="69" fillId="8" borderId="34" xfId="0" applyFont="1" applyFill="1" applyBorder="1" applyAlignment="1">
      <alignment horizontal="center" vertical="center" wrapText="1"/>
    </xf>
    <xf numFmtId="0" fontId="72" fillId="0" borderId="34" xfId="0" applyFont="1" applyBorder="1" applyAlignment="1">
      <alignment horizontal="center" vertical="center" wrapText="1"/>
    </xf>
    <xf numFmtId="0" fontId="28" fillId="0" borderId="34" xfId="0" applyFont="1" applyBorder="1" applyAlignment="1">
      <alignment horizontal="center" vertical="center" wrapText="1"/>
    </xf>
    <xf numFmtId="0" fontId="39"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39" fillId="7" borderId="25" xfId="0" applyFont="1" applyFill="1" applyBorder="1" applyAlignment="1">
      <alignment horizontal="center" vertical="center" wrapText="1"/>
    </xf>
    <xf numFmtId="0" fontId="39" fillId="7" borderId="39" xfId="0" applyFont="1" applyFill="1" applyBorder="1" applyAlignment="1">
      <alignment horizontal="center" vertical="center" wrapText="1"/>
    </xf>
    <xf numFmtId="0" fontId="69" fillId="7" borderId="34" xfId="0" applyFont="1" applyFill="1" applyBorder="1" applyAlignment="1">
      <alignment horizontal="center" vertical="center" wrapText="1"/>
    </xf>
    <xf numFmtId="0" fontId="14" fillId="0" borderId="34" xfId="0" applyFont="1" applyBorder="1" applyAlignment="1">
      <alignment horizontal="center" vertical="center" wrapText="1"/>
    </xf>
    <xf numFmtId="0" fontId="65" fillId="7" borderId="34" xfId="0" applyFont="1" applyFill="1" applyBorder="1" applyAlignment="1">
      <alignment horizontal="center" vertical="center" wrapText="1"/>
    </xf>
    <xf numFmtId="0" fontId="20" fillId="0" borderId="34" xfId="0" applyFont="1" applyBorder="1" applyAlignment="1">
      <alignment horizontal="center" vertical="center"/>
    </xf>
    <xf numFmtId="0" fontId="39" fillId="7" borderId="37" xfId="2" applyFont="1" applyFill="1" applyBorder="1" applyAlignment="1">
      <alignment horizontal="center" vertical="center" wrapText="1"/>
    </xf>
    <xf numFmtId="0" fontId="39" fillId="7" borderId="42" xfId="2" applyFont="1" applyFill="1" applyBorder="1" applyAlignment="1">
      <alignment horizontal="center" vertical="center" wrapText="1"/>
    </xf>
    <xf numFmtId="0" fontId="39" fillId="7" borderId="38" xfId="2" applyFont="1" applyFill="1" applyBorder="1" applyAlignment="1">
      <alignment horizontal="center" vertical="center" wrapText="1"/>
    </xf>
    <xf numFmtId="0" fontId="39" fillId="8" borderId="37" xfId="2" applyFont="1" applyFill="1" applyBorder="1" applyAlignment="1">
      <alignment horizontal="center" vertical="center" wrapText="1"/>
    </xf>
    <xf numFmtId="0" fontId="39" fillId="8" borderId="42" xfId="2" applyFont="1" applyFill="1" applyBorder="1" applyAlignment="1">
      <alignment horizontal="center" vertical="center" wrapText="1"/>
    </xf>
    <xf numFmtId="0" fontId="39" fillId="8" borderId="38" xfId="2" applyFont="1" applyFill="1" applyBorder="1" applyAlignment="1">
      <alignment horizontal="center" vertical="center" wrapText="1"/>
    </xf>
    <xf numFmtId="0" fontId="75" fillId="8" borderId="37" xfId="2" applyFont="1" applyFill="1" applyBorder="1" applyAlignment="1">
      <alignment horizontal="center" vertical="center"/>
    </xf>
    <xf numFmtId="0" fontId="75" fillId="8" borderId="38" xfId="2" applyFont="1" applyFill="1" applyBorder="1" applyAlignment="1">
      <alignment horizontal="center" vertical="center"/>
    </xf>
    <xf numFmtId="0" fontId="75" fillId="9" borderId="37" xfId="2" applyFont="1" applyFill="1" applyBorder="1" applyAlignment="1">
      <alignment horizontal="center" vertical="center"/>
    </xf>
    <xf numFmtId="0" fontId="75" fillId="9" borderId="38" xfId="2" applyFont="1" applyFill="1" applyBorder="1" applyAlignment="1">
      <alignment horizontal="center" vertical="center"/>
    </xf>
    <xf numFmtId="0" fontId="69" fillId="8" borderId="37" xfId="2" applyFont="1" applyFill="1" applyBorder="1" applyAlignment="1">
      <alignment horizontal="center" vertical="center" wrapText="1"/>
    </xf>
    <xf numFmtId="0" fontId="69" fillId="8" borderId="38" xfId="2" applyFont="1" applyFill="1" applyBorder="1" applyAlignment="1">
      <alignment horizontal="center" vertical="center" wrapText="1"/>
    </xf>
    <xf numFmtId="0" fontId="65" fillId="0" borderId="37" xfId="2" applyFont="1" applyBorder="1" applyAlignment="1">
      <alignment horizontal="center" vertical="center" wrapText="1"/>
    </xf>
    <xf numFmtId="0" fontId="65" fillId="0" borderId="38" xfId="2" applyFont="1" applyBorder="1" applyAlignment="1">
      <alignment horizontal="center" vertical="center" wrapText="1"/>
    </xf>
    <xf numFmtId="0" fontId="89" fillId="0" borderId="37" xfId="2" applyFont="1" applyBorder="1" applyAlignment="1">
      <alignment horizontal="center" vertical="center" wrapText="1"/>
    </xf>
    <xf numFmtId="0" fontId="89" fillId="0" borderId="38" xfId="2" applyFont="1" applyBorder="1" applyAlignment="1">
      <alignment horizontal="center" vertical="center" wrapText="1"/>
    </xf>
    <xf numFmtId="9" fontId="60" fillId="0" borderId="34" xfId="1" applyFont="1" applyBorder="1" applyAlignment="1">
      <alignment horizontal="center" vertical="center"/>
    </xf>
    <xf numFmtId="0" fontId="46" fillId="0" borderId="34" xfId="0" applyFont="1" applyBorder="1" applyAlignment="1">
      <alignment horizontal="center" vertical="center" wrapText="1"/>
    </xf>
    <xf numFmtId="0" fontId="65" fillId="0" borderId="34" xfId="0" applyFont="1" applyBorder="1" applyAlignment="1">
      <alignment horizontal="center" vertical="center"/>
    </xf>
    <xf numFmtId="0" fontId="65" fillId="16" borderId="37" xfId="2" applyFont="1" applyFill="1" applyBorder="1" applyAlignment="1">
      <alignment horizontal="center" vertical="center" wrapText="1"/>
    </xf>
    <xf numFmtId="0" fontId="65" fillId="16" borderId="38" xfId="2" applyFont="1" applyFill="1" applyBorder="1" applyAlignment="1">
      <alignment horizontal="center" vertical="center" wrapText="1"/>
    </xf>
    <xf numFmtId="0" fontId="75" fillId="9" borderId="29" xfId="2" applyFont="1" applyFill="1" applyBorder="1" applyAlignment="1">
      <alignment horizontal="center" vertical="center" wrapText="1"/>
    </xf>
    <xf numFmtId="0" fontId="75" fillId="9" borderId="30" xfId="2" applyFont="1" applyFill="1" applyBorder="1" applyAlignment="1">
      <alignment horizontal="center" vertical="center" wrapText="1"/>
    </xf>
    <xf numFmtId="0" fontId="75" fillId="9" borderId="31" xfId="2" applyFont="1" applyFill="1" applyBorder="1" applyAlignment="1">
      <alignment horizontal="center" vertical="center" wrapText="1"/>
    </xf>
    <xf numFmtId="0" fontId="75" fillId="8" borderId="37" xfId="2" applyFont="1" applyFill="1" applyBorder="1" applyAlignment="1">
      <alignment horizontal="center" vertical="center" wrapText="1"/>
    </xf>
    <xf numFmtId="0" fontId="75" fillId="8" borderId="38" xfId="2" applyFont="1" applyFill="1" applyBorder="1" applyAlignment="1">
      <alignment horizontal="center" vertical="center" wrapText="1"/>
    </xf>
    <xf numFmtId="0" fontId="39" fillId="20" borderId="29" xfId="2" applyFont="1" applyFill="1" applyBorder="1" applyAlignment="1">
      <alignment horizontal="center" vertical="center" wrapText="1"/>
    </xf>
    <xf numFmtId="0" fontId="39" fillId="20" borderId="30" xfId="2" applyFont="1" applyFill="1" applyBorder="1" applyAlignment="1">
      <alignment horizontal="center" vertical="center" wrapText="1"/>
    </xf>
    <xf numFmtId="0" fontId="39" fillId="20" borderId="31" xfId="2" applyFont="1" applyFill="1" applyBorder="1" applyAlignment="1">
      <alignment horizontal="center" vertical="center" wrapText="1"/>
    </xf>
    <xf numFmtId="0" fontId="69" fillId="9" borderId="29" xfId="0" applyFont="1" applyFill="1" applyBorder="1" applyAlignment="1">
      <alignment horizontal="center" vertical="center"/>
    </xf>
    <xf numFmtId="0" fontId="69" fillId="9" borderId="30" xfId="0" applyFont="1" applyFill="1" applyBorder="1" applyAlignment="1">
      <alignment horizontal="center" vertical="center"/>
    </xf>
    <xf numFmtId="0" fontId="69" fillId="9" borderId="31" xfId="0" applyFont="1" applyFill="1" applyBorder="1" applyAlignment="1">
      <alignment horizontal="center" vertical="center"/>
    </xf>
    <xf numFmtId="0" fontId="69" fillId="15" borderId="34" xfId="0" applyFont="1" applyFill="1" applyBorder="1" applyAlignment="1">
      <alignment horizontal="center" vertical="center"/>
    </xf>
    <xf numFmtId="0" fontId="69" fillId="21" borderId="34" xfId="0" applyFont="1" applyFill="1" applyBorder="1" applyAlignment="1">
      <alignment horizontal="center" vertical="center"/>
    </xf>
    <xf numFmtId="0" fontId="69" fillId="21" borderId="37" xfId="0" applyFont="1" applyFill="1" applyBorder="1" applyAlignment="1">
      <alignment horizontal="center" vertical="center"/>
    </xf>
    <xf numFmtId="0" fontId="69" fillId="21" borderId="38" xfId="0" applyFont="1" applyFill="1" applyBorder="1" applyAlignment="1">
      <alignment horizontal="center" vertical="center"/>
    </xf>
    <xf numFmtId="0" fontId="80" fillId="8" borderId="34" xfId="0" applyFont="1" applyFill="1" applyBorder="1" applyAlignment="1">
      <alignment horizontal="center" vertical="center" wrapText="1"/>
    </xf>
    <xf numFmtId="0" fontId="80" fillId="8" borderId="34" xfId="0" applyFont="1" applyFill="1" applyBorder="1" applyAlignment="1">
      <alignment horizontal="center" vertical="center"/>
    </xf>
    <xf numFmtId="0" fontId="54" fillId="0" borderId="34" xfId="0" applyFont="1" applyBorder="1" applyAlignment="1">
      <alignment horizontal="center" vertical="center"/>
    </xf>
    <xf numFmtId="0" fontId="47" fillId="0" borderId="0" xfId="0" applyFont="1" applyAlignment="1">
      <alignment horizontal="center"/>
    </xf>
    <xf numFmtId="0" fontId="51" fillId="0" borderId="39" xfId="0" applyFont="1" applyBorder="1" applyAlignment="1">
      <alignment horizontal="center" vertical="center"/>
    </xf>
    <xf numFmtId="0" fontId="81" fillId="0" borderId="34" xfId="0" applyFont="1" applyBorder="1" applyAlignment="1">
      <alignment horizontal="center" vertical="center" wrapText="1"/>
    </xf>
    <xf numFmtId="0" fontId="55" fillId="0" borderId="34" xfId="0" applyFont="1" applyBorder="1" applyAlignment="1">
      <alignment horizontal="center" vertical="center" wrapText="1"/>
    </xf>
    <xf numFmtId="0" fontId="82" fillId="0" borderId="34" xfId="0" applyFont="1" applyBorder="1" applyAlignment="1">
      <alignment horizontal="left" vertical="center" wrapText="1"/>
    </xf>
    <xf numFmtId="0" fontId="79" fillId="22" borderId="34" xfId="0" applyFont="1" applyFill="1" applyBorder="1" applyAlignment="1">
      <alignment horizontal="center" vertical="center" wrapText="1"/>
    </xf>
    <xf numFmtId="0" fontId="50" fillId="0" borderId="0" xfId="0" applyFont="1" applyAlignment="1">
      <alignment horizontal="center"/>
    </xf>
    <xf numFmtId="0" fontId="61" fillId="0" borderId="34" xfId="0" applyFont="1" applyBorder="1" applyAlignment="1">
      <alignment horizontal="center" vertical="center" wrapText="1"/>
    </xf>
    <xf numFmtId="0" fontId="55" fillId="0" borderId="34" xfId="0" applyFont="1" applyBorder="1" applyAlignment="1">
      <alignment horizontal="center" vertical="center"/>
    </xf>
    <xf numFmtId="0" fontId="53" fillId="15" borderId="34" xfId="0" applyFont="1" applyFill="1" applyBorder="1" applyAlignment="1">
      <alignment horizontal="center" vertical="center"/>
    </xf>
    <xf numFmtId="0" fontId="52" fillId="15" borderId="34" xfId="0" applyFont="1" applyFill="1" applyBorder="1" applyAlignment="1">
      <alignment horizontal="center" vertical="center"/>
    </xf>
    <xf numFmtId="0" fontId="39" fillId="15" borderId="34" xfId="0" applyFont="1" applyFill="1" applyBorder="1" applyAlignment="1">
      <alignment horizontal="center" vertical="center" wrapText="1"/>
    </xf>
    <xf numFmtId="0" fontId="39" fillId="15" borderId="34" xfId="0" applyFont="1" applyFill="1" applyBorder="1" applyAlignment="1">
      <alignment horizontal="center" vertical="center"/>
    </xf>
    <xf numFmtId="0" fontId="59" fillId="0" borderId="34" xfId="0" applyFont="1" applyBorder="1" applyAlignment="1">
      <alignment horizontal="center" vertical="center"/>
    </xf>
    <xf numFmtId="9" fontId="63" fillId="0" borderId="24" xfId="1" applyFont="1" applyFill="1" applyBorder="1" applyAlignment="1">
      <alignment horizontal="right" vertical="center"/>
    </xf>
    <xf numFmtId="9" fontId="63" fillId="0" borderId="25" xfId="1" applyFont="1" applyFill="1" applyBorder="1" applyAlignment="1">
      <alignment horizontal="right" vertical="center"/>
    </xf>
    <xf numFmtId="9" fontId="63" fillId="0" borderId="26" xfId="1" applyFont="1" applyFill="1" applyBorder="1" applyAlignment="1">
      <alignment horizontal="right" vertical="center"/>
    </xf>
    <xf numFmtId="9" fontId="63" fillId="0" borderId="27" xfId="1" applyFont="1" applyFill="1" applyBorder="1" applyAlignment="1">
      <alignment horizontal="right" vertical="center"/>
    </xf>
    <xf numFmtId="9" fontId="63" fillId="0" borderId="39" xfId="1" applyFont="1" applyFill="1" applyBorder="1" applyAlignment="1">
      <alignment horizontal="right" vertical="center"/>
    </xf>
    <xf numFmtId="9" fontId="63" fillId="0" borderId="28" xfId="1" applyFont="1" applyFill="1" applyBorder="1" applyAlignment="1">
      <alignment horizontal="right" vertical="center"/>
    </xf>
    <xf numFmtId="0" fontId="39" fillId="8" borderId="34" xfId="0" applyFont="1" applyFill="1" applyBorder="1" applyAlignment="1">
      <alignment horizontal="center"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86" fillId="0" borderId="34" xfId="0" applyFont="1" applyBorder="1" applyAlignment="1">
      <alignment horizontal="center" vertical="center"/>
    </xf>
    <xf numFmtId="0" fontId="86" fillId="0" borderId="37" xfId="0" applyFont="1" applyBorder="1" applyAlignment="1">
      <alignment horizontal="center" vertical="center"/>
    </xf>
    <xf numFmtId="0" fontId="28" fillId="0" borderId="37" xfId="0" applyFont="1" applyBorder="1" applyAlignment="1">
      <alignment horizontal="center" vertical="center" wrapText="1"/>
    </xf>
    <xf numFmtId="0" fontId="28" fillId="0" borderId="29" xfId="0" applyFont="1" applyBorder="1" applyAlignment="1">
      <alignment horizontal="center" vertical="center"/>
    </xf>
    <xf numFmtId="0" fontId="28" fillId="0" borderId="31" xfId="0" applyFont="1" applyBorder="1" applyAlignment="1">
      <alignment horizontal="center" vertical="center"/>
    </xf>
    <xf numFmtId="0" fontId="31" fillId="9" borderId="34" xfId="0" applyFont="1" applyFill="1" applyBorder="1" applyAlignment="1">
      <alignment horizontal="center" vertical="center"/>
    </xf>
    <xf numFmtId="0" fontId="28" fillId="14" borderId="34" xfId="0" applyFont="1" applyFill="1" applyBorder="1" applyAlignment="1">
      <alignment horizontal="center" vertical="center"/>
    </xf>
    <xf numFmtId="0" fontId="20" fillId="0" borderId="0" xfId="0" applyFont="1" applyAlignment="1">
      <alignment horizontal="center" vertical="center"/>
    </xf>
    <xf numFmtId="1" fontId="31" fillId="9" borderId="34" xfId="0" applyNumberFormat="1" applyFont="1" applyFill="1" applyBorder="1" applyAlignment="1">
      <alignment horizontal="center" vertical="center" shrinkToFit="1"/>
    </xf>
    <xf numFmtId="0" fontId="31" fillId="7" borderId="34" xfId="0" applyFont="1" applyFill="1" applyBorder="1" applyAlignment="1">
      <alignment horizontal="center" vertical="center" wrapText="1"/>
    </xf>
    <xf numFmtId="0" fontId="77" fillId="7" borderId="34" xfId="0" applyFont="1" applyFill="1" applyBorder="1" applyAlignment="1">
      <alignment horizontal="center" vertical="center" wrapText="1"/>
    </xf>
    <xf numFmtId="0" fontId="72" fillId="7"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1" fontId="28" fillId="0" borderId="34" xfId="0" applyNumberFormat="1" applyFont="1" applyBorder="1" applyAlignment="1">
      <alignment horizontal="center" vertical="center" shrinkToFit="1"/>
    </xf>
    <xf numFmtId="0" fontId="31" fillId="8" borderId="34" xfId="0" applyFont="1" applyFill="1" applyBorder="1" applyAlignment="1">
      <alignment horizontal="left" vertical="center" wrapText="1"/>
    </xf>
    <xf numFmtId="0" fontId="28" fillId="5" borderId="34" xfId="0" applyFont="1" applyFill="1" applyBorder="1" applyAlignment="1">
      <alignment horizontal="center" vertical="center" wrapText="1"/>
    </xf>
    <xf numFmtId="0" fontId="28" fillId="6" borderId="34" xfId="0" applyFont="1" applyFill="1" applyBorder="1" applyAlignment="1">
      <alignment horizontal="center" vertical="center" wrapText="1"/>
    </xf>
    <xf numFmtId="0" fontId="31" fillId="9" borderId="34" xfId="0" applyFont="1" applyFill="1" applyBorder="1" applyAlignment="1">
      <alignment horizontal="center" vertical="center" wrapText="1"/>
    </xf>
    <xf numFmtId="0" fontId="72" fillId="7" borderId="34" xfId="0" applyFont="1" applyFill="1" applyBorder="1" applyAlignment="1">
      <alignment horizontal="left" vertical="center" wrapText="1"/>
    </xf>
    <xf numFmtId="0" fontId="28" fillId="4" borderId="34" xfId="0" applyFont="1" applyFill="1" applyBorder="1" applyAlignment="1">
      <alignment horizontal="center" vertical="center" wrapText="1"/>
    </xf>
    <xf numFmtId="0" fontId="77"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88" fillId="0" borderId="34" xfId="0" applyFont="1" applyBorder="1" applyAlignment="1">
      <alignment horizontal="center" vertical="center" wrapText="1"/>
    </xf>
    <xf numFmtId="0" fontId="77" fillId="8" borderId="34" xfId="0" applyFont="1" applyFill="1" applyBorder="1" applyAlignment="1">
      <alignment horizontal="center" vertical="center" wrapText="1"/>
    </xf>
    <xf numFmtId="0" fontId="72" fillId="8" borderId="34" xfId="0" applyFont="1" applyFill="1" applyBorder="1" applyAlignment="1">
      <alignment horizontal="center" vertical="center" wrapText="1"/>
    </xf>
    <xf numFmtId="0" fontId="28" fillId="8" borderId="34" xfId="0" applyFont="1" applyFill="1" applyBorder="1" applyAlignment="1">
      <alignment horizontal="center" vertical="center" wrapText="1"/>
    </xf>
    <xf numFmtId="0" fontId="77" fillId="0" borderId="34" xfId="0" applyFont="1" applyBorder="1" applyAlignment="1">
      <alignment horizontal="center" vertical="center" wrapText="1"/>
    </xf>
    <xf numFmtId="0" fontId="52" fillId="7" borderId="34" xfId="0" applyFont="1" applyFill="1" applyBorder="1" applyAlignment="1">
      <alignment horizontal="center" vertical="center" wrapText="1"/>
    </xf>
    <xf numFmtId="0" fontId="52" fillId="8" borderId="34"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20" fillId="7" borderId="25" xfId="0" applyFont="1" applyFill="1" applyBorder="1" applyAlignment="1">
      <alignment horizontal="left" vertical="center"/>
    </xf>
    <xf numFmtId="0" fontId="9" fillId="15" borderId="34" xfId="0" applyFont="1" applyFill="1" applyBorder="1" applyAlignment="1">
      <alignment horizontal="center" vertical="center" wrapText="1"/>
    </xf>
    <xf numFmtId="0" fontId="67" fillId="0" borderId="34" xfId="0" applyFont="1" applyBorder="1" applyAlignment="1">
      <alignment horizontal="center" vertical="center" wrapText="1"/>
    </xf>
    <xf numFmtId="0" fontId="72" fillId="3" borderId="34" xfId="0" applyFont="1" applyFill="1" applyBorder="1" applyAlignment="1">
      <alignment horizontal="center" vertical="center" wrapText="1"/>
    </xf>
    <xf numFmtId="0" fontId="70" fillId="8" borderId="34" xfId="0" applyFont="1" applyFill="1" applyBorder="1" applyAlignment="1">
      <alignment horizontal="center" vertical="center" wrapText="1"/>
    </xf>
    <xf numFmtId="9" fontId="63" fillId="0" borderId="34" xfId="1" applyFont="1" applyFill="1" applyBorder="1" applyAlignment="1">
      <alignment horizontal="right" vertical="center"/>
    </xf>
    <xf numFmtId="0" fontId="10" fillId="8" borderId="34" xfId="0" applyFont="1" applyFill="1" applyBorder="1" applyAlignment="1">
      <alignment horizontal="center" vertical="center"/>
    </xf>
    <xf numFmtId="0" fontId="20" fillId="0" borderId="32" xfId="0" applyFont="1" applyBorder="1" applyAlignment="1">
      <alignment horizontal="center" vertical="center"/>
    </xf>
    <xf numFmtId="0" fontId="28" fillId="0" borderId="34" xfId="0" applyFont="1" applyBorder="1" applyAlignment="1">
      <alignment horizontal="center" vertical="center"/>
    </xf>
    <xf numFmtId="0" fontId="88" fillId="0" borderId="34" xfId="3" applyFont="1" applyBorder="1" applyAlignment="1">
      <alignment horizontal="center" vertical="center" wrapText="1"/>
    </xf>
    <xf numFmtId="0" fontId="39"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59" fillId="0" borderId="24" xfId="0" applyFont="1" applyBorder="1" applyAlignment="1">
      <alignment horizontal="center" vertical="center"/>
    </xf>
    <xf numFmtId="0" fontId="59" fillId="0" borderId="25" xfId="0" applyFont="1" applyBorder="1" applyAlignment="1">
      <alignment horizontal="center" vertical="center"/>
    </xf>
    <xf numFmtId="0" fontId="59" fillId="0" borderId="26" xfId="0" applyFont="1" applyBorder="1" applyAlignment="1">
      <alignment horizontal="center" vertical="center"/>
    </xf>
    <xf numFmtId="0" fontId="59" fillId="0" borderId="27" xfId="0" applyFont="1" applyBorder="1" applyAlignment="1">
      <alignment horizontal="center" vertical="center"/>
    </xf>
    <xf numFmtId="0" fontId="59" fillId="0" borderId="39" xfId="0" applyFont="1" applyBorder="1" applyAlignment="1">
      <alignment horizontal="center" vertical="center"/>
    </xf>
    <xf numFmtId="0" fontId="59" fillId="0" borderId="28"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41" xfId="0" applyFont="1" applyBorder="1" applyAlignment="1">
      <alignment horizontal="center" vertical="center"/>
    </xf>
    <xf numFmtId="0" fontId="20" fillId="0" borderId="27" xfId="0" applyFont="1" applyBorder="1" applyAlignment="1">
      <alignment horizontal="center" vertical="center"/>
    </xf>
    <xf numFmtId="0" fontId="20" fillId="0" borderId="39" xfId="0" applyFont="1" applyBorder="1" applyAlignment="1">
      <alignment horizontal="center" vertical="center"/>
    </xf>
    <xf numFmtId="0" fontId="20" fillId="0" borderId="28" xfId="0" applyFont="1" applyBorder="1" applyAlignment="1">
      <alignment horizontal="center" vertical="center"/>
    </xf>
    <xf numFmtId="0" fontId="10" fillId="8" borderId="24" xfId="0" applyFont="1" applyFill="1" applyBorder="1" applyAlignment="1">
      <alignment horizontal="center" vertical="center"/>
    </xf>
    <xf numFmtId="0" fontId="10" fillId="8" borderId="25" xfId="0" applyFont="1" applyFill="1" applyBorder="1" applyAlignment="1">
      <alignment horizontal="center" vertical="center"/>
    </xf>
    <xf numFmtId="0" fontId="10" fillId="8" borderId="26" xfId="0" applyFont="1" applyFill="1" applyBorder="1" applyAlignment="1">
      <alignment horizontal="center" vertical="center"/>
    </xf>
    <xf numFmtId="0" fontId="10" fillId="8" borderId="27" xfId="0" applyFont="1" applyFill="1" applyBorder="1" applyAlignment="1">
      <alignment horizontal="center" vertical="center"/>
    </xf>
    <xf numFmtId="0" fontId="10" fillId="8" borderId="39" xfId="0" applyFont="1" applyFill="1" applyBorder="1" applyAlignment="1">
      <alignment horizontal="center" vertical="center"/>
    </xf>
    <xf numFmtId="0" fontId="10" fillId="8" borderId="28" xfId="0" applyFont="1" applyFill="1" applyBorder="1" applyAlignment="1">
      <alignment horizontal="center" vertical="center"/>
    </xf>
    <xf numFmtId="0" fontId="20" fillId="7" borderId="25" xfId="0" applyFont="1" applyFill="1" applyBorder="1" applyAlignment="1">
      <alignment horizontal="center" vertical="center"/>
    </xf>
    <xf numFmtId="0" fontId="84" fillId="0" borderId="34" xfId="0" applyFont="1" applyBorder="1" applyAlignment="1">
      <alignment horizontal="center" vertical="center" wrapText="1"/>
    </xf>
    <xf numFmtId="0" fontId="65" fillId="0" borderId="34"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12"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2" xfId="0" applyFont="1" applyBorder="1" applyAlignment="1">
      <alignment horizontal="center" vertical="center" wrapText="1"/>
    </xf>
    <xf numFmtId="0" fontId="28" fillId="0" borderId="37" xfId="0" applyFont="1" applyBorder="1" applyAlignment="1">
      <alignment horizontal="center" vertical="center"/>
    </xf>
    <xf numFmtId="1" fontId="31" fillId="9" borderId="4" xfId="0" applyNumberFormat="1" applyFont="1" applyFill="1" applyBorder="1" applyAlignment="1">
      <alignment horizontal="center" vertical="center" shrinkToFit="1"/>
    </xf>
    <xf numFmtId="1" fontId="31" fillId="9" borderId="0" xfId="0" applyNumberFormat="1" applyFont="1" applyFill="1" applyAlignment="1">
      <alignment horizontal="center" vertical="center" shrinkToFit="1"/>
    </xf>
    <xf numFmtId="1" fontId="31" fillId="9" borderId="41" xfId="0" applyNumberFormat="1" applyFont="1" applyFill="1" applyBorder="1" applyAlignment="1">
      <alignment horizontal="center" vertical="center" shrinkToFit="1"/>
    </xf>
    <xf numFmtId="0" fontId="31" fillId="7" borderId="1"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77" fillId="7" borderId="11"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0" borderId="7" xfId="0" applyFont="1" applyBorder="1" applyAlignment="1">
      <alignment horizontal="center" vertical="center" wrapText="1"/>
    </xf>
    <xf numFmtId="0" fontId="72" fillId="0" borderId="8" xfId="0" applyFont="1" applyBorder="1" applyAlignment="1">
      <alignment horizontal="center" vertical="center" wrapText="1"/>
    </xf>
    <xf numFmtId="0" fontId="72" fillId="7" borderId="4" xfId="0" applyFont="1" applyFill="1" applyBorder="1" applyAlignment="1">
      <alignment horizontal="center" vertical="center" wrapText="1"/>
    </xf>
    <xf numFmtId="0" fontId="72" fillId="7" borderId="0" xfId="0" applyFont="1" applyFill="1" applyAlignment="1">
      <alignment horizontal="center" vertical="center" wrapText="1"/>
    </xf>
    <xf numFmtId="0" fontId="31" fillId="8" borderId="1" xfId="0" applyFont="1" applyFill="1" applyBorder="1" applyAlignment="1">
      <alignment horizontal="center" vertical="center" wrapText="1"/>
    </xf>
    <xf numFmtId="0" fontId="31" fillId="8" borderId="2" xfId="0" applyFont="1" applyFill="1" applyBorder="1" applyAlignment="1">
      <alignment horizontal="center" vertical="center" wrapText="1"/>
    </xf>
    <xf numFmtId="0" fontId="31" fillId="8" borderId="3" xfId="0" applyFont="1" applyFill="1" applyBorder="1" applyAlignment="1">
      <alignment horizontal="center" vertical="center" wrapText="1"/>
    </xf>
    <xf numFmtId="0" fontId="31" fillId="8" borderId="11" xfId="0" applyFont="1" applyFill="1" applyBorder="1" applyAlignment="1">
      <alignment horizontal="center" vertical="center" wrapText="1"/>
    </xf>
    <xf numFmtId="0" fontId="31" fillId="8" borderId="12" xfId="0" applyFont="1" applyFill="1" applyBorder="1" applyAlignment="1">
      <alignment horizontal="center" vertical="center" wrapText="1"/>
    </xf>
    <xf numFmtId="1" fontId="28" fillId="0" borderId="12" xfId="0" applyNumberFormat="1" applyFont="1" applyBorder="1" applyAlignment="1">
      <alignment horizontal="center" vertical="center" shrinkToFit="1"/>
    </xf>
    <xf numFmtId="0" fontId="31" fillId="8" borderId="11" xfId="0" applyFont="1" applyFill="1" applyBorder="1" applyAlignment="1">
      <alignment horizontal="left" vertical="center" wrapText="1"/>
    </xf>
    <xf numFmtId="0" fontId="31" fillId="8" borderId="13" xfId="0" applyFont="1" applyFill="1" applyBorder="1" applyAlignment="1">
      <alignment horizontal="left" vertical="center" wrapText="1"/>
    </xf>
    <xf numFmtId="0" fontId="28" fillId="0" borderId="11" xfId="0" applyFont="1" applyBorder="1" applyAlignment="1">
      <alignment horizontal="center" vertical="center" wrapText="1"/>
    </xf>
    <xf numFmtId="0" fontId="28" fillId="0" borderId="13" xfId="0" applyFont="1" applyBorder="1" applyAlignment="1">
      <alignment horizontal="center" vertical="center" wrapText="1"/>
    </xf>
    <xf numFmtId="0" fontId="72" fillId="0" borderId="4" xfId="0" applyFont="1" applyBorder="1" applyAlignment="1">
      <alignment horizontal="center" vertical="center" wrapText="1"/>
    </xf>
    <xf numFmtId="0" fontId="72" fillId="0" borderId="0" xfId="0" applyFont="1" applyAlignment="1">
      <alignment horizontal="center" vertical="center" wrapText="1"/>
    </xf>
    <xf numFmtId="0" fontId="72" fillId="0" borderId="41" xfId="0" applyFont="1" applyBorder="1" applyAlignment="1">
      <alignment horizontal="center" vertical="center" wrapText="1"/>
    </xf>
    <xf numFmtId="0" fontId="72" fillId="0" borderId="24" xfId="0" applyFont="1" applyBorder="1" applyAlignment="1">
      <alignment horizontal="center" vertical="center" wrapText="1"/>
    </xf>
    <xf numFmtId="0" fontId="72" fillId="0" borderId="25" xfId="0" applyFont="1" applyBorder="1" applyAlignment="1">
      <alignment horizontal="center" vertical="center" wrapText="1"/>
    </xf>
    <xf numFmtId="0" fontId="72" fillId="0" borderId="26" xfId="0" applyFont="1" applyBorder="1" applyAlignment="1">
      <alignment horizontal="center" vertical="center" wrapText="1"/>
    </xf>
    <xf numFmtId="0" fontId="72" fillId="7" borderId="7" xfId="0" applyFont="1" applyFill="1" applyBorder="1" applyAlignment="1">
      <alignment horizontal="left" vertical="center" wrapText="1"/>
    </xf>
    <xf numFmtId="0" fontId="72" fillId="7" borderId="8" xfId="0" applyFont="1" applyFill="1" applyBorder="1" applyAlignment="1">
      <alignment horizontal="left" vertical="center" wrapText="1"/>
    </xf>
    <xf numFmtId="0" fontId="72" fillId="7" borderId="38" xfId="0" applyFont="1" applyFill="1" applyBorder="1" applyAlignment="1">
      <alignment horizontal="center" vertical="center" wrapText="1"/>
    </xf>
    <xf numFmtId="1" fontId="28" fillId="0" borderId="11" xfId="0" applyNumberFormat="1" applyFont="1" applyBorder="1" applyAlignment="1">
      <alignment horizontal="center" vertical="center" shrinkToFit="1"/>
    </xf>
    <xf numFmtId="1" fontId="28" fillId="0" borderId="13" xfId="0" applyNumberFormat="1" applyFont="1" applyBorder="1" applyAlignment="1">
      <alignment horizontal="center" vertical="center" shrinkToFit="1"/>
    </xf>
    <xf numFmtId="0" fontId="28" fillId="4" borderId="38" xfId="0" applyFont="1" applyFill="1" applyBorder="1" applyAlignment="1">
      <alignment horizontal="center" vertical="center" wrapText="1"/>
    </xf>
    <xf numFmtId="0" fontId="31" fillId="7" borderId="7" xfId="0" applyFont="1" applyFill="1" applyBorder="1" applyAlignment="1">
      <alignment horizontal="center" vertical="center" wrapText="1"/>
    </xf>
    <xf numFmtId="0" fontId="31" fillId="7" borderId="8" xfId="0" applyFont="1" applyFill="1" applyBorder="1" applyAlignment="1">
      <alignment horizontal="center" vertical="center" wrapText="1"/>
    </xf>
    <xf numFmtId="0" fontId="31" fillId="7" borderId="5" xfId="0" applyFont="1" applyFill="1" applyBorder="1" applyAlignment="1">
      <alignment horizontal="center" vertical="center" wrapText="1"/>
    </xf>
    <xf numFmtId="0" fontId="77" fillId="7" borderId="4" xfId="0" applyFont="1" applyFill="1" applyBorder="1" applyAlignment="1">
      <alignment horizontal="center" vertical="center" wrapText="1"/>
    </xf>
    <xf numFmtId="0" fontId="72" fillId="0" borderId="27" xfId="0" applyFont="1" applyBorder="1" applyAlignment="1">
      <alignment horizontal="center" vertical="center" wrapText="1"/>
    </xf>
    <xf numFmtId="0" fontId="72" fillId="0" borderId="39" xfId="0" applyFont="1" applyBorder="1" applyAlignment="1">
      <alignment horizontal="center" vertical="center" wrapText="1"/>
    </xf>
    <xf numFmtId="0" fontId="72" fillId="0" borderId="28" xfId="0" applyFont="1" applyBorder="1" applyAlignment="1">
      <alignment horizontal="center" vertical="center" wrapText="1"/>
    </xf>
    <xf numFmtId="0" fontId="77" fillId="7" borderId="11" xfId="0" applyFont="1" applyFill="1" applyBorder="1" applyAlignment="1">
      <alignment horizontal="left" vertical="center" wrapText="1"/>
    </xf>
    <xf numFmtId="0" fontId="72" fillId="7" borderId="12" xfId="0" applyFont="1" applyFill="1" applyBorder="1" applyAlignment="1">
      <alignment horizontal="left" vertical="center" wrapText="1"/>
    </xf>
    <xf numFmtId="0" fontId="72" fillId="7" borderId="0" xfId="0" applyFont="1" applyFill="1" applyAlignment="1">
      <alignment horizontal="left" vertical="center" wrapText="1"/>
    </xf>
    <xf numFmtId="0" fontId="9" fillId="8" borderId="0" xfId="0" applyFont="1" applyFill="1" applyAlignment="1">
      <alignment horizontal="center" vertical="center" wrapText="1"/>
    </xf>
    <xf numFmtId="0" fontId="31" fillId="7" borderId="4" xfId="0" applyFont="1" applyFill="1" applyBorder="1" applyAlignment="1">
      <alignment horizontal="center" vertical="center" wrapText="1"/>
    </xf>
    <xf numFmtId="0" fontId="31" fillId="7" borderId="0" xfId="0" applyFont="1" applyFill="1" applyAlignment="1">
      <alignment horizontal="center" vertical="center" wrapText="1"/>
    </xf>
    <xf numFmtId="0" fontId="72" fillId="0" borderId="29" xfId="0" applyFont="1" applyBorder="1" applyAlignment="1">
      <alignment horizontal="center" vertical="center" wrapText="1"/>
    </xf>
    <xf numFmtId="0" fontId="72" fillId="0" borderId="31"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1" xfId="0" applyFont="1" applyBorder="1" applyAlignment="1">
      <alignment horizontal="center" vertical="center" wrapText="1"/>
    </xf>
    <xf numFmtId="0" fontId="72" fillId="0" borderId="35" xfId="0" applyFont="1" applyBorder="1" applyAlignment="1">
      <alignment horizontal="center" vertical="center" wrapText="1"/>
    </xf>
    <xf numFmtId="0" fontId="72" fillId="0" borderId="40" xfId="0" applyFont="1" applyBorder="1" applyAlignment="1">
      <alignment horizontal="center" vertical="center" wrapText="1"/>
    </xf>
    <xf numFmtId="0" fontId="88" fillId="0" borderId="29" xfId="3" applyFont="1" applyBorder="1" applyAlignment="1">
      <alignment horizontal="center" vertical="center" wrapText="1"/>
    </xf>
    <xf numFmtId="0" fontId="88" fillId="0" borderId="31" xfId="0" applyFont="1" applyBorder="1" applyAlignment="1">
      <alignment horizontal="center" vertical="center" wrapText="1"/>
    </xf>
    <xf numFmtId="0" fontId="88" fillId="0" borderId="29" xfId="0" applyFont="1" applyBorder="1" applyAlignment="1">
      <alignment horizontal="center" vertical="center" wrapText="1"/>
    </xf>
    <xf numFmtId="0" fontId="31" fillId="8" borderId="39" xfId="0" applyFont="1" applyFill="1" applyBorder="1" applyAlignment="1">
      <alignment horizontal="center" vertical="center" wrapText="1"/>
    </xf>
    <xf numFmtId="0" fontId="72" fillId="0" borderId="30" xfId="0" applyFont="1" applyBorder="1" applyAlignment="1">
      <alignment horizontal="center" vertical="center" wrapText="1"/>
    </xf>
    <xf numFmtId="0" fontId="70" fillId="8" borderId="29" xfId="0" applyFont="1" applyFill="1" applyBorder="1" applyAlignment="1">
      <alignment horizontal="center" vertical="center" wrapText="1"/>
    </xf>
    <xf numFmtId="0" fontId="70" fillId="8" borderId="30" xfId="0" applyFont="1" applyFill="1" applyBorder="1" applyAlignment="1">
      <alignment horizontal="center" vertical="center" wrapText="1"/>
    </xf>
    <xf numFmtId="0" fontId="70" fillId="8" borderId="31"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72" fillId="0" borderId="13" xfId="0" applyFont="1" applyBorder="1" applyAlignment="1">
      <alignment horizontal="center" vertical="center" wrapText="1"/>
    </xf>
    <xf numFmtId="0" fontId="9" fillId="7" borderId="12"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67" fillId="0" borderId="1" xfId="0" applyFont="1" applyBorder="1" applyAlignment="1">
      <alignment horizontal="center" vertical="center" wrapText="1"/>
    </xf>
    <xf numFmtId="0" fontId="67" fillId="0" borderId="3"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72" fillId="0" borderId="9" xfId="0" applyFont="1" applyBorder="1" applyAlignment="1">
      <alignment horizontal="center" vertical="center" wrapText="1"/>
    </xf>
    <xf numFmtId="0" fontId="9" fillId="7" borderId="8" xfId="0" applyFont="1" applyFill="1" applyBorder="1" applyAlignment="1">
      <alignment horizontal="center" vertical="center" wrapText="1"/>
    </xf>
    <xf numFmtId="0" fontId="72" fillId="0" borderId="38" xfId="0" applyFont="1" applyBorder="1" applyAlignment="1">
      <alignment horizontal="center" vertical="center" wrapText="1"/>
    </xf>
    <xf numFmtId="0" fontId="28" fillId="0" borderId="0" xfId="0" applyFont="1" applyAlignment="1">
      <alignment horizontal="center" vertical="center"/>
    </xf>
    <xf numFmtId="0" fontId="31" fillId="8" borderId="7" xfId="0" applyFont="1" applyFill="1" applyBorder="1" applyAlignment="1">
      <alignment horizontal="left" vertical="center" wrapText="1"/>
    </xf>
    <xf numFmtId="0" fontId="31" fillId="8" borderId="9" xfId="0" applyFont="1" applyFill="1" applyBorder="1" applyAlignment="1">
      <alignment horizontal="left" vertical="center" wrapText="1"/>
    </xf>
    <xf numFmtId="1" fontId="28" fillId="0" borderId="7" xfId="0" applyNumberFormat="1" applyFont="1" applyBorder="1" applyAlignment="1">
      <alignment horizontal="center" vertical="center" shrinkToFit="1"/>
    </xf>
    <xf numFmtId="1" fontId="28" fillId="0" borderId="9" xfId="0" applyNumberFormat="1" applyFont="1" applyBorder="1" applyAlignment="1">
      <alignment horizontal="center" vertical="center" shrinkToFit="1"/>
    </xf>
    <xf numFmtId="0" fontId="20" fillId="7" borderId="25" xfId="0" applyFont="1" applyFill="1" applyBorder="1" applyAlignment="1">
      <alignment horizontal="center" vertical="top"/>
    </xf>
    <xf numFmtId="0" fontId="20" fillId="0" borderId="0" xfId="0" applyFont="1" applyAlignment="1">
      <alignment horizontal="center" vertical="top"/>
    </xf>
    <xf numFmtId="0" fontId="77" fillId="7" borderId="1" xfId="0" applyFont="1" applyFill="1" applyBorder="1" applyAlignment="1">
      <alignment horizontal="left" vertical="center" wrapText="1"/>
    </xf>
    <xf numFmtId="0" fontId="72" fillId="7" borderId="2" xfId="0" applyFont="1" applyFill="1" applyBorder="1" applyAlignment="1">
      <alignment horizontal="left" vertical="center" wrapText="1"/>
    </xf>
    <xf numFmtId="0" fontId="77" fillId="7" borderId="37" xfId="0" applyFont="1" applyFill="1" applyBorder="1" applyAlignment="1">
      <alignment horizontal="center" vertical="center" wrapText="1"/>
    </xf>
    <xf numFmtId="0" fontId="72" fillId="7" borderId="37" xfId="0" applyFont="1" applyFill="1" applyBorder="1" applyAlignment="1">
      <alignment horizontal="center" vertical="center" wrapText="1"/>
    </xf>
    <xf numFmtId="0" fontId="25" fillId="9"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83"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57" fillId="7" borderId="11" xfId="0" applyFont="1" applyFill="1" applyBorder="1" applyAlignment="1">
      <alignment horizontal="center" vertical="top" wrapText="1"/>
    </xf>
    <xf numFmtId="0" fontId="57" fillId="7" borderId="12" xfId="0" applyFont="1" applyFill="1" applyBorder="1" applyAlignment="1">
      <alignment horizontal="center" vertical="top" wrapText="1"/>
    </xf>
    <xf numFmtId="0" fontId="57" fillId="7" borderId="13" xfId="0" applyFont="1" applyFill="1" applyBorder="1" applyAlignment="1">
      <alignment horizontal="center" vertical="top" wrapText="1"/>
    </xf>
    <xf numFmtId="0" fontId="57" fillId="8" borderId="11" xfId="0" applyFont="1" applyFill="1" applyBorder="1" applyAlignment="1">
      <alignment horizontal="left" vertical="top" wrapText="1"/>
    </xf>
    <xf numFmtId="0" fontId="57" fillId="8" borderId="13" xfId="0" applyFont="1" applyFill="1" applyBorder="1" applyAlignment="1">
      <alignment horizontal="left" vertical="top" wrapText="1"/>
    </xf>
    <xf numFmtId="1" fontId="85" fillId="0" borderId="11" xfId="0" applyNumberFormat="1" applyFont="1" applyBorder="1" applyAlignment="1">
      <alignment horizontal="left" vertical="top" shrinkToFit="1"/>
    </xf>
    <xf numFmtId="1" fontId="85" fillId="0" borderId="12" xfId="0" applyNumberFormat="1" applyFont="1" applyBorder="1" applyAlignment="1">
      <alignment horizontal="left" vertical="top" shrinkToFit="1"/>
    </xf>
    <xf numFmtId="1" fontId="85" fillId="0" borderId="13" xfId="0" applyNumberFormat="1" applyFont="1" applyBorder="1" applyAlignment="1">
      <alignment horizontal="left" vertical="top" shrinkToFit="1"/>
    </xf>
    <xf numFmtId="0" fontId="20" fillId="0" borderId="11" xfId="0" applyFont="1" applyBorder="1" applyAlignment="1">
      <alignment horizontal="left" vertical="top" wrapText="1"/>
    </xf>
    <xf numFmtId="0" fontId="20" fillId="0" borderId="13" xfId="0" applyFont="1" applyBorder="1" applyAlignment="1">
      <alignment horizontal="left" vertical="top" wrapText="1"/>
    </xf>
    <xf numFmtId="0" fontId="57" fillId="0" borderId="11" xfId="0" applyFont="1" applyBorder="1" applyAlignment="1">
      <alignment horizontal="left" vertical="top" wrapText="1"/>
    </xf>
    <xf numFmtId="0" fontId="57" fillId="0" borderId="13" xfId="0" applyFont="1" applyBorder="1" applyAlignment="1">
      <alignment horizontal="left" vertical="top" wrapText="1"/>
    </xf>
    <xf numFmtId="1" fontId="24" fillId="0" borderId="11" xfId="0" applyNumberFormat="1" applyFont="1" applyBorder="1" applyAlignment="1">
      <alignment horizontal="left" vertical="center" wrapText="1" shrinkToFit="1"/>
    </xf>
    <xf numFmtId="1" fontId="24" fillId="0" borderId="12" xfId="0" applyNumberFormat="1" applyFont="1" applyBorder="1" applyAlignment="1">
      <alignment horizontal="left" vertical="center" wrapText="1" shrinkToFit="1"/>
    </xf>
    <xf numFmtId="1" fontId="24" fillId="0" borderId="13" xfId="0" applyNumberFormat="1" applyFont="1" applyBorder="1" applyAlignment="1">
      <alignment horizontal="left" vertical="center" wrapText="1" shrinkToFit="1"/>
    </xf>
    <xf numFmtId="0" fontId="58" fillId="8" borderId="11" xfId="0" applyFont="1" applyFill="1" applyBorder="1" applyAlignment="1">
      <alignment horizontal="left" vertical="center" wrapText="1"/>
    </xf>
    <xf numFmtId="0" fontId="58" fillId="8" borderId="12" xfId="0" applyFont="1" applyFill="1" applyBorder="1" applyAlignment="1">
      <alignment horizontal="left" vertical="center" wrapText="1"/>
    </xf>
    <xf numFmtId="0" fontId="58" fillId="8" borderId="13" xfId="0" applyFont="1" applyFill="1" applyBorder="1" applyAlignment="1">
      <alignment horizontal="left" vertical="center" wrapText="1"/>
    </xf>
    <xf numFmtId="0" fontId="57" fillId="0" borderId="11" xfId="0" applyFont="1" applyBorder="1" applyAlignment="1">
      <alignment horizontal="left" vertical="center" wrapText="1"/>
    </xf>
    <xf numFmtId="0" fontId="57" fillId="0" borderId="12" xfId="0" applyFont="1" applyBorder="1" applyAlignment="1">
      <alignment horizontal="left" vertical="center" wrapText="1"/>
    </xf>
    <xf numFmtId="0" fontId="57" fillId="0" borderId="13" xfId="0" applyFont="1" applyBorder="1" applyAlignment="1">
      <alignment horizontal="left" vertical="center" wrapText="1"/>
    </xf>
    <xf numFmtId="1" fontId="85" fillId="0" borderId="11" xfId="0" applyNumberFormat="1" applyFont="1" applyBorder="1" applyAlignment="1">
      <alignment horizontal="left" vertical="center" shrinkToFit="1"/>
    </xf>
    <xf numFmtId="1" fontId="85" fillId="0" borderId="12" xfId="0" applyNumberFormat="1" applyFont="1" applyBorder="1" applyAlignment="1">
      <alignment horizontal="left" vertical="center" shrinkToFit="1"/>
    </xf>
    <xf numFmtId="1" fontId="85" fillId="0" borderId="13" xfId="0" applyNumberFormat="1" applyFont="1" applyBorder="1" applyAlignment="1">
      <alignment horizontal="left" vertical="center" shrinkToFit="1"/>
    </xf>
    <xf numFmtId="1" fontId="85" fillId="0" borderId="11" xfId="0" applyNumberFormat="1" applyFont="1" applyFill="1" applyBorder="1" applyAlignment="1">
      <alignment horizontal="left" vertical="center" wrapText="1" shrinkToFit="1"/>
    </xf>
    <xf numFmtId="1" fontId="85" fillId="0" borderId="12" xfId="0" applyNumberFormat="1" applyFont="1" applyFill="1" applyBorder="1" applyAlignment="1">
      <alignment horizontal="left" vertical="center" wrapText="1" shrinkToFit="1"/>
    </xf>
    <xf numFmtId="1" fontId="85" fillId="0" borderId="13" xfId="0" applyNumberFormat="1" applyFont="1" applyFill="1" applyBorder="1" applyAlignment="1">
      <alignment horizontal="left" vertical="center" wrapText="1" shrinkToFi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5" fillId="7" borderId="39" xfId="2" applyFont="1" applyFill="1" applyBorder="1" applyAlignment="1">
      <alignment horizontal="center" vertical="center"/>
    </xf>
    <xf numFmtId="0" fontId="15" fillId="7" borderId="28" xfId="2" applyFont="1" applyFill="1" applyBorder="1" applyAlignment="1">
      <alignment horizontal="center" vertical="center"/>
    </xf>
    <xf numFmtId="0" fontId="12"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8" fillId="17" borderId="34" xfId="0" applyFont="1" applyFill="1" applyBorder="1" applyAlignment="1">
      <alignment horizontal="center" vertical="center" wrapText="1"/>
    </xf>
    <xf numFmtId="0" fontId="16" fillId="17" borderId="34" xfId="2" applyFont="1" applyFill="1" applyBorder="1" applyAlignment="1">
      <alignment horizontal="center" vertical="center" wrapText="1"/>
    </xf>
    <xf numFmtId="0" fontId="22" fillId="9" borderId="30" xfId="2" applyFont="1" applyFill="1" applyBorder="1" applyAlignment="1">
      <alignment horizontal="center" vertical="center" wrapText="1"/>
    </xf>
    <xf numFmtId="0" fontId="22" fillId="9" borderId="31" xfId="2" applyFont="1" applyFill="1" applyBorder="1" applyAlignment="1">
      <alignment horizontal="center" vertical="center" wrapText="1"/>
    </xf>
    <xf numFmtId="0" fontId="37" fillId="19" borderId="41" xfId="0" applyFont="1" applyFill="1" applyBorder="1" applyAlignment="1">
      <alignment horizontal="center" vertical="center"/>
    </xf>
    <xf numFmtId="0" fontId="22" fillId="17" borderId="37" xfId="2" applyFont="1" applyFill="1" applyBorder="1" applyAlignment="1">
      <alignment horizontal="center" vertical="center" wrapText="1"/>
    </xf>
    <xf numFmtId="0" fontId="22" fillId="17" borderId="42" xfId="2" applyFont="1" applyFill="1" applyBorder="1" applyAlignment="1">
      <alignment horizontal="center" vertical="center" wrapText="1"/>
    </xf>
    <xf numFmtId="0" fontId="18" fillId="12" borderId="37" xfId="2" applyFont="1" applyFill="1" applyBorder="1" applyAlignment="1">
      <alignment horizontal="center" vertical="center" wrapText="1"/>
    </xf>
    <xf numFmtId="0" fontId="18" fillId="12" borderId="42" xfId="2" applyFont="1" applyFill="1" applyBorder="1" applyAlignment="1">
      <alignment horizontal="center" vertical="center" wrapText="1"/>
    </xf>
    <xf numFmtId="0" fontId="18" fillId="16" borderId="37" xfId="2" applyFont="1" applyFill="1" applyBorder="1" applyAlignment="1">
      <alignment horizontal="center" vertical="center" wrapText="1"/>
    </xf>
    <xf numFmtId="0" fontId="18" fillId="16" borderId="42" xfId="2" applyFont="1" applyFill="1" applyBorder="1" applyAlignment="1">
      <alignment horizontal="center" vertical="center" wrapText="1"/>
    </xf>
    <xf numFmtId="0" fontId="32" fillId="0" borderId="34" xfId="0" applyFont="1" applyBorder="1" applyAlignment="1">
      <alignment horizontal="center" vertical="center" wrapText="1"/>
    </xf>
    <xf numFmtId="0" fontId="34" fillId="0" borderId="37" xfId="0" applyFont="1" applyBorder="1" applyAlignment="1">
      <alignment horizontal="center" vertical="center"/>
    </xf>
    <xf numFmtId="9" fontId="33" fillId="0" borderId="34" xfId="1" applyFont="1" applyBorder="1" applyAlignment="1">
      <alignment horizontal="center" vertical="center"/>
    </xf>
    <xf numFmtId="9" fontId="34" fillId="0" borderId="37" xfId="1" applyFont="1" applyBorder="1" applyAlignment="1">
      <alignment horizontal="center" vertical="center"/>
    </xf>
    <xf numFmtId="0" fontId="35" fillId="18" borderId="29" xfId="2" applyFont="1" applyFill="1" applyBorder="1" applyAlignment="1">
      <alignment horizontal="center" vertical="center" wrapText="1"/>
    </xf>
    <xf numFmtId="0" fontId="35" fillId="18" borderId="30" xfId="2" applyFont="1" applyFill="1" applyBorder="1" applyAlignment="1">
      <alignment horizontal="center" vertical="center" wrapText="1"/>
    </xf>
    <xf numFmtId="0" fontId="35" fillId="18" borderId="31" xfId="2" applyFont="1" applyFill="1" applyBorder="1" applyAlignment="1">
      <alignment horizontal="center" vertical="center" wrapText="1"/>
    </xf>
    <xf numFmtId="0" fontId="16" fillId="17" borderId="34" xfId="2" applyFont="1" applyFill="1" applyBorder="1" applyAlignment="1">
      <alignment horizontal="center" vertical="center"/>
    </xf>
    <xf numFmtId="0" fontId="36" fillId="8" borderId="34" xfId="2" applyFont="1" applyFill="1" applyBorder="1" applyAlignment="1">
      <alignment horizontal="center" vertical="center" wrapText="1"/>
    </xf>
    <xf numFmtId="0" fontId="36" fillId="8" borderId="34" xfId="2" applyFont="1" applyFill="1" applyBorder="1" applyAlignment="1">
      <alignment horizontal="center" vertical="center"/>
    </xf>
    <xf numFmtId="0" fontId="16" fillId="9" borderId="24" xfId="2" applyFont="1" applyFill="1" applyBorder="1" applyAlignment="1">
      <alignment horizontal="center" vertical="center" wrapText="1"/>
    </xf>
    <xf numFmtId="0" fontId="16" fillId="9" borderId="25" xfId="2" applyFont="1" applyFill="1" applyBorder="1" applyAlignment="1">
      <alignment horizontal="center" vertical="center" wrapText="1"/>
    </xf>
    <xf numFmtId="0" fontId="16" fillId="9" borderId="26" xfId="2" applyFont="1" applyFill="1" applyBorder="1" applyAlignment="1">
      <alignment horizontal="center" vertical="center" wrapText="1"/>
    </xf>
    <xf numFmtId="0" fontId="16" fillId="9" borderId="27" xfId="2" applyFont="1" applyFill="1" applyBorder="1" applyAlignment="1">
      <alignment horizontal="center" vertical="center" wrapText="1"/>
    </xf>
    <xf numFmtId="0" fontId="16" fillId="9" borderId="39" xfId="2" applyFont="1" applyFill="1" applyBorder="1" applyAlignment="1">
      <alignment horizontal="center" vertical="center" wrapText="1"/>
    </xf>
    <xf numFmtId="0" fontId="16" fillId="9" borderId="28" xfId="2" applyFont="1" applyFill="1" applyBorder="1" applyAlignment="1">
      <alignment horizontal="center" vertical="center" wrapText="1"/>
    </xf>
    <xf numFmtId="0" fontId="40" fillId="19" borderId="29" xfId="0" applyFont="1" applyFill="1" applyBorder="1" applyAlignment="1">
      <alignment horizontal="center" vertical="center" wrapText="1"/>
    </xf>
    <xf numFmtId="0" fontId="40" fillId="19" borderId="30" xfId="0" applyFont="1" applyFill="1" applyBorder="1" applyAlignment="1">
      <alignment horizontal="center" vertical="center" wrapText="1"/>
    </xf>
    <xf numFmtId="0" fontId="40" fillId="19" borderId="31" xfId="0" applyFont="1" applyFill="1" applyBorder="1" applyAlignment="1">
      <alignment horizontal="center" vertical="center" wrapText="1"/>
    </xf>
    <xf numFmtId="0" fontId="16" fillId="17" borderId="37" xfId="2" applyFont="1" applyFill="1" applyBorder="1" applyAlignment="1">
      <alignment horizontal="center" vertical="center" wrapText="1"/>
    </xf>
    <xf numFmtId="0" fontId="16" fillId="17" borderId="38" xfId="2" applyFont="1" applyFill="1" applyBorder="1" applyAlignment="1">
      <alignment horizontal="center" vertical="center" wrapText="1"/>
    </xf>
    <xf numFmtId="0" fontId="16" fillId="8" borderId="37" xfId="2" applyFont="1" applyFill="1" applyBorder="1" applyAlignment="1">
      <alignment horizontal="center" vertical="center" wrapText="1"/>
    </xf>
    <xf numFmtId="0" fontId="16" fillId="8" borderId="38" xfId="2" applyFont="1" applyFill="1" applyBorder="1" applyAlignment="1">
      <alignment horizontal="center" vertical="center" wrapText="1"/>
    </xf>
    <xf numFmtId="0" fontId="37" fillId="19" borderId="34" xfId="0" applyFont="1" applyFill="1" applyBorder="1" applyAlignment="1">
      <alignment horizontal="center" vertical="center"/>
    </xf>
    <xf numFmtId="0" fontId="22" fillId="8" borderId="37" xfId="2" applyFont="1" applyFill="1" applyBorder="1" applyAlignment="1">
      <alignment horizontal="center" vertical="center" wrapText="1"/>
    </xf>
    <xf numFmtId="0" fontId="22" fillId="8" borderId="42" xfId="2" applyFont="1" applyFill="1" applyBorder="1" applyAlignment="1">
      <alignment horizontal="center" vertical="center" wrapText="1"/>
    </xf>
    <xf numFmtId="0" fontId="18" fillId="0" borderId="37" xfId="2" applyFont="1" applyBorder="1" applyAlignment="1">
      <alignment horizontal="center" vertical="center" wrapText="1"/>
    </xf>
    <xf numFmtId="0" fontId="18" fillId="0" borderId="42" xfId="2" applyFont="1" applyBorder="1" applyAlignment="1">
      <alignment horizontal="center" vertical="center" wrapText="1"/>
    </xf>
    <xf numFmtId="0" fontId="16" fillId="9" borderId="29" xfId="2" applyFont="1" applyFill="1" applyBorder="1" applyAlignment="1">
      <alignment horizontal="center" vertical="center" wrapText="1"/>
    </xf>
    <xf numFmtId="0" fontId="16" fillId="9" borderId="30" xfId="2" applyFont="1" applyFill="1" applyBorder="1" applyAlignment="1">
      <alignment horizontal="center" vertical="center" wrapText="1"/>
    </xf>
    <xf numFmtId="0" fontId="16" fillId="9" borderId="31" xfId="2" applyFont="1" applyFill="1" applyBorder="1" applyAlignment="1">
      <alignment horizontal="center" vertical="center" wrapText="1"/>
    </xf>
    <xf numFmtId="0" fontId="22" fillId="8" borderId="38" xfId="2" applyFont="1" applyFill="1" applyBorder="1" applyAlignment="1">
      <alignment horizontal="center" vertical="center" wrapText="1"/>
    </xf>
    <xf numFmtId="0" fontId="18" fillId="0" borderId="37" xfId="2" applyFont="1" applyBorder="1" applyAlignment="1">
      <alignment horizontal="justify" vertical="center" wrapText="1"/>
    </xf>
    <xf numFmtId="0" fontId="18" fillId="0" borderId="38" xfId="2" applyFont="1" applyBorder="1" applyAlignment="1">
      <alignment horizontal="justify" vertical="center" wrapText="1"/>
    </xf>
    <xf numFmtId="0" fontId="18" fillId="16" borderId="38" xfId="2" applyFont="1" applyFill="1" applyBorder="1" applyAlignment="1">
      <alignment horizontal="center" vertical="center" wrapText="1"/>
    </xf>
    <xf numFmtId="0" fontId="18" fillId="0" borderId="38" xfId="2" applyFont="1" applyBorder="1" applyAlignment="1">
      <alignment horizontal="center" vertical="center" wrapText="1"/>
    </xf>
    <xf numFmtId="9" fontId="18" fillId="0" borderId="37" xfId="1" applyFont="1" applyBorder="1" applyAlignment="1">
      <alignment horizontal="center" vertical="center"/>
    </xf>
    <xf numFmtId="9" fontId="18" fillId="0" borderId="38" xfId="1" applyFont="1" applyBorder="1" applyAlignment="1">
      <alignment horizontal="center" vertical="center"/>
    </xf>
    <xf numFmtId="0" fontId="37" fillId="19" borderId="29" xfId="0" applyFont="1" applyFill="1" applyBorder="1" applyAlignment="1">
      <alignment horizontal="center" vertical="center"/>
    </xf>
    <xf numFmtId="0" fontId="37" fillId="19" borderId="30" xfId="0" applyFont="1" applyFill="1" applyBorder="1" applyAlignment="1">
      <alignment horizontal="center" vertical="center"/>
    </xf>
    <xf numFmtId="0" fontId="37" fillId="19" borderId="31" xfId="0" applyFont="1" applyFill="1" applyBorder="1" applyAlignment="1">
      <alignment horizontal="center" vertical="center"/>
    </xf>
    <xf numFmtId="9" fontId="20" fillId="0" borderId="34" xfId="0" applyNumberFormat="1" applyFont="1" applyBorder="1" applyAlignment="1">
      <alignment horizontal="center" vertical="center" wrapText="1"/>
    </xf>
    <xf numFmtId="0" fontId="41" fillId="15" borderId="34" xfId="2" applyFont="1" applyFill="1" applyBorder="1" applyAlignment="1">
      <alignment horizontal="center" vertical="center" wrapText="1"/>
    </xf>
  </cellXfs>
  <cellStyles count="4">
    <cellStyle name="Hipervínculo" xfId="3" builtinId="8"/>
    <cellStyle name="Normal" xfId="0" builtinId="0"/>
    <cellStyle name="Normal 2" xfId="2" xr:uid="{00000000-0005-0000-0000-000002000000}"/>
    <cellStyle name="Porcentaje" xfId="1" builtinId="5"/>
  </cellStyles>
  <dxfs count="0"/>
  <tableStyles count="0" defaultTableStyle="TableStyleMedium9" defaultPivotStyle="PivotStyleLight16"/>
  <colors>
    <mruColors>
      <color rgb="FF63132A"/>
      <color rgb="FF902538"/>
      <color rgb="FF585858"/>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16</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30</c:v>
                </c:pt>
                <c:pt idx="1">
                  <c:v>6</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4</c:v>
                </c:pt>
                <c:pt idx="1">
                  <c:v>0</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15</c:v>
                </c:pt>
                <c:pt idx="1">
                  <c:v>3</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35</c:v>
                </c:pt>
                <c:pt idx="1">
                  <c:v>11</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5</c:v>
                </c:pt>
                <c:pt idx="1">
                  <c:v>0</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583606</xdr:colOff>
      <xdr:row>55</xdr:row>
      <xdr:rowOff>48234</xdr:rowOff>
    </xdr:from>
    <xdr:to>
      <xdr:col>5</xdr:col>
      <xdr:colOff>705935</xdr:colOff>
      <xdr:row>59</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672427" y="19383984"/>
          <a:ext cx="1142865" cy="76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384776" y="20766510"/>
          <a:ext cx="1298947"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13880</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solidFill>
          <a:sysClr val="window" lastClr="FFFFFF"/>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33618</xdr:colOff>
      <xdr:row>30</xdr:row>
      <xdr:rowOff>69447</xdr:rowOff>
    </xdr:from>
    <xdr:to>
      <xdr:col>13</xdr:col>
      <xdr:colOff>2308412</xdr:colOff>
      <xdr:row>32</xdr:row>
      <xdr:rowOff>59081</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33618" y="9336712"/>
          <a:ext cx="7485529" cy="381840"/>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56284</xdr:colOff>
      <xdr:row>15</xdr:row>
      <xdr:rowOff>163286</xdr:rowOff>
    </xdr:from>
    <xdr:to>
      <xdr:col>2</xdr:col>
      <xdr:colOff>2521650</xdr:colOff>
      <xdr:row>18</xdr:row>
      <xdr:rowOff>59847</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6284" y="13069661"/>
          <a:ext cx="7561241" cy="396623"/>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3</xdr:col>
      <xdr:colOff>1619031</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751660</xdr:colOff>
      <xdr:row>2</xdr:row>
      <xdr:rowOff>2614995</xdr:rowOff>
    </xdr:from>
    <xdr:to>
      <xdr:col>9</xdr:col>
      <xdr:colOff>1551760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51660" y="3662745"/>
          <a:ext cx="7686675"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DEFICIENCIA</a:t>
          </a:r>
          <a:r>
            <a:rPr lang="es-MX" sz="1100" baseline="0">
              <a:solidFill>
                <a:schemeClr val="lt1"/>
              </a:solidFill>
              <a:effectLst/>
              <a:latin typeface="+mn-lt"/>
              <a:ea typeface="+mn-ea"/>
              <a:cs typeface="+mn-cs"/>
            </a:rPr>
            <a:t> EN LA INFRAESTRUCTURA DE DRENAJE Y VIALIDADES EN ZAPOTLÁN DE JUÁREZ</a:t>
          </a:r>
          <a:endParaRPr lang="es-MX" sz="1000">
            <a:effectLst/>
          </a:endParaRPr>
        </a:p>
      </xdr:txBody>
    </xdr:sp>
    <xdr:clientData/>
  </xdr:twoCellAnchor>
  <xdr:twoCellAnchor>
    <xdr:from>
      <xdr:col>0</xdr:col>
      <xdr:colOff>251288</xdr:colOff>
      <xdr:row>2</xdr:row>
      <xdr:rowOff>649506</xdr:rowOff>
    </xdr:from>
    <xdr:to>
      <xdr:col>4</xdr:col>
      <xdr:colOff>139709</xdr:colOff>
      <xdr:row>2</xdr:row>
      <xdr:rowOff>1289041</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51288" y="169725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PROBLEMAS DE SALUD</a:t>
          </a:r>
          <a:r>
            <a:rPr lang="es-MX" sz="1000" baseline="0">
              <a:solidFill>
                <a:sysClr val="windowText" lastClr="000000"/>
              </a:solidFill>
              <a:latin typeface="Arial" panose="020B0604020202020204" pitchFamily="34" charset="0"/>
              <a:cs typeface="Arial" panose="020B0604020202020204" pitchFamily="34" charset="0"/>
            </a:rPr>
            <a:t> PÚBLICA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AFECTACIONES A LA MOVILIDAD</a:t>
          </a:r>
        </a:p>
      </xdr:txBody>
    </xdr:sp>
    <xdr:clientData/>
  </xdr:twoCellAnchor>
  <xdr:twoCellAnchor>
    <xdr:from>
      <xdr:col>5</xdr:col>
      <xdr:colOff>223998</xdr:colOff>
      <xdr:row>2</xdr:row>
      <xdr:rowOff>645557</xdr:rowOff>
    </xdr:from>
    <xdr:to>
      <xdr:col>7</xdr:col>
      <xdr:colOff>493419</xdr:colOff>
      <xdr:row>2</xdr:row>
      <xdr:rowOff>1285092</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31177" y="1693307"/>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IMPACTO ECONÓMICO</a:t>
          </a: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INDUNDACIONES</a:t>
          </a:r>
          <a:r>
            <a:rPr lang="es-MX" sz="1000" baseline="0">
              <a:solidFill>
                <a:sysClr val="windowText" lastClr="000000"/>
              </a:solidFill>
              <a:latin typeface="Arial" panose="020B0604020202020204" pitchFamily="34" charset="0"/>
              <a:cs typeface="Arial" panose="020B0604020202020204" pitchFamily="34" charset="0"/>
            </a:rPr>
            <a:t> Y DAÑOS MATERIALES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242749</xdr:colOff>
      <xdr:row>2</xdr:row>
      <xdr:rowOff>632468</xdr:rowOff>
    </xdr:from>
    <xdr:to>
      <xdr:col>10</xdr:col>
      <xdr:colOff>267241</xdr:colOff>
      <xdr:row>2</xdr:row>
      <xdr:rowOff>1272003</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75463" y="168021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BAJA CALIDAD DE VIDA</a:t>
          </a: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INCREMENTO</a:t>
          </a:r>
          <a:r>
            <a:rPr lang="es-MX" sz="1000" baseline="0">
              <a:solidFill>
                <a:sysClr val="windowText" lastClr="000000"/>
              </a:solidFill>
              <a:latin typeface="Arial" panose="020B0604020202020204" pitchFamily="34" charset="0"/>
              <a:cs typeface="Arial" panose="020B0604020202020204" pitchFamily="34" charset="0"/>
            </a:rPr>
            <a:t> EN CONFLICTOS SOCIALES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93152"/>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PLANEACIÓN Y GESTIÓN INSUFICIENTE</a:t>
          </a: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LIMITACIONES PRESUPUESTALES</a:t>
          </a:r>
        </a:p>
      </xdr:txBody>
    </xdr:sp>
    <xdr:clientData/>
  </xdr:twoCellAnchor>
  <xdr:twoCellAnchor>
    <xdr:from>
      <xdr:col>5</xdr:col>
      <xdr:colOff>225558</xdr:colOff>
      <xdr:row>2</xdr:row>
      <xdr:rowOff>3409775</xdr:rowOff>
    </xdr:from>
    <xdr:to>
      <xdr:col>7</xdr:col>
      <xdr:colOff>494979</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232737" y="445752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CRECIMIENTO URBANO DESORDENADO</a:t>
          </a: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INFRAESTRUCTURA</a:t>
          </a:r>
          <a:r>
            <a:rPr lang="es-MX" sz="1000" baseline="0">
              <a:solidFill>
                <a:sysClr val="windowText" lastClr="000000"/>
              </a:solidFill>
              <a:latin typeface="Arial" panose="020B0604020202020204" pitchFamily="34" charset="0"/>
              <a:cs typeface="Arial" panose="020B0604020202020204" pitchFamily="34" charset="0"/>
            </a:rPr>
            <a:t> OBSOLETA O DETERIORADA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344930</xdr:colOff>
      <xdr:row>2</xdr:row>
      <xdr:rowOff>3390849</xdr:rowOff>
    </xdr:from>
    <xdr:to>
      <xdr:col>10</xdr:col>
      <xdr:colOff>369422</xdr:colOff>
      <xdr:row>2</xdr:row>
      <xdr:rowOff>4030384</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277644" y="443859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FACTORES TECNICOS Y AMBIENTALES</a:t>
          </a: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BAJA PARTICIPACION CIUDADANA</a:t>
          </a:r>
        </a:p>
      </xdr:txBody>
    </xdr:sp>
    <xdr:clientData/>
  </xdr:twoCellAnchor>
  <xdr:twoCellAnchor>
    <xdr:from>
      <xdr:col>0</xdr:col>
      <xdr:colOff>876300</xdr:colOff>
      <xdr:row>1</xdr:row>
      <xdr:rowOff>342900</xdr:rowOff>
    </xdr:from>
    <xdr:to>
      <xdr:col>10</xdr:col>
      <xdr:colOff>107950</xdr:colOff>
      <xdr:row>2</xdr:row>
      <xdr:rowOff>476250</xdr:rowOff>
    </xdr:to>
    <xdr:sp macro="" textlink="">
      <xdr:nvSpPr>
        <xdr:cNvPr id="29" name="Rectángulo: esquinas redondeadas 28">
          <a:extLst>
            <a:ext uri="{FF2B5EF4-FFF2-40B4-BE49-F238E27FC236}">
              <a16:creationId xmlns:a16="http://schemas.microsoft.com/office/drawing/2014/main" id="{8E41D30F-AFA3-4E92-B37E-E704007BA46A}"/>
            </a:ext>
          </a:extLst>
        </xdr:cNvPr>
        <xdr:cNvSpPr/>
      </xdr:nvSpPr>
      <xdr:spPr>
        <a:xfrm>
          <a:off x="876300" y="1038225"/>
          <a:ext cx="7689850" cy="485775"/>
        </a:xfrm>
        <a:prstGeom prst="roundRect">
          <a:avLst/>
        </a:prstGeom>
        <a:solidFill>
          <a:schemeClr val="bg1">
            <a:lumMod val="75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latin typeface="Arial" panose="020B0604020202020204" pitchFamily="34" charset="0"/>
              <a:cs typeface="Arial" panose="020B0604020202020204" pitchFamily="34" charset="0"/>
            </a:rPr>
            <a:t>DEFICIENCIA EN LA INFRAESTRUCTURA DE DRENAJE Y VIALIDADES EN ZAPOTLAN DE JUAREZ </a:t>
          </a:r>
          <a:endParaRPr lang="es-MX" sz="10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MEJORA EN LA SALUD</a:t>
          </a:r>
          <a:r>
            <a:rPr lang="es-MX" sz="1000" baseline="0">
              <a:solidFill>
                <a:sysClr val="windowText" lastClr="000000"/>
              </a:solidFill>
              <a:latin typeface="Arial" panose="020B0604020202020204" pitchFamily="34" charset="0"/>
              <a:cs typeface="Arial" panose="020B0604020202020204" pitchFamily="34" charset="0"/>
            </a:rPr>
            <a:t> PÚBLICA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MX" sz="1100">
              <a:solidFill>
                <a:schemeClr val="lt1"/>
              </a:solidFill>
              <a:effectLst/>
              <a:latin typeface="+mn-lt"/>
              <a:ea typeface="+mn-ea"/>
              <a:cs typeface="+mn-cs"/>
            </a:rPr>
            <a:t>INFRAESTRUCTURA</a:t>
          </a:r>
          <a:r>
            <a:rPr lang="es-MX" sz="1100" baseline="0">
              <a:solidFill>
                <a:schemeClr val="lt1"/>
              </a:solidFill>
              <a:effectLst/>
              <a:latin typeface="+mn-lt"/>
              <a:ea typeface="+mn-ea"/>
              <a:cs typeface="+mn-cs"/>
            </a:rPr>
            <a:t> EFICIENTE Y ADECUADA DE DRENAJE SANITARIO Y VIALIDADES EN ZAPOTLÁN DE JUÁREZ</a:t>
          </a:r>
          <a:endParaRPr lang="es-MX" sz="10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MOVILIDAD EFICIENTE</a:t>
          </a: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DESARROLLO ECONÓMICO LOCAL</a:t>
          </a: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DISMINUCIÓN DE INSTALACIONES</a:t>
          </a: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MEJOR</a:t>
          </a:r>
          <a:r>
            <a:rPr lang="es-MX" sz="1000" baseline="0">
              <a:solidFill>
                <a:sysClr val="windowText" lastClr="000000"/>
              </a:solidFill>
              <a:latin typeface="Arial" panose="020B0604020202020204" pitchFamily="34" charset="0"/>
              <a:cs typeface="Arial" panose="020B0604020202020204" pitchFamily="34" charset="0"/>
            </a:rPr>
            <a:t> CALIDAD DE VIDA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DISMINUCIÓN</a:t>
          </a:r>
          <a:r>
            <a:rPr lang="es-MX" sz="1000" baseline="0">
              <a:solidFill>
                <a:sysClr val="windowText" lastClr="000000"/>
              </a:solidFill>
              <a:latin typeface="Arial" panose="020B0604020202020204" pitchFamily="34" charset="0"/>
              <a:cs typeface="Arial" panose="020B0604020202020204" pitchFamily="34" charset="0"/>
            </a:rPr>
            <a:t> DE CONFLICTOS SOCIALES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PLANEACIÓN</a:t>
          </a:r>
          <a:r>
            <a:rPr lang="es-MX" sz="1000" baseline="0">
              <a:solidFill>
                <a:sysClr val="windowText" lastClr="000000"/>
              </a:solidFill>
              <a:latin typeface="Arial" panose="020B0604020202020204" pitchFamily="34" charset="0"/>
              <a:cs typeface="Arial" panose="020B0604020202020204" pitchFamily="34" charset="0"/>
            </a:rPr>
            <a:t> Y GESTIÓN SUFICIENTE</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SUFICIENCIA Y BUENA GESTIÓN DE RECURSOS</a:t>
          </a: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CRECIMIENTO URBANO ORDENADO</a:t>
          </a: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INFRAESTRUCTURA MODERNA Y FUNCIONAL</a:t>
          </a: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MEJORA TECNICA Y ADAPTACIÓN</a:t>
          </a:r>
          <a:r>
            <a:rPr lang="es-MX" sz="1000" baseline="0">
              <a:solidFill>
                <a:sysClr val="windowText" lastClr="000000"/>
              </a:solidFill>
              <a:latin typeface="Arial" panose="020B0604020202020204" pitchFamily="34" charset="0"/>
              <a:cs typeface="Arial" panose="020B0604020202020204" pitchFamily="34" charset="0"/>
            </a:rPr>
            <a:t> AMBIENTAL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INCREMENTO EN LA PARTICIPACIÓN CIUDADANA</a:t>
          </a:r>
        </a:p>
      </xdr:txBody>
    </xdr:sp>
    <xdr:clientData/>
  </xdr:twoCellAnchor>
  <xdr:twoCellAnchor>
    <xdr:from>
      <xdr:col>0</xdr:col>
      <xdr:colOff>432954</xdr:colOff>
      <xdr:row>3</xdr:row>
      <xdr:rowOff>34636</xdr:rowOff>
    </xdr:from>
    <xdr:to>
      <xdr:col>11</xdr:col>
      <xdr:colOff>511463</xdr:colOff>
      <xdr:row>6</xdr:row>
      <xdr:rowOff>26843</xdr:rowOff>
    </xdr:to>
    <xdr:sp macro="" textlink="">
      <xdr:nvSpPr>
        <xdr:cNvPr id="22" name="Rectángulo: esquinas redondeadas 21">
          <a:extLst>
            <a:ext uri="{FF2B5EF4-FFF2-40B4-BE49-F238E27FC236}">
              <a16:creationId xmlns:a16="http://schemas.microsoft.com/office/drawing/2014/main" id="{0D49CCE0-DA9B-4AC6-8D9F-692B71D46FB7}"/>
            </a:ext>
          </a:extLst>
        </xdr:cNvPr>
        <xdr:cNvSpPr/>
      </xdr:nvSpPr>
      <xdr:spPr>
        <a:xfrm>
          <a:off x="432954" y="1091045"/>
          <a:ext cx="7689850" cy="485775"/>
        </a:xfrm>
        <a:prstGeom prst="roundRect">
          <a:avLst/>
        </a:prstGeom>
        <a:solidFill>
          <a:schemeClr val="bg1">
            <a:lumMod val="75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INFRAESTRUCTURA</a:t>
          </a:r>
          <a:r>
            <a:rPr lang="es-MX" sz="1000" baseline="0">
              <a:latin typeface="Arial" panose="020B0604020202020204" pitchFamily="34" charset="0"/>
              <a:cs typeface="Arial" panose="020B0604020202020204" pitchFamily="34" charset="0"/>
            </a:rPr>
            <a:t> EFICIENTE Y ADECUADA DE DRENAJE SANITARIO Y VAILIDADES EN ZAPOTLAN DE JUAREZ </a:t>
          </a:r>
          <a:endParaRPr lang="es-MX" sz="1000">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2962275</xdr:colOff>
      <xdr:row>26</xdr:row>
      <xdr:rowOff>47501</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9183667"/>
          <a:ext cx="6467475" cy="323726"/>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24</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4739475"/>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baseline="0">
                <a:latin typeface="Arial" panose="020B0604020202020204" pitchFamily="34" charset="0"/>
                <a:cs typeface="Arial" panose="020B0604020202020204" pitchFamily="34" charset="0"/>
              </a:rPr>
              <a:t>ARQ. JUAN BAUTISTA VIGUERAS</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IRECTOR</a:t>
            </a:r>
            <a:r>
              <a:rPr lang="es-MX" sz="1000" b="0" spc="0" baseline="0">
                <a:latin typeface="Arial" panose="020B0604020202020204" pitchFamily="34" charset="0"/>
                <a:cs typeface="Arial" panose="020B0604020202020204" pitchFamily="34" charset="0"/>
              </a:rPr>
              <a:t> DE OBRAS PÚBLICAS</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24</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2846" y="24694653"/>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24</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708588" y="24717063"/>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21</xdr:row>
      <xdr:rowOff>104775</xdr:rowOff>
    </xdr:from>
    <xdr:to>
      <xdr:col>5</xdr:col>
      <xdr:colOff>1079315</xdr:colOff>
      <xdr:row>24</xdr:row>
      <xdr:rowOff>28572</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7/Normateca/Presidencia/Planeacion/Plan%20Municipal%20de%20Desarrollo%25-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7/Normateca/Presidencia/Planeacion/Plan%20Municipal%20de%20Desarrollo%25-27/PMZJ.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29" zoomScale="70" zoomScaleNormal="70" zoomScaleSheetLayoutView="70" workbookViewId="0">
      <selection activeCell="A13" sqref="A13:E34"/>
    </sheetView>
  </sheetViews>
  <sheetFormatPr baseColWidth="10" defaultColWidth="9.33203125" defaultRowHeight="12.75"/>
  <cols>
    <col min="1" max="1" width="50.83203125" style="72" customWidth="1"/>
    <col min="2" max="2" width="49.83203125" style="72" customWidth="1"/>
    <col min="3" max="5" width="50.83203125" style="72" customWidth="1"/>
    <col min="6" max="16384" width="9.33203125" style="72"/>
  </cols>
  <sheetData>
    <row r="1" spans="1:5">
      <c r="A1" s="179" t="s">
        <v>270</v>
      </c>
      <c r="B1" s="180"/>
      <c r="C1" s="180"/>
      <c r="D1" s="180"/>
      <c r="E1" s="181"/>
    </row>
    <row r="2" spans="1:5" ht="25.5" customHeight="1">
      <c r="A2" s="179"/>
      <c r="B2" s="180"/>
      <c r="C2" s="180"/>
      <c r="D2" s="180"/>
      <c r="E2" s="181"/>
    </row>
    <row r="3" spans="1:5" ht="25.5" customHeight="1">
      <c r="A3" s="182"/>
      <c r="B3" s="183"/>
      <c r="C3" s="183"/>
      <c r="D3" s="183"/>
      <c r="E3" s="184"/>
    </row>
    <row r="4" spans="1:5" s="73" customFormat="1" ht="34.5" customHeight="1">
      <c r="A4" s="176" t="s">
        <v>263</v>
      </c>
      <c r="B4" s="177"/>
      <c r="C4" s="177"/>
      <c r="D4" s="177"/>
      <c r="E4" s="178"/>
    </row>
    <row r="5" spans="1:5" ht="29.25" customHeight="1">
      <c r="A5" s="194" t="s">
        <v>421</v>
      </c>
      <c r="B5" s="195"/>
      <c r="C5" s="195"/>
      <c r="D5" s="195"/>
      <c r="E5" s="196"/>
    </row>
    <row r="6" spans="1:5" ht="22.5" customHeight="1">
      <c r="A6" s="197"/>
      <c r="B6" s="198"/>
      <c r="C6" s="198"/>
      <c r="D6" s="198"/>
      <c r="E6" s="199"/>
    </row>
    <row r="7" spans="1:5" ht="22.5" customHeight="1">
      <c r="A7" s="197"/>
      <c r="B7" s="198"/>
      <c r="C7" s="198"/>
      <c r="D7" s="198"/>
      <c r="E7" s="199"/>
    </row>
    <row r="8" spans="1:5" ht="22.5" customHeight="1">
      <c r="A8" s="197"/>
      <c r="B8" s="198"/>
      <c r="C8" s="198"/>
      <c r="D8" s="198"/>
      <c r="E8" s="199"/>
    </row>
    <row r="9" spans="1:5" ht="22.5" customHeight="1">
      <c r="A9" s="197"/>
      <c r="B9" s="198"/>
      <c r="C9" s="198"/>
      <c r="D9" s="198"/>
      <c r="E9" s="199"/>
    </row>
    <row r="10" spans="1:5" ht="22.5" customHeight="1">
      <c r="A10" s="197"/>
      <c r="B10" s="198"/>
      <c r="C10" s="198"/>
      <c r="D10" s="198"/>
      <c r="E10" s="199"/>
    </row>
    <row r="11" spans="1:5" ht="22.5" customHeight="1">
      <c r="A11" s="200"/>
      <c r="B11" s="201"/>
      <c r="C11" s="201"/>
      <c r="D11" s="201"/>
      <c r="E11" s="202"/>
    </row>
    <row r="12" spans="1:5" s="73" customFormat="1" ht="34.5" customHeight="1">
      <c r="A12" s="176" t="s">
        <v>264</v>
      </c>
      <c r="B12" s="177"/>
      <c r="C12" s="177"/>
      <c r="D12" s="177"/>
      <c r="E12" s="178"/>
    </row>
    <row r="13" spans="1:5" ht="29.25" customHeight="1">
      <c r="A13" s="185" t="s">
        <v>422</v>
      </c>
      <c r="B13" s="186"/>
      <c r="C13" s="186"/>
      <c r="D13" s="186"/>
      <c r="E13" s="187"/>
    </row>
    <row r="14" spans="1:5" ht="24.95" customHeight="1">
      <c r="A14" s="188"/>
      <c r="B14" s="189"/>
      <c r="C14" s="189"/>
      <c r="D14" s="189"/>
      <c r="E14" s="190"/>
    </row>
    <row r="15" spans="1:5" ht="24.95" customHeight="1">
      <c r="A15" s="188"/>
      <c r="B15" s="189"/>
      <c r="C15" s="189"/>
      <c r="D15" s="189"/>
      <c r="E15" s="190"/>
    </row>
    <row r="16" spans="1:5" ht="24.95" customHeight="1">
      <c r="A16" s="188"/>
      <c r="B16" s="189"/>
      <c r="C16" s="189"/>
      <c r="D16" s="189"/>
      <c r="E16" s="190"/>
    </row>
    <row r="17" spans="1:5" ht="24.95" customHeight="1">
      <c r="A17" s="188"/>
      <c r="B17" s="189"/>
      <c r="C17" s="189"/>
      <c r="D17" s="189"/>
      <c r="E17" s="190"/>
    </row>
    <row r="18" spans="1:5" ht="24.95" customHeight="1">
      <c r="A18" s="188"/>
      <c r="B18" s="189"/>
      <c r="C18" s="189"/>
      <c r="D18" s="189"/>
      <c r="E18" s="190"/>
    </row>
    <row r="19" spans="1:5" ht="24.95" customHeight="1">
      <c r="A19" s="188"/>
      <c r="B19" s="189"/>
      <c r="C19" s="189"/>
      <c r="D19" s="189"/>
      <c r="E19" s="190"/>
    </row>
    <row r="20" spans="1:5" ht="24.95" customHeight="1">
      <c r="A20" s="188"/>
      <c r="B20" s="189"/>
      <c r="C20" s="189"/>
      <c r="D20" s="189"/>
      <c r="E20" s="190"/>
    </row>
    <row r="21" spans="1:5" ht="24.95" customHeight="1">
      <c r="A21" s="188"/>
      <c r="B21" s="189"/>
      <c r="C21" s="189"/>
      <c r="D21" s="189"/>
      <c r="E21" s="190"/>
    </row>
    <row r="22" spans="1:5" ht="24.95" customHeight="1">
      <c r="A22" s="188"/>
      <c r="B22" s="189"/>
      <c r="C22" s="189"/>
      <c r="D22" s="189"/>
      <c r="E22" s="190"/>
    </row>
    <row r="23" spans="1:5" ht="24.95" customHeight="1">
      <c r="A23" s="188"/>
      <c r="B23" s="189"/>
      <c r="C23" s="189"/>
      <c r="D23" s="189"/>
      <c r="E23" s="190"/>
    </row>
    <row r="24" spans="1:5" ht="24.95" customHeight="1">
      <c r="A24" s="188"/>
      <c r="B24" s="189"/>
      <c r="C24" s="189"/>
      <c r="D24" s="189"/>
      <c r="E24" s="190"/>
    </row>
    <row r="25" spans="1:5" ht="24.95" customHeight="1">
      <c r="A25" s="188"/>
      <c r="B25" s="189"/>
      <c r="C25" s="189"/>
      <c r="D25" s="189"/>
      <c r="E25" s="190"/>
    </row>
    <row r="26" spans="1:5" ht="24.95" customHeight="1">
      <c r="A26" s="188"/>
      <c r="B26" s="189"/>
      <c r="C26" s="189"/>
      <c r="D26" s="189"/>
      <c r="E26" s="190"/>
    </row>
    <row r="27" spans="1:5" ht="24.95" customHeight="1">
      <c r="A27" s="188"/>
      <c r="B27" s="189"/>
      <c r="C27" s="189"/>
      <c r="D27" s="189"/>
      <c r="E27" s="190"/>
    </row>
    <row r="28" spans="1:5" ht="24.95" customHeight="1">
      <c r="A28" s="188"/>
      <c r="B28" s="189"/>
      <c r="C28" s="189"/>
      <c r="D28" s="189"/>
      <c r="E28" s="190"/>
    </row>
    <row r="29" spans="1:5" ht="24.95" customHeight="1">
      <c r="A29" s="188"/>
      <c r="B29" s="189"/>
      <c r="C29" s="189"/>
      <c r="D29" s="189"/>
      <c r="E29" s="190"/>
    </row>
    <row r="30" spans="1:5" ht="24.95" customHeight="1">
      <c r="A30" s="188"/>
      <c r="B30" s="189"/>
      <c r="C30" s="189"/>
      <c r="D30" s="189"/>
      <c r="E30" s="190"/>
    </row>
    <row r="31" spans="1:5" ht="24.95" customHeight="1">
      <c r="A31" s="188"/>
      <c r="B31" s="189"/>
      <c r="C31" s="189"/>
      <c r="D31" s="189"/>
      <c r="E31" s="190"/>
    </row>
    <row r="32" spans="1:5" ht="24.95" customHeight="1">
      <c r="A32" s="188"/>
      <c r="B32" s="189"/>
      <c r="C32" s="189"/>
      <c r="D32" s="189"/>
      <c r="E32" s="190"/>
    </row>
    <row r="33" spans="1:5" ht="24.95" customHeight="1">
      <c r="A33" s="188"/>
      <c r="B33" s="189"/>
      <c r="C33" s="189"/>
      <c r="D33" s="189"/>
      <c r="E33" s="190"/>
    </row>
    <row r="34" spans="1:5" ht="226.5" customHeight="1">
      <c r="A34" s="191"/>
      <c r="B34" s="192"/>
      <c r="C34" s="192"/>
      <c r="D34" s="192"/>
      <c r="E34" s="193"/>
    </row>
    <row r="35" spans="1:5" s="73" customFormat="1" ht="34.5" customHeight="1">
      <c r="A35" s="176" t="s">
        <v>265</v>
      </c>
      <c r="B35" s="177"/>
      <c r="C35" s="177"/>
      <c r="D35" s="177"/>
      <c r="E35" s="178"/>
    </row>
    <row r="36" spans="1:5" s="73" customFormat="1" ht="34.5" customHeight="1">
      <c r="A36" s="185" t="s">
        <v>344</v>
      </c>
      <c r="B36" s="186"/>
      <c r="C36" s="186"/>
      <c r="D36" s="186"/>
      <c r="E36" s="187"/>
    </row>
    <row r="37" spans="1:5" ht="45" customHeight="1">
      <c r="A37" s="191"/>
      <c r="B37" s="192"/>
      <c r="C37" s="192"/>
      <c r="D37" s="192"/>
      <c r="E37" s="193"/>
    </row>
    <row r="38" spans="1:5" s="73" customFormat="1" ht="34.5" customHeight="1">
      <c r="A38" s="176" t="s">
        <v>266</v>
      </c>
      <c r="B38" s="177"/>
      <c r="C38" s="177"/>
      <c r="D38" s="177"/>
      <c r="E38" s="178"/>
    </row>
    <row r="39" spans="1:5" s="73" customFormat="1" ht="34.5" customHeight="1">
      <c r="A39" s="185" t="s">
        <v>345</v>
      </c>
      <c r="B39" s="186"/>
      <c r="C39" s="186"/>
      <c r="D39" s="186"/>
      <c r="E39" s="187"/>
    </row>
    <row r="40" spans="1:5" ht="21" customHeight="1">
      <c r="A40" s="188"/>
      <c r="B40" s="189"/>
      <c r="C40" s="189"/>
      <c r="D40" s="189"/>
      <c r="E40" s="190"/>
    </row>
    <row r="41" spans="1:5" ht="33.75" hidden="1" customHeight="1">
      <c r="A41" s="188"/>
      <c r="B41" s="189"/>
      <c r="C41" s="189"/>
      <c r="D41" s="189"/>
      <c r="E41" s="190"/>
    </row>
    <row r="42" spans="1:5" ht="33.75" hidden="1" customHeight="1">
      <c r="A42" s="191"/>
      <c r="B42" s="192"/>
      <c r="C42" s="192"/>
      <c r="D42" s="192"/>
      <c r="E42" s="193"/>
    </row>
    <row r="43" spans="1:5" s="73" customFormat="1" ht="34.5" customHeight="1">
      <c r="A43" s="205" t="s">
        <v>267</v>
      </c>
      <c r="B43" s="206"/>
      <c r="C43" s="205" t="s">
        <v>268</v>
      </c>
      <c r="D43" s="206"/>
      <c r="E43" s="81" t="s">
        <v>269</v>
      </c>
    </row>
    <row r="44" spans="1:5" ht="48.2" customHeight="1">
      <c r="A44" s="207" t="s">
        <v>346</v>
      </c>
      <c r="B44" s="208"/>
      <c r="C44" s="207" t="s">
        <v>347</v>
      </c>
      <c r="D44" s="208"/>
      <c r="E44" s="82" t="s">
        <v>346</v>
      </c>
    </row>
    <row r="45" spans="1:5" ht="19.5" customHeight="1">
      <c r="A45" s="203"/>
      <c r="B45" s="203"/>
      <c r="C45" s="203"/>
      <c r="D45" s="203"/>
      <c r="E45" s="203"/>
    </row>
    <row r="46" spans="1:5">
      <c r="A46" s="204"/>
      <c r="B46" s="204"/>
      <c r="C46" s="204"/>
      <c r="D46" s="204"/>
      <c r="E46" s="204"/>
    </row>
    <row r="47" spans="1:5">
      <c r="A47" s="204"/>
      <c r="B47" s="204"/>
      <c r="C47" s="204"/>
      <c r="D47" s="204"/>
      <c r="E47" s="204"/>
    </row>
    <row r="48" spans="1:5">
      <c r="A48" s="204"/>
      <c r="B48" s="204"/>
      <c r="C48" s="204"/>
      <c r="D48" s="204"/>
      <c r="E48" s="204"/>
    </row>
    <row r="49" spans="1:5">
      <c r="A49" s="204"/>
      <c r="B49" s="204"/>
      <c r="C49" s="204"/>
      <c r="D49" s="204"/>
      <c r="E49" s="204"/>
    </row>
    <row r="50" spans="1:5">
      <c r="A50" s="204"/>
      <c r="B50" s="204"/>
      <c r="C50" s="204"/>
      <c r="D50" s="204"/>
      <c r="E50" s="204"/>
    </row>
    <row r="51" spans="1:5">
      <c r="A51" s="204"/>
      <c r="B51" s="204"/>
      <c r="C51" s="204"/>
      <c r="D51" s="204"/>
      <c r="E51" s="204"/>
    </row>
    <row r="52" spans="1:5">
      <c r="A52" s="204"/>
      <c r="B52" s="204"/>
      <c r="C52" s="204"/>
      <c r="D52" s="204"/>
      <c r="E52" s="204"/>
    </row>
    <row r="53" spans="1:5">
      <c r="A53" s="204"/>
      <c r="B53" s="204"/>
      <c r="C53" s="204"/>
      <c r="D53" s="204"/>
      <c r="E53" s="204"/>
    </row>
    <row r="54" spans="1:5">
      <c r="A54" s="204"/>
      <c r="B54" s="204"/>
      <c r="C54" s="204"/>
      <c r="D54" s="204"/>
      <c r="E54" s="204"/>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66"/>
  <sheetViews>
    <sheetView topLeftCell="A10" zoomScale="55" zoomScaleNormal="55" workbookViewId="0">
      <pane ySplit="1" topLeftCell="A32" activePane="bottomLeft" state="frozen"/>
      <selection activeCell="E68" sqref="E68:I69"/>
      <selection pane="bottomLeft" activeCell="M28" sqref="M28"/>
    </sheetView>
  </sheetViews>
  <sheetFormatPr baseColWidth="10" defaultRowHeight="12.75"/>
  <cols>
    <col min="1" max="1" width="32.5" customWidth="1"/>
    <col min="2" max="2" width="29.6640625" customWidth="1"/>
    <col min="3" max="3" width="33.33203125" customWidth="1"/>
    <col min="4" max="4" width="33.5" customWidth="1"/>
    <col min="5" max="5" width="29" customWidth="1"/>
    <col min="8" max="8" width="13.6640625" customWidth="1"/>
    <col min="18" max="18" width="13.33203125" customWidth="1"/>
    <col min="19" max="20" width="16.6640625" customWidth="1"/>
    <col min="21" max="21" width="19.1640625" customWidth="1"/>
  </cols>
  <sheetData>
    <row r="1" spans="1:25" ht="29.25" customHeight="1">
      <c r="A1" s="362" t="s">
        <v>180</v>
      </c>
      <c r="B1" s="362"/>
      <c r="C1" s="362"/>
      <c r="D1" s="362"/>
      <c r="E1" s="362"/>
      <c r="F1" s="362"/>
      <c r="G1" s="362"/>
      <c r="H1" s="362"/>
      <c r="I1" s="362"/>
      <c r="J1" s="362"/>
      <c r="K1" s="362"/>
      <c r="L1" s="362"/>
      <c r="M1" s="362"/>
      <c r="N1" s="362"/>
      <c r="O1" s="362"/>
      <c r="P1" s="362"/>
      <c r="Q1" s="362"/>
      <c r="R1" s="362"/>
      <c r="S1" s="362"/>
      <c r="T1" s="362"/>
      <c r="U1" s="362"/>
      <c r="V1" s="45"/>
      <c r="W1" s="45"/>
      <c r="X1" s="45"/>
      <c r="Y1" s="45"/>
    </row>
    <row r="2" spans="1:25" ht="20.25" customHeight="1">
      <c r="A2" s="362" t="s">
        <v>181</v>
      </c>
      <c r="B2" s="362"/>
      <c r="C2" s="362"/>
      <c r="D2" s="362"/>
      <c r="E2" s="362"/>
      <c r="F2" s="362"/>
      <c r="G2" s="362"/>
      <c r="H2" s="362"/>
      <c r="I2" s="362"/>
      <c r="J2" s="362"/>
      <c r="K2" s="362"/>
      <c r="L2" s="362"/>
      <c r="M2" s="362"/>
      <c r="N2" s="362"/>
      <c r="O2" s="362"/>
      <c r="P2" s="362"/>
      <c r="Q2" s="362"/>
      <c r="R2" s="362"/>
      <c r="S2" s="362"/>
      <c r="T2" s="362"/>
      <c r="U2" s="362"/>
      <c r="V2" s="45"/>
      <c r="W2" s="45"/>
      <c r="X2" s="45"/>
      <c r="Y2" s="45"/>
    </row>
    <row r="3" spans="1:25" ht="21" customHeight="1">
      <c r="A3" s="46"/>
      <c r="B3" s="47"/>
      <c r="C3" s="47"/>
      <c r="D3" s="47"/>
      <c r="E3" s="47"/>
      <c r="F3" s="47"/>
      <c r="G3" s="47"/>
      <c r="H3" s="47"/>
      <c r="I3" s="47"/>
      <c r="J3" s="47"/>
      <c r="K3" s="47"/>
      <c r="L3" s="47"/>
      <c r="M3" s="47"/>
      <c r="N3" s="47"/>
      <c r="O3" s="47"/>
      <c r="P3" s="47"/>
      <c r="Q3" s="47"/>
      <c r="R3" s="47"/>
      <c r="S3" s="47"/>
      <c r="T3" s="47"/>
      <c r="U3" s="47"/>
      <c r="V3" s="47"/>
      <c r="W3" s="47"/>
      <c r="X3" s="47"/>
      <c r="Y3" s="47"/>
    </row>
    <row r="4" spans="1:25" ht="18" customHeight="1">
      <c r="A4" s="49"/>
      <c r="B4" s="49"/>
      <c r="C4" s="49"/>
      <c r="D4" s="49"/>
      <c r="E4" s="49"/>
      <c r="F4" s="49"/>
      <c r="G4" s="49"/>
      <c r="H4" s="49"/>
      <c r="I4" s="49"/>
      <c r="J4" s="49"/>
      <c r="K4" s="49"/>
      <c r="L4" s="49"/>
      <c r="M4" s="49"/>
      <c r="N4" s="49"/>
      <c r="O4" s="49"/>
      <c r="P4" s="49"/>
      <c r="Q4" s="49"/>
      <c r="R4" s="49"/>
      <c r="S4" s="49"/>
      <c r="T4" s="49"/>
      <c r="U4" s="49"/>
      <c r="V4" s="49"/>
      <c r="W4" s="49"/>
      <c r="X4" s="49"/>
      <c r="Y4" s="49"/>
    </row>
    <row r="5" spans="1:25" ht="25.5" customHeight="1">
      <c r="A5" s="368" t="s">
        <v>182</v>
      </c>
      <c r="B5" s="368"/>
      <c r="C5" s="368"/>
      <c r="D5" s="368"/>
      <c r="E5" s="368"/>
      <c r="F5" s="368"/>
      <c r="G5" s="368"/>
      <c r="H5" s="368"/>
      <c r="I5" s="368"/>
      <c r="J5" s="368"/>
      <c r="K5" s="368"/>
      <c r="L5" s="368"/>
      <c r="M5" s="368"/>
      <c r="N5" s="368"/>
      <c r="O5" s="368"/>
      <c r="P5" s="368"/>
      <c r="Q5" s="368"/>
      <c r="R5" s="368"/>
      <c r="S5" s="368"/>
      <c r="T5" s="368"/>
      <c r="U5" s="368"/>
      <c r="V5" s="48"/>
      <c r="W5" s="48"/>
      <c r="X5" s="48"/>
      <c r="Y5" s="48"/>
    </row>
    <row r="6" spans="1:25" ht="27" customHeight="1">
      <c r="A6" s="362" t="s">
        <v>183</v>
      </c>
      <c r="B6" s="362"/>
      <c r="C6" s="362"/>
      <c r="D6" s="362"/>
      <c r="E6" s="362"/>
      <c r="F6" s="362"/>
      <c r="G6" s="362"/>
      <c r="H6" s="362"/>
      <c r="I6" s="362"/>
      <c r="J6" s="362"/>
      <c r="K6" s="362"/>
      <c r="L6" s="362"/>
      <c r="M6" s="362"/>
      <c r="N6" s="362"/>
      <c r="O6" s="362"/>
      <c r="P6" s="362"/>
      <c r="Q6" s="362"/>
      <c r="R6" s="362"/>
      <c r="S6" s="362"/>
      <c r="T6" s="362"/>
      <c r="U6" s="362"/>
      <c r="V6" s="45"/>
      <c r="W6" s="45"/>
      <c r="X6" s="45"/>
      <c r="Y6" s="45"/>
    </row>
    <row r="7" spans="1:25" ht="55.5" customHeight="1">
      <c r="A7" s="36"/>
      <c r="B7" s="36"/>
      <c r="C7" s="36"/>
      <c r="D7" s="37"/>
      <c r="E7" s="36"/>
      <c r="F7" s="363" t="s">
        <v>184</v>
      </c>
      <c r="G7" s="363"/>
      <c r="H7" s="363"/>
      <c r="I7" s="363"/>
      <c r="J7" s="363"/>
      <c r="K7" s="363"/>
      <c r="L7" s="363"/>
      <c r="M7" s="36"/>
      <c r="N7" s="36"/>
      <c r="O7" s="36"/>
      <c r="P7" s="36"/>
      <c r="R7" s="44"/>
      <c r="S7" s="44"/>
      <c r="T7" s="44"/>
      <c r="U7" s="44"/>
      <c r="V7" s="38"/>
      <c r="W7" s="38"/>
      <c r="X7" s="38"/>
      <c r="Y7" s="38"/>
    </row>
    <row r="8" spans="1:25" ht="37.5" customHeight="1">
      <c r="A8" s="371" t="s">
        <v>185</v>
      </c>
      <c r="B8" s="371"/>
      <c r="C8" s="371"/>
      <c r="D8" s="371"/>
      <c r="E8" s="371"/>
      <c r="F8" s="361" t="s">
        <v>194</v>
      </c>
      <c r="G8" s="361"/>
      <c r="H8" s="361"/>
      <c r="I8" s="361"/>
      <c r="J8" s="361"/>
      <c r="K8" s="361"/>
      <c r="L8" s="361"/>
      <c r="M8" s="361"/>
      <c r="N8" s="361"/>
      <c r="O8" s="361"/>
      <c r="P8" s="361"/>
      <c r="Q8" s="361"/>
      <c r="R8" s="361"/>
      <c r="S8" s="361"/>
      <c r="T8" s="361"/>
      <c r="U8" s="361"/>
      <c r="V8" s="43"/>
      <c r="W8" s="43"/>
      <c r="X8" s="43"/>
      <c r="Y8" s="43"/>
    </row>
    <row r="9" spans="1:25" ht="28.5" customHeight="1">
      <c r="A9" s="372" t="s">
        <v>186</v>
      </c>
      <c r="B9" s="372"/>
      <c r="C9" s="372"/>
      <c r="D9" s="372"/>
      <c r="E9" s="372"/>
      <c r="F9" s="361" t="s">
        <v>315</v>
      </c>
      <c r="G9" s="361"/>
      <c r="H9" s="361"/>
      <c r="I9" s="361"/>
      <c r="J9" s="361"/>
      <c r="K9" s="361"/>
      <c r="L9" s="361"/>
      <c r="M9" s="361"/>
      <c r="N9" s="361"/>
      <c r="O9" s="361"/>
      <c r="P9" s="361"/>
      <c r="Q9" s="361"/>
      <c r="R9" s="361"/>
      <c r="S9" s="361"/>
      <c r="T9" s="361"/>
      <c r="U9" s="361"/>
      <c r="V9" s="43"/>
      <c r="W9" s="43"/>
      <c r="X9" s="43"/>
      <c r="Y9" s="43"/>
    </row>
    <row r="10" spans="1:25" ht="94.5" customHeight="1">
      <c r="A10" s="373" t="s">
        <v>187</v>
      </c>
      <c r="B10" s="374"/>
      <c r="C10" s="374"/>
      <c r="D10" s="374"/>
      <c r="E10" s="374"/>
      <c r="F10" s="369" t="s">
        <v>430</v>
      </c>
      <c r="G10" s="370"/>
      <c r="H10" s="370"/>
      <c r="I10" s="370"/>
      <c r="J10" s="370"/>
      <c r="K10" s="370"/>
      <c r="L10" s="370"/>
      <c r="M10" s="370"/>
      <c r="N10" s="370"/>
      <c r="O10" s="370"/>
      <c r="P10" s="370"/>
      <c r="Q10" s="370"/>
      <c r="R10" s="370"/>
      <c r="S10" s="370"/>
      <c r="T10" s="370"/>
      <c r="U10" s="370"/>
      <c r="V10" s="43"/>
      <c r="W10" s="43"/>
      <c r="X10" s="43"/>
      <c r="Y10" s="43"/>
    </row>
    <row r="11" spans="1:25" ht="84.75" customHeight="1">
      <c r="A11" s="359" t="s">
        <v>188</v>
      </c>
      <c r="B11" s="360"/>
      <c r="C11" s="360"/>
      <c r="D11" s="360"/>
      <c r="E11" s="364" t="s">
        <v>413</v>
      </c>
      <c r="F11" s="365"/>
      <c r="G11" s="365"/>
      <c r="H11" s="365"/>
      <c r="I11" s="365"/>
      <c r="J11" s="367" t="s">
        <v>189</v>
      </c>
      <c r="K11" s="367"/>
      <c r="L11" s="367"/>
      <c r="M11" s="364" t="s">
        <v>384</v>
      </c>
      <c r="N11" s="365"/>
      <c r="O11" s="365"/>
      <c r="P11" s="365"/>
      <c r="Q11" s="365"/>
      <c r="R11" s="365"/>
      <c r="S11" s="365"/>
      <c r="T11" s="365"/>
      <c r="U11" s="365"/>
      <c r="V11" s="41"/>
      <c r="W11" s="41"/>
      <c r="X11" s="41"/>
      <c r="Y11" s="42"/>
    </row>
    <row r="12" spans="1:25" ht="77.25" customHeight="1">
      <c r="A12" s="360" t="s">
        <v>190</v>
      </c>
      <c r="B12" s="360"/>
      <c r="C12" s="360"/>
      <c r="D12" s="360"/>
      <c r="E12" s="364" t="s">
        <v>397</v>
      </c>
      <c r="F12" s="365"/>
      <c r="G12" s="365"/>
      <c r="H12" s="365"/>
      <c r="I12" s="365"/>
      <c r="J12" s="365"/>
      <c r="K12" s="365"/>
      <c r="L12" s="365"/>
      <c r="M12" s="365"/>
      <c r="N12" s="365"/>
      <c r="O12" s="365"/>
      <c r="P12" s="365"/>
      <c r="Q12" s="365"/>
      <c r="R12" s="365"/>
      <c r="S12" s="365"/>
      <c r="T12" s="365"/>
      <c r="U12" s="365"/>
      <c r="V12" s="39"/>
      <c r="W12" s="39"/>
      <c r="X12" s="39"/>
      <c r="Y12" s="39"/>
    </row>
    <row r="13" spans="1:25" ht="271.5" customHeight="1">
      <c r="A13" s="360" t="s">
        <v>191</v>
      </c>
      <c r="B13" s="360"/>
      <c r="C13" s="360"/>
      <c r="D13" s="360"/>
      <c r="E13" s="366" t="s">
        <v>398</v>
      </c>
      <c r="F13" s="366"/>
      <c r="G13" s="366"/>
      <c r="H13" s="366"/>
      <c r="I13" s="366"/>
      <c r="J13" s="366"/>
      <c r="K13" s="366"/>
      <c r="L13" s="366"/>
      <c r="M13" s="366"/>
      <c r="N13" s="366"/>
      <c r="O13" s="366"/>
      <c r="P13" s="366"/>
      <c r="Q13" s="366"/>
      <c r="R13" s="366"/>
      <c r="S13" s="366"/>
      <c r="T13" s="366"/>
      <c r="U13" s="366"/>
      <c r="V13" s="40"/>
      <c r="W13" s="40"/>
      <c r="X13" s="40"/>
      <c r="Y13" s="40"/>
    </row>
    <row r="14" spans="1:25" ht="18" customHeight="1">
      <c r="A14" s="323" t="s">
        <v>140</v>
      </c>
      <c r="B14" s="323" t="s">
        <v>150</v>
      </c>
      <c r="C14" s="323" t="s">
        <v>142</v>
      </c>
      <c r="D14" s="323" t="s">
        <v>141</v>
      </c>
      <c r="E14" s="323" t="s">
        <v>134</v>
      </c>
      <c r="F14" s="344" t="s">
        <v>144</v>
      </c>
      <c r="G14" s="345"/>
      <c r="H14" s="345"/>
      <c r="I14" s="345"/>
      <c r="J14" s="345"/>
      <c r="K14" s="345"/>
      <c r="L14" s="345"/>
      <c r="M14" s="345"/>
      <c r="N14" s="345"/>
      <c r="O14" s="345"/>
      <c r="P14" s="345"/>
      <c r="Q14" s="346"/>
      <c r="R14" s="323" t="s">
        <v>23</v>
      </c>
      <c r="S14" s="326" t="s">
        <v>63</v>
      </c>
      <c r="T14" s="326" t="s">
        <v>64</v>
      </c>
      <c r="U14" s="326" t="s">
        <v>65</v>
      </c>
    </row>
    <row r="15" spans="1:25" ht="33" customHeight="1">
      <c r="A15" s="324"/>
      <c r="B15" s="324"/>
      <c r="C15" s="324"/>
      <c r="D15" s="324"/>
      <c r="E15" s="324"/>
      <c r="F15" s="326" t="s">
        <v>51</v>
      </c>
      <c r="G15" s="347" t="s">
        <v>52</v>
      </c>
      <c r="H15" s="329" t="s">
        <v>53</v>
      </c>
      <c r="I15" s="349" t="s">
        <v>158</v>
      </c>
      <c r="J15" s="350"/>
      <c r="K15" s="351"/>
      <c r="L15" s="329" t="s">
        <v>57</v>
      </c>
      <c r="M15" s="329" t="s">
        <v>58</v>
      </c>
      <c r="N15" s="329" t="s">
        <v>59</v>
      </c>
      <c r="O15" s="331" t="s">
        <v>60</v>
      </c>
      <c r="P15" s="331" t="s">
        <v>61</v>
      </c>
      <c r="Q15" s="331" t="s">
        <v>62</v>
      </c>
      <c r="R15" s="324"/>
      <c r="S15" s="327"/>
      <c r="T15" s="327"/>
      <c r="U15" s="327"/>
    </row>
    <row r="16" spans="1:25" ht="60" customHeight="1">
      <c r="A16" s="325"/>
      <c r="B16" s="325"/>
      <c r="C16" s="325"/>
      <c r="D16" s="325"/>
      <c r="E16" s="325"/>
      <c r="F16" s="328"/>
      <c r="G16" s="348"/>
      <c r="H16" s="330"/>
      <c r="I16" s="108" t="s">
        <v>54</v>
      </c>
      <c r="J16" s="108" t="s">
        <v>55</v>
      </c>
      <c r="K16" s="108" t="s">
        <v>56</v>
      </c>
      <c r="L16" s="330"/>
      <c r="M16" s="330"/>
      <c r="N16" s="330"/>
      <c r="O16" s="332"/>
      <c r="P16" s="332"/>
      <c r="Q16" s="332"/>
      <c r="R16" s="325"/>
      <c r="S16" s="328"/>
      <c r="T16" s="328"/>
      <c r="U16" s="328"/>
    </row>
    <row r="17" spans="1:23" ht="110.1" customHeight="1">
      <c r="A17" s="355" t="s">
        <v>111</v>
      </c>
      <c r="B17" s="326" t="s">
        <v>506</v>
      </c>
      <c r="C17" s="337" t="s">
        <v>455</v>
      </c>
      <c r="D17" s="174" t="s">
        <v>456</v>
      </c>
      <c r="E17" s="342" t="s">
        <v>458</v>
      </c>
      <c r="F17" s="100">
        <v>1</v>
      </c>
      <c r="G17" s="100">
        <v>1</v>
      </c>
      <c r="H17" s="100">
        <v>1</v>
      </c>
      <c r="I17" s="100">
        <v>1</v>
      </c>
      <c r="J17" s="100">
        <v>1</v>
      </c>
      <c r="K17" s="100">
        <v>2</v>
      </c>
      <c r="L17" s="100">
        <v>2</v>
      </c>
      <c r="M17" s="100">
        <v>2</v>
      </c>
      <c r="N17" s="100">
        <v>1</v>
      </c>
      <c r="O17" s="100">
        <v>2</v>
      </c>
      <c r="P17" s="100">
        <v>1</v>
      </c>
      <c r="Q17" s="100">
        <v>1</v>
      </c>
      <c r="R17" s="102">
        <v>16</v>
      </c>
      <c r="S17" s="103">
        <f>SUM(R17)</f>
        <v>16</v>
      </c>
      <c r="T17" s="340">
        <f>R17-S18</f>
        <v>13</v>
      </c>
      <c r="U17" s="339">
        <f>R18/R17</f>
        <v>0.1875</v>
      </c>
      <c r="W17" s="65"/>
    </row>
    <row r="18" spans="1:23" ht="110.1" customHeight="1">
      <c r="A18" s="355"/>
      <c r="B18" s="328"/>
      <c r="C18" s="338"/>
      <c r="D18" s="175" t="s">
        <v>457</v>
      </c>
      <c r="E18" s="343"/>
      <c r="F18" s="103">
        <v>1</v>
      </c>
      <c r="G18" s="103">
        <v>1</v>
      </c>
      <c r="H18" s="104">
        <v>1</v>
      </c>
      <c r="I18" s="105"/>
      <c r="J18" s="105"/>
      <c r="K18" s="104"/>
      <c r="L18" s="105"/>
      <c r="M18" s="105"/>
      <c r="N18" s="104"/>
      <c r="O18" s="105"/>
      <c r="P18" s="105"/>
      <c r="Q18" s="104"/>
      <c r="R18" s="102">
        <f>SUM(E18:Q18)</f>
        <v>3</v>
      </c>
      <c r="S18" s="103">
        <f>IF(COUNTA(O18:Q18)&gt;0,SUM(O18:Q18),IF(COUNTA(L18:N18)&gt;0,SUM(L18:N18),IF(COUNTA(I18:K18)&gt;0,SUM(I18:K18),IF(COUNTA(F18:H18)&gt;0,SUM(F18:H18),0))))</f>
        <v>3</v>
      </c>
      <c r="T18" s="341"/>
      <c r="U18" s="339"/>
      <c r="W18" s="65"/>
    </row>
    <row r="19" spans="1:23" ht="23.25" customHeight="1">
      <c r="A19" s="352"/>
      <c r="B19" s="353"/>
      <c r="C19" s="353"/>
      <c r="D19" s="353"/>
      <c r="E19" s="353"/>
      <c r="F19" s="353"/>
      <c r="G19" s="353"/>
      <c r="H19" s="353"/>
      <c r="I19" s="353"/>
      <c r="J19" s="353"/>
      <c r="K19" s="353"/>
      <c r="L19" s="353"/>
      <c r="M19" s="353"/>
      <c r="N19" s="353"/>
      <c r="O19" s="353"/>
      <c r="P19" s="353"/>
      <c r="Q19" s="353"/>
      <c r="R19" s="353"/>
      <c r="S19" s="353"/>
      <c r="T19" s="353"/>
      <c r="U19" s="354"/>
    </row>
    <row r="20" spans="1:23" ht="99.75" customHeight="1">
      <c r="A20" s="356" t="s">
        <v>138</v>
      </c>
      <c r="B20" s="333" t="s">
        <v>507</v>
      </c>
      <c r="C20" s="335" t="s">
        <v>459</v>
      </c>
      <c r="D20" s="106" t="s">
        <v>460</v>
      </c>
      <c r="E20" s="342" t="s">
        <v>462</v>
      </c>
      <c r="F20" s="100">
        <v>4</v>
      </c>
      <c r="G20" s="100">
        <v>2</v>
      </c>
      <c r="H20" s="100">
        <v>2</v>
      </c>
      <c r="I20" s="100">
        <v>3</v>
      </c>
      <c r="J20" s="100">
        <v>3</v>
      </c>
      <c r="K20" s="100">
        <v>2</v>
      </c>
      <c r="L20" s="100">
        <v>3</v>
      </c>
      <c r="M20" s="100">
        <v>2</v>
      </c>
      <c r="N20" s="100">
        <v>3</v>
      </c>
      <c r="O20" s="100">
        <v>2</v>
      </c>
      <c r="P20" s="100">
        <v>2</v>
      </c>
      <c r="Q20" s="100">
        <v>2</v>
      </c>
      <c r="R20" s="102">
        <v>30</v>
      </c>
      <c r="S20" s="103">
        <v>30</v>
      </c>
      <c r="T20" s="340">
        <f>R20-S21</f>
        <v>24</v>
      </c>
      <c r="U20" s="339">
        <f>R21/R20</f>
        <v>0.2</v>
      </c>
    </row>
    <row r="21" spans="1:23" ht="90" customHeight="1">
      <c r="A21" s="356"/>
      <c r="B21" s="334"/>
      <c r="C21" s="336"/>
      <c r="D21" s="107" t="s">
        <v>461</v>
      </c>
      <c r="E21" s="343"/>
      <c r="F21" s="103">
        <v>3</v>
      </c>
      <c r="G21" s="103">
        <v>2</v>
      </c>
      <c r="H21" s="104">
        <v>1</v>
      </c>
      <c r="I21" s="105"/>
      <c r="J21" s="105"/>
      <c r="K21" s="104"/>
      <c r="L21" s="105"/>
      <c r="M21" s="105"/>
      <c r="N21" s="104"/>
      <c r="O21" s="105"/>
      <c r="P21" s="105"/>
      <c r="Q21" s="104"/>
      <c r="R21" s="102">
        <f>SUM(E21:Q21)</f>
        <v>6</v>
      </c>
      <c r="S21" s="103">
        <f>IF(COUNTA(O21:Q21)&gt;0,SUM(O21:Q21),IF(COUNTA(L21:N21)&gt;0,SUM(L21:N21),IF(COUNTA(I21:K21)&gt;0,SUM(I21:K21),IF(COUNTA(F21:H21)&gt;0,SUM(F21:H21),0))))</f>
        <v>6</v>
      </c>
      <c r="T21" s="341"/>
      <c r="U21" s="339"/>
    </row>
    <row r="22" spans="1:23" ht="21" customHeight="1">
      <c r="A22" s="352"/>
      <c r="B22" s="353"/>
      <c r="C22" s="353"/>
      <c r="D22" s="353"/>
      <c r="E22" s="353"/>
      <c r="F22" s="353"/>
      <c r="G22" s="353"/>
      <c r="H22" s="353"/>
      <c r="I22" s="353"/>
      <c r="J22" s="353"/>
      <c r="K22" s="353"/>
      <c r="L22" s="353"/>
      <c r="M22" s="353"/>
      <c r="N22" s="353"/>
      <c r="O22" s="353"/>
      <c r="P22" s="353"/>
      <c r="Q22" s="353"/>
      <c r="R22" s="353"/>
      <c r="S22" s="353"/>
      <c r="T22" s="353"/>
      <c r="U22" s="354"/>
    </row>
    <row r="23" spans="1:23" ht="111" customHeight="1">
      <c r="A23" s="356" t="s">
        <v>122</v>
      </c>
      <c r="B23" s="333" t="s">
        <v>508</v>
      </c>
      <c r="C23" s="335" t="s">
        <v>463</v>
      </c>
      <c r="D23" s="106" t="s">
        <v>464</v>
      </c>
      <c r="E23" s="342"/>
      <c r="F23" s="100">
        <v>0</v>
      </c>
      <c r="G23" s="100">
        <v>0</v>
      </c>
      <c r="H23" s="100">
        <v>0</v>
      </c>
      <c r="I23" s="100">
        <v>0</v>
      </c>
      <c r="J23" s="100">
        <v>0</v>
      </c>
      <c r="K23" s="100">
        <v>1</v>
      </c>
      <c r="L23" s="100">
        <v>1</v>
      </c>
      <c r="M23" s="100">
        <v>1</v>
      </c>
      <c r="N23" s="100">
        <v>0</v>
      </c>
      <c r="O23" s="100">
        <v>1</v>
      </c>
      <c r="P23" s="100">
        <v>0</v>
      </c>
      <c r="Q23" s="100">
        <v>0</v>
      </c>
      <c r="R23" s="102">
        <f>SUM(F23:Q23)</f>
        <v>4</v>
      </c>
      <c r="S23" s="103">
        <v>4</v>
      </c>
      <c r="T23" s="340">
        <f>R23-S24</f>
        <v>4</v>
      </c>
      <c r="U23" s="339">
        <f>R24/R23</f>
        <v>0</v>
      </c>
    </row>
    <row r="24" spans="1:23" ht="95.25" customHeight="1">
      <c r="A24" s="356"/>
      <c r="B24" s="334"/>
      <c r="C24" s="336"/>
      <c r="D24" s="107" t="s">
        <v>465</v>
      </c>
      <c r="E24" s="343"/>
      <c r="F24" s="103">
        <v>0</v>
      </c>
      <c r="G24" s="103">
        <v>0</v>
      </c>
      <c r="H24" s="104">
        <v>0</v>
      </c>
      <c r="I24" s="105"/>
      <c r="J24" s="105"/>
      <c r="K24" s="104"/>
      <c r="L24" s="105"/>
      <c r="M24" s="105"/>
      <c r="N24" s="104"/>
      <c r="O24" s="105"/>
      <c r="P24" s="105"/>
      <c r="Q24" s="104"/>
      <c r="R24" s="102">
        <f>SUM(E24:Q24)</f>
        <v>0</v>
      </c>
      <c r="S24" s="103">
        <f>IF(COUNTA(O24:Q24)&gt;0,SUM(O24:Q24),IF(COUNTA(L24:N24)&gt;0,SUM(L24:N24),IF(COUNTA(I24:K24)&gt;0,SUM(I24:K24),IF(COUNTA(F24:H24)&gt;0,SUM(F24:H24),0))))</f>
        <v>0</v>
      </c>
      <c r="T24" s="341"/>
      <c r="U24" s="339"/>
    </row>
    <row r="25" spans="1:23" ht="20.25" customHeight="1">
      <c r="A25" s="352"/>
      <c r="B25" s="353"/>
      <c r="C25" s="353"/>
      <c r="D25" s="353"/>
      <c r="E25" s="353"/>
      <c r="F25" s="353"/>
      <c r="G25" s="353"/>
      <c r="H25" s="353"/>
      <c r="I25" s="353"/>
      <c r="J25" s="353"/>
      <c r="K25" s="353"/>
      <c r="L25" s="353"/>
      <c r="M25" s="353"/>
      <c r="N25" s="353"/>
      <c r="O25" s="353"/>
      <c r="P25" s="353"/>
      <c r="Q25" s="353"/>
      <c r="R25" s="353"/>
      <c r="S25" s="353"/>
      <c r="T25" s="353"/>
      <c r="U25" s="354"/>
    </row>
    <row r="26" spans="1:23" ht="19.5" customHeight="1">
      <c r="A26" s="352"/>
      <c r="B26" s="353"/>
      <c r="C26" s="353"/>
      <c r="D26" s="353"/>
      <c r="E26" s="353"/>
      <c r="F26" s="353"/>
      <c r="G26" s="353"/>
      <c r="H26" s="353"/>
      <c r="I26" s="353"/>
      <c r="J26" s="353"/>
      <c r="K26" s="353"/>
      <c r="L26" s="353"/>
      <c r="M26" s="353"/>
      <c r="N26" s="353"/>
      <c r="O26" s="353"/>
      <c r="P26" s="353"/>
      <c r="Q26" s="353"/>
      <c r="R26" s="353"/>
      <c r="S26" s="353"/>
      <c r="T26" s="353"/>
      <c r="U26" s="354"/>
    </row>
    <row r="27" spans="1:23" ht="97.5" customHeight="1">
      <c r="A27" s="355" t="s">
        <v>147</v>
      </c>
      <c r="B27" s="333" t="s">
        <v>509</v>
      </c>
      <c r="C27" s="335" t="s">
        <v>466</v>
      </c>
      <c r="D27" s="106" t="s">
        <v>467</v>
      </c>
      <c r="E27" s="342" t="s">
        <v>469</v>
      </c>
      <c r="F27" s="101">
        <v>1</v>
      </c>
      <c r="G27" s="101">
        <v>1</v>
      </c>
      <c r="H27" s="101">
        <v>1</v>
      </c>
      <c r="I27" s="101">
        <v>1</v>
      </c>
      <c r="J27" s="101">
        <v>1</v>
      </c>
      <c r="K27" s="101">
        <v>1</v>
      </c>
      <c r="L27" s="101">
        <v>2</v>
      </c>
      <c r="M27" s="101">
        <v>2</v>
      </c>
      <c r="N27" s="101">
        <v>2</v>
      </c>
      <c r="O27" s="101">
        <v>1</v>
      </c>
      <c r="P27" s="101">
        <v>1</v>
      </c>
      <c r="Q27" s="101">
        <v>1</v>
      </c>
      <c r="R27" s="102">
        <v>15</v>
      </c>
      <c r="S27" s="103">
        <f>SUM(R27)</f>
        <v>15</v>
      </c>
      <c r="T27" s="340">
        <f>R27-S28</f>
        <v>12</v>
      </c>
      <c r="U27" s="339">
        <f>R28/R27</f>
        <v>0.2</v>
      </c>
    </row>
    <row r="28" spans="1:23" ht="76.5" customHeight="1">
      <c r="A28" s="355"/>
      <c r="B28" s="334"/>
      <c r="C28" s="336"/>
      <c r="D28" s="107" t="s">
        <v>468</v>
      </c>
      <c r="E28" s="343"/>
      <c r="F28" s="103">
        <v>1</v>
      </c>
      <c r="G28" s="103">
        <v>1</v>
      </c>
      <c r="H28" s="641">
        <v>1</v>
      </c>
      <c r="I28" s="103"/>
      <c r="J28" s="103"/>
      <c r="K28" s="103"/>
      <c r="L28" s="103"/>
      <c r="M28" s="103"/>
      <c r="N28" s="103"/>
      <c r="O28" s="103"/>
      <c r="P28" s="103"/>
      <c r="Q28" s="103"/>
      <c r="R28" s="102">
        <f>SUM(F28:P28)</f>
        <v>3</v>
      </c>
      <c r="S28" s="103">
        <f>IF(COUNTA(O28:Q28)&gt;0,SUM(O28:Q28),IF(COUNTA(L28:N28)&gt;0,SUM(L28:N28),IF(COUNTA(I28:K28)&gt;0,SUM(I28:K28),IF(COUNTA(F28:H28)&gt;0,SUM(F28:H28),0))))</f>
        <v>3</v>
      </c>
      <c r="T28" s="341"/>
      <c r="U28" s="339"/>
    </row>
    <row r="29" spans="1:23" ht="21.75" customHeight="1">
      <c r="A29" s="352"/>
      <c r="B29" s="353"/>
      <c r="C29" s="353"/>
      <c r="D29" s="353"/>
      <c r="E29" s="353"/>
      <c r="F29" s="353"/>
      <c r="G29" s="353"/>
      <c r="H29" s="353"/>
      <c r="I29" s="353"/>
      <c r="J29" s="353"/>
      <c r="K29" s="353"/>
      <c r="L29" s="353"/>
      <c r="M29" s="353"/>
      <c r="N29" s="353"/>
      <c r="O29" s="353"/>
      <c r="P29" s="353"/>
      <c r="Q29" s="353"/>
      <c r="R29" s="353"/>
      <c r="S29" s="353"/>
      <c r="T29" s="353"/>
      <c r="U29" s="354"/>
    </row>
    <row r="30" spans="1:23" ht="96.75" customHeight="1">
      <c r="A30" s="356" t="s">
        <v>399</v>
      </c>
      <c r="B30" s="333" t="s">
        <v>510</v>
      </c>
      <c r="C30" s="335" t="s">
        <v>470</v>
      </c>
      <c r="D30" s="106" t="s">
        <v>472</v>
      </c>
      <c r="E30" s="342" t="s">
        <v>474</v>
      </c>
      <c r="F30" s="101">
        <v>2</v>
      </c>
      <c r="G30" s="101">
        <v>4</v>
      </c>
      <c r="H30" s="101">
        <v>6</v>
      </c>
      <c r="I30" s="101">
        <v>3</v>
      </c>
      <c r="J30" s="101">
        <v>3</v>
      </c>
      <c r="K30" s="101">
        <v>3</v>
      </c>
      <c r="L30" s="101">
        <v>3</v>
      </c>
      <c r="M30" s="101">
        <v>2</v>
      </c>
      <c r="N30" s="101">
        <v>3</v>
      </c>
      <c r="O30" s="101">
        <v>2</v>
      </c>
      <c r="P30" s="101">
        <v>2</v>
      </c>
      <c r="Q30" s="101">
        <v>2</v>
      </c>
      <c r="R30" s="102">
        <v>35</v>
      </c>
      <c r="S30" s="103">
        <f>SUM(R30)</f>
        <v>35</v>
      </c>
      <c r="T30" s="340">
        <f>R30-S31</f>
        <v>24</v>
      </c>
      <c r="U30" s="339">
        <f>R31/R30</f>
        <v>0.31428571428571428</v>
      </c>
    </row>
    <row r="31" spans="1:23" ht="93" customHeight="1">
      <c r="A31" s="356"/>
      <c r="B31" s="334"/>
      <c r="C31" s="336"/>
      <c r="D31" s="107" t="s">
        <v>473</v>
      </c>
      <c r="E31" s="343"/>
      <c r="F31" s="103">
        <v>3</v>
      </c>
      <c r="G31" s="103">
        <v>3</v>
      </c>
      <c r="H31" s="104">
        <v>5</v>
      </c>
      <c r="I31" s="105"/>
      <c r="J31" s="105"/>
      <c r="K31" s="104"/>
      <c r="L31" s="105"/>
      <c r="M31" s="105"/>
      <c r="N31" s="104"/>
      <c r="O31" s="105"/>
      <c r="P31" s="105"/>
      <c r="Q31" s="104"/>
      <c r="R31" s="102">
        <f>SUM(E31:Q31)</f>
        <v>11</v>
      </c>
      <c r="S31" s="103">
        <f>IF(COUNTA(O31:Q31)&gt;0,SUM(O31:Q31),IF(COUNTA(L31:N31)&gt;0,SUM(L31:N31),IF(COUNTA(I31:K31)&gt;0,SUM(I31:K31),IF(COUNTA(F31:H31)&gt;0,SUM(F31:H31),0))))</f>
        <v>11</v>
      </c>
      <c r="T31" s="341"/>
      <c r="U31" s="339"/>
    </row>
    <row r="32" spans="1:23" ht="23.25" customHeight="1">
      <c r="A32" s="352"/>
      <c r="B32" s="353"/>
      <c r="C32" s="353"/>
      <c r="D32" s="353"/>
      <c r="E32" s="353"/>
      <c r="F32" s="353"/>
      <c r="G32" s="353"/>
      <c r="H32" s="353"/>
      <c r="I32" s="353"/>
      <c r="J32" s="353"/>
      <c r="K32" s="353"/>
      <c r="L32" s="353"/>
      <c r="M32" s="353"/>
      <c r="N32" s="353"/>
      <c r="O32" s="353"/>
      <c r="P32" s="353"/>
      <c r="Q32" s="353"/>
      <c r="R32" s="353"/>
      <c r="S32" s="353"/>
      <c r="T32" s="353"/>
      <c r="U32" s="354"/>
    </row>
    <row r="33" spans="1:21" ht="75.75" customHeight="1">
      <c r="A33" s="357" t="s">
        <v>400</v>
      </c>
      <c r="B33" s="333" t="s">
        <v>511</v>
      </c>
      <c r="C33" s="335" t="s">
        <v>475</v>
      </c>
      <c r="D33" s="106" t="s">
        <v>477</v>
      </c>
      <c r="E33" s="342" t="s">
        <v>479</v>
      </c>
      <c r="F33" s="101">
        <v>0</v>
      </c>
      <c r="G33" s="101">
        <v>0</v>
      </c>
      <c r="H33" s="101">
        <v>0</v>
      </c>
      <c r="I33" s="101">
        <v>0</v>
      </c>
      <c r="J33" s="101">
        <v>0</v>
      </c>
      <c r="K33" s="101">
        <v>0</v>
      </c>
      <c r="L33" s="101">
        <v>3</v>
      </c>
      <c r="M33" s="101">
        <v>1</v>
      </c>
      <c r="N33" s="101">
        <v>1</v>
      </c>
      <c r="O33" s="101">
        <v>0</v>
      </c>
      <c r="P33" s="101">
        <v>0</v>
      </c>
      <c r="Q33" s="101">
        <v>0</v>
      </c>
      <c r="R33" s="102">
        <v>5</v>
      </c>
      <c r="S33" s="103">
        <f>SUM(R33)</f>
        <v>5</v>
      </c>
      <c r="T33" s="340">
        <f>R33-S34</f>
        <v>5</v>
      </c>
      <c r="U33" s="339">
        <f>R34/R33</f>
        <v>0</v>
      </c>
    </row>
    <row r="34" spans="1:21" ht="75.75" customHeight="1">
      <c r="A34" s="358"/>
      <c r="B34" s="334"/>
      <c r="C34" s="336"/>
      <c r="D34" s="107" t="s">
        <v>478</v>
      </c>
      <c r="E34" s="343"/>
      <c r="F34" s="103">
        <v>0</v>
      </c>
      <c r="G34" s="103">
        <v>0</v>
      </c>
      <c r="H34" s="104">
        <v>0</v>
      </c>
      <c r="I34" s="105"/>
      <c r="J34" s="105"/>
      <c r="K34" s="104"/>
      <c r="L34" s="105"/>
      <c r="M34" s="105"/>
      <c r="N34" s="104"/>
      <c r="O34" s="105"/>
      <c r="P34" s="105"/>
      <c r="Q34" s="104"/>
      <c r="R34" s="102">
        <f>SUM(E34:Q34)</f>
        <v>0</v>
      </c>
      <c r="S34" s="103">
        <f>IF(COUNTA(O34:Q34)&gt;0,SUM(O34:Q34),IF(COUNTA(L34:N34)&gt;0,SUM(L34:N34),IF(COUNTA(I34:K34)&gt;0,SUM(I34:K34),IF(COUNTA(F34:H34)&gt;0,SUM(F34:H34),0))))</f>
        <v>0</v>
      </c>
      <c r="T34" s="341"/>
      <c r="U34" s="339"/>
    </row>
    <row r="35" spans="1:21" ht="20.25" customHeight="1">
      <c r="A35" s="352"/>
      <c r="B35" s="353"/>
      <c r="C35" s="353"/>
      <c r="D35" s="353"/>
      <c r="E35" s="353"/>
      <c r="F35" s="353"/>
      <c r="G35" s="353"/>
      <c r="H35" s="353"/>
      <c r="I35" s="353"/>
      <c r="J35" s="353"/>
      <c r="K35" s="353"/>
      <c r="L35" s="353"/>
      <c r="M35" s="353"/>
      <c r="N35" s="353"/>
      <c r="O35" s="353"/>
      <c r="P35" s="353"/>
      <c r="Q35" s="353"/>
      <c r="R35" s="353"/>
      <c r="S35" s="353"/>
      <c r="T35" s="353"/>
      <c r="U35" s="354"/>
    </row>
    <row r="36" spans="1:21" ht="18.75" customHeight="1">
      <c r="A36" s="69"/>
      <c r="B36" s="70"/>
      <c r="C36" s="70"/>
      <c r="D36" s="70" t="e">
        <f>SUMA</f>
        <v>#NAME?</v>
      </c>
      <c r="E36" s="70"/>
      <c r="F36" s="70"/>
      <c r="G36" s="70"/>
      <c r="H36" s="70"/>
      <c r="I36" s="70"/>
      <c r="J36" s="70"/>
      <c r="K36" s="70"/>
      <c r="L36" s="70"/>
      <c r="M36" s="70"/>
      <c r="N36" s="70"/>
      <c r="O36" s="70"/>
      <c r="P36" s="70"/>
      <c r="Q36" s="70"/>
      <c r="R36" s="70"/>
      <c r="S36" s="70"/>
      <c r="T36" s="70"/>
      <c r="U36" s="71"/>
    </row>
    <row r="37" spans="1:21" ht="21.75" customHeight="1"/>
    <row r="38" spans="1:21" ht="93" customHeight="1"/>
    <row r="39" spans="1:21" ht="18.75" customHeight="1"/>
    <row r="40" spans="1:21" ht="84.75" customHeight="1"/>
    <row r="41" spans="1:21" ht="76.5" customHeight="1"/>
    <row r="42" spans="1:21" ht="17.25" customHeight="1"/>
    <row r="43" spans="1:21" ht="84.75" customHeight="1"/>
    <row r="44" spans="1:21" ht="89.25" customHeight="1"/>
    <row r="45" spans="1:21" ht="17.25" customHeight="1"/>
    <row r="46" spans="1:21" ht="69.75" customHeight="1"/>
    <row r="47" spans="1:21" ht="96" customHeight="1"/>
    <row r="48" spans="1:21" ht="18.75" customHeight="1"/>
    <row r="49" ht="78.75" customHeight="1"/>
    <row r="50" ht="89.25" customHeight="1"/>
    <row r="51" ht="16.5" customHeight="1"/>
    <row r="52" ht="77.25" customHeight="1"/>
    <row r="53" ht="87.75" customHeight="1"/>
    <row r="54" ht="15.75" customHeight="1"/>
    <row r="55" ht="87.75" customHeight="1"/>
    <row r="56" ht="98.25" customHeight="1"/>
    <row r="57" ht="18" customHeight="1"/>
    <row r="58" ht="83.25" customHeight="1"/>
    <row r="59" ht="97.5" customHeight="1"/>
    <row r="60" ht="17.25" customHeight="1"/>
    <row r="61" ht="88.5" customHeight="1"/>
    <row r="62" ht="89.25" customHeight="1"/>
    <row r="63" ht="19.5" customHeight="1"/>
    <row r="64" ht="93.75" customHeight="1"/>
    <row r="65" ht="90.75" customHeight="1"/>
    <row r="66" ht="16.5" customHeight="1"/>
    <row r="67" ht="82.5" customHeight="1"/>
    <row r="68" ht="97.5" customHeight="1"/>
    <row r="69" ht="20.25" customHeight="1"/>
    <row r="70" ht="84" customHeight="1"/>
    <row r="71" ht="90.75" customHeight="1"/>
    <row r="72" ht="19.5" customHeight="1"/>
    <row r="73" ht="90" customHeight="1"/>
    <row r="74" ht="105" customHeight="1"/>
    <row r="75" ht="20.25" customHeight="1"/>
    <row r="76" ht="82.5" customHeight="1"/>
    <row r="77" ht="78" customHeight="1"/>
    <row r="78" ht="21" customHeight="1"/>
    <row r="79" ht="88.5" customHeight="1"/>
    <row r="80" ht="90.75" customHeight="1"/>
    <row r="81" ht="21.75" customHeight="1"/>
    <row r="82" ht="83.25" customHeight="1"/>
    <row r="83" ht="89.25" customHeight="1"/>
    <row r="84" ht="17.25" customHeight="1"/>
    <row r="85" ht="89.25" customHeight="1"/>
    <row r="86" ht="93.75" customHeight="1"/>
    <row r="87" ht="17.25" customHeight="1"/>
    <row r="88" ht="81.75" customHeight="1"/>
    <row r="89" ht="83.25" customHeight="1"/>
    <row r="90" ht="21" customHeight="1"/>
    <row r="91" ht="87.75" customHeight="1"/>
    <row r="92" ht="99.75" customHeight="1"/>
    <row r="93" ht="24.75" customHeight="1"/>
    <row r="94" ht="75.75" customHeight="1"/>
    <row r="95" ht="91.5" customHeight="1"/>
    <row r="96" ht="18.75" customHeight="1"/>
    <row r="97" ht="90.75" customHeight="1"/>
    <row r="98" ht="102" customHeight="1"/>
    <row r="99" ht="17.25" customHeight="1"/>
    <row r="100" ht="77.25" customHeight="1"/>
    <row r="101" ht="105" customHeight="1"/>
    <row r="102" ht="45.75" customHeight="1"/>
    <row r="103" ht="63.75" customHeight="1"/>
    <row r="104" ht="66" customHeight="1"/>
    <row r="105" ht="21.75" customHeight="1"/>
    <row r="106" ht="36.75" customHeight="1"/>
    <row r="107" ht="57" customHeight="1"/>
    <row r="108" ht="76.5" customHeight="1"/>
    <row r="109" ht="23.25" customHeight="1"/>
    <row r="110" ht="37.5" customHeight="1"/>
    <row r="111" ht="62.25" customHeight="1"/>
    <row r="112" ht="64.5" customHeight="1"/>
    <row r="113" ht="28.5" customHeight="1"/>
    <row r="114" ht="51.75" customHeight="1"/>
    <row r="115" ht="61.5" customHeight="1"/>
    <row r="116" ht="77.25" customHeight="1"/>
    <row r="117" ht="24.75" customHeight="1"/>
    <row r="118" ht="42.75" customHeight="1"/>
    <row r="119" ht="72" customHeight="1"/>
    <row r="120" ht="81" customHeight="1"/>
    <row r="121" ht="25.5" customHeight="1"/>
    <row r="122" ht="19.5" customHeight="1"/>
    <row r="125" ht="62.25" customHeight="1"/>
    <row r="126" ht="93" customHeight="1"/>
    <row r="127" ht="23.25" customHeight="1"/>
    <row r="128" ht="34.5" customHeight="1"/>
    <row r="129" ht="69.75" customHeight="1"/>
    <row r="130" ht="84" customHeight="1"/>
    <row r="131" ht="23.25" customHeight="1"/>
    <row r="132" ht="39.75" customHeight="1"/>
    <row r="133" ht="72.75" customHeight="1"/>
    <row r="134" ht="83.25" customHeight="1"/>
    <row r="135" ht="23.25" customHeight="1"/>
    <row r="136" ht="42.75" customHeight="1"/>
    <row r="137" ht="71.25" customHeight="1"/>
    <row r="138" ht="83.25" customHeight="1"/>
    <row r="139" ht="18.75" customHeight="1"/>
    <row r="140" ht="45.75" customHeight="1"/>
    <row r="141" ht="70.5" customHeight="1"/>
    <row r="142" ht="75.75" customHeight="1"/>
    <row r="143" ht="21" customHeight="1"/>
    <row r="144" ht="39" customHeight="1"/>
    <row r="145" ht="67.5" customHeight="1"/>
    <row r="146" ht="75.75" customHeight="1"/>
    <row r="147" ht="26.25" customHeight="1"/>
    <row r="148" ht="34.5" customHeight="1"/>
    <row r="149" ht="74.25" customHeight="1"/>
    <row r="150" ht="82.5" customHeight="1"/>
    <row r="151" ht="30.75" customHeight="1"/>
    <row r="152" ht="45" customHeight="1"/>
    <row r="153" ht="63.75" customHeight="1"/>
    <row r="154" ht="74.25" customHeight="1"/>
    <row r="155" ht="23.25" customHeight="1"/>
    <row r="156" ht="39" customHeight="1"/>
    <row r="157" ht="64.5" customHeight="1"/>
    <row r="158" ht="76.5" customHeight="1"/>
    <row r="159" ht="24" customHeight="1"/>
    <row r="160" ht="35.25" customHeight="1"/>
    <row r="161" ht="72" customHeight="1"/>
    <row r="162" ht="97.5" customHeight="1"/>
    <row r="163" ht="33" customHeight="1"/>
    <row r="164" ht="32.25" customHeight="1"/>
    <row r="165" ht="72.75" customHeight="1"/>
    <row r="166" ht="83.25" customHeight="1"/>
  </sheetData>
  <dataConsolidate/>
  <mergeCells count="82">
    <mergeCell ref="A1:U1"/>
    <mergeCell ref="A2:U2"/>
    <mergeCell ref="A5:U5"/>
    <mergeCell ref="F9:U9"/>
    <mergeCell ref="F10:U10"/>
    <mergeCell ref="A8:E8"/>
    <mergeCell ref="A9:E9"/>
    <mergeCell ref="A10:E10"/>
    <mergeCell ref="A11:D11"/>
    <mergeCell ref="A12:D12"/>
    <mergeCell ref="A13:D13"/>
    <mergeCell ref="F8:U8"/>
    <mergeCell ref="A6:U6"/>
    <mergeCell ref="F7:L7"/>
    <mergeCell ref="E11:I11"/>
    <mergeCell ref="E12:U12"/>
    <mergeCell ref="E13:U13"/>
    <mergeCell ref="J11:L11"/>
    <mergeCell ref="M11:U11"/>
    <mergeCell ref="U33:U34"/>
    <mergeCell ref="A35:U35"/>
    <mergeCell ref="A32:U32"/>
    <mergeCell ref="A33:A34"/>
    <mergeCell ref="B33:B34"/>
    <mergeCell ref="C33:C34"/>
    <mergeCell ref="E33:E34"/>
    <mergeCell ref="T33:T34"/>
    <mergeCell ref="U30:U31"/>
    <mergeCell ref="A27:A28"/>
    <mergeCell ref="B27:B28"/>
    <mergeCell ref="C27:C28"/>
    <mergeCell ref="E27:E28"/>
    <mergeCell ref="T27:T28"/>
    <mergeCell ref="A29:U29"/>
    <mergeCell ref="U27:U28"/>
    <mergeCell ref="A30:A31"/>
    <mergeCell ref="B30:B31"/>
    <mergeCell ref="C30:C31"/>
    <mergeCell ref="E30:E31"/>
    <mergeCell ref="T30:T31"/>
    <mergeCell ref="A26:U26"/>
    <mergeCell ref="A25:U25"/>
    <mergeCell ref="A17:A18"/>
    <mergeCell ref="B23:B24"/>
    <mergeCell ref="C23:C24"/>
    <mergeCell ref="A19:U19"/>
    <mergeCell ref="A22:U22"/>
    <mergeCell ref="E17:E18"/>
    <mergeCell ref="T23:T24"/>
    <mergeCell ref="U23:U24"/>
    <mergeCell ref="E23:E24"/>
    <mergeCell ref="A20:A21"/>
    <mergeCell ref="A23:A24"/>
    <mergeCell ref="U14:U16"/>
    <mergeCell ref="B20:B21"/>
    <mergeCell ref="C20:C21"/>
    <mergeCell ref="B17:B18"/>
    <mergeCell ref="C17:C18"/>
    <mergeCell ref="U17:U18"/>
    <mergeCell ref="T17:T18"/>
    <mergeCell ref="T20:T21"/>
    <mergeCell ref="U20:U21"/>
    <mergeCell ref="E20:E21"/>
    <mergeCell ref="F14:Q14"/>
    <mergeCell ref="F15:F16"/>
    <mergeCell ref="G15:G16"/>
    <mergeCell ref="H15:H16"/>
    <mergeCell ref="I15:K15"/>
    <mergeCell ref="L15:L16"/>
    <mergeCell ref="R14:R16"/>
    <mergeCell ref="S14:S16"/>
    <mergeCell ref="T14:T16"/>
    <mergeCell ref="A14:A16"/>
    <mergeCell ref="B14:B16"/>
    <mergeCell ref="C14:C16"/>
    <mergeCell ref="D14:D16"/>
    <mergeCell ref="E14:E16"/>
    <mergeCell ref="M15:M16"/>
    <mergeCell ref="N15:N16"/>
    <mergeCell ref="O15:O16"/>
    <mergeCell ref="P15:P16"/>
    <mergeCell ref="Q15:Q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6"/>
  <sheetViews>
    <sheetView view="pageBreakPreview" topLeftCell="A21" zoomScale="115" zoomScaleNormal="115" zoomScaleSheetLayoutView="115" workbookViewId="0">
      <selection activeCell="I40" sqref="I40"/>
    </sheetView>
  </sheetViews>
  <sheetFormatPr baseColWidth="10" defaultColWidth="12" defaultRowHeight="12.75"/>
  <cols>
    <col min="1" max="1" width="4.33203125" style="129" customWidth="1"/>
    <col min="2" max="3" width="15.83203125" style="129" customWidth="1"/>
    <col min="4" max="9" width="17.83203125" style="129" customWidth="1"/>
    <col min="10" max="16384" width="12" style="129"/>
  </cols>
  <sheetData>
    <row r="1" spans="1:9" ht="34.5" customHeight="1">
      <c r="B1" s="319" t="s">
        <v>35</v>
      </c>
      <c r="C1" s="413"/>
      <c r="D1" s="413"/>
      <c r="E1" s="413"/>
      <c r="F1" s="413"/>
      <c r="G1" s="413"/>
      <c r="H1" s="413"/>
      <c r="I1" s="413"/>
    </row>
    <row r="2" spans="1:9" ht="19.5" customHeight="1">
      <c r="B2" s="310" t="s">
        <v>317</v>
      </c>
      <c r="C2" s="414"/>
      <c r="D2" s="414"/>
      <c r="E2" s="414"/>
      <c r="F2" s="414"/>
      <c r="G2" s="414"/>
      <c r="H2" s="414"/>
      <c r="I2" s="414"/>
    </row>
    <row r="3" spans="1:9" s="150" customFormat="1" ht="60" customHeight="1">
      <c r="A3" s="146"/>
      <c r="B3" s="415" t="s">
        <v>36</v>
      </c>
      <c r="C3" s="415"/>
      <c r="D3" s="311" t="str">
        <f>'FORMATO 2. POA - MIR'!D4:F4</f>
        <v>SECRETARÍA DE OBRAS PÚBLICAS Y MANTENIMIENTO URBANO</v>
      </c>
      <c r="E3" s="311"/>
      <c r="F3" s="415" t="s">
        <v>39</v>
      </c>
      <c r="G3" s="415"/>
      <c r="H3" s="311">
        <v>2026</v>
      </c>
      <c r="I3" s="311"/>
    </row>
    <row r="4" spans="1:9" s="150" customFormat="1" ht="60" customHeight="1">
      <c r="A4" s="146"/>
      <c r="B4" s="415" t="s">
        <v>37</v>
      </c>
      <c r="C4" s="415"/>
      <c r="D4" s="311" t="s">
        <v>355</v>
      </c>
      <c r="E4" s="311"/>
      <c r="F4" s="415" t="s">
        <v>40</v>
      </c>
      <c r="G4" s="415"/>
      <c r="H4" s="311" t="s">
        <v>418</v>
      </c>
      <c r="I4" s="311"/>
    </row>
    <row r="5" spans="1:9" s="150" customFormat="1" ht="60" customHeight="1">
      <c r="A5" s="146"/>
      <c r="B5" s="417" t="s">
        <v>38</v>
      </c>
      <c r="C5" s="417"/>
      <c r="D5" s="418" t="s">
        <v>416</v>
      </c>
      <c r="E5" s="418"/>
      <c r="F5" s="415" t="s">
        <v>41</v>
      </c>
      <c r="G5" s="415"/>
      <c r="H5" s="311" t="s">
        <v>404</v>
      </c>
      <c r="I5" s="311"/>
    </row>
    <row r="6" spans="1:9">
      <c r="A6" s="146"/>
      <c r="B6" s="403" t="s">
        <v>85</v>
      </c>
      <c r="C6" s="403"/>
      <c r="D6" s="403"/>
      <c r="E6" s="403"/>
      <c r="F6" s="403"/>
      <c r="G6" s="403"/>
      <c r="H6" s="403"/>
      <c r="I6" s="403"/>
    </row>
    <row r="7" spans="1:9" ht="76.5" customHeight="1">
      <c r="A7" s="146"/>
      <c r="B7" s="395" t="s">
        <v>86</v>
      </c>
      <c r="C7" s="395"/>
      <c r="D7" s="311" t="str">
        <f>'FORMATO 2. POA - MIR'!C9</f>
        <v>ACUERDO 4. Acuerdo para el Desarrollo Sostenible e Infraestructura Transformadora.</v>
      </c>
      <c r="E7" s="311"/>
      <c r="F7" s="398" t="s">
        <v>87</v>
      </c>
      <c r="G7" s="398"/>
      <c r="H7" s="311" t="str">
        <f>'FORMATO 2. POA - MIR'!E9</f>
        <v>4.1.4. Generar mejores carreteras y caminos municipales, brindando mayor seguridad en los traslados de los usuarios de transporte público, como particulares en el municipio.</v>
      </c>
      <c r="I7" s="311"/>
    </row>
    <row r="8" spans="1:9" ht="69" customHeight="1">
      <c r="A8" s="146"/>
      <c r="B8" s="398" t="s">
        <v>88</v>
      </c>
      <c r="C8" s="398"/>
      <c r="D8" s="311" t="str">
        <f>'FORMATO 2. POA - MIR'!C10</f>
        <v>Acuerdo 4. Desarrollo sostenible e infraestructura sólida y trasformadora para Zapotlán.</v>
      </c>
      <c r="E8" s="311"/>
      <c r="F8" s="398" t="s">
        <v>90</v>
      </c>
      <c r="G8" s="398"/>
      <c r="H8" s="311" t="str">
        <f>'FORMATO 2. POA - MIR'!E10</f>
        <v>4.1.4.1 Rehabilitar carreteras, caminos rurales, brechas y puentes del municipio, optimizando los tiempos de traslado de los pobladores de Zapotlán.</v>
      </c>
      <c r="I8" s="311"/>
    </row>
    <row r="9" spans="1:9" ht="97.5" customHeight="1">
      <c r="A9" s="146"/>
      <c r="B9" s="398" t="s">
        <v>91</v>
      </c>
      <c r="C9" s="398"/>
      <c r="D9" s="311" t="str">
        <f>'FORMATO 2. POA - MIR'!C11</f>
        <v>4.1 Garantizar la correcta gestión de recursos, detonando la infraestructura social y sostenible a través de financiamiento de obras, acciones sociales, básicas e inversiones que beneficien directamente a la población de Zapotlán.</v>
      </c>
      <c r="E9" s="311"/>
      <c r="F9" s="398" t="s">
        <v>90</v>
      </c>
      <c r="G9" s="398"/>
      <c r="H9" s="311" t="str">
        <f>'FORMATO 2. POA - MIR'!E11</f>
        <v>4.3.4.2 Promover las buenas prácticas y colaboración de mantenimiento y cuidado de las calles en el municipio, propiciando mejor calidad para los transeúntes de las localidades.</v>
      </c>
      <c r="I9" s="311"/>
    </row>
    <row r="10" spans="1:9" ht="15" customHeight="1">
      <c r="A10" s="146"/>
      <c r="B10" s="420" t="s">
        <v>318</v>
      </c>
      <c r="C10" s="420"/>
      <c r="D10" s="420"/>
      <c r="E10" s="420"/>
      <c r="F10" s="420"/>
      <c r="G10" s="420"/>
      <c r="H10" s="420"/>
      <c r="I10" s="420"/>
    </row>
    <row r="11" spans="1:9">
      <c r="A11" s="146"/>
      <c r="B11" s="395" t="s">
        <v>42</v>
      </c>
      <c r="C11" s="395"/>
      <c r="D11" s="395"/>
      <c r="E11" s="395"/>
      <c r="F11" s="395"/>
      <c r="G11" s="395"/>
      <c r="H11" s="395"/>
      <c r="I11" s="395"/>
    </row>
    <row r="12" spans="1:9" ht="18.75" customHeight="1">
      <c r="A12" s="146"/>
      <c r="B12" s="419" t="str">
        <f>CALENDARIZACION!B17</f>
        <v>Servicios de Drenajes Sanitarios en Zapotlán de Juárez.</v>
      </c>
      <c r="C12" s="419"/>
      <c r="D12" s="419"/>
      <c r="E12" s="419"/>
      <c r="F12" s="419"/>
      <c r="G12" s="419"/>
      <c r="H12" s="419"/>
      <c r="I12" s="419"/>
    </row>
    <row r="13" spans="1:9">
      <c r="A13" s="146"/>
      <c r="B13" s="395" t="s">
        <v>45</v>
      </c>
      <c r="C13" s="395"/>
      <c r="D13" s="395"/>
      <c r="E13" s="395"/>
      <c r="F13" s="395"/>
      <c r="G13" s="395"/>
      <c r="H13" s="395"/>
      <c r="I13" s="395"/>
    </row>
    <row r="14" spans="1:9" ht="45" customHeight="1">
      <c r="A14" s="146"/>
      <c r="B14" s="311" t="str">
        <f>'FORMATO 2. POA - MIR'!C16</f>
        <v>Avance en las actividades para brindar los servicios del sistema de drenaje sanitario en el Municipio.</v>
      </c>
      <c r="C14" s="311"/>
      <c r="D14" s="311"/>
      <c r="E14" s="311"/>
      <c r="F14" s="311"/>
      <c r="G14" s="311"/>
      <c r="H14" s="311"/>
      <c r="I14" s="311"/>
    </row>
    <row r="15" spans="1:9" ht="18.75" customHeight="1">
      <c r="A15" s="146"/>
      <c r="B15" s="420" t="s">
        <v>319</v>
      </c>
      <c r="C15" s="420"/>
      <c r="D15" s="420"/>
      <c r="E15" s="420"/>
      <c r="F15" s="420"/>
      <c r="G15" s="420"/>
      <c r="H15" s="420"/>
      <c r="I15" s="420"/>
    </row>
    <row r="16" spans="1:9">
      <c r="A16" s="146"/>
      <c r="B16" s="397" t="s">
        <v>308</v>
      </c>
      <c r="C16" s="397"/>
      <c r="D16" s="397"/>
      <c r="E16" s="397"/>
      <c r="F16" s="397"/>
      <c r="G16" s="397"/>
      <c r="H16" s="397"/>
      <c r="I16" s="397"/>
    </row>
    <row r="17" spans="1:9" ht="21" customHeight="1">
      <c r="A17" s="146"/>
      <c r="B17" s="311" t="str">
        <f>CALENDARIZACION!E17</f>
        <v>PAABOSDSM = (NASDR/NASDP)*100</v>
      </c>
      <c r="C17" s="311"/>
      <c r="D17" s="311"/>
      <c r="E17" s="311"/>
      <c r="F17" s="311"/>
      <c r="G17" s="311"/>
      <c r="H17" s="311"/>
      <c r="I17" s="311"/>
    </row>
    <row r="18" spans="1:9">
      <c r="A18" s="146"/>
      <c r="B18" s="397" t="s">
        <v>309</v>
      </c>
      <c r="C18" s="397"/>
      <c r="D18" s="397"/>
      <c r="E18" s="397"/>
      <c r="F18" s="397"/>
      <c r="G18" s="397"/>
      <c r="H18" s="397"/>
      <c r="I18" s="397"/>
    </row>
    <row r="19" spans="1:9" ht="28.5" customHeight="1">
      <c r="A19" s="146"/>
      <c r="B19" s="409" t="s">
        <v>98</v>
      </c>
      <c r="C19" s="410"/>
      <c r="D19" s="411" t="s">
        <v>310</v>
      </c>
      <c r="E19" s="411"/>
      <c r="F19" s="410" t="s">
        <v>311</v>
      </c>
      <c r="G19" s="410"/>
      <c r="H19" s="398" t="s">
        <v>124</v>
      </c>
      <c r="I19" s="398"/>
    </row>
    <row r="20" spans="1:9" ht="84" customHeight="1">
      <c r="A20" s="146"/>
      <c r="B20" s="408" t="s">
        <v>480</v>
      </c>
      <c r="C20" s="412"/>
      <c r="D20" s="312" t="s">
        <v>99</v>
      </c>
      <c r="E20" s="312"/>
      <c r="F20" s="311" t="str">
        <f>CALENDARIZACION!C17</f>
        <v>PAABOSDSM.
Porcentaje Avance de las Actividades para Brindar el Óptimo Servicio de Drenaje Sanitario en el Municipio.</v>
      </c>
      <c r="G20" s="311"/>
      <c r="H20" s="408" t="s">
        <v>483</v>
      </c>
      <c r="I20" s="408"/>
    </row>
    <row r="21" spans="1:9" ht="85.5" customHeight="1">
      <c r="A21" s="146"/>
      <c r="B21" s="311" t="s">
        <v>481</v>
      </c>
      <c r="C21" s="311"/>
      <c r="D21" s="312" t="s">
        <v>99</v>
      </c>
      <c r="E21" s="312"/>
      <c r="F21" s="311" t="str">
        <f>CALENDARIZACION!D17</f>
        <v>NASDP.
Número de Actividades de Servicio de Drenaje Programadas.</v>
      </c>
      <c r="G21" s="311"/>
      <c r="H21" s="408" t="s">
        <v>483</v>
      </c>
      <c r="I21" s="408"/>
    </row>
    <row r="22" spans="1:9" ht="87.75" customHeight="1">
      <c r="A22" s="146"/>
      <c r="B22" s="311" t="s">
        <v>482</v>
      </c>
      <c r="C22" s="311"/>
      <c r="D22" s="312" t="s">
        <v>99</v>
      </c>
      <c r="E22" s="312"/>
      <c r="F22" s="311" t="str">
        <f>CALENDARIZACION!D18</f>
        <v>NASDR.
Número de Actividades de Servicio de Drenaje Realizadas.</v>
      </c>
      <c r="G22" s="311"/>
      <c r="H22" s="408" t="s">
        <v>483</v>
      </c>
      <c r="I22" s="408"/>
    </row>
    <row r="23" spans="1:9" ht="12.75" customHeight="1">
      <c r="A23" s="146"/>
      <c r="B23" s="407" t="s">
        <v>125</v>
      </c>
      <c r="C23" s="407"/>
      <c r="D23" s="407"/>
      <c r="E23" s="407"/>
      <c r="F23" s="407"/>
      <c r="G23" s="407"/>
      <c r="H23" s="407"/>
      <c r="I23" s="407"/>
    </row>
    <row r="24" spans="1:9" ht="15.75" customHeight="1">
      <c r="A24" s="146"/>
      <c r="B24" s="395" t="s">
        <v>25</v>
      </c>
      <c r="C24" s="395"/>
      <c r="D24" s="395" t="s">
        <v>43</v>
      </c>
      <c r="E24" s="395"/>
      <c r="F24" s="395" t="s">
        <v>44</v>
      </c>
      <c r="G24" s="395"/>
      <c r="H24" s="395"/>
      <c r="I24" s="395"/>
    </row>
    <row r="25" spans="1:9" ht="18" customHeight="1">
      <c r="A25" s="146"/>
      <c r="B25" s="311" t="s">
        <v>95</v>
      </c>
      <c r="C25" s="311"/>
      <c r="D25" s="311" t="s">
        <v>93</v>
      </c>
      <c r="E25" s="311"/>
      <c r="F25" s="311" t="s">
        <v>192</v>
      </c>
      <c r="G25" s="311"/>
      <c r="H25" s="311"/>
      <c r="I25" s="311"/>
    </row>
    <row r="26" spans="1:9" ht="18" customHeight="1">
      <c r="A26" s="146"/>
      <c r="B26" s="395" t="s">
        <v>114</v>
      </c>
      <c r="C26" s="395"/>
      <c r="D26" s="395"/>
      <c r="E26" s="395"/>
      <c r="F26" s="396" t="s">
        <v>117</v>
      </c>
      <c r="G26" s="397"/>
      <c r="H26" s="397"/>
      <c r="I26" s="397"/>
    </row>
    <row r="27" spans="1:9" ht="13.5" customHeight="1">
      <c r="A27" s="146"/>
      <c r="B27" s="311" t="s">
        <v>99</v>
      </c>
      <c r="C27" s="311"/>
      <c r="D27" s="311"/>
      <c r="E27" s="311"/>
      <c r="F27" s="311" t="s">
        <v>168</v>
      </c>
      <c r="G27" s="311"/>
      <c r="H27" s="311"/>
      <c r="I27" s="311"/>
    </row>
    <row r="28" spans="1:9" ht="15.75" customHeight="1">
      <c r="A28" s="146"/>
      <c r="B28" s="406" t="s">
        <v>78</v>
      </c>
      <c r="C28" s="404"/>
      <c r="D28" s="404"/>
      <c r="E28" s="404"/>
      <c r="F28" s="396" t="s">
        <v>118</v>
      </c>
      <c r="G28" s="397"/>
      <c r="H28" s="397"/>
      <c r="I28" s="397"/>
    </row>
    <row r="29" spans="1:9" ht="15.75" customHeight="1">
      <c r="A29" s="146"/>
      <c r="B29" s="311" t="s">
        <v>100</v>
      </c>
      <c r="C29" s="311"/>
      <c r="D29" s="311"/>
      <c r="E29" s="311"/>
      <c r="F29" s="311" t="s">
        <v>101</v>
      </c>
      <c r="G29" s="311"/>
      <c r="H29" s="311"/>
      <c r="I29" s="311"/>
    </row>
    <row r="30" spans="1:9" ht="14.25" customHeight="1">
      <c r="A30" s="146"/>
      <c r="B30" s="403" t="s">
        <v>128</v>
      </c>
      <c r="C30" s="403"/>
      <c r="D30" s="403"/>
      <c r="E30" s="403"/>
      <c r="F30" s="403"/>
      <c r="G30" s="403"/>
      <c r="H30" s="403"/>
      <c r="I30" s="403"/>
    </row>
    <row r="31" spans="1:9" ht="13.5" customHeight="1">
      <c r="A31" s="146"/>
      <c r="B31" s="404" t="s">
        <v>313</v>
      </c>
      <c r="C31" s="404"/>
      <c r="D31" s="404"/>
      <c r="E31" s="404"/>
      <c r="F31" s="397" t="s">
        <v>314</v>
      </c>
      <c r="G31" s="397"/>
      <c r="H31" s="397"/>
      <c r="I31" s="397"/>
    </row>
    <row r="32" spans="1:9">
      <c r="A32" s="146"/>
      <c r="B32" s="400" t="s">
        <v>131</v>
      </c>
      <c r="C32" s="400"/>
      <c r="D32" s="399">
        <f>CALENDARIZACION!R17</f>
        <v>16</v>
      </c>
      <c r="E32" s="399"/>
      <c r="F32" s="311" t="s">
        <v>104</v>
      </c>
      <c r="G32" s="311"/>
      <c r="H32" s="405" t="s">
        <v>105</v>
      </c>
      <c r="I32" s="405"/>
    </row>
    <row r="33" spans="1:10">
      <c r="A33" s="146"/>
      <c r="B33" s="400" t="s">
        <v>106</v>
      </c>
      <c r="C33" s="400"/>
      <c r="D33" s="312" t="s">
        <v>100</v>
      </c>
      <c r="E33" s="312"/>
      <c r="F33" s="311" t="s">
        <v>312</v>
      </c>
      <c r="G33" s="311"/>
      <c r="H33" s="401" t="s">
        <v>107</v>
      </c>
      <c r="I33" s="401"/>
    </row>
    <row r="34" spans="1:10">
      <c r="A34" s="146"/>
      <c r="B34" s="400" t="s">
        <v>46</v>
      </c>
      <c r="C34" s="400"/>
      <c r="D34" s="312" t="s">
        <v>166</v>
      </c>
      <c r="E34" s="312"/>
      <c r="F34" s="311" t="s">
        <v>108</v>
      </c>
      <c r="G34" s="311"/>
      <c r="H34" s="402" t="s">
        <v>109</v>
      </c>
      <c r="I34" s="402"/>
    </row>
    <row r="35" spans="1:10">
      <c r="A35" s="146"/>
      <c r="B35" s="397" t="s">
        <v>320</v>
      </c>
      <c r="C35" s="397"/>
      <c r="D35" s="397"/>
      <c r="E35" s="397"/>
      <c r="F35" s="397"/>
      <c r="G35" s="397"/>
      <c r="H35" s="397"/>
      <c r="I35" s="397"/>
    </row>
    <row r="36" spans="1:10">
      <c r="A36" s="146"/>
      <c r="B36" s="398" t="s">
        <v>207</v>
      </c>
      <c r="C36" s="398"/>
      <c r="D36" s="398"/>
      <c r="E36" s="398"/>
      <c r="F36" s="398" t="s">
        <v>47</v>
      </c>
      <c r="G36" s="398"/>
      <c r="H36" s="398" t="s">
        <v>126</v>
      </c>
      <c r="I36" s="398"/>
    </row>
    <row r="37" spans="1:10">
      <c r="A37" s="146"/>
      <c r="B37" s="399">
        <f>D40</f>
        <v>3</v>
      </c>
      <c r="C37" s="399"/>
      <c r="D37" s="399"/>
      <c r="E37" s="399"/>
      <c r="F37" s="399">
        <v>2026</v>
      </c>
      <c r="G37" s="399"/>
      <c r="H37" s="311" t="s">
        <v>100</v>
      </c>
      <c r="I37" s="311"/>
    </row>
    <row r="38" spans="1:10">
      <c r="A38" s="146"/>
      <c r="B38" s="394" t="s">
        <v>129</v>
      </c>
      <c r="C38" s="394"/>
      <c r="D38" s="394"/>
      <c r="E38" s="394"/>
      <c r="F38" s="394"/>
      <c r="G38" s="394"/>
      <c r="H38" s="394"/>
      <c r="I38" s="394"/>
    </row>
    <row r="39" spans="1:10" s="35" customFormat="1" ht="36">
      <c r="A39" s="147"/>
      <c r="B39" s="395" t="s">
        <v>110</v>
      </c>
      <c r="C39" s="395"/>
      <c r="D39" s="138" t="s">
        <v>130</v>
      </c>
      <c r="E39" s="145" t="s">
        <v>81</v>
      </c>
      <c r="F39" s="396" t="s">
        <v>82</v>
      </c>
      <c r="G39" s="397"/>
      <c r="H39" s="112" t="s">
        <v>71</v>
      </c>
      <c r="I39" s="112" t="s">
        <v>72</v>
      </c>
    </row>
    <row r="40" spans="1:10">
      <c r="A40" s="146"/>
      <c r="B40" s="311" t="s">
        <v>255</v>
      </c>
      <c r="C40" s="311"/>
      <c r="D40" s="114">
        <f>SUM(CALENDARIZACION!F17:H17)</f>
        <v>3</v>
      </c>
      <c r="E40" s="115">
        <v>0</v>
      </c>
      <c r="F40" s="389">
        <f>SUM(CALENDARIZACION!F18:H18)</f>
        <v>3</v>
      </c>
      <c r="G40" s="390"/>
      <c r="H40" s="140">
        <v>46027</v>
      </c>
      <c r="I40" s="140">
        <v>46111</v>
      </c>
      <c r="J40" s="148"/>
    </row>
    <row r="41" spans="1:10">
      <c r="A41" s="146"/>
      <c r="B41" s="311" t="s">
        <v>256</v>
      </c>
      <c r="C41" s="311"/>
      <c r="D41" s="114">
        <f>SUM(CALENDARIZACION!I17:K17)</f>
        <v>4</v>
      </c>
      <c r="E41" s="117">
        <v>0</v>
      </c>
      <c r="F41" s="389">
        <f>SUM(CALENDARIZACION!I18:K18)</f>
        <v>0</v>
      </c>
      <c r="G41" s="390"/>
      <c r="H41" s="140"/>
      <c r="I41" s="140"/>
      <c r="J41" s="148"/>
    </row>
    <row r="42" spans="1:10">
      <c r="A42" s="146"/>
      <c r="B42" s="311" t="s">
        <v>120</v>
      </c>
      <c r="C42" s="311"/>
      <c r="D42" s="114">
        <f>SUM(CALENDARIZACION!L17:N17)</f>
        <v>5</v>
      </c>
      <c r="E42" s="115">
        <v>0</v>
      </c>
      <c r="F42" s="389">
        <f>SUM(CALENDARIZACION!L18:N18)</f>
        <v>0</v>
      </c>
      <c r="G42" s="390"/>
      <c r="H42" s="140"/>
      <c r="I42" s="140"/>
    </row>
    <row r="43" spans="1:10">
      <c r="A43" s="146"/>
      <c r="B43" s="311" t="s">
        <v>257</v>
      </c>
      <c r="C43" s="311"/>
      <c r="D43" s="114">
        <f>SUM(CALENDARIZACION!O17:Q17)</f>
        <v>4</v>
      </c>
      <c r="E43" s="115">
        <f>SUM(CALENDARIZACION!O18:Q18)</f>
        <v>0</v>
      </c>
      <c r="F43" s="389">
        <f>SUM(CALENDARIZACION!O18:Q18)</f>
        <v>0</v>
      </c>
      <c r="G43" s="390"/>
      <c r="H43" s="140"/>
      <c r="I43" s="140"/>
    </row>
    <row r="44" spans="1:10" ht="25.5" customHeight="1">
      <c r="A44" s="146"/>
      <c r="B44" s="391" t="s">
        <v>23</v>
      </c>
      <c r="C44" s="391"/>
      <c r="D44" s="141">
        <f>F49</f>
        <v>16</v>
      </c>
      <c r="E44" s="141">
        <f>SUM(E40:E43)</f>
        <v>0</v>
      </c>
      <c r="F44" s="392">
        <f>G49</f>
        <v>3</v>
      </c>
      <c r="G44" s="392"/>
      <c r="H44" s="113" t="s">
        <v>132</v>
      </c>
      <c r="I44" s="142">
        <f>I49</f>
        <v>0.1875</v>
      </c>
    </row>
    <row r="45" spans="1:10">
      <c r="A45" s="393"/>
      <c r="B45" s="393"/>
      <c r="C45" s="393"/>
      <c r="D45" s="393"/>
      <c r="E45" s="393"/>
      <c r="F45" s="393"/>
      <c r="G45" s="393"/>
      <c r="H45" s="393"/>
      <c r="I45" s="393"/>
    </row>
    <row r="46" spans="1:10" ht="22.5" customHeight="1">
      <c r="A46" s="393"/>
      <c r="B46" s="393"/>
      <c r="C46" s="393"/>
      <c r="D46" s="393"/>
      <c r="E46" s="393"/>
      <c r="F46" s="393"/>
      <c r="G46" s="393"/>
      <c r="H46" s="393"/>
      <c r="I46" s="393"/>
    </row>
    <row r="47" spans="1:10" ht="39" customHeight="1">
      <c r="B47" s="383" t="s">
        <v>140</v>
      </c>
      <c r="C47" s="384"/>
      <c r="D47" s="385" t="s">
        <v>49</v>
      </c>
      <c r="E47" s="385"/>
      <c r="F47" s="385" t="s">
        <v>135</v>
      </c>
      <c r="G47" s="385"/>
      <c r="H47" s="385"/>
      <c r="I47" s="385"/>
    </row>
    <row r="48" spans="1:10" ht="37.5" customHeight="1">
      <c r="B48" s="386" t="str">
        <f>D5</f>
        <v>PP4 - C1</v>
      </c>
      <c r="C48" s="386"/>
      <c r="D48" s="312" t="str">
        <f>CALENDARIZACION!B17</f>
        <v>Servicios de Drenajes Sanitarios en Zapotlán de Juárez.</v>
      </c>
      <c r="E48" s="312"/>
      <c r="F48" s="122" t="s">
        <v>136</v>
      </c>
      <c r="G48" s="113" t="s">
        <v>137</v>
      </c>
      <c r="H48" s="122" t="s">
        <v>64</v>
      </c>
      <c r="I48" s="123" t="s">
        <v>65</v>
      </c>
    </row>
    <row r="49" spans="1:9" ht="37.5" customHeight="1">
      <c r="B49" s="387"/>
      <c r="C49" s="387"/>
      <c r="D49" s="388"/>
      <c r="E49" s="388"/>
      <c r="F49" s="124">
        <f>CALENDARIZACION!S17</f>
        <v>16</v>
      </c>
      <c r="G49" s="120">
        <f>CALENDARIZACION!R18</f>
        <v>3</v>
      </c>
      <c r="H49" s="124">
        <f>CALENDARIZACION!T17</f>
        <v>13</v>
      </c>
      <c r="I49" s="125">
        <f>CALENDARIZACION!U17</f>
        <v>0.1875</v>
      </c>
    </row>
    <row r="50" spans="1:9" ht="20.25" customHeight="1">
      <c r="A50" s="149">
        <v>1</v>
      </c>
      <c r="B50" s="322"/>
      <c r="C50" s="322"/>
      <c r="D50" s="322"/>
      <c r="E50" s="322"/>
      <c r="F50" s="322"/>
      <c r="G50" s="322"/>
      <c r="H50" s="322"/>
      <c r="I50" s="322"/>
    </row>
    <row r="51" spans="1:9">
      <c r="A51" s="149">
        <v>1</v>
      </c>
      <c r="B51" s="322"/>
      <c r="C51" s="322"/>
      <c r="D51" s="322"/>
      <c r="E51" s="322"/>
      <c r="F51" s="322"/>
      <c r="G51" s="322"/>
      <c r="H51" s="322"/>
      <c r="I51" s="322"/>
    </row>
    <row r="52" spans="1:9">
      <c r="A52" s="149">
        <v>1</v>
      </c>
      <c r="B52" s="322"/>
      <c r="C52" s="322"/>
      <c r="D52" s="322"/>
      <c r="E52" s="322"/>
      <c r="F52" s="322"/>
      <c r="G52" s="322"/>
      <c r="H52" s="322"/>
      <c r="I52" s="322"/>
    </row>
    <row r="53" spans="1:9">
      <c r="A53" s="149">
        <v>1</v>
      </c>
      <c r="B53" s="322"/>
      <c r="C53" s="322"/>
      <c r="D53" s="322"/>
      <c r="E53" s="322"/>
      <c r="F53" s="322"/>
      <c r="G53" s="322"/>
      <c r="H53" s="322"/>
      <c r="I53" s="322"/>
    </row>
    <row r="54" spans="1:9">
      <c r="A54" s="149">
        <v>1</v>
      </c>
      <c r="B54" s="322"/>
      <c r="C54" s="322"/>
      <c r="D54" s="322"/>
      <c r="E54" s="322"/>
      <c r="F54" s="322"/>
      <c r="G54" s="322"/>
      <c r="H54" s="322"/>
      <c r="I54" s="322"/>
    </row>
    <row r="55" spans="1:9">
      <c r="A55" s="149">
        <v>1</v>
      </c>
      <c r="B55" s="322"/>
      <c r="C55" s="322"/>
      <c r="D55" s="322"/>
      <c r="E55" s="322"/>
      <c r="F55" s="322"/>
      <c r="G55" s="322"/>
      <c r="H55" s="322"/>
      <c r="I55" s="322"/>
    </row>
    <row r="56" spans="1:9">
      <c r="A56" s="149">
        <v>1</v>
      </c>
      <c r="B56" s="322"/>
      <c r="C56" s="322"/>
      <c r="D56" s="322"/>
      <c r="E56" s="322"/>
      <c r="F56" s="322"/>
      <c r="G56" s="322"/>
      <c r="H56" s="322"/>
      <c r="I56" s="322"/>
    </row>
    <row r="57" spans="1:9">
      <c r="A57" s="149">
        <v>1</v>
      </c>
      <c r="B57" s="322"/>
      <c r="C57" s="322"/>
      <c r="D57" s="322"/>
      <c r="E57" s="322"/>
      <c r="F57" s="322"/>
      <c r="G57" s="322"/>
      <c r="H57" s="322"/>
      <c r="I57" s="322"/>
    </row>
    <row r="58" spans="1:9">
      <c r="A58" s="149">
        <v>1</v>
      </c>
      <c r="B58" s="322"/>
      <c r="C58" s="322"/>
      <c r="D58" s="322"/>
      <c r="E58" s="322"/>
      <c r="F58" s="322"/>
      <c r="G58" s="322"/>
      <c r="H58" s="322"/>
      <c r="I58" s="322"/>
    </row>
    <row r="59" spans="1:9">
      <c r="A59" s="149">
        <v>1</v>
      </c>
      <c r="B59" s="322"/>
      <c r="C59" s="322"/>
      <c r="D59" s="322"/>
      <c r="E59" s="322"/>
      <c r="F59" s="322"/>
      <c r="G59" s="322"/>
      <c r="H59" s="322"/>
      <c r="I59" s="322"/>
    </row>
    <row r="60" spans="1:9">
      <c r="A60" s="149">
        <v>1</v>
      </c>
      <c r="B60" s="322"/>
      <c r="C60" s="322"/>
      <c r="D60" s="322"/>
      <c r="E60" s="322"/>
      <c r="F60" s="322"/>
      <c r="G60" s="322"/>
      <c r="H60" s="322"/>
      <c r="I60" s="322"/>
    </row>
    <row r="61" spans="1:9">
      <c r="A61" s="149">
        <v>1</v>
      </c>
      <c r="B61" s="322"/>
      <c r="C61" s="322"/>
      <c r="D61" s="322"/>
      <c r="E61" s="322"/>
      <c r="F61" s="322"/>
      <c r="G61" s="322"/>
      <c r="H61" s="322"/>
      <c r="I61" s="322"/>
    </row>
    <row r="62" spans="1:9">
      <c r="A62" s="149">
        <v>1</v>
      </c>
      <c r="B62" s="322"/>
      <c r="C62" s="322"/>
      <c r="D62" s="322"/>
      <c r="E62" s="322"/>
      <c r="F62" s="322"/>
      <c r="G62" s="322"/>
      <c r="H62" s="322"/>
      <c r="I62" s="322"/>
    </row>
    <row r="63" spans="1:9">
      <c r="A63" s="149">
        <v>1</v>
      </c>
      <c r="B63" s="322"/>
      <c r="C63" s="322"/>
      <c r="D63" s="322"/>
      <c r="E63" s="322"/>
      <c r="F63" s="322"/>
      <c r="G63" s="322"/>
      <c r="H63" s="322"/>
      <c r="I63" s="322"/>
    </row>
    <row r="64" spans="1:9">
      <c r="A64" s="149">
        <v>1</v>
      </c>
      <c r="B64" s="322"/>
      <c r="C64" s="322"/>
      <c r="D64" s="322"/>
      <c r="E64" s="322"/>
      <c r="F64" s="322"/>
      <c r="G64" s="322"/>
      <c r="H64" s="322"/>
      <c r="I64" s="322"/>
    </row>
    <row r="65" spans="1:9" ht="17.25" customHeight="1">
      <c r="A65" s="149">
        <v>1</v>
      </c>
      <c r="B65" s="322"/>
      <c r="C65" s="322"/>
      <c r="D65" s="322"/>
      <c r="E65" s="322"/>
      <c r="F65" s="322"/>
      <c r="G65" s="322"/>
      <c r="H65" s="322"/>
      <c r="I65" s="322"/>
    </row>
    <row r="66" spans="1:9">
      <c r="A66" s="149">
        <v>1</v>
      </c>
      <c r="B66" s="382" t="s">
        <v>260</v>
      </c>
      <c r="C66" s="382"/>
      <c r="D66" s="382"/>
      <c r="E66" s="382"/>
      <c r="F66" s="382"/>
      <c r="G66" s="382"/>
      <c r="H66" s="382"/>
      <c r="I66" s="382"/>
    </row>
    <row r="67" spans="1:9">
      <c r="A67" s="149">
        <v>1</v>
      </c>
      <c r="B67" s="382"/>
      <c r="C67" s="382"/>
      <c r="D67" s="382"/>
      <c r="E67" s="382"/>
      <c r="F67" s="382"/>
      <c r="G67" s="382"/>
      <c r="H67" s="382"/>
      <c r="I67" s="382"/>
    </row>
    <row r="68" spans="1:9" ht="12.75" customHeight="1">
      <c r="A68" s="149">
        <v>1</v>
      </c>
      <c r="B68" s="375" t="s">
        <v>255</v>
      </c>
      <c r="C68" s="375"/>
      <c r="D68" s="375"/>
      <c r="E68" s="376">
        <f>F40/D40</f>
        <v>1</v>
      </c>
      <c r="F68" s="377"/>
      <c r="G68" s="377"/>
      <c r="H68" s="377"/>
      <c r="I68" s="378"/>
    </row>
    <row r="69" spans="1:9" ht="12.75" customHeight="1">
      <c r="A69" s="149">
        <v>1</v>
      </c>
      <c r="B69" s="375"/>
      <c r="C69" s="375"/>
      <c r="D69" s="375"/>
      <c r="E69" s="379"/>
      <c r="F69" s="380"/>
      <c r="G69" s="380"/>
      <c r="H69" s="380"/>
      <c r="I69" s="381"/>
    </row>
    <row r="70" spans="1:9" ht="12.75" customHeight="1">
      <c r="B70" s="375" t="s">
        <v>256</v>
      </c>
      <c r="C70" s="375"/>
      <c r="D70" s="375"/>
      <c r="E70" s="376">
        <f>F42/D42</f>
        <v>0</v>
      </c>
      <c r="F70" s="377"/>
      <c r="G70" s="377"/>
      <c r="H70" s="377"/>
      <c r="I70" s="378"/>
    </row>
    <row r="71" spans="1:9" ht="12.75" customHeight="1">
      <c r="B71" s="375"/>
      <c r="C71" s="375"/>
      <c r="D71" s="375"/>
      <c r="E71" s="379"/>
      <c r="F71" s="380"/>
      <c r="G71" s="380"/>
      <c r="H71" s="380"/>
      <c r="I71" s="381"/>
    </row>
    <row r="72" spans="1:9" ht="12.75" customHeight="1">
      <c r="B72" s="375" t="s">
        <v>120</v>
      </c>
      <c r="C72" s="375"/>
      <c r="D72" s="375"/>
      <c r="E72" s="376">
        <f>F42/D42</f>
        <v>0</v>
      </c>
      <c r="F72" s="377"/>
      <c r="G72" s="377"/>
      <c r="H72" s="377"/>
      <c r="I72" s="378"/>
    </row>
    <row r="73" spans="1:9" ht="12.75" customHeight="1">
      <c r="B73" s="375"/>
      <c r="C73" s="375"/>
      <c r="D73" s="375"/>
      <c r="E73" s="379"/>
      <c r="F73" s="380"/>
      <c r="G73" s="380"/>
      <c r="H73" s="380"/>
      <c r="I73" s="381"/>
    </row>
    <row r="74" spans="1:9" ht="12.75" customHeight="1">
      <c r="B74" s="375" t="s">
        <v>257</v>
      </c>
      <c r="C74" s="375"/>
      <c r="D74" s="375"/>
      <c r="E74" s="376">
        <f>F43/D43</f>
        <v>0</v>
      </c>
      <c r="F74" s="377"/>
      <c r="G74" s="377"/>
      <c r="H74" s="377"/>
      <c r="I74" s="378"/>
    </row>
    <row r="75" spans="1:9" ht="12.75" customHeight="1">
      <c r="B75" s="375"/>
      <c r="C75" s="375"/>
      <c r="D75" s="375"/>
      <c r="E75" s="379"/>
      <c r="F75" s="380"/>
      <c r="G75" s="380"/>
      <c r="H75" s="380"/>
      <c r="I75" s="381"/>
    </row>
    <row r="76" spans="1:9">
      <c r="B76" s="416"/>
      <c r="C76" s="416"/>
      <c r="D76" s="416"/>
      <c r="E76" s="416"/>
      <c r="F76" s="416"/>
      <c r="G76" s="416"/>
      <c r="H76" s="416"/>
      <c r="I76" s="416"/>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E68:I73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A00-000000000000}">
          <x14:formula1>
            <xm:f>'NO SE EDITA'!$K$3:$K$6</xm:f>
          </x14:formula1>
          <xm:sqref>H40:H43</xm:sqref>
        </x14:dataValidation>
        <x14:dataValidation type="list" allowBlank="1" showInputMessage="1" showErrorMessage="1" xr:uid="{00000000-0002-0000-0A00-000001000000}">
          <x14:formula1>
            <xm:f>'NO SE EDITA'!$L$3:$L$6</xm:f>
          </x14:formula1>
          <xm:sqref>I40:I43</xm:sqref>
        </x14:dataValidation>
        <x14:dataValidation type="list" allowBlank="1" showInputMessage="1" showErrorMessage="1" xr:uid="{00000000-0002-0000-0A00-000002000000}">
          <x14:formula1>
            <xm:f>'NO SE EDITA'!$C$3:$C$6</xm:f>
          </x14:formula1>
          <xm:sqref>D25:E25</xm:sqref>
        </x14:dataValidation>
        <x14:dataValidation type="list" allowBlank="1" showInputMessage="1" showErrorMessage="1" xr:uid="{00000000-0002-0000-0A00-000003000000}">
          <x14:formula1>
            <xm:f>'NO SE EDITA'!$G$3:$G$5</xm:f>
          </x14:formula1>
          <xm:sqref>B29:E29 D33:E33 H37:I37</xm:sqref>
        </x14:dataValidation>
        <x14:dataValidation type="list" allowBlank="1" showInputMessage="1" showErrorMessage="1" xr:uid="{00000000-0002-0000-0A00-000004000000}">
          <x14:formula1>
            <xm:f>'NO SE EDITA'!$H$3:$H$4</xm:f>
          </x14:formula1>
          <xm:sqref>F29:I29</xm:sqref>
        </x14:dataValidation>
        <x14:dataValidation type="list" allowBlank="1" showInputMessage="1" showErrorMessage="1" xr:uid="{00000000-0002-0000-0A00-000005000000}">
          <x14:formula1>
            <xm:f>'NO SE EDITA'!$D$3:$D$4</xm:f>
          </x14:formula1>
          <xm:sqref>F25</xm:sqref>
        </x14:dataValidation>
        <x14:dataValidation type="list" allowBlank="1" showInputMessage="1" showErrorMessage="1" xr:uid="{00000000-0002-0000-0A00-000006000000}">
          <x14:formula1>
            <xm:f>'NO SE EDITA'!$B$3:$B$4</xm:f>
          </x14:formula1>
          <xm:sqref>B24:C25</xm:sqref>
        </x14:dataValidation>
        <x14:dataValidation type="list" allowBlank="1" showInputMessage="1" showErrorMessage="1" xr:uid="{00000000-0002-0000-0A00-000007000000}">
          <x14:formula1>
            <xm:f>'NO SE EDITA'!$M$3:$M$4</xm:f>
          </x14:formula1>
          <xm:sqref>D34:E34</xm:sqref>
        </x14:dataValidation>
        <x14:dataValidation type="list" allowBlank="1" showInputMessage="1" showErrorMessage="1" xr:uid="{00000000-0002-0000-0A00-000008000000}">
          <x14:formula1>
            <xm:f>'NO SE EDITA'!$E$3:$E$4</xm:f>
          </x14:formula1>
          <xm:sqref>B27:E27</xm:sqref>
        </x14:dataValidation>
        <x14:dataValidation type="list" allowBlank="1" showInputMessage="1" showErrorMessage="1" xr:uid="{00000000-0002-0000-0A00-000009000000}">
          <x14:formula1>
            <xm:f>'NO SE EDITA'!$F$3:$F$4</xm:f>
          </x14:formula1>
          <xm:sqref>F27:I27</xm:sqref>
        </x14:dataValidation>
        <x14:dataValidation type="list" allowBlank="1" showInputMessage="1" showErrorMessage="1" xr:uid="{00000000-0002-0000-0A00-00000A000000}">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6"/>
  <sheetViews>
    <sheetView tabSelected="1" view="pageBreakPreview" topLeftCell="A38" zoomScale="85" zoomScaleNormal="100" zoomScaleSheetLayoutView="85" workbookViewId="0">
      <selection activeCell="I40" sqref="I40"/>
    </sheetView>
  </sheetViews>
  <sheetFormatPr baseColWidth="10" defaultColWidth="12" defaultRowHeight="12.75"/>
  <cols>
    <col min="1" max="1" width="4.33203125" style="129" customWidth="1"/>
    <col min="2" max="3" width="15.83203125" style="129" customWidth="1"/>
    <col min="4" max="9" width="17.83203125" style="129" customWidth="1"/>
    <col min="10" max="16384" width="12" style="129"/>
  </cols>
  <sheetData>
    <row r="1" spans="2:9" ht="34.5" customHeight="1">
      <c r="B1" s="319" t="s">
        <v>35</v>
      </c>
      <c r="C1" s="413"/>
      <c r="D1" s="413"/>
      <c r="E1" s="413"/>
      <c r="F1" s="413"/>
      <c r="G1" s="413"/>
      <c r="H1" s="413"/>
      <c r="I1" s="413"/>
    </row>
    <row r="2" spans="2:9" ht="19.5" customHeight="1">
      <c r="B2" s="310" t="s">
        <v>317</v>
      </c>
      <c r="C2" s="414"/>
      <c r="D2" s="414"/>
      <c r="E2" s="414"/>
      <c r="F2" s="414"/>
      <c r="G2" s="414"/>
      <c r="H2" s="414"/>
      <c r="I2" s="414"/>
    </row>
    <row r="3" spans="2:9" ht="60" customHeight="1">
      <c r="B3" s="426" t="s">
        <v>36</v>
      </c>
      <c r="C3" s="426"/>
      <c r="D3" s="311" t="str">
        <f>'FORMATO 2. POA - MIR'!D4:F4</f>
        <v>SECRETARÍA DE OBRAS PÚBLICAS Y MANTENIMIENTO URBANO</v>
      </c>
      <c r="E3" s="311"/>
      <c r="F3" s="426" t="s">
        <v>39</v>
      </c>
      <c r="G3" s="426"/>
      <c r="H3" s="311">
        <v>2026</v>
      </c>
      <c r="I3" s="311"/>
    </row>
    <row r="4" spans="2:9" ht="60" customHeight="1">
      <c r="B4" s="415" t="s">
        <v>37</v>
      </c>
      <c r="C4" s="415"/>
      <c r="D4" s="311" t="s">
        <v>355</v>
      </c>
      <c r="E4" s="311"/>
      <c r="F4" s="415" t="s">
        <v>40</v>
      </c>
      <c r="G4" s="415"/>
      <c r="H4" s="311" t="s">
        <v>418</v>
      </c>
      <c r="I4" s="311"/>
    </row>
    <row r="5" spans="2:9" ht="60" customHeight="1">
      <c r="B5" s="417" t="s">
        <v>38</v>
      </c>
      <c r="C5" s="417"/>
      <c r="D5" s="418" t="s">
        <v>415</v>
      </c>
      <c r="E5" s="418"/>
      <c r="F5" s="415" t="s">
        <v>41</v>
      </c>
      <c r="G5" s="415"/>
      <c r="H5" s="311" t="s">
        <v>404</v>
      </c>
      <c r="I5" s="311"/>
    </row>
    <row r="6" spans="2:9">
      <c r="B6" s="403" t="s">
        <v>85</v>
      </c>
      <c r="C6" s="403"/>
      <c r="D6" s="403"/>
      <c r="E6" s="403"/>
      <c r="F6" s="403"/>
      <c r="G6" s="403"/>
      <c r="H6" s="403"/>
      <c r="I6" s="403"/>
    </row>
    <row r="7" spans="2:9" ht="143.25" customHeight="1">
      <c r="B7" s="395" t="s">
        <v>86</v>
      </c>
      <c r="C7" s="395"/>
      <c r="D7" s="311" t="str">
        <f>'FORMATO 2. POA - MIR'!C9</f>
        <v>ACUERDO 4. Acuerdo para el Desarrollo Sostenible e Infraestructura Transformadora.</v>
      </c>
      <c r="E7" s="311"/>
      <c r="F7" s="398" t="s">
        <v>87</v>
      </c>
      <c r="G7" s="398"/>
      <c r="H7" s="311" t="str">
        <f>'FORMATO 2. POA - MIR'!E9</f>
        <v>4.1.4. Generar mejores carreteras y caminos municipales, brindando mayor seguridad en los traslados de los usuarios de transporte público, como particulares en el municipio.</v>
      </c>
      <c r="I7" s="311"/>
    </row>
    <row r="8" spans="2:9" ht="143.25" customHeight="1">
      <c r="B8" s="398" t="s">
        <v>88</v>
      </c>
      <c r="C8" s="398"/>
      <c r="D8" s="311" t="str">
        <f>'FORMATO 2. POA - MIR'!C10</f>
        <v>Acuerdo 4. Desarrollo sostenible e infraestructura sólida y trasformadora para Zapotlán.</v>
      </c>
      <c r="E8" s="311"/>
      <c r="F8" s="398" t="s">
        <v>90</v>
      </c>
      <c r="G8" s="398"/>
      <c r="H8" s="311" t="str">
        <f>'FORMATO 2. POA - MIR'!E10</f>
        <v>4.1.4.1 Rehabilitar carreteras, caminos rurales, brechas y puentes del municipio, optimizando los tiempos de traslado de los pobladores de Zapotlán.</v>
      </c>
      <c r="I8" s="311"/>
    </row>
    <row r="9" spans="2:9" ht="143.25" customHeight="1">
      <c r="B9" s="398" t="s">
        <v>91</v>
      </c>
      <c r="C9" s="398"/>
      <c r="D9" s="311" t="str">
        <f>'FORMATO 2. POA - MIR'!C11</f>
        <v>4.1 Garantizar la correcta gestión de recursos, detonando la infraestructura social y sostenible a través de financiamiento de obras, acciones sociales, básicas e inversiones que beneficien directamente a la población de Zapotlán.</v>
      </c>
      <c r="E9" s="311"/>
      <c r="F9" s="398" t="s">
        <v>92</v>
      </c>
      <c r="G9" s="398"/>
      <c r="H9" s="311" t="str">
        <f>'FORMATO 2. POA - MIR'!E11</f>
        <v>4.3.4.2 Promover las buenas prácticas y colaboración de mantenimiento y cuidado de las calles en el municipio, propiciando mejor calidad para los transeúntes de las localidades.</v>
      </c>
      <c r="I9" s="311"/>
    </row>
    <row r="10" spans="2:9" ht="15" customHeight="1">
      <c r="B10" s="427" t="s">
        <v>261</v>
      </c>
      <c r="C10" s="420"/>
      <c r="D10" s="420"/>
      <c r="E10" s="420"/>
      <c r="F10" s="420"/>
      <c r="G10" s="420"/>
      <c r="H10" s="420"/>
      <c r="I10" s="420"/>
    </row>
    <row r="11" spans="2:9">
      <c r="B11" s="395" t="s">
        <v>42</v>
      </c>
      <c r="C11" s="395"/>
      <c r="D11" s="395"/>
      <c r="E11" s="395"/>
      <c r="F11" s="395"/>
      <c r="G11" s="395"/>
      <c r="H11" s="395"/>
      <c r="I11" s="395"/>
    </row>
    <row r="12" spans="2:9">
      <c r="B12" s="419" t="str">
        <f>CALENDARIZACION!B20</f>
        <v>Realización de Expedientes para el Servicio de Drenaje Sanitario en Zapotlán de Juárez.</v>
      </c>
      <c r="C12" s="419"/>
      <c r="D12" s="419"/>
      <c r="E12" s="419"/>
      <c r="F12" s="419"/>
      <c r="G12" s="419"/>
      <c r="H12" s="419"/>
      <c r="I12" s="419"/>
    </row>
    <row r="13" spans="2:9">
      <c r="B13" s="395" t="s">
        <v>45</v>
      </c>
      <c r="C13" s="395"/>
      <c r="D13" s="395"/>
      <c r="E13" s="395"/>
      <c r="F13" s="395"/>
      <c r="G13" s="395"/>
      <c r="H13" s="395"/>
      <c r="I13" s="395"/>
    </row>
    <row r="14" spans="2:9" ht="45" customHeight="1">
      <c r="B14" s="311" t="str">
        <f>'FORMATO 2. POA - MIR'!C17</f>
        <v>La realización de expedientes para nuevas redes y rehabilitación de alcantarillado sanitario en el Municipio.</v>
      </c>
      <c r="C14" s="311"/>
      <c r="D14" s="311"/>
      <c r="E14" s="311"/>
      <c r="F14" s="311"/>
      <c r="G14" s="311"/>
      <c r="H14" s="311"/>
      <c r="I14" s="311"/>
    </row>
    <row r="15" spans="2:9" ht="18.75" customHeight="1">
      <c r="B15" s="420" t="s">
        <v>319</v>
      </c>
      <c r="C15" s="420"/>
      <c r="D15" s="420"/>
      <c r="E15" s="420"/>
      <c r="F15" s="420"/>
      <c r="G15" s="420"/>
      <c r="H15" s="420"/>
      <c r="I15" s="420"/>
    </row>
    <row r="16" spans="2:9">
      <c r="B16" s="397" t="s">
        <v>308</v>
      </c>
      <c r="C16" s="397"/>
      <c r="D16" s="397"/>
      <c r="E16" s="397"/>
      <c r="F16" s="397"/>
      <c r="G16" s="397"/>
      <c r="H16" s="397"/>
      <c r="I16" s="397"/>
    </row>
    <row r="17" spans="2:9">
      <c r="B17" s="311" t="str">
        <f>CALENDARIZACION!E20</f>
        <v>PAREOCRRDSM = NEORCRRDS/ NEOPCRRDS)*100</v>
      </c>
      <c r="C17" s="311"/>
      <c r="D17" s="311"/>
      <c r="E17" s="311"/>
      <c r="F17" s="311"/>
      <c r="G17" s="311"/>
      <c r="H17" s="311"/>
      <c r="I17" s="311"/>
    </row>
    <row r="18" spans="2:9">
      <c r="B18" s="397" t="s">
        <v>309</v>
      </c>
      <c r="C18" s="397"/>
      <c r="D18" s="397"/>
      <c r="E18" s="397"/>
      <c r="F18" s="397"/>
      <c r="G18" s="397"/>
      <c r="H18" s="397"/>
      <c r="I18" s="397"/>
    </row>
    <row r="19" spans="2:9" ht="28.5" customHeight="1">
      <c r="B19" s="409" t="s">
        <v>98</v>
      </c>
      <c r="C19" s="410"/>
      <c r="D19" s="411" t="s">
        <v>310</v>
      </c>
      <c r="E19" s="411"/>
      <c r="F19" s="410" t="s">
        <v>311</v>
      </c>
      <c r="G19" s="410"/>
      <c r="H19" s="398" t="s">
        <v>124</v>
      </c>
      <c r="I19" s="398"/>
    </row>
    <row r="20" spans="2:9" ht="102" customHeight="1">
      <c r="B20" s="408" t="s">
        <v>484</v>
      </c>
      <c r="C20" s="408"/>
      <c r="D20" s="312" t="s">
        <v>99</v>
      </c>
      <c r="E20" s="312"/>
      <c r="F20" s="311" t="str">
        <f>CALENDARIZACION!C20</f>
        <v>PAREOCRRDSM.
Porcentaje de Avance en la Realización de Expedientes de Obra para Construcción y Rehabilitación de Redes de Drenaje Sanitario en el Municipio.</v>
      </c>
      <c r="G20" s="311"/>
      <c r="H20" s="425" t="s">
        <v>487</v>
      </c>
      <c r="I20" s="408"/>
    </row>
    <row r="21" spans="2:9" ht="133.5" customHeight="1">
      <c r="B21" s="311" t="s">
        <v>485</v>
      </c>
      <c r="C21" s="311"/>
      <c r="D21" s="312" t="s">
        <v>99</v>
      </c>
      <c r="E21" s="312"/>
      <c r="F21" s="311" t="str">
        <f>CALENDARIZACION!D20</f>
        <v>NEOPCRRDS.
Número de Expedientes de Obra Programados para Construcción y Rehabilitación de Redes de Drenaje Sanitario</v>
      </c>
      <c r="G21" s="311"/>
      <c r="H21" s="425" t="s">
        <v>487</v>
      </c>
      <c r="I21" s="408"/>
    </row>
    <row r="22" spans="2:9" ht="132" customHeight="1">
      <c r="B22" s="311" t="s">
        <v>486</v>
      </c>
      <c r="C22" s="311"/>
      <c r="D22" s="312" t="s">
        <v>99</v>
      </c>
      <c r="E22" s="312"/>
      <c r="F22" s="311" t="str">
        <f>CALENDARIZACION!D21</f>
        <v>NEORCRRDS.
Número de Expedientes de Obra Realizados para Construcción y Rehabilitación de Redes de Drenaje Sanitario</v>
      </c>
      <c r="G22" s="311"/>
      <c r="H22" s="425" t="s">
        <v>487</v>
      </c>
      <c r="I22" s="408"/>
    </row>
    <row r="23" spans="2:9" ht="12.75" customHeight="1">
      <c r="B23" s="407" t="s">
        <v>125</v>
      </c>
      <c r="C23" s="407"/>
      <c r="D23" s="407"/>
      <c r="E23" s="407"/>
      <c r="F23" s="407"/>
      <c r="G23" s="407"/>
      <c r="H23" s="407"/>
      <c r="I23" s="407"/>
    </row>
    <row r="24" spans="2:9" ht="15.75" customHeight="1">
      <c r="B24" s="395" t="s">
        <v>25</v>
      </c>
      <c r="C24" s="395"/>
      <c r="D24" s="395" t="s">
        <v>43</v>
      </c>
      <c r="E24" s="395"/>
      <c r="F24" s="395" t="s">
        <v>44</v>
      </c>
      <c r="G24" s="395"/>
      <c r="H24" s="395"/>
      <c r="I24" s="395"/>
    </row>
    <row r="25" spans="2:9" ht="18" customHeight="1">
      <c r="B25" s="311" t="s">
        <v>96</v>
      </c>
      <c r="C25" s="311"/>
      <c r="D25" s="311" t="s">
        <v>94</v>
      </c>
      <c r="E25" s="311"/>
      <c r="F25" s="311" t="s">
        <v>192</v>
      </c>
      <c r="G25" s="311"/>
      <c r="H25" s="311"/>
      <c r="I25" s="311"/>
    </row>
    <row r="26" spans="2:9" ht="18" customHeight="1">
      <c r="B26" s="395" t="s">
        <v>114</v>
      </c>
      <c r="C26" s="395"/>
      <c r="D26" s="395"/>
      <c r="E26" s="395"/>
      <c r="F26" s="396" t="s">
        <v>117</v>
      </c>
      <c r="G26" s="397"/>
      <c r="H26" s="397"/>
      <c r="I26" s="397"/>
    </row>
    <row r="27" spans="2:9" ht="13.5" customHeight="1">
      <c r="B27" s="311" t="s">
        <v>99</v>
      </c>
      <c r="C27" s="311"/>
      <c r="D27" s="311"/>
      <c r="E27" s="311"/>
      <c r="F27" s="311" t="s">
        <v>168</v>
      </c>
      <c r="G27" s="311"/>
      <c r="H27" s="311"/>
      <c r="I27" s="311"/>
    </row>
    <row r="28" spans="2:9" ht="15.75" customHeight="1">
      <c r="B28" s="406" t="s">
        <v>78</v>
      </c>
      <c r="C28" s="404"/>
      <c r="D28" s="404"/>
      <c r="E28" s="404"/>
      <c r="F28" s="396" t="s">
        <v>118</v>
      </c>
      <c r="G28" s="397"/>
      <c r="H28" s="397"/>
      <c r="I28" s="397"/>
    </row>
    <row r="29" spans="2:9" ht="15.75" customHeight="1">
      <c r="B29" s="311" t="s">
        <v>100</v>
      </c>
      <c r="C29" s="311"/>
      <c r="D29" s="311"/>
      <c r="E29" s="311"/>
      <c r="F29" s="311" t="s">
        <v>101</v>
      </c>
      <c r="G29" s="311"/>
      <c r="H29" s="311"/>
      <c r="I29" s="311"/>
    </row>
    <row r="30" spans="2:9" ht="14.25" customHeight="1">
      <c r="B30" s="403" t="s">
        <v>128</v>
      </c>
      <c r="C30" s="403"/>
      <c r="D30" s="403"/>
      <c r="E30" s="403"/>
      <c r="F30" s="403"/>
      <c r="G30" s="403"/>
      <c r="H30" s="403"/>
      <c r="I30" s="403"/>
    </row>
    <row r="31" spans="2:9" ht="13.5" customHeight="1">
      <c r="B31" s="404" t="s">
        <v>313</v>
      </c>
      <c r="C31" s="404"/>
      <c r="D31" s="404"/>
      <c r="E31" s="404"/>
      <c r="F31" s="397" t="s">
        <v>314</v>
      </c>
      <c r="G31" s="397"/>
      <c r="H31" s="397"/>
      <c r="I31" s="397"/>
    </row>
    <row r="32" spans="2:9">
      <c r="B32" s="400" t="s">
        <v>131</v>
      </c>
      <c r="C32" s="400"/>
      <c r="D32" s="399">
        <f>CALENDARIZACION!R20</f>
        <v>30</v>
      </c>
      <c r="E32" s="399"/>
      <c r="F32" s="311" t="s">
        <v>104</v>
      </c>
      <c r="G32" s="311"/>
      <c r="H32" s="405" t="s">
        <v>105</v>
      </c>
      <c r="I32" s="405"/>
    </row>
    <row r="33" spans="2:10">
      <c r="B33" s="400" t="s">
        <v>106</v>
      </c>
      <c r="C33" s="400"/>
      <c r="D33" s="312" t="s">
        <v>100</v>
      </c>
      <c r="E33" s="312"/>
      <c r="F33" s="311" t="s">
        <v>312</v>
      </c>
      <c r="G33" s="311"/>
      <c r="H33" s="401" t="s">
        <v>107</v>
      </c>
      <c r="I33" s="401"/>
    </row>
    <row r="34" spans="2:10">
      <c r="B34" s="400" t="s">
        <v>46</v>
      </c>
      <c r="C34" s="400"/>
      <c r="D34" s="312" t="s">
        <v>167</v>
      </c>
      <c r="E34" s="312"/>
      <c r="F34" s="311" t="s">
        <v>108</v>
      </c>
      <c r="G34" s="311"/>
      <c r="H34" s="402" t="s">
        <v>109</v>
      </c>
      <c r="I34" s="402"/>
    </row>
    <row r="35" spans="2:10">
      <c r="B35" s="397" t="s">
        <v>320</v>
      </c>
      <c r="C35" s="397"/>
      <c r="D35" s="397"/>
      <c r="E35" s="397"/>
      <c r="F35" s="397"/>
      <c r="G35" s="397"/>
      <c r="H35" s="397"/>
      <c r="I35" s="397"/>
    </row>
    <row r="36" spans="2:10">
      <c r="B36" s="398" t="s">
        <v>207</v>
      </c>
      <c r="C36" s="398"/>
      <c r="D36" s="398"/>
      <c r="E36" s="398"/>
      <c r="F36" s="398" t="s">
        <v>47</v>
      </c>
      <c r="G36" s="398"/>
      <c r="H36" s="398" t="s">
        <v>126</v>
      </c>
      <c r="I36" s="398"/>
    </row>
    <row r="37" spans="2:10">
      <c r="B37" s="399">
        <f>D40</f>
        <v>8</v>
      </c>
      <c r="C37" s="399"/>
      <c r="D37" s="399"/>
      <c r="E37" s="399"/>
      <c r="F37" s="399">
        <v>2026</v>
      </c>
      <c r="G37" s="399"/>
      <c r="H37" s="311" t="s">
        <v>100</v>
      </c>
      <c r="I37" s="311"/>
    </row>
    <row r="38" spans="2:10">
      <c r="B38" s="394" t="s">
        <v>129</v>
      </c>
      <c r="C38" s="394"/>
      <c r="D38" s="394"/>
      <c r="E38" s="394"/>
      <c r="F38" s="394"/>
      <c r="G38" s="394"/>
      <c r="H38" s="394"/>
      <c r="I38" s="394"/>
    </row>
    <row r="39" spans="2:10" s="35" customFormat="1" ht="36">
      <c r="B39" s="395" t="s">
        <v>110</v>
      </c>
      <c r="C39" s="395"/>
      <c r="D39" s="138" t="s">
        <v>130</v>
      </c>
      <c r="E39" s="145" t="s">
        <v>81</v>
      </c>
      <c r="F39" s="396" t="s">
        <v>82</v>
      </c>
      <c r="G39" s="397"/>
      <c r="H39" s="112" t="s">
        <v>71</v>
      </c>
      <c r="I39" s="112" t="s">
        <v>72</v>
      </c>
    </row>
    <row r="40" spans="2:10">
      <c r="B40" s="311" t="s">
        <v>255</v>
      </c>
      <c r="C40" s="311"/>
      <c r="D40" s="114">
        <f>SUM(CALENDARIZACION!F20:H20)</f>
        <v>8</v>
      </c>
      <c r="E40" s="115">
        <v>0</v>
      </c>
      <c r="F40" s="424">
        <f>SUM(CALENDARIZACION!F21:H21)</f>
        <v>6</v>
      </c>
      <c r="G40" s="424"/>
      <c r="H40" s="140">
        <v>46027</v>
      </c>
      <c r="I40" s="140">
        <v>46111</v>
      </c>
      <c r="J40" s="148"/>
    </row>
    <row r="41" spans="2:10">
      <c r="B41" s="311" t="s">
        <v>256</v>
      </c>
      <c r="C41" s="311"/>
      <c r="D41" s="114">
        <f>SUM(CALENDARIZACION!I20:K20)</f>
        <v>8</v>
      </c>
      <c r="E41" s="117">
        <v>0</v>
      </c>
      <c r="F41" s="424">
        <f>SUM(CALENDARIZACION!I21:K21)</f>
        <v>0</v>
      </c>
      <c r="G41" s="424"/>
      <c r="H41" s="140"/>
      <c r="I41" s="140"/>
      <c r="J41" s="148"/>
    </row>
    <row r="42" spans="2:10">
      <c r="B42" s="311" t="s">
        <v>120</v>
      </c>
      <c r="C42" s="311"/>
      <c r="D42" s="114">
        <f>SUM(CALENDARIZACION!L20:N20)</f>
        <v>8</v>
      </c>
      <c r="E42" s="115">
        <v>0</v>
      </c>
      <c r="F42" s="424">
        <f>SUM(CALENDARIZACION!L21:N21)</f>
        <v>0</v>
      </c>
      <c r="G42" s="424"/>
      <c r="H42" s="140"/>
      <c r="I42" s="140"/>
    </row>
    <row r="43" spans="2:10">
      <c r="B43" s="311" t="s">
        <v>257</v>
      </c>
      <c r="C43" s="311"/>
      <c r="D43" s="114">
        <f>SUM(CALENDARIZACION!O20:Q20)</f>
        <v>6</v>
      </c>
      <c r="E43" s="115">
        <v>0</v>
      </c>
      <c r="F43" s="424">
        <f>SUM(CALENDARIZACION!O21:Q21)</f>
        <v>0</v>
      </c>
      <c r="G43" s="424"/>
      <c r="H43" s="140"/>
      <c r="I43" s="140"/>
    </row>
    <row r="44" spans="2:10" ht="24">
      <c r="B44" s="391" t="s">
        <v>316</v>
      </c>
      <c r="C44" s="391"/>
      <c r="D44" s="141">
        <f>F49</f>
        <v>30</v>
      </c>
      <c r="E44" s="141">
        <v>0</v>
      </c>
      <c r="F44" s="392">
        <f>G49</f>
        <v>6</v>
      </c>
      <c r="G44" s="392"/>
      <c r="H44" s="113" t="s">
        <v>132</v>
      </c>
      <c r="I44" s="142">
        <f>I49</f>
        <v>0.2</v>
      </c>
    </row>
    <row r="45" spans="2:10">
      <c r="B45" s="423"/>
      <c r="C45" s="393"/>
    </row>
    <row r="46" spans="2:10" ht="22.5" customHeight="1"/>
    <row r="47" spans="2:10" ht="39" customHeight="1">
      <c r="B47" s="415" t="s">
        <v>140</v>
      </c>
      <c r="C47" s="395"/>
      <c r="D47" s="385" t="s">
        <v>49</v>
      </c>
      <c r="E47" s="385"/>
      <c r="F47" s="385" t="s">
        <v>135</v>
      </c>
      <c r="G47" s="385"/>
      <c r="H47" s="385"/>
      <c r="I47" s="385"/>
    </row>
    <row r="48" spans="2:10" ht="33.75" customHeight="1">
      <c r="B48" s="386" t="str">
        <f>D5</f>
        <v>PP4 - A1 C1</v>
      </c>
      <c r="C48" s="386"/>
      <c r="D48" s="312" t="str">
        <f>B12</f>
        <v>Realización de Expedientes para el Servicio de Drenaje Sanitario en Zapotlán de Juárez.</v>
      </c>
      <c r="E48" s="312"/>
      <c r="F48" s="122" t="s">
        <v>136</v>
      </c>
      <c r="G48" s="113" t="s">
        <v>137</v>
      </c>
      <c r="H48" s="122" t="s">
        <v>64</v>
      </c>
      <c r="I48" s="123" t="s">
        <v>65</v>
      </c>
    </row>
    <row r="49" spans="1:9" ht="30" customHeight="1">
      <c r="B49" s="386"/>
      <c r="C49" s="386"/>
      <c r="D49" s="312"/>
      <c r="E49" s="312"/>
      <c r="F49" s="124">
        <f>CALENDARIZACION!S20</f>
        <v>30</v>
      </c>
      <c r="G49" s="120">
        <f>CALENDARIZACION!S21</f>
        <v>6</v>
      </c>
      <c r="H49" s="124">
        <f>CALENDARIZACION!T20</f>
        <v>24</v>
      </c>
      <c r="I49" s="125">
        <f>CALENDARIZACION!U20</f>
        <v>0.2</v>
      </c>
    </row>
    <row r="50" spans="1:9" ht="20.25" customHeight="1">
      <c r="A50" s="149">
        <v>1</v>
      </c>
      <c r="B50" s="322"/>
      <c r="C50" s="322"/>
      <c r="D50" s="322"/>
      <c r="E50" s="322"/>
      <c r="F50" s="322"/>
      <c r="G50" s="322"/>
      <c r="H50" s="322"/>
      <c r="I50" s="322"/>
    </row>
    <row r="51" spans="1:9">
      <c r="A51" s="149">
        <v>1</v>
      </c>
      <c r="B51" s="322"/>
      <c r="C51" s="322"/>
      <c r="D51" s="322"/>
      <c r="E51" s="322"/>
      <c r="F51" s="322"/>
      <c r="G51" s="322"/>
      <c r="H51" s="322"/>
      <c r="I51" s="322"/>
    </row>
    <row r="52" spans="1:9">
      <c r="A52" s="149">
        <v>1</v>
      </c>
      <c r="B52" s="322"/>
      <c r="C52" s="322"/>
      <c r="D52" s="322"/>
      <c r="E52" s="322"/>
      <c r="F52" s="322"/>
      <c r="G52" s="322"/>
      <c r="H52" s="322"/>
      <c r="I52" s="322"/>
    </row>
    <row r="53" spans="1:9">
      <c r="A53" s="149">
        <v>1</v>
      </c>
      <c r="B53" s="322"/>
      <c r="C53" s="322"/>
      <c r="D53" s="322"/>
      <c r="E53" s="322"/>
      <c r="F53" s="322"/>
      <c r="G53" s="322"/>
      <c r="H53" s="322"/>
      <c r="I53" s="322"/>
    </row>
    <row r="54" spans="1:9">
      <c r="A54" s="149">
        <v>1</v>
      </c>
      <c r="B54" s="322"/>
      <c r="C54" s="322"/>
      <c r="D54" s="322"/>
      <c r="E54" s="322"/>
      <c r="F54" s="322"/>
      <c r="G54" s="322"/>
      <c r="H54" s="322"/>
      <c r="I54" s="322"/>
    </row>
    <row r="55" spans="1:9">
      <c r="A55" s="149">
        <v>1</v>
      </c>
      <c r="B55" s="322"/>
      <c r="C55" s="322"/>
      <c r="D55" s="322"/>
      <c r="E55" s="322"/>
      <c r="F55" s="322"/>
      <c r="G55" s="322"/>
      <c r="H55" s="322"/>
      <c r="I55" s="322"/>
    </row>
    <row r="56" spans="1:9">
      <c r="A56" s="149">
        <v>1</v>
      </c>
      <c r="B56" s="322"/>
      <c r="C56" s="322"/>
      <c r="D56" s="322"/>
      <c r="E56" s="322"/>
      <c r="F56" s="322"/>
      <c r="G56" s="322"/>
      <c r="H56" s="322"/>
      <c r="I56" s="322"/>
    </row>
    <row r="57" spans="1:9">
      <c r="A57" s="149">
        <v>1</v>
      </c>
      <c r="B57" s="322"/>
      <c r="C57" s="322"/>
      <c r="D57" s="322"/>
      <c r="E57" s="322"/>
      <c r="F57" s="322"/>
      <c r="G57" s="322"/>
      <c r="H57" s="322"/>
      <c r="I57" s="322"/>
    </row>
    <row r="58" spans="1:9">
      <c r="A58" s="149">
        <v>1</v>
      </c>
      <c r="B58" s="322"/>
      <c r="C58" s="322"/>
      <c r="D58" s="322"/>
      <c r="E58" s="322"/>
      <c r="F58" s="322"/>
      <c r="G58" s="322"/>
      <c r="H58" s="322"/>
      <c r="I58" s="322"/>
    </row>
    <row r="59" spans="1:9">
      <c r="A59" s="149">
        <v>1</v>
      </c>
      <c r="B59" s="322"/>
      <c r="C59" s="322"/>
      <c r="D59" s="322"/>
      <c r="E59" s="322"/>
      <c r="F59" s="322"/>
      <c r="G59" s="322"/>
      <c r="H59" s="322"/>
      <c r="I59" s="322"/>
    </row>
    <row r="60" spans="1:9">
      <c r="A60" s="149">
        <v>1</v>
      </c>
      <c r="B60" s="322"/>
      <c r="C60" s="322"/>
      <c r="D60" s="322"/>
      <c r="E60" s="322"/>
      <c r="F60" s="322"/>
      <c r="G60" s="322"/>
      <c r="H60" s="322"/>
      <c r="I60" s="322"/>
    </row>
    <row r="61" spans="1:9">
      <c r="A61" s="149">
        <v>1</v>
      </c>
      <c r="B61" s="322"/>
      <c r="C61" s="322"/>
      <c r="D61" s="322"/>
      <c r="E61" s="322"/>
      <c r="F61" s="322"/>
      <c r="G61" s="322"/>
      <c r="H61" s="322"/>
      <c r="I61" s="322"/>
    </row>
    <row r="62" spans="1:9">
      <c r="A62" s="149">
        <v>1</v>
      </c>
      <c r="B62" s="322"/>
      <c r="C62" s="322"/>
      <c r="D62" s="322"/>
      <c r="E62" s="322"/>
      <c r="F62" s="322"/>
      <c r="G62" s="322"/>
      <c r="H62" s="322"/>
      <c r="I62" s="322"/>
    </row>
    <row r="63" spans="1:9">
      <c r="A63" s="149">
        <v>1</v>
      </c>
      <c r="B63" s="322"/>
      <c r="C63" s="322"/>
      <c r="D63" s="322"/>
      <c r="E63" s="322"/>
      <c r="F63" s="322"/>
      <c r="G63" s="322"/>
      <c r="H63" s="322"/>
      <c r="I63" s="322"/>
    </row>
    <row r="64" spans="1:9">
      <c r="A64" s="149">
        <v>1</v>
      </c>
      <c r="B64" s="322"/>
      <c r="C64" s="322"/>
      <c r="D64" s="322"/>
      <c r="E64" s="322"/>
      <c r="F64" s="322"/>
      <c r="G64" s="322"/>
      <c r="H64" s="322"/>
      <c r="I64" s="322"/>
    </row>
    <row r="65" spans="1:9" ht="17.25" customHeight="1">
      <c r="A65" s="149">
        <v>1</v>
      </c>
      <c r="B65" s="322"/>
      <c r="C65" s="322"/>
      <c r="D65" s="322"/>
      <c r="E65" s="322"/>
      <c r="F65" s="322"/>
      <c r="G65" s="322"/>
      <c r="H65" s="322"/>
      <c r="I65" s="322"/>
    </row>
    <row r="66" spans="1:9">
      <c r="A66" s="149">
        <v>1</v>
      </c>
      <c r="B66" s="422" t="s">
        <v>259</v>
      </c>
      <c r="C66" s="422"/>
      <c r="D66" s="422"/>
      <c r="E66" s="422"/>
      <c r="F66" s="422"/>
      <c r="G66" s="422"/>
      <c r="H66" s="422"/>
      <c r="I66" s="422"/>
    </row>
    <row r="67" spans="1:9">
      <c r="A67" s="149">
        <v>1</v>
      </c>
      <c r="B67" s="422"/>
      <c r="C67" s="422"/>
      <c r="D67" s="422"/>
      <c r="E67" s="422"/>
      <c r="F67" s="422"/>
      <c r="G67" s="422"/>
      <c r="H67" s="422"/>
      <c r="I67" s="422"/>
    </row>
    <row r="68" spans="1:9">
      <c r="A68" s="149">
        <v>1</v>
      </c>
      <c r="B68" s="375" t="s">
        <v>255</v>
      </c>
      <c r="C68" s="375"/>
      <c r="D68" s="375"/>
      <c r="E68" s="421">
        <f>F40/D40</f>
        <v>0.75</v>
      </c>
      <c r="F68" s="421"/>
      <c r="G68" s="421"/>
      <c r="H68" s="421"/>
      <c r="I68" s="421"/>
    </row>
    <row r="69" spans="1:9">
      <c r="A69" s="149">
        <v>1</v>
      </c>
      <c r="B69" s="375"/>
      <c r="C69" s="375"/>
      <c r="D69" s="375"/>
      <c r="E69" s="421"/>
      <c r="F69" s="421"/>
      <c r="G69" s="421"/>
      <c r="H69" s="421"/>
      <c r="I69" s="421"/>
    </row>
    <row r="70" spans="1:9">
      <c r="B70" s="375" t="s">
        <v>256</v>
      </c>
      <c r="C70" s="375"/>
      <c r="D70" s="375"/>
      <c r="E70" s="421">
        <f>F41/D41</f>
        <v>0</v>
      </c>
      <c r="F70" s="421"/>
      <c r="G70" s="421"/>
      <c r="H70" s="421"/>
      <c r="I70" s="421"/>
    </row>
    <row r="71" spans="1:9">
      <c r="B71" s="375"/>
      <c r="C71" s="375"/>
      <c r="D71" s="375"/>
      <c r="E71" s="421"/>
      <c r="F71" s="421"/>
      <c r="G71" s="421"/>
      <c r="H71" s="421"/>
      <c r="I71" s="421"/>
    </row>
    <row r="72" spans="1:9" ht="12.75" customHeight="1">
      <c r="B72" s="375" t="s">
        <v>120</v>
      </c>
      <c r="C72" s="375"/>
      <c r="D72" s="375"/>
      <c r="E72" s="421">
        <f>F42/D42</f>
        <v>0</v>
      </c>
      <c r="F72" s="421"/>
      <c r="G72" s="421"/>
      <c r="H72" s="421"/>
      <c r="I72" s="421"/>
    </row>
    <row r="73" spans="1:9" ht="12.75" customHeight="1">
      <c r="B73" s="375"/>
      <c r="C73" s="375"/>
      <c r="D73" s="375"/>
      <c r="E73" s="421"/>
      <c r="F73" s="421"/>
      <c r="G73" s="421"/>
      <c r="H73" s="421"/>
      <c r="I73" s="421"/>
    </row>
    <row r="74" spans="1:9">
      <c r="B74" s="375" t="s">
        <v>257</v>
      </c>
      <c r="C74" s="375"/>
      <c r="D74" s="375"/>
      <c r="E74" s="421">
        <f>F43/D43</f>
        <v>0</v>
      </c>
      <c r="F74" s="421"/>
      <c r="G74" s="421"/>
      <c r="H74" s="421"/>
      <c r="I74" s="421"/>
    </row>
    <row r="75" spans="1:9">
      <c r="B75" s="375"/>
      <c r="C75" s="375"/>
      <c r="D75" s="375"/>
      <c r="E75" s="421"/>
      <c r="F75" s="421"/>
      <c r="G75" s="421"/>
      <c r="H75" s="421"/>
      <c r="I75" s="421"/>
    </row>
    <row r="76" spans="1:9">
      <c r="B76" s="416"/>
      <c r="C76" s="416"/>
      <c r="D76" s="416"/>
      <c r="E76" s="416"/>
      <c r="F76" s="416"/>
      <c r="G76" s="416"/>
      <c r="H76" s="416"/>
      <c r="I76" s="416"/>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0000000}">
          <x14:formula1>
            <xm:f>'NO SE EDITA'!$J$3:$J$6</xm:f>
          </x14:formula1>
          <xm:sqref>F37:G37</xm:sqref>
        </x14:dataValidation>
        <x14:dataValidation type="list" allowBlank="1" showInputMessage="1" showErrorMessage="1" xr:uid="{00000000-0002-0000-0B00-000001000000}">
          <x14:formula1>
            <xm:f>'NO SE EDITA'!$F$3:$F$4</xm:f>
          </x14:formula1>
          <xm:sqref>F27:I27</xm:sqref>
        </x14:dataValidation>
        <x14:dataValidation type="list" allowBlank="1" showInputMessage="1" showErrorMessage="1" xr:uid="{00000000-0002-0000-0B00-000002000000}">
          <x14:formula1>
            <xm:f>'NO SE EDITA'!$E$3:$E$4</xm:f>
          </x14:formula1>
          <xm:sqref>B27:E27</xm:sqref>
        </x14:dataValidation>
        <x14:dataValidation type="list" allowBlank="1" showInputMessage="1" showErrorMessage="1" xr:uid="{00000000-0002-0000-0B00-000003000000}">
          <x14:formula1>
            <xm:f>'NO SE EDITA'!$M$3:$M$4</xm:f>
          </x14:formula1>
          <xm:sqref>D34:E34</xm:sqref>
        </x14:dataValidation>
        <x14:dataValidation type="list" allowBlank="1" showInputMessage="1" showErrorMessage="1" xr:uid="{00000000-0002-0000-0B00-000004000000}">
          <x14:formula1>
            <xm:f>'NO SE EDITA'!$B$3:$B$4</xm:f>
          </x14:formula1>
          <xm:sqref>B24:C25</xm:sqref>
        </x14:dataValidation>
        <x14:dataValidation type="list" allowBlank="1" showInputMessage="1" showErrorMessage="1" xr:uid="{00000000-0002-0000-0B00-000005000000}">
          <x14:formula1>
            <xm:f>'NO SE EDITA'!$D$3:$D$4</xm:f>
          </x14:formula1>
          <xm:sqref>F25</xm:sqref>
        </x14:dataValidation>
        <x14:dataValidation type="list" allowBlank="1" showInputMessage="1" showErrorMessage="1" xr:uid="{00000000-0002-0000-0B00-000006000000}">
          <x14:formula1>
            <xm:f>'NO SE EDITA'!$H$3:$H$4</xm:f>
          </x14:formula1>
          <xm:sqref>F29:I29</xm:sqref>
        </x14:dataValidation>
        <x14:dataValidation type="list" allowBlank="1" showInputMessage="1" showErrorMessage="1" xr:uid="{00000000-0002-0000-0B00-000007000000}">
          <x14:formula1>
            <xm:f>'NO SE EDITA'!$G$3:$G$5</xm:f>
          </x14:formula1>
          <xm:sqref>B29:E29 D33:E33 H37:I37</xm:sqref>
        </x14:dataValidation>
        <x14:dataValidation type="list" allowBlank="1" showInputMessage="1" showErrorMessage="1" xr:uid="{00000000-0002-0000-0B00-000008000000}">
          <x14:formula1>
            <xm:f>'NO SE EDITA'!$C$3:$C$6</xm:f>
          </x14:formula1>
          <xm:sqref>D25:E25</xm:sqref>
        </x14:dataValidation>
        <x14:dataValidation type="list" allowBlank="1" showInputMessage="1" showErrorMessage="1" xr:uid="{00000000-0002-0000-0B00-000009000000}">
          <x14:formula1>
            <xm:f>'NO SE EDITA'!$L$3:$L$6</xm:f>
          </x14:formula1>
          <xm:sqref>I40:I43</xm:sqref>
        </x14:dataValidation>
        <x14:dataValidation type="list" allowBlank="1" showInputMessage="1" showErrorMessage="1" xr:uid="{00000000-0002-0000-0B00-00000A000000}">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79"/>
  <sheetViews>
    <sheetView view="pageBreakPreview" topLeftCell="A36" zoomScale="85" zoomScaleNormal="100" zoomScaleSheetLayoutView="85" workbookViewId="0">
      <selection activeCell="I43" sqref="I43"/>
    </sheetView>
  </sheetViews>
  <sheetFormatPr baseColWidth="10" defaultColWidth="12" defaultRowHeight="12.75"/>
  <cols>
    <col min="1" max="1" width="4.33203125" style="129" customWidth="1"/>
    <col min="2" max="3" width="12" style="129"/>
    <col min="4" max="4" width="19.6640625" style="129" customWidth="1"/>
    <col min="5" max="5" width="20.6640625" style="129" customWidth="1"/>
    <col min="6" max="7" width="17.83203125" style="129" customWidth="1"/>
    <col min="8" max="8" width="16.1640625" style="129" customWidth="1"/>
    <col min="9" max="9" width="32.6640625" style="129" customWidth="1"/>
    <col min="10" max="16384" width="12" style="129"/>
  </cols>
  <sheetData>
    <row r="2" spans="1:9" ht="18" customHeight="1"/>
    <row r="3" spans="1:9" ht="15" customHeight="1"/>
    <row r="4" spans="1:9" ht="34.5" customHeight="1">
      <c r="B4" s="319" t="s">
        <v>35</v>
      </c>
      <c r="C4" s="413"/>
      <c r="D4" s="413"/>
      <c r="E4" s="413"/>
      <c r="F4" s="413"/>
      <c r="G4" s="413"/>
      <c r="H4" s="413"/>
      <c r="I4" s="413"/>
    </row>
    <row r="5" spans="1:9" ht="19.5" customHeight="1">
      <c r="B5" s="310" t="s">
        <v>317</v>
      </c>
      <c r="C5" s="414"/>
      <c r="D5" s="414"/>
      <c r="E5" s="414"/>
      <c r="F5" s="414"/>
      <c r="G5" s="414"/>
      <c r="H5" s="414"/>
      <c r="I5" s="414"/>
    </row>
    <row r="6" spans="1:9" s="150" customFormat="1" ht="60" customHeight="1">
      <c r="B6" s="415" t="s">
        <v>36</v>
      </c>
      <c r="C6" s="415"/>
      <c r="D6" s="311" t="str">
        <f>'FORMATO 2. POA - MIR'!D4:F4</f>
        <v>SECRETARÍA DE OBRAS PÚBLICAS Y MANTENIMIENTO URBANO</v>
      </c>
      <c r="E6" s="311"/>
      <c r="F6" s="415" t="s">
        <v>39</v>
      </c>
      <c r="G6" s="415"/>
      <c r="H6" s="311">
        <v>2026</v>
      </c>
      <c r="I6" s="311"/>
    </row>
    <row r="7" spans="1:9" s="150" customFormat="1" ht="60" customHeight="1">
      <c r="B7" s="415" t="s">
        <v>37</v>
      </c>
      <c r="C7" s="415"/>
      <c r="D7" s="311" t="s">
        <v>355</v>
      </c>
      <c r="E7" s="311"/>
      <c r="F7" s="415" t="s">
        <v>40</v>
      </c>
      <c r="G7" s="415"/>
      <c r="H7" s="311" t="s">
        <v>418</v>
      </c>
      <c r="I7" s="311"/>
    </row>
    <row r="8" spans="1:9" s="150" customFormat="1" ht="60" customHeight="1">
      <c r="B8" s="417" t="s">
        <v>38</v>
      </c>
      <c r="C8" s="417"/>
      <c r="D8" s="448" t="s">
        <v>414</v>
      </c>
      <c r="E8" s="448"/>
      <c r="F8" s="319" t="s">
        <v>41</v>
      </c>
      <c r="G8" s="319"/>
      <c r="H8" s="449" t="s">
        <v>404</v>
      </c>
      <c r="I8" s="449"/>
    </row>
    <row r="9" spans="1:9" ht="15" customHeight="1">
      <c r="A9" s="146"/>
      <c r="B9" s="403" t="s">
        <v>85</v>
      </c>
      <c r="C9" s="403"/>
      <c r="D9" s="403"/>
      <c r="E9" s="403"/>
      <c r="F9" s="403"/>
      <c r="G9" s="403"/>
      <c r="H9" s="403"/>
      <c r="I9" s="403"/>
    </row>
    <row r="10" spans="1:9" ht="68.25" customHeight="1">
      <c r="A10" s="146"/>
      <c r="B10" s="395" t="s">
        <v>86</v>
      </c>
      <c r="C10" s="395"/>
      <c r="D10" s="311" t="str">
        <f>'FORMATO 2. POA - MIR'!C9</f>
        <v>ACUERDO 4. Acuerdo para el Desarrollo Sostenible e Infraestructura Transformadora.</v>
      </c>
      <c r="E10" s="311"/>
      <c r="F10" s="398" t="s">
        <v>87</v>
      </c>
      <c r="G10" s="398"/>
      <c r="H10" s="311" t="str">
        <f>'FORMATO 2. POA - MIR'!E9</f>
        <v>4.1.4. Generar mejores carreteras y caminos municipales, brindando mayor seguridad en los traslados de los usuarios de transporte público, como particulares en el municipio.</v>
      </c>
      <c r="I10" s="311"/>
    </row>
    <row r="11" spans="1:9" ht="54" customHeight="1">
      <c r="A11" s="146"/>
      <c r="B11" s="398" t="s">
        <v>88</v>
      </c>
      <c r="C11" s="398"/>
      <c r="D11" s="311" t="str">
        <f>'FORMATO 2. POA - MIR'!C10</f>
        <v>Acuerdo 4. Desarrollo sostenible e infraestructura sólida y trasformadora para Zapotlán.</v>
      </c>
      <c r="E11" s="311"/>
      <c r="F11" s="398" t="s">
        <v>90</v>
      </c>
      <c r="G11" s="398"/>
      <c r="H11" s="311" t="str">
        <f>'FORMATO 2. POA - MIR'!E10</f>
        <v>4.1.4.1 Rehabilitar carreteras, caminos rurales, brechas y puentes del municipio, optimizando los tiempos de traslado de los pobladores de Zapotlán.</v>
      </c>
      <c r="I11" s="311"/>
    </row>
    <row r="12" spans="1:9" ht="126" customHeight="1">
      <c r="A12" s="146"/>
      <c r="B12" s="398" t="s">
        <v>91</v>
      </c>
      <c r="C12" s="398"/>
      <c r="D12" s="311" t="str">
        <f>'FORMATO 2. POA - MIR'!C11</f>
        <v>4.1 Garantizar la correcta gestión de recursos, detonando la infraestructura social y sostenible a través de financiamiento de obras, acciones sociales, básicas e inversiones que beneficien directamente a la población de Zapotlán.</v>
      </c>
      <c r="E12" s="311"/>
      <c r="F12" s="398" t="s">
        <v>92</v>
      </c>
      <c r="G12" s="398"/>
      <c r="H12" s="311" t="str">
        <f>'FORMATO 2. POA - MIR'!E11</f>
        <v>4.3.4.2 Promover las buenas prácticas y colaboración de mantenimiento y cuidado de las calles en el municipio, propiciando mejor calidad para los transeúntes de las localidades.</v>
      </c>
      <c r="I12" s="311"/>
    </row>
    <row r="13" spans="1:9" ht="15" customHeight="1">
      <c r="A13" s="146"/>
      <c r="B13" s="420" t="s">
        <v>318</v>
      </c>
      <c r="C13" s="420"/>
      <c r="D13" s="420"/>
      <c r="E13" s="420"/>
      <c r="F13" s="420"/>
      <c r="G13" s="420"/>
      <c r="H13" s="420"/>
      <c r="I13" s="420"/>
    </row>
    <row r="14" spans="1:9" ht="12.75" customHeight="1">
      <c r="A14" s="146"/>
      <c r="B14" s="395" t="s">
        <v>42</v>
      </c>
      <c r="C14" s="395"/>
      <c r="D14" s="395"/>
      <c r="E14" s="395"/>
      <c r="F14" s="395"/>
      <c r="G14" s="395"/>
      <c r="H14" s="395"/>
      <c r="I14" s="395"/>
    </row>
    <row r="15" spans="1:9" ht="12.75" customHeight="1">
      <c r="A15" s="146"/>
      <c r="B15" s="419" t="str">
        <f>'FORMATO 2. POA - MIR'!B18</f>
        <v>C1 A2. Construcción y Rehabilitación de Drenaje Sanitario en Zapotlán De Juárez.</v>
      </c>
      <c r="C15" s="419"/>
      <c r="D15" s="419"/>
      <c r="E15" s="419"/>
      <c r="F15" s="419"/>
      <c r="G15" s="419"/>
      <c r="H15" s="419"/>
      <c r="I15" s="419"/>
    </row>
    <row r="16" spans="1:9">
      <c r="A16" s="146"/>
      <c r="B16" s="395" t="s">
        <v>45</v>
      </c>
      <c r="C16" s="395"/>
      <c r="D16" s="395"/>
      <c r="E16" s="395"/>
      <c r="F16" s="395"/>
      <c r="G16" s="395"/>
      <c r="H16" s="395"/>
      <c r="I16" s="395"/>
    </row>
    <row r="17" spans="1:9" ht="39" customHeight="1">
      <c r="A17" s="146"/>
      <c r="B17" s="311" t="str">
        <f>'FORMATO 2. POA - MIR'!C18</f>
        <v>Construcción y Sustitución de infraestructura existente de redes de alcantarillado sanitario en el Municipio.</v>
      </c>
      <c r="C17" s="311"/>
      <c r="D17" s="311"/>
      <c r="E17" s="311"/>
      <c r="F17" s="311"/>
      <c r="G17" s="311"/>
      <c r="H17" s="311"/>
      <c r="I17" s="311"/>
    </row>
    <row r="18" spans="1:9" ht="18.75" customHeight="1">
      <c r="A18" s="146"/>
      <c r="B18" s="420" t="s">
        <v>319</v>
      </c>
      <c r="C18" s="420"/>
      <c r="D18" s="420"/>
      <c r="E18" s="420"/>
      <c r="F18" s="420"/>
      <c r="G18" s="420"/>
      <c r="H18" s="420"/>
      <c r="I18" s="420"/>
    </row>
    <row r="19" spans="1:9" ht="12.75" customHeight="1">
      <c r="A19" s="146"/>
      <c r="B19" s="397" t="s">
        <v>308</v>
      </c>
      <c r="C19" s="397"/>
      <c r="D19" s="397"/>
      <c r="E19" s="397"/>
      <c r="F19" s="397"/>
      <c r="G19" s="397"/>
      <c r="H19" s="397"/>
      <c r="I19" s="397"/>
    </row>
    <row r="20" spans="1:9" ht="12.75" customHeight="1">
      <c r="A20" s="146"/>
      <c r="B20" s="311">
        <f>CALENDARIZACION!E23</f>
        <v>0</v>
      </c>
      <c r="C20" s="311"/>
      <c r="D20" s="311"/>
      <c r="E20" s="311"/>
      <c r="F20" s="311"/>
      <c r="G20" s="311"/>
      <c r="H20" s="311"/>
      <c r="I20" s="311"/>
    </row>
    <row r="21" spans="1:9">
      <c r="A21" s="146"/>
      <c r="B21" s="397" t="s">
        <v>309</v>
      </c>
      <c r="C21" s="397"/>
      <c r="D21" s="397"/>
      <c r="E21" s="397"/>
      <c r="F21" s="397"/>
      <c r="G21" s="397"/>
      <c r="H21" s="397"/>
      <c r="I21" s="397"/>
    </row>
    <row r="22" spans="1:9" ht="28.5" customHeight="1">
      <c r="A22" s="146"/>
      <c r="B22" s="409" t="s">
        <v>98</v>
      </c>
      <c r="C22" s="409"/>
      <c r="D22" s="411" t="s">
        <v>310</v>
      </c>
      <c r="E22" s="411"/>
      <c r="F22" s="410" t="s">
        <v>311</v>
      </c>
      <c r="G22" s="410"/>
      <c r="H22" s="398" t="s">
        <v>124</v>
      </c>
      <c r="I22" s="398"/>
    </row>
    <row r="23" spans="1:9" ht="96.75" customHeight="1">
      <c r="A23" s="146"/>
      <c r="B23" s="408" t="s">
        <v>489</v>
      </c>
      <c r="C23" s="408"/>
      <c r="D23" s="312" t="s">
        <v>99</v>
      </c>
      <c r="E23" s="312"/>
      <c r="F23" s="311" t="str">
        <f>CALENDARIZACION!C23</f>
        <v>PACRRDSM.
Porcentaje de Avance en las Construcciones y Rehabilitaciones de Redes de Drenaje Sanitario en el Municipio.</v>
      </c>
      <c r="G23" s="311"/>
      <c r="H23" s="311" t="s">
        <v>492</v>
      </c>
      <c r="I23" s="311"/>
    </row>
    <row r="24" spans="1:9" ht="131.25" customHeight="1">
      <c r="A24" s="146"/>
      <c r="B24" s="311" t="s">
        <v>490</v>
      </c>
      <c r="C24" s="311"/>
      <c r="D24" s="312" t="s">
        <v>99</v>
      </c>
      <c r="E24" s="312"/>
      <c r="F24" s="311" t="str">
        <f>CALENDARIZACION!D23</f>
        <v>NCRRDSP.
Número de Construcciones y Rehabilitaciones de Redes de Drenaje Sanitario Programadas</v>
      </c>
      <c r="G24" s="311"/>
      <c r="H24" s="311" t="s">
        <v>492</v>
      </c>
      <c r="I24" s="311"/>
    </row>
    <row r="25" spans="1:9" ht="134.25" customHeight="1">
      <c r="A25" s="146"/>
      <c r="B25" s="311" t="s">
        <v>491</v>
      </c>
      <c r="C25" s="311"/>
      <c r="D25" s="312" t="s">
        <v>99</v>
      </c>
      <c r="E25" s="312"/>
      <c r="F25" s="311" t="str">
        <f>CALENDARIZACION!D24</f>
        <v>NCRRDSR.
Número de Construcciones y Rehabilitaciones de Redes de Drenaje Sanitario Realizadas</v>
      </c>
      <c r="G25" s="311"/>
      <c r="H25" s="311" t="s">
        <v>492</v>
      </c>
      <c r="I25" s="311"/>
    </row>
    <row r="26" spans="1:9" ht="12.75" customHeight="1">
      <c r="A26" s="146"/>
      <c r="B26" s="407" t="s">
        <v>125</v>
      </c>
      <c r="C26" s="407"/>
      <c r="D26" s="407"/>
      <c r="E26" s="407"/>
      <c r="F26" s="407"/>
      <c r="G26" s="407"/>
      <c r="H26" s="407"/>
      <c r="I26" s="407"/>
    </row>
    <row r="27" spans="1:9" ht="15.75" customHeight="1">
      <c r="A27" s="146"/>
      <c r="B27" s="395" t="s">
        <v>25</v>
      </c>
      <c r="C27" s="395"/>
      <c r="D27" s="395" t="s">
        <v>43</v>
      </c>
      <c r="E27" s="395"/>
      <c r="F27" s="395" t="s">
        <v>44</v>
      </c>
      <c r="G27" s="395"/>
      <c r="H27" s="395"/>
      <c r="I27" s="395"/>
    </row>
    <row r="28" spans="1:9" ht="18" customHeight="1">
      <c r="A28" s="146"/>
      <c r="B28" s="311" t="s">
        <v>95</v>
      </c>
      <c r="C28" s="311"/>
      <c r="D28" s="311" t="s">
        <v>93</v>
      </c>
      <c r="E28" s="311"/>
      <c r="F28" s="311" t="s">
        <v>192</v>
      </c>
      <c r="G28" s="311"/>
      <c r="H28" s="311"/>
      <c r="I28" s="311"/>
    </row>
    <row r="29" spans="1:9" ht="18" customHeight="1">
      <c r="A29" s="146"/>
      <c r="B29" s="395" t="s">
        <v>114</v>
      </c>
      <c r="C29" s="395"/>
      <c r="D29" s="395"/>
      <c r="E29" s="395"/>
      <c r="F29" s="396" t="s">
        <v>117</v>
      </c>
      <c r="G29" s="396"/>
      <c r="H29" s="396"/>
      <c r="I29" s="396"/>
    </row>
    <row r="30" spans="1:9" ht="13.5" customHeight="1">
      <c r="A30" s="146"/>
      <c r="B30" s="311" t="s">
        <v>99</v>
      </c>
      <c r="C30" s="311"/>
      <c r="D30" s="311"/>
      <c r="E30" s="311"/>
      <c r="F30" s="311" t="s">
        <v>168</v>
      </c>
      <c r="G30" s="311"/>
      <c r="H30" s="311"/>
      <c r="I30" s="311"/>
    </row>
    <row r="31" spans="1:9" ht="15.75" customHeight="1">
      <c r="A31" s="146"/>
      <c r="B31" s="406" t="s">
        <v>78</v>
      </c>
      <c r="C31" s="406"/>
      <c r="D31" s="406"/>
      <c r="E31" s="406"/>
      <c r="F31" s="396" t="s">
        <v>118</v>
      </c>
      <c r="G31" s="396"/>
      <c r="H31" s="396"/>
      <c r="I31" s="396"/>
    </row>
    <row r="32" spans="1:9" ht="15.75" customHeight="1">
      <c r="A32" s="146"/>
      <c r="B32" s="311" t="s">
        <v>100</v>
      </c>
      <c r="C32" s="311"/>
      <c r="D32" s="311"/>
      <c r="E32" s="311"/>
      <c r="F32" s="311" t="s">
        <v>101</v>
      </c>
      <c r="G32" s="311"/>
      <c r="H32" s="311"/>
      <c r="I32" s="311"/>
    </row>
    <row r="33" spans="1:10" ht="14.25" customHeight="1">
      <c r="A33" s="146"/>
      <c r="B33" s="403" t="s">
        <v>128</v>
      </c>
      <c r="C33" s="403"/>
      <c r="D33" s="403"/>
      <c r="E33" s="403"/>
      <c r="F33" s="403"/>
      <c r="G33" s="403"/>
      <c r="H33" s="403"/>
      <c r="I33" s="403"/>
    </row>
    <row r="34" spans="1:10" ht="13.5" customHeight="1">
      <c r="A34" s="146"/>
      <c r="B34" s="404" t="s">
        <v>313</v>
      </c>
      <c r="C34" s="404"/>
      <c r="D34" s="404"/>
      <c r="E34" s="404"/>
      <c r="F34" s="397" t="s">
        <v>314</v>
      </c>
      <c r="G34" s="397"/>
      <c r="H34" s="397"/>
      <c r="I34" s="397"/>
    </row>
    <row r="35" spans="1:10" ht="12.75" customHeight="1">
      <c r="A35" s="146"/>
      <c r="B35" s="400" t="s">
        <v>131</v>
      </c>
      <c r="C35" s="400"/>
      <c r="D35" s="399">
        <f>CALENDARIZACION!R23</f>
        <v>4</v>
      </c>
      <c r="E35" s="399"/>
      <c r="F35" s="311" t="s">
        <v>104</v>
      </c>
      <c r="G35" s="311"/>
      <c r="H35" s="405" t="s">
        <v>105</v>
      </c>
      <c r="I35" s="405"/>
    </row>
    <row r="36" spans="1:10" ht="12.75" customHeight="1">
      <c r="A36" s="146"/>
      <c r="B36" s="400" t="s">
        <v>106</v>
      </c>
      <c r="C36" s="400"/>
      <c r="D36" s="312" t="s">
        <v>100</v>
      </c>
      <c r="E36" s="312"/>
      <c r="F36" s="311" t="s">
        <v>312</v>
      </c>
      <c r="G36" s="311"/>
      <c r="H36" s="401" t="s">
        <v>107</v>
      </c>
      <c r="I36" s="401"/>
    </row>
    <row r="37" spans="1:10" ht="12.75" customHeight="1">
      <c r="A37" s="146"/>
      <c r="B37" s="400" t="s">
        <v>46</v>
      </c>
      <c r="C37" s="400"/>
      <c r="D37" s="312" t="s">
        <v>166</v>
      </c>
      <c r="E37" s="312"/>
      <c r="F37" s="311" t="s">
        <v>108</v>
      </c>
      <c r="G37" s="311"/>
      <c r="H37" s="402" t="s">
        <v>109</v>
      </c>
      <c r="I37" s="402"/>
    </row>
    <row r="38" spans="1:10">
      <c r="A38" s="146"/>
      <c r="B38" s="397" t="s">
        <v>320</v>
      </c>
      <c r="C38" s="397"/>
      <c r="D38" s="397"/>
      <c r="E38" s="397"/>
      <c r="F38" s="397"/>
      <c r="G38" s="397"/>
      <c r="H38" s="397"/>
      <c r="I38" s="397"/>
    </row>
    <row r="39" spans="1:10" ht="12.75" customHeight="1">
      <c r="A39" s="146"/>
      <c r="B39" s="398" t="s">
        <v>207</v>
      </c>
      <c r="C39" s="398"/>
      <c r="D39" s="398"/>
      <c r="E39" s="398"/>
      <c r="F39" s="398" t="s">
        <v>47</v>
      </c>
      <c r="G39" s="398"/>
      <c r="H39" s="398" t="s">
        <v>126</v>
      </c>
      <c r="I39" s="398"/>
    </row>
    <row r="40" spans="1:10">
      <c r="A40" s="146"/>
      <c r="B40" s="399">
        <f>D43</f>
        <v>0</v>
      </c>
      <c r="C40" s="399"/>
      <c r="D40" s="399"/>
      <c r="E40" s="399"/>
      <c r="F40" s="399">
        <v>2026</v>
      </c>
      <c r="G40" s="399"/>
      <c r="H40" s="311" t="s">
        <v>100</v>
      </c>
      <c r="I40" s="311"/>
    </row>
    <row r="41" spans="1:10">
      <c r="A41" s="146"/>
      <c r="B41" s="394" t="s">
        <v>129</v>
      </c>
      <c r="C41" s="394"/>
      <c r="D41" s="394"/>
      <c r="E41" s="394"/>
      <c r="F41" s="394"/>
      <c r="G41" s="394"/>
      <c r="H41" s="394"/>
      <c r="I41" s="394"/>
    </row>
    <row r="42" spans="1:10" s="35" customFormat="1" ht="38.25" customHeight="1">
      <c r="A42" s="147"/>
      <c r="B42" s="395" t="s">
        <v>110</v>
      </c>
      <c r="C42" s="395"/>
      <c r="D42" s="138" t="s">
        <v>130</v>
      </c>
      <c r="E42" s="145" t="s">
        <v>81</v>
      </c>
      <c r="F42" s="396" t="s">
        <v>82</v>
      </c>
      <c r="G42" s="396"/>
      <c r="H42" s="112" t="s">
        <v>71</v>
      </c>
      <c r="I42" s="112" t="s">
        <v>72</v>
      </c>
    </row>
    <row r="43" spans="1:10" ht="12.75" customHeight="1">
      <c r="A43" s="146"/>
      <c r="B43" s="311" t="s">
        <v>255</v>
      </c>
      <c r="C43" s="311"/>
      <c r="D43" s="114">
        <f>SUM(CALENDARIZACION!F23:H23)</f>
        <v>0</v>
      </c>
      <c r="E43" s="115">
        <v>0</v>
      </c>
      <c r="F43" s="424">
        <f>SUM(CALENDARIZACION!F24:H24)</f>
        <v>0</v>
      </c>
      <c r="G43" s="424"/>
      <c r="H43" s="140">
        <v>46027</v>
      </c>
      <c r="I43" s="140">
        <v>46111</v>
      </c>
      <c r="J43" s="148"/>
    </row>
    <row r="44" spans="1:10" ht="12.75" customHeight="1">
      <c r="A44" s="146"/>
      <c r="B44" s="311" t="s">
        <v>256</v>
      </c>
      <c r="C44" s="311"/>
      <c r="D44" s="114">
        <f>SUM(CALENDARIZACION!I23:K23)</f>
        <v>1</v>
      </c>
      <c r="E44" s="117">
        <v>0</v>
      </c>
      <c r="F44" s="424">
        <f>SUM(CALENDARIZACION!I24:K24)</f>
        <v>0</v>
      </c>
      <c r="G44" s="424"/>
      <c r="H44" s="140"/>
      <c r="I44" s="140"/>
      <c r="J44" s="148"/>
    </row>
    <row r="45" spans="1:10" ht="12.75" customHeight="1">
      <c r="A45" s="146"/>
      <c r="B45" s="311" t="s">
        <v>120</v>
      </c>
      <c r="C45" s="311"/>
      <c r="D45" s="114">
        <f>SUM(CALENDARIZACION!L23:N23)</f>
        <v>2</v>
      </c>
      <c r="E45" s="115">
        <v>0</v>
      </c>
      <c r="F45" s="424">
        <f>SUM(CALENDARIZACION!L24:N24)</f>
        <v>0</v>
      </c>
      <c r="G45" s="424"/>
      <c r="H45" s="140"/>
      <c r="I45" s="140"/>
    </row>
    <row r="46" spans="1:10" ht="12.75" customHeight="1">
      <c r="A46" s="146"/>
      <c r="B46" s="311" t="s">
        <v>257</v>
      </c>
      <c r="C46" s="311"/>
      <c r="D46" s="114">
        <f>SUM(CALENDARIZACION!O23:Q23)</f>
        <v>1</v>
      </c>
      <c r="E46" s="115">
        <v>0</v>
      </c>
      <c r="F46" s="424">
        <f>SUM(CALENDARIZACION!O24:Q24)</f>
        <v>0</v>
      </c>
      <c r="G46" s="424"/>
      <c r="H46" s="140"/>
      <c r="I46" s="140"/>
    </row>
    <row r="47" spans="1:10" ht="29.25" customHeight="1">
      <c r="A47" s="146"/>
      <c r="B47" s="391" t="s">
        <v>316</v>
      </c>
      <c r="C47" s="391"/>
      <c r="D47" s="141">
        <f>F52</f>
        <v>4</v>
      </c>
      <c r="E47" s="141">
        <v>0</v>
      </c>
      <c r="F47" s="392">
        <f>G52</f>
        <v>0</v>
      </c>
      <c r="G47" s="392"/>
      <c r="H47" s="113" t="s">
        <v>132</v>
      </c>
      <c r="I47" s="142">
        <f>I52</f>
        <v>0</v>
      </c>
    </row>
    <row r="48" spans="1:10">
      <c r="A48" s="393"/>
      <c r="B48" s="393"/>
      <c r="C48" s="393"/>
      <c r="D48" s="393"/>
      <c r="E48" s="393"/>
      <c r="F48" s="393"/>
      <c r="G48" s="393"/>
      <c r="H48" s="393"/>
      <c r="I48" s="393"/>
    </row>
    <row r="49" spans="1:9" ht="22.5" customHeight="1">
      <c r="A49" s="393"/>
      <c r="B49" s="393"/>
      <c r="C49" s="393"/>
      <c r="D49" s="393"/>
      <c r="E49" s="393"/>
      <c r="F49" s="393"/>
      <c r="G49" s="393"/>
      <c r="H49" s="393"/>
      <c r="I49" s="393"/>
    </row>
    <row r="50" spans="1:9" ht="39" customHeight="1">
      <c r="B50" s="415" t="s">
        <v>140</v>
      </c>
      <c r="C50" s="395"/>
      <c r="D50" s="385" t="s">
        <v>49</v>
      </c>
      <c r="E50" s="385"/>
      <c r="F50" s="385" t="s">
        <v>135</v>
      </c>
      <c r="G50" s="385"/>
      <c r="H50" s="385"/>
      <c r="I50" s="385"/>
    </row>
    <row r="51" spans="1:9" ht="33.75" customHeight="1">
      <c r="B51" s="386" t="str">
        <f>D8</f>
        <v>PP4 - A2 C1</v>
      </c>
      <c r="C51" s="386"/>
      <c r="D51" s="312" t="str">
        <f>B15</f>
        <v>C1 A2. Construcción y Rehabilitación de Drenaje Sanitario en Zapotlán De Juárez.</v>
      </c>
      <c r="E51" s="312"/>
      <c r="F51" s="122" t="s">
        <v>136</v>
      </c>
      <c r="G51" s="113" t="s">
        <v>137</v>
      </c>
      <c r="H51" s="122" t="s">
        <v>64</v>
      </c>
      <c r="I51" s="123" t="s">
        <v>65</v>
      </c>
    </row>
    <row r="52" spans="1:9" ht="30" customHeight="1">
      <c r="B52" s="386"/>
      <c r="C52" s="386"/>
      <c r="D52" s="312"/>
      <c r="E52" s="312"/>
      <c r="F52" s="143">
        <f>CALENDARIZACION!S23</f>
        <v>4</v>
      </c>
      <c r="G52" s="116">
        <f>CALENDARIZACION!S24</f>
        <v>0</v>
      </c>
      <c r="H52" s="143">
        <f>CALENDARIZACION!T23</f>
        <v>4</v>
      </c>
      <c r="I52" s="144">
        <f>CALENDARIZACION!U23</f>
        <v>0</v>
      </c>
    </row>
    <row r="53" spans="1:9" ht="20.25" customHeight="1">
      <c r="A53" s="149">
        <v>1</v>
      </c>
      <c r="B53" s="434"/>
      <c r="C53" s="435"/>
      <c r="D53" s="435"/>
      <c r="E53" s="435"/>
      <c r="F53" s="435"/>
      <c r="G53" s="435"/>
      <c r="H53" s="435"/>
      <c r="I53" s="436"/>
    </row>
    <row r="54" spans="1:9">
      <c r="A54" s="149">
        <v>1</v>
      </c>
      <c r="B54" s="423"/>
      <c r="C54" s="393"/>
      <c r="D54" s="393"/>
      <c r="E54" s="393"/>
      <c r="F54" s="393"/>
      <c r="G54" s="393"/>
      <c r="H54" s="393"/>
      <c r="I54" s="437"/>
    </row>
    <row r="55" spans="1:9">
      <c r="A55" s="149">
        <v>1</v>
      </c>
      <c r="B55" s="423"/>
      <c r="C55" s="393"/>
      <c r="D55" s="393"/>
      <c r="E55" s="393"/>
      <c r="F55" s="393"/>
      <c r="G55" s="393"/>
      <c r="H55" s="393"/>
      <c r="I55" s="437"/>
    </row>
    <row r="56" spans="1:9">
      <c r="A56" s="149">
        <v>1</v>
      </c>
      <c r="B56" s="423"/>
      <c r="C56" s="393"/>
      <c r="D56" s="393"/>
      <c r="E56" s="393"/>
      <c r="F56" s="393"/>
      <c r="G56" s="393"/>
      <c r="H56" s="393"/>
      <c r="I56" s="437"/>
    </row>
    <row r="57" spans="1:9">
      <c r="A57" s="149">
        <v>1</v>
      </c>
      <c r="B57" s="423"/>
      <c r="C57" s="393"/>
      <c r="D57" s="393"/>
      <c r="E57" s="393"/>
      <c r="F57" s="393"/>
      <c r="G57" s="393"/>
      <c r="H57" s="393"/>
      <c r="I57" s="437"/>
    </row>
    <row r="58" spans="1:9">
      <c r="A58" s="149">
        <v>1</v>
      </c>
      <c r="B58" s="423"/>
      <c r="C58" s="393"/>
      <c r="D58" s="393"/>
      <c r="E58" s="393"/>
      <c r="F58" s="393"/>
      <c r="G58" s="393"/>
      <c r="H58" s="393"/>
      <c r="I58" s="437"/>
    </row>
    <row r="59" spans="1:9">
      <c r="A59" s="149">
        <v>1</v>
      </c>
      <c r="B59" s="423"/>
      <c r="C59" s="393"/>
      <c r="D59" s="393"/>
      <c r="E59" s="393"/>
      <c r="F59" s="393"/>
      <c r="G59" s="393"/>
      <c r="H59" s="393"/>
      <c r="I59" s="437"/>
    </row>
    <row r="60" spans="1:9">
      <c r="A60" s="149">
        <v>1</v>
      </c>
      <c r="B60" s="423"/>
      <c r="C60" s="393"/>
      <c r="D60" s="393"/>
      <c r="E60" s="393"/>
      <c r="F60" s="393"/>
      <c r="G60" s="393"/>
      <c r="H60" s="393"/>
      <c r="I60" s="437"/>
    </row>
    <row r="61" spans="1:9">
      <c r="A61" s="149">
        <v>1</v>
      </c>
      <c r="B61" s="423"/>
      <c r="C61" s="393"/>
      <c r="D61" s="393"/>
      <c r="E61" s="393"/>
      <c r="F61" s="393"/>
      <c r="G61" s="393"/>
      <c r="H61" s="393"/>
      <c r="I61" s="437"/>
    </row>
    <row r="62" spans="1:9">
      <c r="A62" s="149">
        <v>1</v>
      </c>
      <c r="B62" s="423"/>
      <c r="C62" s="393"/>
      <c r="D62" s="393"/>
      <c r="E62" s="393"/>
      <c r="F62" s="393"/>
      <c r="G62" s="393"/>
      <c r="H62" s="393"/>
      <c r="I62" s="437"/>
    </row>
    <row r="63" spans="1:9">
      <c r="A63" s="149">
        <v>1</v>
      </c>
      <c r="B63" s="423"/>
      <c r="C63" s="393"/>
      <c r="D63" s="393"/>
      <c r="E63" s="393"/>
      <c r="F63" s="393"/>
      <c r="G63" s="393"/>
      <c r="H63" s="393"/>
      <c r="I63" s="437"/>
    </row>
    <row r="64" spans="1:9">
      <c r="A64" s="149">
        <v>1</v>
      </c>
      <c r="B64" s="423"/>
      <c r="C64" s="393"/>
      <c r="D64" s="393"/>
      <c r="E64" s="393"/>
      <c r="F64" s="393"/>
      <c r="G64" s="393"/>
      <c r="H64" s="393"/>
      <c r="I64" s="437"/>
    </row>
    <row r="65" spans="1:9">
      <c r="A65" s="149">
        <v>1</v>
      </c>
      <c r="B65" s="423"/>
      <c r="C65" s="393"/>
      <c r="D65" s="393"/>
      <c r="E65" s="393"/>
      <c r="F65" s="393"/>
      <c r="G65" s="393"/>
      <c r="H65" s="393"/>
      <c r="I65" s="437"/>
    </row>
    <row r="66" spans="1:9">
      <c r="A66" s="149">
        <v>1</v>
      </c>
      <c r="B66" s="423"/>
      <c r="C66" s="393"/>
      <c r="D66" s="393"/>
      <c r="E66" s="393"/>
      <c r="F66" s="393"/>
      <c r="G66" s="393"/>
      <c r="H66" s="393"/>
      <c r="I66" s="437"/>
    </row>
    <row r="67" spans="1:9">
      <c r="A67" s="149">
        <v>1</v>
      </c>
      <c r="B67" s="423"/>
      <c r="C67" s="393"/>
      <c r="D67" s="393"/>
      <c r="E67" s="393"/>
      <c r="F67" s="393"/>
      <c r="G67" s="393"/>
      <c r="H67" s="393"/>
      <c r="I67" s="437"/>
    </row>
    <row r="68" spans="1:9" ht="17.25" customHeight="1">
      <c r="A68" s="149">
        <v>1</v>
      </c>
      <c r="B68" s="438"/>
      <c r="C68" s="439"/>
      <c r="D68" s="439"/>
      <c r="E68" s="439"/>
      <c r="F68" s="439"/>
      <c r="G68" s="439"/>
      <c r="H68" s="439"/>
      <c r="I68" s="440"/>
    </row>
    <row r="69" spans="1:9">
      <c r="A69" s="149">
        <v>1</v>
      </c>
      <c r="B69" s="441" t="s">
        <v>258</v>
      </c>
      <c r="C69" s="442"/>
      <c r="D69" s="442"/>
      <c r="E69" s="442"/>
      <c r="F69" s="442"/>
      <c r="G69" s="442"/>
      <c r="H69" s="442"/>
      <c r="I69" s="443"/>
    </row>
    <row r="70" spans="1:9">
      <c r="A70" s="149">
        <v>1</v>
      </c>
      <c r="B70" s="444"/>
      <c r="C70" s="445"/>
      <c r="D70" s="445"/>
      <c r="E70" s="445"/>
      <c r="F70" s="445"/>
      <c r="G70" s="445"/>
      <c r="H70" s="445"/>
      <c r="I70" s="446"/>
    </row>
    <row r="71" spans="1:9" ht="12.75" customHeight="1">
      <c r="A71" s="149">
        <v>1</v>
      </c>
      <c r="B71" s="428" t="s">
        <v>255</v>
      </c>
      <c r="C71" s="429"/>
      <c r="D71" s="430"/>
      <c r="E71" s="376" t="e">
        <f>F43/D43</f>
        <v>#DIV/0!</v>
      </c>
      <c r="F71" s="377"/>
      <c r="G71" s="377"/>
      <c r="H71" s="377"/>
      <c r="I71" s="378"/>
    </row>
    <row r="72" spans="1:9" ht="12.75" customHeight="1">
      <c r="A72" s="149">
        <v>1</v>
      </c>
      <c r="B72" s="431"/>
      <c r="C72" s="432"/>
      <c r="D72" s="433"/>
      <c r="E72" s="379"/>
      <c r="F72" s="380"/>
      <c r="G72" s="380"/>
      <c r="H72" s="380"/>
      <c r="I72" s="381"/>
    </row>
    <row r="73" spans="1:9" ht="12.75" customHeight="1">
      <c r="B73" s="428" t="s">
        <v>256</v>
      </c>
      <c r="C73" s="429"/>
      <c r="D73" s="430"/>
      <c r="E73" s="376">
        <f>F44/D44</f>
        <v>0</v>
      </c>
      <c r="F73" s="377"/>
      <c r="G73" s="377"/>
      <c r="H73" s="377"/>
      <c r="I73" s="378"/>
    </row>
    <row r="74" spans="1:9" ht="12.75" customHeight="1">
      <c r="B74" s="431"/>
      <c r="C74" s="432"/>
      <c r="D74" s="433"/>
      <c r="E74" s="379"/>
      <c r="F74" s="380"/>
      <c r="G74" s="380"/>
      <c r="H74" s="380"/>
      <c r="I74" s="381"/>
    </row>
    <row r="75" spans="1:9" ht="12.75" customHeight="1">
      <c r="B75" s="428" t="s">
        <v>120</v>
      </c>
      <c r="C75" s="429"/>
      <c r="D75" s="430"/>
      <c r="E75" s="376">
        <f>F45/D45</f>
        <v>0</v>
      </c>
      <c r="F75" s="377"/>
      <c r="G75" s="377"/>
      <c r="H75" s="377"/>
      <c r="I75" s="378"/>
    </row>
    <row r="76" spans="1:9" ht="12.75" customHeight="1">
      <c r="B76" s="431"/>
      <c r="C76" s="432"/>
      <c r="D76" s="433"/>
      <c r="E76" s="379"/>
      <c r="F76" s="380"/>
      <c r="G76" s="380"/>
      <c r="H76" s="380"/>
      <c r="I76" s="381"/>
    </row>
    <row r="77" spans="1:9" ht="12.75" customHeight="1">
      <c r="B77" s="428" t="s">
        <v>257</v>
      </c>
      <c r="C77" s="429"/>
      <c r="D77" s="430"/>
      <c r="E77" s="376">
        <f>F46/D46</f>
        <v>0</v>
      </c>
      <c r="F77" s="377"/>
      <c r="G77" s="377"/>
      <c r="H77" s="377"/>
      <c r="I77" s="378"/>
    </row>
    <row r="78" spans="1:9" ht="12.75" customHeight="1">
      <c r="B78" s="431"/>
      <c r="C78" s="432"/>
      <c r="D78" s="433"/>
      <c r="E78" s="379"/>
      <c r="F78" s="380"/>
      <c r="G78" s="380"/>
      <c r="H78" s="380"/>
      <c r="I78" s="381"/>
    </row>
    <row r="79" spans="1:9">
      <c r="B79" s="447"/>
      <c r="C79" s="447"/>
      <c r="D79" s="447"/>
      <c r="E79" s="447"/>
      <c r="F79" s="447"/>
      <c r="G79" s="447"/>
      <c r="H79" s="447"/>
      <c r="I79" s="447"/>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'NO SE EDITA'!$K$3:$K$6</xm:f>
          </x14:formula1>
          <xm:sqref>H43:H46</xm:sqref>
        </x14:dataValidation>
        <x14:dataValidation type="list" allowBlank="1" showInputMessage="1" showErrorMessage="1" xr:uid="{00000000-0002-0000-0C00-000001000000}">
          <x14:formula1>
            <xm:f>'NO SE EDITA'!$L$3:$L$6</xm:f>
          </x14:formula1>
          <xm:sqref>I43:I46</xm:sqref>
        </x14:dataValidation>
        <x14:dataValidation type="list" allowBlank="1" showInputMessage="1" showErrorMessage="1" xr:uid="{00000000-0002-0000-0C00-000002000000}">
          <x14:formula1>
            <xm:f>'NO SE EDITA'!$C$3:$C$6</xm:f>
          </x14:formula1>
          <xm:sqref>D28:E28</xm:sqref>
        </x14:dataValidation>
        <x14:dataValidation type="list" allowBlank="1" showInputMessage="1" showErrorMessage="1" xr:uid="{00000000-0002-0000-0C00-000003000000}">
          <x14:formula1>
            <xm:f>'NO SE EDITA'!$G$3:$G$5</xm:f>
          </x14:formula1>
          <xm:sqref>B32:E32 D36:E36 H40:I40</xm:sqref>
        </x14:dataValidation>
        <x14:dataValidation type="list" allowBlank="1" showInputMessage="1" showErrorMessage="1" xr:uid="{00000000-0002-0000-0C00-000004000000}">
          <x14:formula1>
            <xm:f>'NO SE EDITA'!$H$3:$H$4</xm:f>
          </x14:formula1>
          <xm:sqref>F32:I32</xm:sqref>
        </x14:dataValidation>
        <x14:dataValidation type="list" allowBlank="1" showInputMessage="1" showErrorMessage="1" xr:uid="{00000000-0002-0000-0C00-000005000000}">
          <x14:formula1>
            <xm:f>'NO SE EDITA'!$D$3:$D$4</xm:f>
          </x14:formula1>
          <xm:sqref>F28</xm:sqref>
        </x14:dataValidation>
        <x14:dataValidation type="list" allowBlank="1" showInputMessage="1" showErrorMessage="1" xr:uid="{00000000-0002-0000-0C00-000006000000}">
          <x14:formula1>
            <xm:f>'NO SE EDITA'!$B$3:$B$4</xm:f>
          </x14:formula1>
          <xm:sqref>B27:C28</xm:sqref>
        </x14:dataValidation>
        <x14:dataValidation type="list" allowBlank="1" showInputMessage="1" showErrorMessage="1" xr:uid="{00000000-0002-0000-0C00-000007000000}">
          <x14:formula1>
            <xm:f>'NO SE EDITA'!$M$3:$M$4</xm:f>
          </x14:formula1>
          <xm:sqref>D37:E37</xm:sqref>
        </x14:dataValidation>
        <x14:dataValidation type="list" allowBlank="1" showInputMessage="1" showErrorMessage="1" xr:uid="{00000000-0002-0000-0C00-000008000000}">
          <x14:formula1>
            <xm:f>'NO SE EDITA'!$E$3:$E$4</xm:f>
          </x14:formula1>
          <xm:sqref>B30:E30</xm:sqref>
        </x14:dataValidation>
        <x14:dataValidation type="list" allowBlank="1" showInputMessage="1" showErrorMessage="1" xr:uid="{00000000-0002-0000-0C00-000009000000}">
          <x14:formula1>
            <xm:f>'NO SE EDITA'!$F$3:$F$4</xm:f>
          </x14:formula1>
          <xm:sqref>F30:I30</xm:sqref>
        </x14:dataValidation>
        <x14:dataValidation type="list" allowBlank="1" showInputMessage="1" showErrorMessage="1" xr:uid="{00000000-0002-0000-0C00-00000A000000}">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79"/>
  <sheetViews>
    <sheetView topLeftCell="A31" zoomScaleNormal="100" workbookViewId="0">
      <selection activeCell="I43" sqref="I43"/>
    </sheetView>
  </sheetViews>
  <sheetFormatPr baseColWidth="10" defaultColWidth="12" defaultRowHeight="12.75"/>
  <cols>
    <col min="1" max="1" width="4.33203125" style="129" customWidth="1"/>
    <col min="2" max="3" width="15.83203125" style="129" customWidth="1"/>
    <col min="4" max="9" width="17.83203125" style="129" customWidth="1"/>
    <col min="10" max="16384" width="12" style="129"/>
  </cols>
  <sheetData>
    <row r="2" spans="2:9" ht="18" customHeight="1"/>
    <row r="3" spans="2:9" ht="15" customHeight="1"/>
    <row r="4" spans="2:9" ht="34.5" customHeight="1">
      <c r="B4" s="319" t="s">
        <v>35</v>
      </c>
      <c r="C4" s="413"/>
      <c r="D4" s="413"/>
      <c r="E4" s="413"/>
      <c r="F4" s="413"/>
      <c r="G4" s="413"/>
      <c r="H4" s="413"/>
      <c r="I4" s="413"/>
    </row>
    <row r="5" spans="2:9" ht="19.5" customHeight="1">
      <c r="B5" s="310" t="s">
        <v>317</v>
      </c>
      <c r="C5" s="414"/>
      <c r="D5" s="414"/>
      <c r="E5" s="414"/>
      <c r="F5" s="414"/>
      <c r="G5" s="414"/>
      <c r="H5" s="414"/>
      <c r="I5" s="414"/>
    </row>
    <row r="6" spans="2:9" ht="31.5" customHeight="1">
      <c r="B6" s="525" t="s">
        <v>36</v>
      </c>
      <c r="C6" s="526"/>
      <c r="D6" s="462" t="str">
        <f>'FORMATO 2. POA - MIR'!D4:F4</f>
        <v>SECRETARÍA DE OBRAS PÚBLICAS Y MANTENIMIENTO URBANO</v>
      </c>
      <c r="E6" s="527"/>
      <c r="F6" s="525" t="s">
        <v>39</v>
      </c>
      <c r="G6" s="528"/>
      <c r="H6" s="529">
        <v>2026</v>
      </c>
      <c r="I6" s="529"/>
    </row>
    <row r="7" spans="2:9" ht="54" customHeight="1">
      <c r="B7" s="515" t="s">
        <v>37</v>
      </c>
      <c r="C7" s="516"/>
      <c r="D7" s="450" t="s">
        <v>355</v>
      </c>
      <c r="E7" s="517"/>
      <c r="F7" s="515" t="s">
        <v>40</v>
      </c>
      <c r="G7" s="518"/>
      <c r="H7" s="311" t="s">
        <v>418</v>
      </c>
      <c r="I7" s="311"/>
    </row>
    <row r="8" spans="2:9" ht="41.25" customHeight="1">
      <c r="B8" s="519" t="s">
        <v>38</v>
      </c>
      <c r="C8" s="520"/>
      <c r="D8" s="521" t="s">
        <v>417</v>
      </c>
      <c r="E8" s="522"/>
      <c r="F8" s="523" t="s">
        <v>41</v>
      </c>
      <c r="G8" s="524"/>
      <c r="H8" s="311" t="s">
        <v>404</v>
      </c>
      <c r="I8" s="311"/>
    </row>
    <row r="9" spans="2:9">
      <c r="B9" s="403" t="s">
        <v>85</v>
      </c>
      <c r="C9" s="403"/>
      <c r="D9" s="403"/>
      <c r="E9" s="403"/>
      <c r="F9" s="403"/>
      <c r="G9" s="403"/>
      <c r="H9" s="403"/>
      <c r="I9" s="403"/>
    </row>
    <row r="10" spans="2:9" ht="68.25" customHeight="1">
      <c r="B10" s="395" t="s">
        <v>86</v>
      </c>
      <c r="C10" s="395"/>
      <c r="D10" s="311" t="str">
        <f>'FORMATO 2. POA - MIR'!C9</f>
        <v>ACUERDO 4. Acuerdo para el Desarrollo Sostenible e Infraestructura Transformadora.</v>
      </c>
      <c r="E10" s="501"/>
      <c r="F10" s="398" t="s">
        <v>87</v>
      </c>
      <c r="G10" s="398"/>
      <c r="H10" s="511" t="str">
        <f>'FORMATO 2. POA - MIR'!E9</f>
        <v>4.1.4. Generar mejores carreteras y caminos municipales, brindando mayor seguridad en los traslados de los usuarios de transporte público, como particulares en el municipio.</v>
      </c>
      <c r="I10" s="502"/>
    </row>
    <row r="11" spans="2:9" ht="63" customHeight="1">
      <c r="B11" s="398" t="s">
        <v>88</v>
      </c>
      <c r="C11" s="398"/>
      <c r="D11" s="311" t="str">
        <f>'FORMATO 2. POA - MIR'!C10</f>
        <v>Acuerdo 4. Desarrollo sostenible e infraestructura sólida y trasformadora para Zapotlán.</v>
      </c>
      <c r="E11" s="501"/>
      <c r="F11" s="398" t="s">
        <v>90</v>
      </c>
      <c r="G11" s="398"/>
      <c r="H11" s="511" t="str">
        <f>'FORMATO 2. POA - MIR'!E10</f>
        <v>4.1.4.1 Rehabilitar carreteras, caminos rurales, brechas y puentes del municipio, optimizando los tiempos de traslado de los pobladores de Zapotlán.</v>
      </c>
      <c r="I11" s="502"/>
    </row>
    <row r="12" spans="2:9" ht="126" customHeight="1">
      <c r="B12" s="510" t="s">
        <v>91</v>
      </c>
      <c r="C12" s="510"/>
      <c r="D12" s="493" t="str">
        <f>'FORMATO 2. POA - MIR'!C11</f>
        <v>4.1 Garantizar la correcta gestión de recursos, detonando la infraestructura social y sostenible a través de financiamiento de obras, acciones sociales, básicas e inversiones que beneficien directamente a la población de Zapotlán.</v>
      </c>
      <c r="E12" s="493"/>
      <c r="F12" s="398" t="s">
        <v>92</v>
      </c>
      <c r="G12" s="398"/>
      <c r="H12" s="511" t="str">
        <f>'FORMATO 2. POA - MIR'!E11</f>
        <v>4.3.4.2 Promover las buenas prácticas y colaboración de mantenimiento y cuidado de las calles en el municipio, propiciando mejor calidad para los transeúntes de las localidades.</v>
      </c>
      <c r="I12" s="502"/>
    </row>
    <row r="13" spans="2:9" ht="15" customHeight="1">
      <c r="B13" s="512" t="s">
        <v>318</v>
      </c>
      <c r="C13" s="513"/>
      <c r="D13" s="513"/>
      <c r="E13" s="513"/>
      <c r="F13" s="513"/>
      <c r="G13" s="513"/>
      <c r="H13" s="513"/>
      <c r="I13" s="514"/>
    </row>
    <row r="14" spans="2:9">
      <c r="B14" s="395" t="s">
        <v>42</v>
      </c>
      <c r="C14" s="395"/>
      <c r="D14" s="395"/>
      <c r="E14" s="395"/>
      <c r="F14" s="395"/>
      <c r="G14" s="395"/>
      <c r="H14" s="395"/>
      <c r="I14" s="395"/>
    </row>
    <row r="15" spans="2:9" ht="30.75" customHeight="1">
      <c r="B15" s="419" t="str">
        <f>'FORMATO 2. POA - MIR'!B19</f>
        <v>C2. Servicios de 
Pavimentación de Calles para Mejorar la Movilidad del Municipio</v>
      </c>
      <c r="C15" s="419"/>
      <c r="D15" s="419"/>
      <c r="E15" s="419"/>
      <c r="F15" s="419"/>
      <c r="G15" s="419"/>
      <c r="H15" s="419"/>
      <c r="I15" s="419"/>
    </row>
    <row r="16" spans="2:9">
      <c r="B16" s="395" t="s">
        <v>45</v>
      </c>
      <c r="C16" s="395"/>
      <c r="D16" s="395"/>
      <c r="E16" s="395"/>
      <c r="F16" s="395"/>
      <c r="G16" s="395"/>
      <c r="H16" s="395"/>
      <c r="I16" s="395"/>
    </row>
    <row r="17" spans="2:9" ht="39" customHeight="1">
      <c r="B17" s="311" t="str">
        <f>'FORMATO 2. POA - MIR'!C19</f>
        <v>Avance en las actividades para brindar los servicios a calles del Municipio.</v>
      </c>
      <c r="C17" s="311"/>
      <c r="D17" s="311"/>
      <c r="E17" s="311"/>
      <c r="F17" s="311"/>
      <c r="G17" s="311"/>
      <c r="H17" s="311"/>
      <c r="I17" s="311"/>
    </row>
    <row r="18" spans="2:9" ht="18.75" customHeight="1">
      <c r="B18" s="420" t="s">
        <v>319</v>
      </c>
      <c r="C18" s="420"/>
      <c r="D18" s="420"/>
      <c r="E18" s="420"/>
      <c r="F18" s="420"/>
      <c r="G18" s="420"/>
      <c r="H18" s="420"/>
      <c r="I18" s="420"/>
    </row>
    <row r="19" spans="2:9">
      <c r="B19" s="397" t="s">
        <v>308</v>
      </c>
      <c r="C19" s="397"/>
      <c r="D19" s="397"/>
      <c r="E19" s="397"/>
      <c r="F19" s="397"/>
      <c r="G19" s="397"/>
      <c r="H19" s="397"/>
      <c r="I19" s="397"/>
    </row>
    <row r="20" spans="2:9">
      <c r="B20" s="311" t="str">
        <f>CALENDARIZACION!E27</f>
        <v>PAASCM = (NASCR/NASCP)*100</v>
      </c>
      <c r="C20" s="311"/>
      <c r="D20" s="311"/>
      <c r="E20" s="311"/>
      <c r="F20" s="311"/>
      <c r="G20" s="311"/>
      <c r="H20" s="311"/>
      <c r="I20" s="311"/>
    </row>
    <row r="21" spans="2:9">
      <c r="B21" s="397" t="s">
        <v>309</v>
      </c>
      <c r="C21" s="397"/>
      <c r="D21" s="397"/>
      <c r="E21" s="397"/>
      <c r="F21" s="397"/>
      <c r="G21" s="397"/>
      <c r="H21" s="397"/>
      <c r="I21" s="397"/>
    </row>
    <row r="22" spans="2:9" ht="28.5" customHeight="1">
      <c r="B22" s="409" t="s">
        <v>98</v>
      </c>
      <c r="C22" s="410"/>
      <c r="D22" s="411" t="s">
        <v>310</v>
      </c>
      <c r="E22" s="411"/>
      <c r="F22" s="410" t="s">
        <v>311</v>
      </c>
      <c r="G22" s="410"/>
      <c r="H22" s="398" t="s">
        <v>124</v>
      </c>
      <c r="I22" s="398"/>
    </row>
    <row r="23" spans="2:9" ht="99.75" customHeight="1">
      <c r="B23" s="509" t="s">
        <v>493</v>
      </c>
      <c r="C23" s="508"/>
      <c r="D23" s="503" t="s">
        <v>99</v>
      </c>
      <c r="E23" s="504"/>
      <c r="F23" s="501" t="str">
        <f>CALENDARIZACION!C27</f>
        <v>PAASCM.
Porcentaje de Avance en las Actividades de Servicios a Calles del Municipio</v>
      </c>
      <c r="G23" s="502"/>
      <c r="H23" s="507" t="s">
        <v>496</v>
      </c>
      <c r="I23" s="508"/>
    </row>
    <row r="24" spans="2:9" ht="99.75" customHeight="1">
      <c r="B24" s="311" t="s">
        <v>494</v>
      </c>
      <c r="C24" s="311"/>
      <c r="D24" s="503" t="s">
        <v>99</v>
      </c>
      <c r="E24" s="504"/>
      <c r="F24" s="505" t="str">
        <f>CALENDARIZACION!D27</f>
        <v>NASCP.
Número de Actividades de Servicios a Calles Programadas.</v>
      </c>
      <c r="G24" s="506"/>
      <c r="H24" s="507" t="s">
        <v>496</v>
      </c>
      <c r="I24" s="508"/>
    </row>
    <row r="25" spans="2:9" ht="105.75" customHeight="1">
      <c r="B25" s="311" t="s">
        <v>495</v>
      </c>
      <c r="C25" s="311"/>
      <c r="D25" s="503" t="s">
        <v>99</v>
      </c>
      <c r="E25" s="504"/>
      <c r="F25" s="451" t="str">
        <f>CALENDARIZACION!D28</f>
        <v>NASCR.
Número de Actividades de Servicios a Calles Realizadas.</v>
      </c>
      <c r="G25" s="451"/>
      <c r="H25" s="507" t="s">
        <v>496</v>
      </c>
      <c r="I25" s="508"/>
    </row>
    <row r="26" spans="2:9" ht="12.75" customHeight="1">
      <c r="B26" s="498" t="s">
        <v>125</v>
      </c>
      <c r="C26" s="498"/>
      <c r="D26" s="498"/>
      <c r="E26" s="498"/>
      <c r="F26" s="498"/>
      <c r="G26" s="498"/>
      <c r="H26" s="498"/>
      <c r="I26" s="498"/>
    </row>
    <row r="27" spans="2:9" ht="15.75" customHeight="1">
      <c r="B27" s="499" t="s">
        <v>25</v>
      </c>
      <c r="C27" s="490"/>
      <c r="D27" s="488" t="s">
        <v>43</v>
      </c>
      <c r="E27" s="490"/>
      <c r="F27" s="499" t="s">
        <v>44</v>
      </c>
      <c r="G27" s="500"/>
      <c r="H27" s="500"/>
      <c r="I27" s="500"/>
    </row>
    <row r="28" spans="2:9" ht="18" customHeight="1">
      <c r="B28" s="501" t="s">
        <v>95</v>
      </c>
      <c r="C28" s="502"/>
      <c r="D28" s="492" t="s">
        <v>93</v>
      </c>
      <c r="E28" s="494"/>
      <c r="F28" s="492" t="s">
        <v>192</v>
      </c>
      <c r="G28" s="493"/>
      <c r="H28" s="493"/>
      <c r="I28" s="494"/>
    </row>
    <row r="29" spans="2:9" ht="18" customHeight="1">
      <c r="B29" s="488" t="s">
        <v>114</v>
      </c>
      <c r="C29" s="489"/>
      <c r="D29" s="489"/>
      <c r="E29" s="490"/>
      <c r="F29" s="491" t="s">
        <v>117</v>
      </c>
      <c r="G29" s="465"/>
      <c r="H29" s="465"/>
      <c r="I29" s="465"/>
    </row>
    <row r="30" spans="2:9" ht="13.5" customHeight="1">
      <c r="B30" s="476" t="s">
        <v>99</v>
      </c>
      <c r="C30" s="477"/>
      <c r="D30" s="477"/>
      <c r="E30" s="478"/>
      <c r="F30" s="492" t="s">
        <v>168</v>
      </c>
      <c r="G30" s="493"/>
      <c r="H30" s="493"/>
      <c r="I30" s="494"/>
    </row>
    <row r="31" spans="2:9" ht="15.75" customHeight="1">
      <c r="B31" s="495" t="s">
        <v>78</v>
      </c>
      <c r="C31" s="496"/>
      <c r="D31" s="496"/>
      <c r="E31" s="497"/>
      <c r="F31" s="396" t="s">
        <v>118</v>
      </c>
      <c r="G31" s="397"/>
      <c r="H31" s="397"/>
      <c r="I31" s="397"/>
    </row>
    <row r="32" spans="2:9" ht="15.75" customHeight="1">
      <c r="B32" s="476" t="s">
        <v>100</v>
      </c>
      <c r="C32" s="477"/>
      <c r="D32" s="477"/>
      <c r="E32" s="478"/>
      <c r="F32" s="479" t="s">
        <v>101</v>
      </c>
      <c r="G32" s="480"/>
      <c r="H32" s="480"/>
      <c r="I32" s="481"/>
    </row>
    <row r="33" spans="1:10" ht="14.25" customHeight="1">
      <c r="B33" s="403" t="s">
        <v>128</v>
      </c>
      <c r="C33" s="403"/>
      <c r="D33" s="403"/>
      <c r="E33" s="403"/>
      <c r="F33" s="403"/>
      <c r="G33" s="403"/>
      <c r="H33" s="403"/>
      <c r="I33" s="403"/>
    </row>
    <row r="34" spans="1:10" ht="13.5" customHeight="1">
      <c r="B34" s="482" t="s">
        <v>313</v>
      </c>
      <c r="C34" s="483"/>
      <c r="D34" s="483"/>
      <c r="E34" s="483"/>
      <c r="F34" s="484" t="s">
        <v>314</v>
      </c>
      <c r="G34" s="484"/>
      <c r="H34" s="484"/>
      <c r="I34" s="484"/>
    </row>
    <row r="35" spans="1:10">
      <c r="B35" s="472" t="s">
        <v>131</v>
      </c>
      <c r="C35" s="473"/>
      <c r="D35" s="485">
        <f>CALENDARIZACION!R27</f>
        <v>15</v>
      </c>
      <c r="E35" s="486"/>
      <c r="F35" s="462" t="s">
        <v>104</v>
      </c>
      <c r="G35" s="463"/>
      <c r="H35" s="487" t="s">
        <v>105</v>
      </c>
      <c r="I35" s="487"/>
    </row>
    <row r="36" spans="1:10">
      <c r="B36" s="472" t="s">
        <v>106</v>
      </c>
      <c r="C36" s="473"/>
      <c r="D36" s="474" t="s">
        <v>100</v>
      </c>
      <c r="E36" s="475"/>
      <c r="F36" s="450" t="s">
        <v>312</v>
      </c>
      <c r="G36" s="451"/>
      <c r="H36" s="401" t="s">
        <v>107</v>
      </c>
      <c r="I36" s="401"/>
    </row>
    <row r="37" spans="1:10">
      <c r="B37" s="472" t="s">
        <v>46</v>
      </c>
      <c r="C37" s="473"/>
      <c r="D37" s="474" t="s">
        <v>166</v>
      </c>
      <c r="E37" s="475"/>
      <c r="F37" s="450" t="s">
        <v>108</v>
      </c>
      <c r="G37" s="451"/>
      <c r="H37" s="402" t="s">
        <v>109</v>
      </c>
      <c r="I37" s="402"/>
    </row>
    <row r="38" spans="1:10">
      <c r="B38" s="464" t="s">
        <v>320</v>
      </c>
      <c r="C38" s="465"/>
      <c r="D38" s="465"/>
      <c r="E38" s="465"/>
      <c r="F38" s="465"/>
      <c r="G38" s="465"/>
      <c r="H38" s="465"/>
      <c r="I38" s="465"/>
    </row>
    <row r="39" spans="1:10">
      <c r="B39" s="466" t="s">
        <v>207</v>
      </c>
      <c r="C39" s="467"/>
      <c r="D39" s="467"/>
      <c r="E39" s="468"/>
      <c r="F39" s="469" t="s">
        <v>47</v>
      </c>
      <c r="G39" s="470"/>
      <c r="H39" s="398" t="s">
        <v>126</v>
      </c>
      <c r="I39" s="398"/>
    </row>
    <row r="40" spans="1:10">
      <c r="B40" s="399">
        <f>D43</f>
        <v>3</v>
      </c>
      <c r="C40" s="399"/>
      <c r="D40" s="399"/>
      <c r="E40" s="399"/>
      <c r="F40" s="471">
        <v>2026</v>
      </c>
      <c r="G40" s="471"/>
      <c r="H40" s="311" t="s">
        <v>103</v>
      </c>
      <c r="I40" s="311"/>
    </row>
    <row r="41" spans="1:10">
      <c r="B41" s="455" t="s">
        <v>129</v>
      </c>
      <c r="C41" s="456"/>
      <c r="D41" s="456"/>
      <c r="E41" s="456"/>
      <c r="F41" s="456"/>
      <c r="G41" s="456"/>
      <c r="H41" s="456"/>
      <c r="I41" s="457"/>
    </row>
    <row r="42" spans="1:10" ht="36">
      <c r="B42" s="458" t="s">
        <v>110</v>
      </c>
      <c r="C42" s="459"/>
      <c r="D42" s="138" t="s">
        <v>130</v>
      </c>
      <c r="E42" s="139" t="s">
        <v>81</v>
      </c>
      <c r="F42" s="460" t="s">
        <v>82</v>
      </c>
      <c r="G42" s="461"/>
      <c r="H42" s="112" t="s">
        <v>71</v>
      </c>
      <c r="I42" s="112" t="s">
        <v>72</v>
      </c>
    </row>
    <row r="43" spans="1:10">
      <c r="B43" s="462" t="s">
        <v>255</v>
      </c>
      <c r="C43" s="463"/>
      <c r="D43" s="114">
        <f>SUM(CALENDARIZACION!F27:H27)</f>
        <v>3</v>
      </c>
      <c r="E43" s="115">
        <v>0</v>
      </c>
      <c r="F43" s="424">
        <f>SUM(CALENDARIZACION!F28:H28)</f>
        <v>3</v>
      </c>
      <c r="G43" s="424"/>
      <c r="H43" s="140">
        <v>46027</v>
      </c>
      <c r="I43" s="140">
        <v>46111</v>
      </c>
      <c r="J43" s="148"/>
    </row>
    <row r="44" spans="1:10">
      <c r="B44" s="450" t="s">
        <v>256</v>
      </c>
      <c r="C44" s="451"/>
      <c r="D44" s="114">
        <f>SUM(CALENDARIZACION!I27:K27)</f>
        <v>3</v>
      </c>
      <c r="E44" s="117">
        <v>0</v>
      </c>
      <c r="F44" s="424">
        <f>SUM(CALENDARIZACION!I28:K28)</f>
        <v>0</v>
      </c>
      <c r="G44" s="424"/>
      <c r="H44" s="140"/>
      <c r="I44" s="140"/>
      <c r="J44" s="148"/>
    </row>
    <row r="45" spans="1:10">
      <c r="B45" s="450" t="s">
        <v>120</v>
      </c>
      <c r="C45" s="451"/>
      <c r="D45" s="114">
        <f>SUM(CALENDARIZACION!L27:N27)</f>
        <v>6</v>
      </c>
      <c r="E45" s="115">
        <v>0</v>
      </c>
      <c r="F45" s="424">
        <f>SUM(CALENDARIZACION!L28:N28)</f>
        <v>0</v>
      </c>
      <c r="G45" s="424"/>
      <c r="H45" s="140"/>
      <c r="I45" s="140"/>
    </row>
    <row r="46" spans="1:10">
      <c r="B46" s="452" t="s">
        <v>257</v>
      </c>
      <c r="C46" s="453"/>
      <c r="D46" s="118">
        <f>SUM(CALENDARIZACION!O27:Q27)</f>
        <v>3</v>
      </c>
      <c r="E46" s="119">
        <v>0</v>
      </c>
      <c r="F46" s="454">
        <f>SUM(CALENDARIZACION!O28:Q28)</f>
        <v>0</v>
      </c>
      <c r="G46" s="454"/>
      <c r="H46" s="140"/>
      <c r="I46" s="140"/>
    </row>
    <row r="47" spans="1:10" ht="24">
      <c r="B47" s="391" t="s">
        <v>316</v>
      </c>
      <c r="C47" s="391"/>
      <c r="D47" s="141">
        <f>CALENDARIZACION!R27</f>
        <v>15</v>
      </c>
      <c r="E47" s="141">
        <v>0</v>
      </c>
      <c r="F47" s="392">
        <f>CALENDARIZACION!R28</f>
        <v>3</v>
      </c>
      <c r="G47" s="392"/>
      <c r="H47" s="113" t="s">
        <v>132</v>
      </c>
      <c r="I47" s="142">
        <f>CALENDARIZACION!U27</f>
        <v>0.2</v>
      </c>
    </row>
    <row r="48" spans="1:10">
      <c r="A48" s="393"/>
      <c r="B48" s="393"/>
      <c r="C48" s="393"/>
      <c r="D48" s="393"/>
      <c r="E48" s="393"/>
      <c r="F48" s="393"/>
      <c r="G48" s="393"/>
      <c r="H48" s="393"/>
      <c r="I48" s="393"/>
    </row>
    <row r="49" spans="1:9" ht="22.5" customHeight="1">
      <c r="A49" s="393"/>
      <c r="B49" s="393"/>
      <c r="C49" s="393"/>
      <c r="D49" s="393"/>
      <c r="E49" s="393"/>
      <c r="F49" s="393"/>
      <c r="G49" s="393"/>
      <c r="H49" s="393"/>
      <c r="I49" s="393"/>
    </row>
    <row r="50" spans="1:9" ht="39" customHeight="1">
      <c r="B50" s="415" t="s">
        <v>140</v>
      </c>
      <c r="C50" s="395"/>
      <c r="D50" s="385" t="s">
        <v>49</v>
      </c>
      <c r="E50" s="385"/>
      <c r="F50" s="385" t="s">
        <v>135</v>
      </c>
      <c r="G50" s="385"/>
      <c r="H50" s="385"/>
      <c r="I50" s="385"/>
    </row>
    <row r="51" spans="1:9" ht="33.75" customHeight="1">
      <c r="B51" s="386" t="str">
        <f>D8</f>
        <v>PP4 - C2</v>
      </c>
      <c r="C51" s="386"/>
      <c r="D51" s="312" t="str">
        <f>B15</f>
        <v>C2. Servicios de 
Pavimentación de Calles para Mejorar la Movilidad del Municipio</v>
      </c>
      <c r="E51" s="312"/>
      <c r="F51" s="122" t="s">
        <v>136</v>
      </c>
      <c r="G51" s="113" t="s">
        <v>137</v>
      </c>
      <c r="H51" s="122" t="s">
        <v>64</v>
      </c>
      <c r="I51" s="123" t="s">
        <v>65</v>
      </c>
    </row>
    <row r="52" spans="1:9" ht="30" customHeight="1">
      <c r="B52" s="387"/>
      <c r="C52" s="387"/>
      <c r="D52" s="388"/>
      <c r="E52" s="388"/>
      <c r="F52" s="124">
        <f>CALENDARIZACION!S27</f>
        <v>15</v>
      </c>
      <c r="G52" s="120">
        <f>CALENDARIZACION!S28</f>
        <v>3</v>
      </c>
      <c r="H52" s="124">
        <f>CALENDARIZACION!T27</f>
        <v>12</v>
      </c>
      <c r="I52" s="125">
        <f>CALENDARIZACION!U27</f>
        <v>0.2</v>
      </c>
    </row>
    <row r="53" spans="1:9" ht="20.25" customHeight="1">
      <c r="A53" s="149">
        <v>1</v>
      </c>
      <c r="B53" s="322">
        <v>0</v>
      </c>
      <c r="C53" s="322"/>
      <c r="D53" s="322"/>
      <c r="E53" s="322"/>
      <c r="F53" s="322"/>
      <c r="G53" s="322"/>
      <c r="H53" s="322"/>
      <c r="I53" s="322"/>
    </row>
    <row r="54" spans="1:9">
      <c r="A54" s="149">
        <v>1</v>
      </c>
      <c r="B54" s="322"/>
      <c r="C54" s="322"/>
      <c r="D54" s="322"/>
      <c r="E54" s="322"/>
      <c r="F54" s="322"/>
      <c r="G54" s="322"/>
      <c r="H54" s="322"/>
      <c r="I54" s="322"/>
    </row>
    <row r="55" spans="1:9">
      <c r="A55" s="149">
        <v>1</v>
      </c>
      <c r="B55" s="322"/>
      <c r="C55" s="322"/>
      <c r="D55" s="322"/>
      <c r="E55" s="322"/>
      <c r="F55" s="322"/>
      <c r="G55" s="322"/>
      <c r="H55" s="322"/>
      <c r="I55" s="322"/>
    </row>
    <row r="56" spans="1:9">
      <c r="A56" s="149">
        <v>1</v>
      </c>
      <c r="B56" s="322"/>
      <c r="C56" s="322"/>
      <c r="D56" s="322"/>
      <c r="E56" s="322"/>
      <c r="F56" s="322"/>
      <c r="G56" s="322"/>
      <c r="H56" s="322"/>
      <c r="I56" s="322"/>
    </row>
    <row r="57" spans="1:9">
      <c r="A57" s="149">
        <v>1</v>
      </c>
      <c r="B57" s="322"/>
      <c r="C57" s="322"/>
      <c r="D57" s="322"/>
      <c r="E57" s="322"/>
      <c r="F57" s="322"/>
      <c r="G57" s="322"/>
      <c r="H57" s="322"/>
      <c r="I57" s="322"/>
    </row>
    <row r="58" spans="1:9">
      <c r="A58" s="149">
        <v>1</v>
      </c>
      <c r="B58" s="322"/>
      <c r="C58" s="322"/>
      <c r="D58" s="322"/>
      <c r="E58" s="322"/>
      <c r="F58" s="322"/>
      <c r="G58" s="322"/>
      <c r="H58" s="322"/>
      <c r="I58" s="322"/>
    </row>
    <row r="59" spans="1:9">
      <c r="A59" s="149">
        <v>1</v>
      </c>
      <c r="B59" s="322"/>
      <c r="C59" s="322"/>
      <c r="D59" s="322"/>
      <c r="E59" s="322"/>
      <c r="F59" s="322"/>
      <c r="G59" s="322"/>
      <c r="H59" s="322"/>
      <c r="I59" s="322"/>
    </row>
    <row r="60" spans="1:9">
      <c r="A60" s="149">
        <v>1</v>
      </c>
      <c r="B60" s="322"/>
      <c r="C60" s="322"/>
      <c r="D60" s="322"/>
      <c r="E60" s="322"/>
      <c r="F60" s="322"/>
      <c r="G60" s="322"/>
      <c r="H60" s="322"/>
      <c r="I60" s="322"/>
    </row>
    <row r="61" spans="1:9">
      <c r="A61" s="149">
        <v>1</v>
      </c>
      <c r="B61" s="322"/>
      <c r="C61" s="322"/>
      <c r="D61" s="322"/>
      <c r="E61" s="322"/>
      <c r="F61" s="322"/>
      <c r="G61" s="322"/>
      <c r="H61" s="322"/>
      <c r="I61" s="322"/>
    </row>
    <row r="62" spans="1:9">
      <c r="A62" s="149">
        <v>1</v>
      </c>
      <c r="B62" s="322"/>
      <c r="C62" s="322"/>
      <c r="D62" s="322"/>
      <c r="E62" s="322"/>
      <c r="F62" s="322"/>
      <c r="G62" s="322"/>
      <c r="H62" s="322"/>
      <c r="I62" s="322"/>
    </row>
    <row r="63" spans="1:9">
      <c r="A63" s="149">
        <v>1</v>
      </c>
      <c r="B63" s="322"/>
      <c r="C63" s="322"/>
      <c r="D63" s="322"/>
      <c r="E63" s="322"/>
      <c r="F63" s="322"/>
      <c r="G63" s="322"/>
      <c r="H63" s="322"/>
      <c r="I63" s="322"/>
    </row>
    <row r="64" spans="1:9">
      <c r="A64" s="149">
        <v>1</v>
      </c>
      <c r="B64" s="322"/>
      <c r="C64" s="322"/>
      <c r="D64" s="322"/>
      <c r="E64" s="322"/>
      <c r="F64" s="322"/>
      <c r="G64" s="322"/>
      <c r="H64" s="322"/>
      <c r="I64" s="322"/>
    </row>
    <row r="65" spans="1:9">
      <c r="A65" s="149">
        <v>1</v>
      </c>
      <c r="B65" s="322"/>
      <c r="C65" s="322"/>
      <c r="D65" s="322"/>
      <c r="E65" s="322"/>
      <c r="F65" s="322"/>
      <c r="G65" s="322"/>
      <c r="H65" s="322"/>
      <c r="I65" s="322"/>
    </row>
    <row r="66" spans="1:9">
      <c r="A66" s="149">
        <v>1</v>
      </c>
      <c r="B66" s="322"/>
      <c r="C66" s="322"/>
      <c r="D66" s="322"/>
      <c r="E66" s="322"/>
      <c r="F66" s="322"/>
      <c r="G66" s="322"/>
      <c r="H66" s="322"/>
      <c r="I66" s="322"/>
    </row>
    <row r="67" spans="1:9">
      <c r="A67" s="149">
        <v>1</v>
      </c>
      <c r="B67" s="322"/>
      <c r="C67" s="322"/>
      <c r="D67" s="322"/>
      <c r="E67" s="322"/>
      <c r="F67" s="322"/>
      <c r="G67" s="322"/>
      <c r="H67" s="322"/>
      <c r="I67" s="322"/>
    </row>
    <row r="68" spans="1:9" ht="17.25" customHeight="1">
      <c r="A68" s="149">
        <v>1</v>
      </c>
      <c r="B68" s="322"/>
      <c r="C68" s="322"/>
      <c r="D68" s="322"/>
      <c r="E68" s="322"/>
      <c r="F68" s="322"/>
      <c r="G68" s="322"/>
      <c r="H68" s="322"/>
      <c r="I68" s="322"/>
    </row>
    <row r="69" spans="1:9">
      <c r="A69" s="149">
        <v>1</v>
      </c>
      <c r="B69" s="422" t="s">
        <v>260</v>
      </c>
      <c r="C69" s="422"/>
      <c r="D69" s="422"/>
      <c r="E69" s="422"/>
      <c r="F69" s="422"/>
      <c r="G69" s="422"/>
      <c r="H69" s="422"/>
      <c r="I69" s="422"/>
    </row>
    <row r="70" spans="1:9">
      <c r="A70" s="149">
        <v>1</v>
      </c>
      <c r="B70" s="422"/>
      <c r="C70" s="422"/>
      <c r="D70" s="422"/>
      <c r="E70" s="422"/>
      <c r="F70" s="422"/>
      <c r="G70" s="422"/>
      <c r="H70" s="422"/>
      <c r="I70" s="422"/>
    </row>
    <row r="71" spans="1:9">
      <c r="A71" s="149">
        <v>1</v>
      </c>
      <c r="B71" s="375" t="s">
        <v>255</v>
      </c>
      <c r="C71" s="375"/>
      <c r="D71" s="375"/>
      <c r="E71" s="421">
        <f>F43/D43</f>
        <v>1</v>
      </c>
      <c r="F71" s="421"/>
      <c r="G71" s="421"/>
      <c r="H71" s="421"/>
      <c r="I71" s="421"/>
    </row>
    <row r="72" spans="1:9">
      <c r="A72" s="149">
        <v>1</v>
      </c>
      <c r="B72" s="375"/>
      <c r="C72" s="375"/>
      <c r="D72" s="375"/>
      <c r="E72" s="421"/>
      <c r="F72" s="421"/>
      <c r="G72" s="421"/>
      <c r="H72" s="421"/>
      <c r="I72" s="421"/>
    </row>
    <row r="73" spans="1:9">
      <c r="B73" s="375" t="s">
        <v>256</v>
      </c>
      <c r="C73" s="375"/>
      <c r="D73" s="375"/>
      <c r="E73" s="421">
        <f>F44/D44</f>
        <v>0</v>
      </c>
      <c r="F73" s="421"/>
      <c r="G73" s="421"/>
      <c r="H73" s="421"/>
      <c r="I73" s="421"/>
    </row>
    <row r="74" spans="1:9">
      <c r="B74" s="375"/>
      <c r="C74" s="375"/>
      <c r="D74" s="375"/>
      <c r="E74" s="421"/>
      <c r="F74" s="421"/>
      <c r="G74" s="421"/>
      <c r="H74" s="421"/>
      <c r="I74" s="421"/>
    </row>
    <row r="75" spans="1:9" ht="12.75" customHeight="1">
      <c r="B75" s="375" t="s">
        <v>120</v>
      </c>
      <c r="C75" s="375"/>
      <c r="D75" s="375"/>
      <c r="E75" s="421">
        <f>F45/D45</f>
        <v>0</v>
      </c>
      <c r="F75" s="421"/>
      <c r="G75" s="421"/>
      <c r="H75" s="421"/>
      <c r="I75" s="421"/>
    </row>
    <row r="76" spans="1:9" ht="12.75" customHeight="1">
      <c r="B76" s="375"/>
      <c r="C76" s="375"/>
      <c r="D76" s="375"/>
      <c r="E76" s="421"/>
      <c r="F76" s="421"/>
      <c r="G76" s="421"/>
      <c r="H76" s="421"/>
      <c r="I76" s="421"/>
    </row>
    <row r="77" spans="1:9">
      <c r="B77" s="375" t="s">
        <v>257</v>
      </c>
      <c r="C77" s="375"/>
      <c r="D77" s="375"/>
      <c r="E77" s="421">
        <f>F46/D46</f>
        <v>0</v>
      </c>
      <c r="F77" s="421"/>
      <c r="G77" s="421"/>
      <c r="H77" s="421"/>
      <c r="I77" s="421"/>
    </row>
    <row r="78" spans="1:9">
      <c r="B78" s="375"/>
      <c r="C78" s="375"/>
      <c r="D78" s="375"/>
      <c r="E78" s="421"/>
      <c r="F78" s="421"/>
      <c r="G78" s="421"/>
      <c r="H78" s="421"/>
      <c r="I78" s="421"/>
    </row>
    <row r="79" spans="1:9">
      <c r="B79" s="447"/>
      <c r="C79" s="447"/>
      <c r="D79" s="447"/>
      <c r="E79" s="447"/>
      <c r="F79" s="447"/>
      <c r="G79" s="447"/>
      <c r="H79" s="447"/>
      <c r="I79" s="447"/>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D00-000000000000}">
          <x14:formula1>
            <xm:f>'NO SE EDITA'!$K$3:$K$6</xm:f>
          </x14:formula1>
          <xm:sqref>H43:H46</xm:sqref>
        </x14:dataValidation>
        <x14:dataValidation type="list" allowBlank="1" showInputMessage="1" showErrorMessage="1" xr:uid="{00000000-0002-0000-0D00-000001000000}">
          <x14:formula1>
            <xm:f>'NO SE EDITA'!$L$3:$L$6</xm:f>
          </x14:formula1>
          <xm:sqref>I43:I46</xm:sqref>
        </x14:dataValidation>
        <x14:dataValidation type="list" allowBlank="1" showInputMessage="1" showErrorMessage="1" xr:uid="{00000000-0002-0000-0D00-000002000000}">
          <x14:formula1>
            <xm:f>'NO SE EDITA'!$C$3:$C$6</xm:f>
          </x14:formula1>
          <xm:sqref>D28:E28</xm:sqref>
        </x14:dataValidation>
        <x14:dataValidation type="list" allowBlank="1" showInputMessage="1" showErrorMessage="1" xr:uid="{00000000-0002-0000-0D00-000003000000}">
          <x14:formula1>
            <xm:f>'NO SE EDITA'!$G$3:$G$5</xm:f>
          </x14:formula1>
          <xm:sqref>B32:E32 D36:E36 H40:I40</xm:sqref>
        </x14:dataValidation>
        <x14:dataValidation type="list" allowBlank="1" showInputMessage="1" showErrorMessage="1" xr:uid="{00000000-0002-0000-0D00-000004000000}">
          <x14:formula1>
            <xm:f>'NO SE EDITA'!$H$3:$H$4</xm:f>
          </x14:formula1>
          <xm:sqref>F32:I32</xm:sqref>
        </x14:dataValidation>
        <x14:dataValidation type="list" allowBlank="1" showInputMessage="1" showErrorMessage="1" xr:uid="{00000000-0002-0000-0D00-000005000000}">
          <x14:formula1>
            <xm:f>'NO SE EDITA'!$D$3:$D$4</xm:f>
          </x14:formula1>
          <xm:sqref>F28</xm:sqref>
        </x14:dataValidation>
        <x14:dataValidation type="list" allowBlank="1" showInputMessage="1" showErrorMessage="1" xr:uid="{00000000-0002-0000-0D00-000006000000}">
          <x14:formula1>
            <xm:f>'NO SE EDITA'!$B$3:$B$4</xm:f>
          </x14:formula1>
          <xm:sqref>B27:C28</xm:sqref>
        </x14:dataValidation>
        <x14:dataValidation type="list" allowBlank="1" showInputMessage="1" showErrorMessage="1" xr:uid="{00000000-0002-0000-0D00-000007000000}">
          <x14:formula1>
            <xm:f>'NO SE EDITA'!$M$3:$M$4</xm:f>
          </x14:formula1>
          <xm:sqref>D37:E37</xm:sqref>
        </x14:dataValidation>
        <x14:dataValidation type="list" allowBlank="1" showInputMessage="1" showErrorMessage="1" xr:uid="{00000000-0002-0000-0D00-000008000000}">
          <x14:formula1>
            <xm:f>'NO SE EDITA'!$E$3:$E$4</xm:f>
          </x14:formula1>
          <xm:sqref>B30:E30</xm:sqref>
        </x14:dataValidation>
        <x14:dataValidation type="list" allowBlank="1" showInputMessage="1" showErrorMessage="1" xr:uid="{00000000-0002-0000-0D00-000009000000}">
          <x14:formula1>
            <xm:f>'NO SE EDITA'!$F$3:$F$4</xm:f>
          </x14:formula1>
          <xm:sqref>F30:I30</xm:sqref>
        </x14:dataValidation>
        <x14:dataValidation type="list" allowBlank="1" showInputMessage="1" showErrorMessage="1" xr:uid="{00000000-0002-0000-0D00-00000A000000}">
          <x14:formula1>
            <xm:f>'NO SE EDITA'!$J$3:$J$6</xm:f>
          </x14:formula1>
          <xm:sqref>F40:G40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79"/>
  <sheetViews>
    <sheetView view="pageBreakPreview" topLeftCell="A33" zoomScale="110" zoomScaleNormal="100" zoomScaleSheetLayoutView="110" workbookViewId="0">
      <selection activeCell="I43" sqref="I43"/>
    </sheetView>
  </sheetViews>
  <sheetFormatPr baseColWidth="10" defaultColWidth="12" defaultRowHeight="12.75"/>
  <cols>
    <col min="1" max="1" width="4.33203125" style="129" customWidth="1"/>
    <col min="2" max="3" width="15.83203125" style="129" customWidth="1"/>
    <col min="4" max="9" width="17.83203125" style="129" customWidth="1"/>
    <col min="10" max="16384" width="12" style="129"/>
  </cols>
  <sheetData>
    <row r="2" spans="1:9" ht="18" customHeight="1"/>
    <row r="3" spans="1:9" ht="15" customHeight="1"/>
    <row r="4" spans="1:9" ht="34.5" customHeight="1">
      <c r="B4" s="319" t="s">
        <v>35</v>
      </c>
      <c r="C4" s="413"/>
      <c r="D4" s="413"/>
      <c r="E4" s="413"/>
      <c r="F4" s="413"/>
      <c r="G4" s="413"/>
      <c r="H4" s="413"/>
      <c r="I4" s="413"/>
    </row>
    <row r="5" spans="1:9" ht="19.5" customHeight="1">
      <c r="B5" s="310" t="s">
        <v>317</v>
      </c>
      <c r="C5" s="414"/>
      <c r="D5" s="414"/>
      <c r="E5" s="414"/>
      <c r="F5" s="414"/>
      <c r="G5" s="414"/>
      <c r="H5" s="414"/>
      <c r="I5" s="414"/>
    </row>
    <row r="6" spans="1:9" ht="31.5" customHeight="1">
      <c r="A6" s="146"/>
      <c r="B6" s="525" t="s">
        <v>36</v>
      </c>
      <c r="C6" s="526"/>
      <c r="D6" s="462" t="str">
        <f>'FORMATO 2. POA - MIR'!D4:F4</f>
        <v>SECRETARÍA DE OBRAS PÚBLICAS Y MANTENIMIENTO URBANO</v>
      </c>
      <c r="E6" s="527"/>
      <c r="F6" s="525" t="s">
        <v>39</v>
      </c>
      <c r="G6" s="528"/>
      <c r="H6" s="529">
        <v>2026</v>
      </c>
      <c r="I6" s="529"/>
    </row>
    <row r="7" spans="1:9" ht="54" customHeight="1">
      <c r="A7" s="146"/>
      <c r="B7" s="515" t="s">
        <v>37</v>
      </c>
      <c r="C7" s="516"/>
      <c r="D7" s="450" t="s">
        <v>355</v>
      </c>
      <c r="E7" s="517"/>
      <c r="F7" s="515" t="s">
        <v>40</v>
      </c>
      <c r="G7" s="518"/>
      <c r="H7" s="311" t="s">
        <v>418</v>
      </c>
      <c r="I7" s="311"/>
    </row>
    <row r="8" spans="1:9" ht="41.25" customHeight="1">
      <c r="A8" s="146"/>
      <c r="B8" s="519" t="s">
        <v>38</v>
      </c>
      <c r="C8" s="520"/>
      <c r="D8" s="521" t="s">
        <v>420</v>
      </c>
      <c r="E8" s="522"/>
      <c r="F8" s="523" t="s">
        <v>41</v>
      </c>
      <c r="G8" s="524"/>
      <c r="H8" s="311" t="s">
        <v>404</v>
      </c>
      <c r="I8" s="311"/>
    </row>
    <row r="9" spans="1:9">
      <c r="A9" s="146"/>
      <c r="B9" s="403" t="s">
        <v>85</v>
      </c>
      <c r="C9" s="403"/>
      <c r="D9" s="403"/>
      <c r="E9" s="403"/>
      <c r="F9" s="403"/>
      <c r="G9" s="403"/>
      <c r="H9" s="403"/>
      <c r="I9" s="403"/>
    </row>
    <row r="10" spans="1:9" ht="68.25" customHeight="1">
      <c r="A10" s="146"/>
      <c r="B10" s="395" t="s">
        <v>86</v>
      </c>
      <c r="C10" s="395"/>
      <c r="D10" s="311" t="str">
        <f>'FORMATO 2. POA - MIR'!C9</f>
        <v>ACUERDO 4. Acuerdo para el Desarrollo Sostenible e Infraestructura Transformadora.</v>
      </c>
      <c r="E10" s="501"/>
      <c r="F10" s="398" t="s">
        <v>87</v>
      </c>
      <c r="G10" s="398"/>
      <c r="H10" s="511" t="str">
        <f>'FORMATO 2. POA - MIR'!E9</f>
        <v>4.1.4. Generar mejores carreteras y caminos municipales, brindando mayor seguridad en los traslados de los usuarios de transporte público, como particulares en el municipio.</v>
      </c>
      <c r="I10" s="502"/>
    </row>
    <row r="11" spans="1:9" ht="54" customHeight="1">
      <c r="A11" s="146"/>
      <c r="B11" s="398" t="s">
        <v>88</v>
      </c>
      <c r="C11" s="398"/>
      <c r="D11" s="311" t="str">
        <f>'FORMATO 2. POA - MIR'!C10</f>
        <v>Acuerdo 4. Desarrollo sostenible e infraestructura sólida y trasformadora para Zapotlán.</v>
      </c>
      <c r="E11" s="501"/>
      <c r="F11" s="398" t="s">
        <v>90</v>
      </c>
      <c r="G11" s="398"/>
      <c r="H11" s="511" t="str">
        <f>'FORMATO 2. POA - MIR'!E10</f>
        <v>4.1.4.1 Rehabilitar carreteras, caminos rurales, brechas y puentes del municipio, optimizando los tiempos de traslado de los pobladores de Zapotlán.</v>
      </c>
      <c r="I11" s="502"/>
    </row>
    <row r="12" spans="1:9" ht="126" customHeight="1">
      <c r="A12" s="146"/>
      <c r="B12" s="510" t="s">
        <v>91</v>
      </c>
      <c r="C12" s="510"/>
      <c r="D12" s="493" t="str">
        <f>'FORMATO 2. POA - MIR'!C11</f>
        <v>4.1 Garantizar la correcta gestión de recursos, detonando la infraestructura social y sostenible a través de financiamiento de obras, acciones sociales, básicas e inversiones que beneficien directamente a la población de Zapotlán.</v>
      </c>
      <c r="E12" s="493"/>
      <c r="F12" s="398" t="s">
        <v>92</v>
      </c>
      <c r="G12" s="398"/>
      <c r="H12" s="511" t="str">
        <f>'FORMATO 2. POA - MIR'!E11</f>
        <v>4.3.4.2 Promover las buenas prácticas y colaboración de mantenimiento y cuidado de las calles en el municipio, propiciando mejor calidad para los transeúntes de las localidades.</v>
      </c>
      <c r="I12" s="502"/>
    </row>
    <row r="13" spans="1:9" ht="15" customHeight="1">
      <c r="A13" s="146"/>
      <c r="B13" s="512" t="s">
        <v>318</v>
      </c>
      <c r="C13" s="513"/>
      <c r="D13" s="513"/>
      <c r="E13" s="513"/>
      <c r="F13" s="513"/>
      <c r="G13" s="513"/>
      <c r="H13" s="513"/>
      <c r="I13" s="514"/>
    </row>
    <row r="14" spans="1:9">
      <c r="A14" s="146"/>
      <c r="B14" s="395" t="s">
        <v>42</v>
      </c>
      <c r="C14" s="395"/>
      <c r="D14" s="395"/>
      <c r="E14" s="395"/>
      <c r="F14" s="395"/>
      <c r="G14" s="395"/>
      <c r="H14" s="395"/>
      <c r="I14" s="395"/>
    </row>
    <row r="15" spans="1:9" ht="30.75" customHeight="1">
      <c r="A15" s="146"/>
      <c r="B15" s="419" t="str">
        <f>'FORMATO 2. POA - MIR'!B20</f>
        <v>C2 A1. Realización de Expedientes para el Servicio de Calles de Zapotlán De Juárez.</v>
      </c>
      <c r="C15" s="419"/>
      <c r="D15" s="419"/>
      <c r="E15" s="419"/>
      <c r="F15" s="419"/>
      <c r="G15" s="419"/>
      <c r="H15" s="419"/>
      <c r="I15" s="419"/>
    </row>
    <row r="16" spans="1:9">
      <c r="A16" s="146"/>
      <c r="B16" s="395" t="s">
        <v>45</v>
      </c>
      <c r="C16" s="395"/>
      <c r="D16" s="395"/>
      <c r="E16" s="395"/>
      <c r="F16" s="395"/>
      <c r="G16" s="395"/>
      <c r="H16" s="395"/>
      <c r="I16" s="395"/>
    </row>
    <row r="17" spans="1:9" ht="39" customHeight="1">
      <c r="A17" s="146"/>
      <c r="B17" s="311" t="str">
        <f>'FORMATO 2. POA - MIR'!C20</f>
        <v>Realización de expedientes de obra para Construcción y rehabilitación de calles con concreto hidráulico o carpeta asfáltica en el Municipio.</v>
      </c>
      <c r="C17" s="311"/>
      <c r="D17" s="311"/>
      <c r="E17" s="311"/>
      <c r="F17" s="311"/>
      <c r="G17" s="311"/>
      <c r="H17" s="311"/>
      <c r="I17" s="311"/>
    </row>
    <row r="18" spans="1:9" ht="18.75" customHeight="1">
      <c r="A18" s="146"/>
      <c r="B18" s="420" t="s">
        <v>319</v>
      </c>
      <c r="C18" s="420"/>
      <c r="D18" s="420"/>
      <c r="E18" s="420"/>
      <c r="F18" s="420"/>
      <c r="G18" s="420"/>
      <c r="H18" s="420"/>
      <c r="I18" s="420"/>
    </row>
    <row r="19" spans="1:9">
      <c r="A19" s="146"/>
      <c r="B19" s="397" t="s">
        <v>308</v>
      </c>
      <c r="C19" s="397"/>
      <c r="D19" s="397"/>
      <c r="E19" s="397"/>
      <c r="F19" s="397"/>
      <c r="G19" s="397"/>
      <c r="H19" s="397"/>
      <c r="I19" s="397"/>
    </row>
    <row r="20" spans="1:9">
      <c r="A20" s="146"/>
      <c r="B20" s="311" t="str">
        <f>CALENDARIZACION!E30</f>
        <v>PAREOPRCM = (NEORPRC/ NEOPPRC)*100</v>
      </c>
      <c r="C20" s="311"/>
      <c r="D20" s="311"/>
      <c r="E20" s="311"/>
      <c r="F20" s="311"/>
      <c r="G20" s="311"/>
      <c r="H20" s="311"/>
      <c r="I20" s="311"/>
    </row>
    <row r="21" spans="1:9">
      <c r="A21" s="146"/>
      <c r="B21" s="397" t="s">
        <v>309</v>
      </c>
      <c r="C21" s="397"/>
      <c r="D21" s="397"/>
      <c r="E21" s="397"/>
      <c r="F21" s="397"/>
      <c r="G21" s="397"/>
      <c r="H21" s="397"/>
      <c r="I21" s="397"/>
    </row>
    <row r="22" spans="1:9" ht="28.5" customHeight="1">
      <c r="A22" s="146"/>
      <c r="B22" s="409" t="s">
        <v>98</v>
      </c>
      <c r="C22" s="410"/>
      <c r="D22" s="411" t="s">
        <v>310</v>
      </c>
      <c r="E22" s="411"/>
      <c r="F22" s="410" t="s">
        <v>311</v>
      </c>
      <c r="G22" s="410"/>
      <c r="H22" s="398" t="s">
        <v>124</v>
      </c>
      <c r="I22" s="398"/>
    </row>
    <row r="23" spans="1:9" ht="101.25" customHeight="1">
      <c r="A23" s="146"/>
      <c r="B23" s="509" t="s">
        <v>497</v>
      </c>
      <c r="C23" s="508"/>
      <c r="D23" s="503" t="s">
        <v>99</v>
      </c>
      <c r="E23" s="504"/>
      <c r="F23" s="501" t="str">
        <f>CALENDARIZACION!C30</f>
        <v>PAREOPRCM.
Porcentaje de Avance en la Realización de Expedientes de Obra para Pavimentación y Rehabilitación de Calles del Municipio.</v>
      </c>
      <c r="G23" s="502"/>
      <c r="H23" s="507" t="s">
        <v>499</v>
      </c>
      <c r="I23" s="508"/>
    </row>
    <row r="24" spans="1:9" ht="132.75" customHeight="1">
      <c r="A24" s="146"/>
      <c r="B24" s="311" t="s">
        <v>471</v>
      </c>
      <c r="C24" s="311"/>
      <c r="D24" s="503" t="s">
        <v>99</v>
      </c>
      <c r="E24" s="504"/>
      <c r="F24" s="505" t="str">
        <f>CALENDARIZACION!D30</f>
        <v>NEOPPRC.
Número de Expedientes de Obra Programados para la Pavimentación y Rehabilitación de Calles</v>
      </c>
      <c r="G24" s="506"/>
      <c r="H24" s="507" t="s">
        <v>499</v>
      </c>
      <c r="I24" s="508"/>
    </row>
    <row r="25" spans="1:9" ht="98.25" customHeight="1">
      <c r="A25" s="146"/>
      <c r="B25" s="311" t="s">
        <v>498</v>
      </c>
      <c r="C25" s="311"/>
      <c r="D25" s="503" t="s">
        <v>99</v>
      </c>
      <c r="E25" s="504"/>
      <c r="F25" s="451" t="str">
        <f>CALENDARIZACION!D31</f>
        <v>NEORPRC.
Número de Expedientes de Obra Realizados para la Pavimentación y Rehabilitación de Calles</v>
      </c>
      <c r="G25" s="451"/>
      <c r="H25" s="507" t="s">
        <v>499</v>
      </c>
      <c r="I25" s="508"/>
    </row>
    <row r="26" spans="1:9" ht="12.75" customHeight="1">
      <c r="A26" s="146"/>
      <c r="B26" s="498" t="s">
        <v>125</v>
      </c>
      <c r="C26" s="498"/>
      <c r="D26" s="498"/>
      <c r="E26" s="498"/>
      <c r="F26" s="498"/>
      <c r="G26" s="498"/>
      <c r="H26" s="498"/>
      <c r="I26" s="498"/>
    </row>
    <row r="27" spans="1:9" ht="15.75" customHeight="1">
      <c r="A27" s="146"/>
      <c r="B27" s="499" t="s">
        <v>25</v>
      </c>
      <c r="C27" s="490"/>
      <c r="D27" s="488" t="s">
        <v>43</v>
      </c>
      <c r="E27" s="490"/>
      <c r="F27" s="499" t="s">
        <v>44</v>
      </c>
      <c r="G27" s="500"/>
      <c r="H27" s="500"/>
      <c r="I27" s="500"/>
    </row>
    <row r="28" spans="1:9" ht="18" customHeight="1">
      <c r="A28" s="146"/>
      <c r="B28" s="501" t="s">
        <v>96</v>
      </c>
      <c r="C28" s="502"/>
      <c r="D28" s="492" t="s">
        <v>94</v>
      </c>
      <c r="E28" s="494"/>
      <c r="F28" s="492" t="s">
        <v>192</v>
      </c>
      <c r="G28" s="493"/>
      <c r="H28" s="493"/>
      <c r="I28" s="494"/>
    </row>
    <row r="29" spans="1:9" ht="18" customHeight="1">
      <c r="A29" s="146"/>
      <c r="B29" s="488" t="s">
        <v>114</v>
      </c>
      <c r="C29" s="489"/>
      <c r="D29" s="489"/>
      <c r="E29" s="490"/>
      <c r="F29" s="491" t="s">
        <v>117</v>
      </c>
      <c r="G29" s="465"/>
      <c r="H29" s="465"/>
      <c r="I29" s="465"/>
    </row>
    <row r="30" spans="1:9" ht="13.5" customHeight="1">
      <c r="A30" s="146"/>
      <c r="B30" s="476" t="s">
        <v>99</v>
      </c>
      <c r="C30" s="477"/>
      <c r="D30" s="477"/>
      <c r="E30" s="478"/>
      <c r="F30" s="492" t="s">
        <v>168</v>
      </c>
      <c r="G30" s="493"/>
      <c r="H30" s="493"/>
      <c r="I30" s="494"/>
    </row>
    <row r="31" spans="1:9" ht="15.75" customHeight="1">
      <c r="A31" s="146"/>
      <c r="B31" s="495" t="s">
        <v>78</v>
      </c>
      <c r="C31" s="496"/>
      <c r="D31" s="496"/>
      <c r="E31" s="497"/>
      <c r="F31" s="396" t="s">
        <v>118</v>
      </c>
      <c r="G31" s="397"/>
      <c r="H31" s="397"/>
      <c r="I31" s="397"/>
    </row>
    <row r="32" spans="1:9" ht="15.75" customHeight="1">
      <c r="A32" s="146"/>
      <c r="B32" s="476" t="s">
        <v>100</v>
      </c>
      <c r="C32" s="477"/>
      <c r="D32" s="477"/>
      <c r="E32" s="478"/>
      <c r="F32" s="479" t="s">
        <v>101</v>
      </c>
      <c r="G32" s="480"/>
      <c r="H32" s="480"/>
      <c r="I32" s="481"/>
    </row>
    <row r="33" spans="1:10" ht="14.25" customHeight="1">
      <c r="A33" s="146"/>
      <c r="B33" s="403" t="s">
        <v>128</v>
      </c>
      <c r="C33" s="403"/>
      <c r="D33" s="403"/>
      <c r="E33" s="403"/>
      <c r="F33" s="403"/>
      <c r="G33" s="403"/>
      <c r="H33" s="403"/>
      <c r="I33" s="403"/>
    </row>
    <row r="34" spans="1:10" ht="13.5" customHeight="1">
      <c r="A34" s="146"/>
      <c r="B34" s="404" t="s">
        <v>313</v>
      </c>
      <c r="C34" s="404"/>
      <c r="D34" s="404"/>
      <c r="E34" s="404"/>
      <c r="F34" s="397" t="s">
        <v>314</v>
      </c>
      <c r="G34" s="397"/>
      <c r="H34" s="397"/>
      <c r="I34" s="397"/>
    </row>
    <row r="35" spans="1:10">
      <c r="A35" s="146"/>
      <c r="B35" s="531" t="s">
        <v>131</v>
      </c>
      <c r="C35" s="532"/>
      <c r="D35" s="533">
        <f>CALENDARIZACION!R30</f>
        <v>35</v>
      </c>
      <c r="E35" s="534"/>
      <c r="F35" s="462" t="s">
        <v>104</v>
      </c>
      <c r="G35" s="463"/>
      <c r="H35" s="487" t="s">
        <v>105</v>
      </c>
      <c r="I35" s="487"/>
    </row>
    <row r="36" spans="1:10">
      <c r="A36" s="146"/>
      <c r="B36" s="472" t="s">
        <v>106</v>
      </c>
      <c r="C36" s="473"/>
      <c r="D36" s="474" t="s">
        <v>100</v>
      </c>
      <c r="E36" s="475"/>
      <c r="F36" s="450" t="s">
        <v>312</v>
      </c>
      <c r="G36" s="451"/>
      <c r="H36" s="401" t="s">
        <v>107</v>
      </c>
      <c r="I36" s="401"/>
    </row>
    <row r="37" spans="1:10">
      <c r="A37" s="146"/>
      <c r="B37" s="472" t="s">
        <v>46</v>
      </c>
      <c r="C37" s="473"/>
      <c r="D37" s="474" t="s">
        <v>167</v>
      </c>
      <c r="E37" s="475"/>
      <c r="F37" s="450" t="s">
        <v>108</v>
      </c>
      <c r="G37" s="451"/>
      <c r="H37" s="402" t="s">
        <v>109</v>
      </c>
      <c r="I37" s="402"/>
    </row>
    <row r="38" spans="1:10">
      <c r="A38" s="146"/>
      <c r="B38" s="464" t="s">
        <v>320</v>
      </c>
      <c r="C38" s="465"/>
      <c r="D38" s="465"/>
      <c r="E38" s="465"/>
      <c r="F38" s="465"/>
      <c r="G38" s="465"/>
      <c r="H38" s="465"/>
      <c r="I38" s="465"/>
    </row>
    <row r="39" spans="1:10">
      <c r="A39" s="146"/>
      <c r="B39" s="466" t="s">
        <v>207</v>
      </c>
      <c r="C39" s="467"/>
      <c r="D39" s="467"/>
      <c r="E39" s="468"/>
      <c r="F39" s="469" t="s">
        <v>47</v>
      </c>
      <c r="G39" s="470"/>
      <c r="H39" s="398" t="s">
        <v>126</v>
      </c>
      <c r="I39" s="398"/>
    </row>
    <row r="40" spans="1:10">
      <c r="A40" s="146"/>
      <c r="B40" s="399">
        <f>D43</f>
        <v>12</v>
      </c>
      <c r="C40" s="399"/>
      <c r="D40" s="399"/>
      <c r="E40" s="399"/>
      <c r="F40" s="471">
        <v>2026</v>
      </c>
      <c r="G40" s="471"/>
      <c r="H40" s="311" t="s">
        <v>103</v>
      </c>
      <c r="I40" s="311"/>
    </row>
    <row r="41" spans="1:10">
      <c r="A41" s="146"/>
      <c r="B41" s="455" t="s">
        <v>129</v>
      </c>
      <c r="C41" s="456"/>
      <c r="D41" s="456"/>
      <c r="E41" s="456"/>
      <c r="F41" s="456"/>
      <c r="G41" s="456"/>
      <c r="H41" s="456"/>
      <c r="I41" s="457"/>
    </row>
    <row r="42" spans="1:10" ht="36">
      <c r="A42" s="146"/>
      <c r="B42" s="458" t="s">
        <v>110</v>
      </c>
      <c r="C42" s="459"/>
      <c r="D42" s="138" t="s">
        <v>130</v>
      </c>
      <c r="E42" s="139" t="s">
        <v>81</v>
      </c>
      <c r="F42" s="460" t="s">
        <v>82</v>
      </c>
      <c r="G42" s="461"/>
      <c r="H42" s="112" t="s">
        <v>71</v>
      </c>
      <c r="I42" s="112" t="s">
        <v>72</v>
      </c>
    </row>
    <row r="43" spans="1:10">
      <c r="A43" s="146"/>
      <c r="B43" s="462" t="s">
        <v>255</v>
      </c>
      <c r="C43" s="463"/>
      <c r="D43" s="114">
        <f>SUM(CALENDARIZACION!F30:H30)</f>
        <v>12</v>
      </c>
      <c r="E43" s="115">
        <v>0</v>
      </c>
      <c r="F43" s="424">
        <f>SUM(CALENDARIZACION!F31:H31)</f>
        <v>11</v>
      </c>
      <c r="G43" s="424"/>
      <c r="H43" s="140">
        <v>46027</v>
      </c>
      <c r="I43" s="140">
        <v>46111</v>
      </c>
      <c r="J43" s="148"/>
    </row>
    <row r="44" spans="1:10">
      <c r="A44" s="146"/>
      <c r="B44" s="450" t="s">
        <v>256</v>
      </c>
      <c r="C44" s="451"/>
      <c r="D44" s="114">
        <f>SUM(CALENDARIZACION!I30:K30)</f>
        <v>9</v>
      </c>
      <c r="E44" s="117">
        <v>0</v>
      </c>
      <c r="F44" s="424">
        <f>SUM(CALENDARIZACION!I31:K31)</f>
        <v>0</v>
      </c>
      <c r="G44" s="424"/>
      <c r="H44" s="140"/>
      <c r="I44" s="140"/>
      <c r="J44" s="148"/>
    </row>
    <row r="45" spans="1:10">
      <c r="A45" s="146"/>
      <c r="B45" s="450" t="s">
        <v>120</v>
      </c>
      <c r="C45" s="451"/>
      <c r="D45" s="114">
        <f>SUM(CALENDARIZACION!L30:N30)</f>
        <v>8</v>
      </c>
      <c r="E45" s="115">
        <v>0</v>
      </c>
      <c r="F45" s="424">
        <f>SUM(CALENDARIZACION!L31:N31)</f>
        <v>0</v>
      </c>
      <c r="G45" s="424"/>
      <c r="H45" s="140"/>
      <c r="I45" s="140"/>
    </row>
    <row r="46" spans="1:10">
      <c r="A46" s="146"/>
      <c r="B46" s="452" t="s">
        <v>257</v>
      </c>
      <c r="C46" s="453"/>
      <c r="D46" s="118">
        <f>SUM(CALENDARIZACION!O30:Q30)</f>
        <v>6</v>
      </c>
      <c r="E46" s="119">
        <v>0</v>
      </c>
      <c r="F46" s="454">
        <f>SUM(CALENDARIZACION!O31:Q31)</f>
        <v>0</v>
      </c>
      <c r="G46" s="454"/>
      <c r="H46" s="140"/>
      <c r="I46" s="140"/>
    </row>
    <row r="47" spans="1:10" ht="24">
      <c r="A47" s="146"/>
      <c r="B47" s="391" t="s">
        <v>316</v>
      </c>
      <c r="C47" s="391"/>
      <c r="D47" s="141">
        <f>CALENDARIZACION!R30</f>
        <v>35</v>
      </c>
      <c r="E47" s="141">
        <v>0</v>
      </c>
      <c r="F47" s="392">
        <f>CALENDARIZACION!R31</f>
        <v>11</v>
      </c>
      <c r="G47" s="392"/>
      <c r="H47" s="113" t="s">
        <v>132</v>
      </c>
      <c r="I47" s="142">
        <f>CALENDARIZACION!U30</f>
        <v>0.31428571428571428</v>
      </c>
    </row>
    <row r="48" spans="1:10">
      <c r="A48" s="530"/>
      <c r="B48" s="530"/>
      <c r="C48" s="530"/>
      <c r="D48" s="530"/>
      <c r="E48" s="530"/>
      <c r="F48" s="530"/>
      <c r="G48" s="530"/>
      <c r="H48" s="530"/>
      <c r="I48" s="530"/>
    </row>
    <row r="49" spans="1:9" ht="22.5" customHeight="1">
      <c r="A49" s="530"/>
      <c r="B49" s="530"/>
      <c r="C49" s="530"/>
      <c r="D49" s="530"/>
      <c r="E49" s="530"/>
      <c r="F49" s="530"/>
      <c r="G49" s="530"/>
      <c r="H49" s="530"/>
      <c r="I49" s="530"/>
    </row>
    <row r="50" spans="1:9" ht="39" customHeight="1">
      <c r="A50" s="146"/>
      <c r="B50" s="415" t="s">
        <v>140</v>
      </c>
      <c r="C50" s="395"/>
      <c r="D50" s="385" t="s">
        <v>49</v>
      </c>
      <c r="E50" s="385"/>
      <c r="F50" s="385" t="s">
        <v>135</v>
      </c>
      <c r="G50" s="385"/>
      <c r="H50" s="385"/>
      <c r="I50" s="385"/>
    </row>
    <row r="51" spans="1:9" ht="33.75" customHeight="1">
      <c r="A51" s="146"/>
      <c r="B51" s="386" t="str">
        <f>D8</f>
        <v>PP4 - A1  C2</v>
      </c>
      <c r="C51" s="386"/>
      <c r="D51" s="312" t="str">
        <f>B15</f>
        <v>C2 A1. Realización de Expedientes para el Servicio de Calles de Zapotlán De Juárez.</v>
      </c>
      <c r="E51" s="312"/>
      <c r="F51" s="122" t="s">
        <v>136</v>
      </c>
      <c r="G51" s="113" t="s">
        <v>137</v>
      </c>
      <c r="H51" s="122" t="s">
        <v>64</v>
      </c>
      <c r="I51" s="123" t="s">
        <v>65</v>
      </c>
    </row>
    <row r="52" spans="1:9" ht="30" customHeight="1">
      <c r="A52" s="146"/>
      <c r="B52" s="387"/>
      <c r="C52" s="387"/>
      <c r="D52" s="388"/>
      <c r="E52" s="388"/>
      <c r="F52" s="124">
        <f>CALENDARIZACION!S30</f>
        <v>35</v>
      </c>
      <c r="G52" s="120">
        <f>CALENDARIZACION!S31</f>
        <v>11</v>
      </c>
      <c r="H52" s="124">
        <f>CALENDARIZACION!T30</f>
        <v>24</v>
      </c>
      <c r="I52" s="125">
        <f>CALENDARIZACION!U30</f>
        <v>0.31428571428571428</v>
      </c>
    </row>
    <row r="53" spans="1:9" ht="20.25" customHeight="1">
      <c r="A53" s="149">
        <v>1</v>
      </c>
      <c r="B53" s="322">
        <v>0</v>
      </c>
      <c r="C53" s="322"/>
      <c r="D53" s="322"/>
      <c r="E53" s="322"/>
      <c r="F53" s="322"/>
      <c r="G53" s="322"/>
      <c r="H53" s="322"/>
      <c r="I53" s="322"/>
    </row>
    <row r="54" spans="1:9">
      <c r="A54" s="149">
        <v>1</v>
      </c>
      <c r="B54" s="322"/>
      <c r="C54" s="322"/>
      <c r="D54" s="322"/>
      <c r="E54" s="322"/>
      <c r="F54" s="322"/>
      <c r="G54" s="322"/>
      <c r="H54" s="322"/>
      <c r="I54" s="322"/>
    </row>
    <row r="55" spans="1:9">
      <c r="A55" s="149">
        <v>1</v>
      </c>
      <c r="B55" s="322"/>
      <c r="C55" s="322"/>
      <c r="D55" s="322"/>
      <c r="E55" s="322"/>
      <c r="F55" s="322"/>
      <c r="G55" s="322"/>
      <c r="H55" s="322"/>
      <c r="I55" s="322"/>
    </row>
    <row r="56" spans="1:9">
      <c r="A56" s="149">
        <v>1</v>
      </c>
      <c r="B56" s="322"/>
      <c r="C56" s="322"/>
      <c r="D56" s="322"/>
      <c r="E56" s="322"/>
      <c r="F56" s="322"/>
      <c r="G56" s="322"/>
      <c r="H56" s="322"/>
      <c r="I56" s="322"/>
    </row>
    <row r="57" spans="1:9">
      <c r="A57" s="149">
        <v>1</v>
      </c>
      <c r="B57" s="322"/>
      <c r="C57" s="322"/>
      <c r="D57" s="322"/>
      <c r="E57" s="322"/>
      <c r="F57" s="322"/>
      <c r="G57" s="322"/>
      <c r="H57" s="322"/>
      <c r="I57" s="322"/>
    </row>
    <row r="58" spans="1:9">
      <c r="A58" s="149">
        <v>1</v>
      </c>
      <c r="B58" s="322"/>
      <c r="C58" s="322"/>
      <c r="D58" s="322"/>
      <c r="E58" s="322"/>
      <c r="F58" s="322"/>
      <c r="G58" s="322"/>
      <c r="H58" s="322"/>
      <c r="I58" s="322"/>
    </row>
    <row r="59" spans="1:9">
      <c r="A59" s="149">
        <v>1</v>
      </c>
      <c r="B59" s="322"/>
      <c r="C59" s="322"/>
      <c r="D59" s="322"/>
      <c r="E59" s="322"/>
      <c r="F59" s="322"/>
      <c r="G59" s="322"/>
      <c r="H59" s="322"/>
      <c r="I59" s="322"/>
    </row>
    <row r="60" spans="1:9">
      <c r="A60" s="149">
        <v>1</v>
      </c>
      <c r="B60" s="322"/>
      <c r="C60" s="322"/>
      <c r="D60" s="322"/>
      <c r="E60" s="322"/>
      <c r="F60" s="322"/>
      <c r="G60" s="322"/>
      <c r="H60" s="322"/>
      <c r="I60" s="322"/>
    </row>
    <row r="61" spans="1:9">
      <c r="A61" s="149">
        <v>1</v>
      </c>
      <c r="B61" s="322"/>
      <c r="C61" s="322"/>
      <c r="D61" s="322"/>
      <c r="E61" s="322"/>
      <c r="F61" s="322"/>
      <c r="G61" s="322"/>
      <c r="H61" s="322"/>
      <c r="I61" s="322"/>
    </row>
    <row r="62" spans="1:9">
      <c r="A62" s="149">
        <v>1</v>
      </c>
      <c r="B62" s="322"/>
      <c r="C62" s="322"/>
      <c r="D62" s="322"/>
      <c r="E62" s="322"/>
      <c r="F62" s="322"/>
      <c r="G62" s="322"/>
      <c r="H62" s="322"/>
      <c r="I62" s="322"/>
    </row>
    <row r="63" spans="1:9">
      <c r="A63" s="149">
        <v>1</v>
      </c>
      <c r="B63" s="322"/>
      <c r="C63" s="322"/>
      <c r="D63" s="322"/>
      <c r="E63" s="322"/>
      <c r="F63" s="322"/>
      <c r="G63" s="322"/>
      <c r="H63" s="322"/>
      <c r="I63" s="322"/>
    </row>
    <row r="64" spans="1:9">
      <c r="A64" s="149">
        <v>1</v>
      </c>
      <c r="B64" s="322"/>
      <c r="C64" s="322"/>
      <c r="D64" s="322"/>
      <c r="E64" s="322"/>
      <c r="F64" s="322"/>
      <c r="G64" s="322"/>
      <c r="H64" s="322"/>
      <c r="I64" s="322"/>
    </row>
    <row r="65" spans="1:9">
      <c r="A65" s="149">
        <v>1</v>
      </c>
      <c r="B65" s="322"/>
      <c r="C65" s="322"/>
      <c r="D65" s="322"/>
      <c r="E65" s="322"/>
      <c r="F65" s="322"/>
      <c r="G65" s="322"/>
      <c r="H65" s="322"/>
      <c r="I65" s="322"/>
    </row>
    <row r="66" spans="1:9">
      <c r="A66" s="149">
        <v>1</v>
      </c>
      <c r="B66" s="322"/>
      <c r="C66" s="322"/>
      <c r="D66" s="322"/>
      <c r="E66" s="322"/>
      <c r="F66" s="322"/>
      <c r="G66" s="322"/>
      <c r="H66" s="322"/>
      <c r="I66" s="322"/>
    </row>
    <row r="67" spans="1:9">
      <c r="A67" s="149">
        <v>1</v>
      </c>
      <c r="B67" s="322"/>
      <c r="C67" s="322"/>
      <c r="D67" s="322"/>
      <c r="E67" s="322"/>
      <c r="F67" s="322"/>
      <c r="G67" s="322"/>
      <c r="H67" s="322"/>
      <c r="I67" s="322"/>
    </row>
    <row r="68" spans="1:9" ht="17.25" customHeight="1">
      <c r="A68" s="149">
        <v>1</v>
      </c>
      <c r="B68" s="322"/>
      <c r="C68" s="322"/>
      <c r="D68" s="322"/>
      <c r="E68" s="322"/>
      <c r="F68" s="322"/>
      <c r="G68" s="322"/>
      <c r="H68" s="322"/>
      <c r="I68" s="322"/>
    </row>
    <row r="69" spans="1:9">
      <c r="A69" s="149">
        <v>1</v>
      </c>
      <c r="B69" s="422" t="s">
        <v>260</v>
      </c>
      <c r="C69" s="422"/>
      <c r="D69" s="422"/>
      <c r="E69" s="422"/>
      <c r="F69" s="422"/>
      <c r="G69" s="422"/>
      <c r="H69" s="422"/>
      <c r="I69" s="422"/>
    </row>
    <row r="70" spans="1:9">
      <c r="A70" s="149">
        <v>1</v>
      </c>
      <c r="B70" s="422"/>
      <c r="C70" s="422"/>
      <c r="D70" s="422"/>
      <c r="E70" s="422"/>
      <c r="F70" s="422"/>
      <c r="G70" s="422"/>
      <c r="H70" s="422"/>
      <c r="I70" s="422"/>
    </row>
    <row r="71" spans="1:9">
      <c r="A71" s="149">
        <v>1</v>
      </c>
      <c r="B71" s="375" t="s">
        <v>255</v>
      </c>
      <c r="C71" s="375"/>
      <c r="D71" s="375"/>
      <c r="E71" s="421">
        <f>F43/D43</f>
        <v>0.91666666666666663</v>
      </c>
      <c r="F71" s="421"/>
      <c r="G71" s="421"/>
      <c r="H71" s="421"/>
      <c r="I71" s="421"/>
    </row>
    <row r="72" spans="1:9">
      <c r="A72" s="149">
        <v>1</v>
      </c>
      <c r="B72" s="375"/>
      <c r="C72" s="375"/>
      <c r="D72" s="375"/>
      <c r="E72" s="421"/>
      <c r="F72" s="421"/>
      <c r="G72" s="421"/>
      <c r="H72" s="421"/>
      <c r="I72" s="421"/>
    </row>
    <row r="73" spans="1:9">
      <c r="B73" s="375" t="s">
        <v>256</v>
      </c>
      <c r="C73" s="375"/>
      <c r="D73" s="375"/>
      <c r="E73" s="421">
        <f>F44/D44</f>
        <v>0</v>
      </c>
      <c r="F73" s="421"/>
      <c r="G73" s="421"/>
      <c r="H73" s="421"/>
      <c r="I73" s="421"/>
    </row>
    <row r="74" spans="1:9">
      <c r="B74" s="375"/>
      <c r="C74" s="375"/>
      <c r="D74" s="375"/>
      <c r="E74" s="421"/>
      <c r="F74" s="421"/>
      <c r="G74" s="421"/>
      <c r="H74" s="421"/>
      <c r="I74" s="421"/>
    </row>
    <row r="75" spans="1:9" ht="12.75" customHeight="1">
      <c r="B75" s="375" t="s">
        <v>120</v>
      </c>
      <c r="C75" s="375"/>
      <c r="D75" s="375"/>
      <c r="E75" s="421">
        <f>F45/D45</f>
        <v>0</v>
      </c>
      <c r="F75" s="421"/>
      <c r="G75" s="421"/>
      <c r="H75" s="421"/>
      <c r="I75" s="421"/>
    </row>
    <row r="76" spans="1:9" ht="12.75" customHeight="1">
      <c r="B76" s="375"/>
      <c r="C76" s="375"/>
      <c r="D76" s="375"/>
      <c r="E76" s="421"/>
      <c r="F76" s="421"/>
      <c r="G76" s="421"/>
      <c r="H76" s="421"/>
      <c r="I76" s="421"/>
    </row>
    <row r="77" spans="1:9">
      <c r="B77" s="375" t="s">
        <v>257</v>
      </c>
      <c r="C77" s="375"/>
      <c r="D77" s="375"/>
      <c r="E77" s="421">
        <f>F46/D46</f>
        <v>0</v>
      </c>
      <c r="F77" s="421"/>
      <c r="G77" s="421"/>
      <c r="H77" s="421"/>
      <c r="I77" s="421"/>
    </row>
    <row r="78" spans="1:9">
      <c r="B78" s="375"/>
      <c r="C78" s="375"/>
      <c r="D78" s="375"/>
      <c r="E78" s="421"/>
      <c r="F78" s="421"/>
      <c r="G78" s="421"/>
      <c r="H78" s="421"/>
      <c r="I78" s="421"/>
    </row>
    <row r="79" spans="1:9">
      <c r="B79" s="447"/>
      <c r="C79" s="447"/>
      <c r="D79" s="447"/>
      <c r="E79" s="447"/>
      <c r="F79" s="447"/>
      <c r="G79" s="447"/>
      <c r="H79" s="447"/>
      <c r="I79" s="447"/>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'NO SE EDITA'!$J$3:$J$6</xm:f>
          </x14:formula1>
          <xm:sqref>F40:G40</xm:sqref>
        </x14:dataValidation>
        <x14:dataValidation type="list" allowBlank="1" showInputMessage="1" showErrorMessage="1" xr:uid="{00000000-0002-0000-0E00-000001000000}">
          <x14:formula1>
            <xm:f>'NO SE EDITA'!$F$3:$F$4</xm:f>
          </x14:formula1>
          <xm:sqref>F30:I30</xm:sqref>
        </x14:dataValidation>
        <x14:dataValidation type="list" allowBlank="1" showInputMessage="1" showErrorMessage="1" xr:uid="{00000000-0002-0000-0E00-000002000000}">
          <x14:formula1>
            <xm:f>'NO SE EDITA'!$E$3:$E$4</xm:f>
          </x14:formula1>
          <xm:sqref>B30:E30</xm:sqref>
        </x14:dataValidation>
        <x14:dataValidation type="list" allowBlank="1" showInputMessage="1" showErrorMessage="1" xr:uid="{00000000-0002-0000-0E00-000003000000}">
          <x14:formula1>
            <xm:f>'NO SE EDITA'!$M$3:$M$4</xm:f>
          </x14:formula1>
          <xm:sqref>D37:E37</xm:sqref>
        </x14:dataValidation>
        <x14:dataValidation type="list" allowBlank="1" showInputMessage="1" showErrorMessage="1" xr:uid="{00000000-0002-0000-0E00-000004000000}">
          <x14:formula1>
            <xm:f>'NO SE EDITA'!$B$3:$B$4</xm:f>
          </x14:formula1>
          <xm:sqref>B27:C28</xm:sqref>
        </x14:dataValidation>
        <x14:dataValidation type="list" allowBlank="1" showInputMessage="1" showErrorMessage="1" xr:uid="{00000000-0002-0000-0E00-000005000000}">
          <x14:formula1>
            <xm:f>'NO SE EDITA'!$D$3:$D$4</xm:f>
          </x14:formula1>
          <xm:sqref>F28</xm:sqref>
        </x14:dataValidation>
        <x14:dataValidation type="list" allowBlank="1" showInputMessage="1" showErrorMessage="1" xr:uid="{00000000-0002-0000-0E00-000006000000}">
          <x14:formula1>
            <xm:f>'NO SE EDITA'!$H$3:$H$4</xm:f>
          </x14:formula1>
          <xm:sqref>F32:I32</xm:sqref>
        </x14:dataValidation>
        <x14:dataValidation type="list" allowBlank="1" showInputMessage="1" showErrorMessage="1" xr:uid="{00000000-0002-0000-0E00-000007000000}">
          <x14:formula1>
            <xm:f>'NO SE EDITA'!$G$3:$G$5</xm:f>
          </x14:formula1>
          <xm:sqref>B32:E32 D36:E36 H40:I40</xm:sqref>
        </x14:dataValidation>
        <x14:dataValidation type="list" allowBlank="1" showInputMessage="1" showErrorMessage="1" xr:uid="{00000000-0002-0000-0E00-000008000000}">
          <x14:formula1>
            <xm:f>'NO SE EDITA'!$C$3:$C$6</xm:f>
          </x14:formula1>
          <xm:sqref>D28:E28</xm:sqref>
        </x14:dataValidation>
        <x14:dataValidation type="list" allowBlank="1" showInputMessage="1" showErrorMessage="1" xr:uid="{00000000-0002-0000-0E00-000009000000}">
          <x14:formula1>
            <xm:f>'NO SE EDITA'!$L$3:$L$6</xm:f>
          </x14:formula1>
          <xm:sqref>I43:I46</xm:sqref>
        </x14:dataValidation>
        <x14:dataValidation type="list" allowBlank="1" showInputMessage="1" showErrorMessage="1" xr:uid="{00000000-0002-0000-0E00-00000A000000}">
          <x14:formula1>
            <xm:f>'NO SE EDITA'!$K$3:$K$6</xm:f>
          </x14:formula1>
          <xm:sqref>H43:H46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79"/>
  <sheetViews>
    <sheetView topLeftCell="A28" zoomScaleNormal="100" workbookViewId="0">
      <selection activeCell="I43" sqref="I43"/>
    </sheetView>
  </sheetViews>
  <sheetFormatPr baseColWidth="10" defaultColWidth="12" defaultRowHeight="12.75"/>
  <cols>
    <col min="1" max="1" width="4.33203125" style="121" customWidth="1"/>
    <col min="2" max="3" width="15.83203125" style="121" customWidth="1"/>
    <col min="4" max="9" width="17.83203125" style="121" customWidth="1"/>
    <col min="10" max="16384" width="12" style="121"/>
  </cols>
  <sheetData>
    <row r="2" spans="2:9" ht="18" customHeight="1"/>
    <row r="3" spans="2:9" ht="15" customHeight="1"/>
    <row r="4" spans="2:9" ht="34.5" customHeight="1">
      <c r="B4" s="319" t="s">
        <v>35</v>
      </c>
      <c r="C4" s="413"/>
      <c r="D4" s="413"/>
      <c r="E4" s="413"/>
      <c r="F4" s="413"/>
      <c r="G4" s="413"/>
      <c r="H4" s="413"/>
      <c r="I4" s="413"/>
    </row>
    <row r="5" spans="2:9" ht="19.5" customHeight="1">
      <c r="B5" s="310" t="s">
        <v>317</v>
      </c>
      <c r="C5" s="414"/>
      <c r="D5" s="414"/>
      <c r="E5" s="414"/>
      <c r="F5" s="414"/>
      <c r="G5" s="414"/>
      <c r="H5" s="414"/>
      <c r="I5" s="414"/>
    </row>
    <row r="6" spans="2:9" ht="31.5" customHeight="1">
      <c r="B6" s="525" t="s">
        <v>36</v>
      </c>
      <c r="C6" s="526"/>
      <c r="D6" s="462" t="str">
        <f>'FORMATO 2. POA - MIR'!D4:F4</f>
        <v>SECRETARÍA DE OBRAS PÚBLICAS Y MANTENIMIENTO URBANO</v>
      </c>
      <c r="E6" s="527"/>
      <c r="F6" s="525" t="s">
        <v>39</v>
      </c>
      <c r="G6" s="528"/>
      <c r="H6" s="529">
        <v>2026</v>
      </c>
      <c r="I6" s="529"/>
    </row>
    <row r="7" spans="2:9" ht="54" customHeight="1">
      <c r="B7" s="515" t="s">
        <v>37</v>
      </c>
      <c r="C7" s="516"/>
      <c r="D7" s="450" t="s">
        <v>355</v>
      </c>
      <c r="E7" s="517"/>
      <c r="F7" s="515" t="s">
        <v>40</v>
      </c>
      <c r="G7" s="518"/>
      <c r="H7" s="311" t="s">
        <v>418</v>
      </c>
      <c r="I7" s="311"/>
    </row>
    <row r="8" spans="2:9" ht="41.25" customHeight="1">
      <c r="B8" s="519" t="s">
        <v>38</v>
      </c>
      <c r="C8" s="520"/>
      <c r="D8" s="521" t="s">
        <v>419</v>
      </c>
      <c r="E8" s="522"/>
      <c r="F8" s="523" t="s">
        <v>41</v>
      </c>
      <c r="G8" s="524"/>
      <c r="H8" s="311" t="s">
        <v>404</v>
      </c>
      <c r="I8" s="311"/>
    </row>
    <row r="9" spans="2:9">
      <c r="B9" s="403" t="s">
        <v>85</v>
      </c>
      <c r="C9" s="403"/>
      <c r="D9" s="403"/>
      <c r="E9" s="403"/>
      <c r="F9" s="403"/>
      <c r="G9" s="403"/>
      <c r="H9" s="403"/>
      <c r="I9" s="403"/>
    </row>
    <row r="10" spans="2:9" ht="68.25" customHeight="1">
      <c r="B10" s="395" t="s">
        <v>86</v>
      </c>
      <c r="C10" s="395"/>
      <c r="D10" s="311" t="str">
        <f>'FORMATO 2. POA - MIR'!C9</f>
        <v>ACUERDO 4. Acuerdo para el Desarrollo Sostenible e Infraestructura Transformadora.</v>
      </c>
      <c r="E10" s="501"/>
      <c r="F10" s="398" t="s">
        <v>87</v>
      </c>
      <c r="G10" s="398"/>
      <c r="H10" s="511" t="str">
        <f>'FORMATO 2. POA - MIR'!E9</f>
        <v>4.1.4. Generar mejores carreteras y caminos municipales, brindando mayor seguridad en los traslados de los usuarios de transporte público, como particulares en el municipio.</v>
      </c>
      <c r="I10" s="502"/>
    </row>
    <row r="11" spans="2:9" ht="62.25" customHeight="1">
      <c r="B11" s="398" t="s">
        <v>88</v>
      </c>
      <c r="C11" s="398"/>
      <c r="D11" s="311" t="str">
        <f>'FORMATO 2. POA - MIR'!C10</f>
        <v>Acuerdo 4. Desarrollo sostenible e infraestructura sólida y trasformadora para Zapotlán.</v>
      </c>
      <c r="E11" s="501"/>
      <c r="F11" s="398" t="s">
        <v>90</v>
      </c>
      <c r="G11" s="398"/>
      <c r="H11" s="511" t="str">
        <f>'FORMATO 2. POA - MIR'!E10</f>
        <v>4.1.4.1 Rehabilitar carreteras, caminos rurales, brechas y puentes del municipio, optimizando los tiempos de traslado de los pobladores de Zapotlán.</v>
      </c>
      <c r="I11" s="502"/>
    </row>
    <row r="12" spans="2:9" ht="96" customHeight="1">
      <c r="B12" s="510" t="s">
        <v>91</v>
      </c>
      <c r="C12" s="510"/>
      <c r="D12" s="493" t="str">
        <f>'FORMATO 2. POA - MIR'!C11</f>
        <v>4.1 Garantizar la correcta gestión de recursos, detonando la infraestructura social y sostenible a través de financiamiento de obras, acciones sociales, básicas e inversiones que beneficien directamente a la población de Zapotlán.</v>
      </c>
      <c r="E12" s="493"/>
      <c r="F12" s="398" t="s">
        <v>92</v>
      </c>
      <c r="G12" s="398"/>
      <c r="H12" s="511" t="str">
        <f>'FORMATO 2. POA - MIR'!E11</f>
        <v>4.3.4.2 Promover las buenas prácticas y colaboración de mantenimiento y cuidado de las calles en el municipio, propiciando mejor calidad para los transeúntes de las localidades.</v>
      </c>
      <c r="I12" s="502"/>
    </row>
    <row r="13" spans="2:9" ht="15" customHeight="1">
      <c r="B13" s="512" t="s">
        <v>318</v>
      </c>
      <c r="C13" s="513"/>
      <c r="D13" s="513"/>
      <c r="E13" s="513"/>
      <c r="F13" s="513"/>
      <c r="G13" s="513"/>
      <c r="H13" s="513"/>
      <c r="I13" s="514"/>
    </row>
    <row r="14" spans="2:9">
      <c r="B14" s="395" t="s">
        <v>42</v>
      </c>
      <c r="C14" s="395"/>
      <c r="D14" s="395"/>
      <c r="E14" s="395"/>
      <c r="F14" s="395"/>
      <c r="G14" s="395"/>
      <c r="H14" s="395"/>
      <c r="I14" s="395"/>
    </row>
    <row r="15" spans="2:9" ht="30.75" customHeight="1">
      <c r="B15" s="419" t="str">
        <f>'FORMATO 2. POA - MIR'!B21</f>
        <v>C2 A2. Pavimentación y Rehabilitación de Calles de Zapotlán de Juárez.</v>
      </c>
      <c r="C15" s="419"/>
      <c r="D15" s="419"/>
      <c r="E15" s="419"/>
      <c r="F15" s="419"/>
      <c r="G15" s="419"/>
      <c r="H15" s="419"/>
      <c r="I15" s="419"/>
    </row>
    <row r="16" spans="2:9">
      <c r="B16" s="395" t="s">
        <v>45</v>
      </c>
      <c r="C16" s="395"/>
      <c r="D16" s="395"/>
      <c r="E16" s="395"/>
      <c r="F16" s="395"/>
      <c r="G16" s="395"/>
      <c r="H16" s="395"/>
      <c r="I16" s="395"/>
    </row>
    <row r="17" spans="2:9" ht="39" customHeight="1">
      <c r="B17" s="311" t="str">
        <f>'FORMATO 2. POA - MIR'!C21</f>
        <v>Construcción y Reparación de calles con concreto hidráulico o carpeta asfáltica en el Municipio</v>
      </c>
      <c r="C17" s="311"/>
      <c r="D17" s="311"/>
      <c r="E17" s="311"/>
      <c r="F17" s="311"/>
      <c r="G17" s="311"/>
      <c r="H17" s="311"/>
      <c r="I17" s="311"/>
    </row>
    <row r="18" spans="2:9" ht="18.75" customHeight="1">
      <c r="B18" s="420" t="s">
        <v>319</v>
      </c>
      <c r="C18" s="420"/>
      <c r="D18" s="420"/>
      <c r="E18" s="420"/>
      <c r="F18" s="420"/>
      <c r="G18" s="420"/>
      <c r="H18" s="420"/>
      <c r="I18" s="420"/>
    </row>
    <row r="19" spans="2:9">
      <c r="B19" s="397" t="s">
        <v>308</v>
      </c>
      <c r="C19" s="397"/>
      <c r="D19" s="397"/>
      <c r="E19" s="397"/>
      <c r="F19" s="397"/>
      <c r="G19" s="397"/>
      <c r="H19" s="397"/>
      <c r="I19" s="397"/>
    </row>
    <row r="20" spans="2:9">
      <c r="B20" s="311" t="str">
        <f>CALENDARIZACION!E33</f>
        <v>PAPRCM = (NPRCR/NPRCP)*100</v>
      </c>
      <c r="C20" s="311"/>
      <c r="D20" s="311"/>
      <c r="E20" s="311"/>
      <c r="F20" s="311"/>
      <c r="G20" s="311"/>
      <c r="H20" s="311"/>
      <c r="I20" s="311"/>
    </row>
    <row r="21" spans="2:9">
      <c r="B21" s="397" t="s">
        <v>309</v>
      </c>
      <c r="C21" s="397"/>
      <c r="D21" s="397"/>
      <c r="E21" s="397"/>
      <c r="F21" s="397"/>
      <c r="G21" s="397"/>
      <c r="H21" s="397"/>
      <c r="I21" s="397"/>
    </row>
    <row r="22" spans="2:9" ht="28.5" customHeight="1">
      <c r="B22" s="409" t="s">
        <v>98</v>
      </c>
      <c r="C22" s="410"/>
      <c r="D22" s="411" t="s">
        <v>310</v>
      </c>
      <c r="E22" s="411"/>
      <c r="F22" s="410" t="s">
        <v>311</v>
      </c>
      <c r="G22" s="410"/>
      <c r="H22" s="398" t="s">
        <v>124</v>
      </c>
      <c r="I22" s="398"/>
    </row>
    <row r="23" spans="2:9" ht="96.75" customHeight="1">
      <c r="B23" s="509" t="s">
        <v>488</v>
      </c>
      <c r="C23" s="508"/>
      <c r="D23" s="503" t="s">
        <v>99</v>
      </c>
      <c r="E23" s="504"/>
      <c r="F23" s="501" t="str">
        <f>CALENDARIZACION!C33</f>
        <v xml:space="preserve">PAPRCM.
Porcentaje de Avance en las Pavimentaciones y Rehabilitaciones de Calles del Municipio </v>
      </c>
      <c r="G23" s="502"/>
      <c r="H23" s="507" t="s">
        <v>501</v>
      </c>
      <c r="I23" s="508"/>
    </row>
    <row r="24" spans="2:9" ht="141.75" customHeight="1">
      <c r="B24" s="311" t="s">
        <v>476</v>
      </c>
      <c r="C24" s="311"/>
      <c r="D24" s="503" t="s">
        <v>99</v>
      </c>
      <c r="E24" s="504"/>
      <c r="F24" s="505" t="str">
        <f>CALENDARIZACION!D33</f>
        <v>NPRCP.
Número de Pavimentaciones Rehabilitaciones de Calles Programado.</v>
      </c>
      <c r="G24" s="506"/>
      <c r="H24" s="507" t="s">
        <v>501</v>
      </c>
      <c r="I24" s="508"/>
    </row>
    <row r="25" spans="2:9" ht="130.5" customHeight="1">
      <c r="B25" s="311" t="s">
        <v>500</v>
      </c>
      <c r="C25" s="311"/>
      <c r="D25" s="503" t="s">
        <v>99</v>
      </c>
      <c r="E25" s="504"/>
      <c r="F25" s="451" t="str">
        <f>CALENDARIZACION!D34</f>
        <v>NPRCR.
Número de Pavimentaciones y Rehabilitaciones de Calles Realizado.</v>
      </c>
      <c r="G25" s="451"/>
      <c r="H25" s="507" t="s">
        <v>501</v>
      </c>
      <c r="I25" s="508"/>
    </row>
    <row r="26" spans="2:9" ht="12.75" customHeight="1">
      <c r="B26" s="498" t="s">
        <v>125</v>
      </c>
      <c r="C26" s="498"/>
      <c r="D26" s="498"/>
      <c r="E26" s="498"/>
      <c r="F26" s="498"/>
      <c r="G26" s="498"/>
      <c r="H26" s="498"/>
      <c r="I26" s="498"/>
    </row>
    <row r="27" spans="2:9" ht="15.75" customHeight="1">
      <c r="B27" s="499" t="s">
        <v>25</v>
      </c>
      <c r="C27" s="490"/>
      <c r="D27" s="488" t="s">
        <v>43</v>
      </c>
      <c r="E27" s="490"/>
      <c r="F27" s="499" t="s">
        <v>44</v>
      </c>
      <c r="G27" s="500"/>
      <c r="H27" s="500"/>
      <c r="I27" s="500"/>
    </row>
    <row r="28" spans="2:9" ht="18" customHeight="1">
      <c r="B28" s="501" t="s">
        <v>96</v>
      </c>
      <c r="C28" s="502"/>
      <c r="D28" s="492" t="s">
        <v>94</v>
      </c>
      <c r="E28" s="494"/>
      <c r="F28" s="492" t="s">
        <v>192</v>
      </c>
      <c r="G28" s="493"/>
      <c r="H28" s="493"/>
      <c r="I28" s="494"/>
    </row>
    <row r="29" spans="2:9" ht="18" customHeight="1">
      <c r="B29" s="488" t="s">
        <v>114</v>
      </c>
      <c r="C29" s="489"/>
      <c r="D29" s="489"/>
      <c r="E29" s="490"/>
      <c r="F29" s="491" t="s">
        <v>117</v>
      </c>
      <c r="G29" s="465"/>
      <c r="H29" s="465"/>
      <c r="I29" s="465"/>
    </row>
    <row r="30" spans="2:9" ht="13.5" customHeight="1">
      <c r="B30" s="476" t="s">
        <v>99</v>
      </c>
      <c r="C30" s="477"/>
      <c r="D30" s="477"/>
      <c r="E30" s="478"/>
      <c r="F30" s="492" t="s">
        <v>168</v>
      </c>
      <c r="G30" s="493"/>
      <c r="H30" s="493"/>
      <c r="I30" s="494"/>
    </row>
    <row r="31" spans="2:9" ht="15.75" customHeight="1">
      <c r="B31" s="537" t="s">
        <v>78</v>
      </c>
      <c r="C31" s="538"/>
      <c r="D31" s="538"/>
      <c r="E31" s="497"/>
      <c r="F31" s="539" t="s">
        <v>118</v>
      </c>
      <c r="G31" s="540"/>
      <c r="H31" s="540"/>
      <c r="I31" s="540"/>
    </row>
    <row r="32" spans="2:9" ht="15.75" customHeight="1">
      <c r="B32" s="311" t="s">
        <v>100</v>
      </c>
      <c r="C32" s="311"/>
      <c r="D32" s="311"/>
      <c r="E32" s="311"/>
      <c r="F32" s="311" t="s">
        <v>101</v>
      </c>
      <c r="G32" s="311"/>
      <c r="H32" s="311"/>
      <c r="I32" s="311"/>
    </row>
    <row r="33" spans="1:10" ht="14.25" customHeight="1">
      <c r="B33" s="403" t="s">
        <v>128</v>
      </c>
      <c r="C33" s="403"/>
      <c r="D33" s="403"/>
      <c r="E33" s="403"/>
      <c r="F33" s="403"/>
      <c r="G33" s="403"/>
      <c r="H33" s="403"/>
      <c r="I33" s="403"/>
    </row>
    <row r="34" spans="1:10" ht="13.5" customHeight="1">
      <c r="B34" s="482" t="s">
        <v>313</v>
      </c>
      <c r="C34" s="483"/>
      <c r="D34" s="483"/>
      <c r="E34" s="483"/>
      <c r="F34" s="484" t="s">
        <v>314</v>
      </c>
      <c r="G34" s="484"/>
      <c r="H34" s="484"/>
      <c r="I34" s="484"/>
    </row>
    <row r="35" spans="1:10">
      <c r="B35" s="472" t="s">
        <v>131</v>
      </c>
      <c r="C35" s="473"/>
      <c r="D35" s="485">
        <f>CALENDARIZACION!R33</f>
        <v>5</v>
      </c>
      <c r="E35" s="486"/>
      <c r="F35" s="462" t="s">
        <v>104</v>
      </c>
      <c r="G35" s="463"/>
      <c r="H35" s="487" t="s">
        <v>105</v>
      </c>
      <c r="I35" s="487"/>
    </row>
    <row r="36" spans="1:10">
      <c r="B36" s="472" t="s">
        <v>106</v>
      </c>
      <c r="C36" s="473"/>
      <c r="D36" s="474" t="s">
        <v>100</v>
      </c>
      <c r="E36" s="475"/>
      <c r="F36" s="450" t="s">
        <v>312</v>
      </c>
      <c r="G36" s="451"/>
      <c r="H36" s="401" t="s">
        <v>107</v>
      </c>
      <c r="I36" s="401"/>
    </row>
    <row r="37" spans="1:10">
      <c r="B37" s="472" t="s">
        <v>46</v>
      </c>
      <c r="C37" s="473"/>
      <c r="D37" s="474" t="s">
        <v>167</v>
      </c>
      <c r="E37" s="475"/>
      <c r="F37" s="450" t="s">
        <v>108</v>
      </c>
      <c r="G37" s="451"/>
      <c r="H37" s="402" t="s">
        <v>109</v>
      </c>
      <c r="I37" s="402"/>
    </row>
    <row r="38" spans="1:10">
      <c r="B38" s="464" t="s">
        <v>320</v>
      </c>
      <c r="C38" s="465"/>
      <c r="D38" s="465"/>
      <c r="E38" s="465"/>
      <c r="F38" s="465"/>
      <c r="G38" s="465"/>
      <c r="H38" s="465"/>
      <c r="I38" s="465"/>
    </row>
    <row r="39" spans="1:10">
      <c r="B39" s="466" t="s">
        <v>207</v>
      </c>
      <c r="C39" s="467"/>
      <c r="D39" s="467"/>
      <c r="E39" s="468"/>
      <c r="F39" s="469" t="s">
        <v>47</v>
      </c>
      <c r="G39" s="470"/>
      <c r="H39" s="398" t="s">
        <v>126</v>
      </c>
      <c r="I39" s="398"/>
    </row>
    <row r="40" spans="1:10">
      <c r="B40" s="399">
        <f>D43</f>
        <v>0</v>
      </c>
      <c r="C40" s="399"/>
      <c r="D40" s="399"/>
      <c r="E40" s="399"/>
      <c r="F40" s="471">
        <v>2026</v>
      </c>
      <c r="G40" s="471"/>
      <c r="H40" s="311" t="s">
        <v>103</v>
      </c>
      <c r="I40" s="311"/>
    </row>
    <row r="41" spans="1:10">
      <c r="B41" s="455" t="s">
        <v>129</v>
      </c>
      <c r="C41" s="456"/>
      <c r="D41" s="456"/>
      <c r="E41" s="456"/>
      <c r="F41" s="456"/>
      <c r="G41" s="456"/>
      <c r="H41" s="456"/>
      <c r="I41" s="457"/>
    </row>
    <row r="42" spans="1:10" ht="36">
      <c r="B42" s="458" t="s">
        <v>110</v>
      </c>
      <c r="C42" s="459"/>
      <c r="D42" s="138" t="s">
        <v>130</v>
      </c>
      <c r="E42" s="139" t="s">
        <v>81</v>
      </c>
      <c r="F42" s="460" t="s">
        <v>82</v>
      </c>
      <c r="G42" s="461"/>
      <c r="H42" s="112" t="s">
        <v>71</v>
      </c>
      <c r="I42" s="112" t="s">
        <v>72</v>
      </c>
    </row>
    <row r="43" spans="1:10">
      <c r="B43" s="462" t="s">
        <v>255</v>
      </c>
      <c r="C43" s="463"/>
      <c r="D43" s="114">
        <f>SUM(CALENDARIZACION!F33:H33)</f>
        <v>0</v>
      </c>
      <c r="E43" s="115">
        <v>0</v>
      </c>
      <c r="F43" s="424">
        <f>SUM(CALENDARIZACION!F34:H34)</f>
        <v>0</v>
      </c>
      <c r="G43" s="424"/>
      <c r="H43" s="140">
        <v>46027</v>
      </c>
      <c r="I43" s="140">
        <v>46111</v>
      </c>
      <c r="J43" s="126"/>
    </row>
    <row r="44" spans="1:10">
      <c r="B44" s="450" t="s">
        <v>256</v>
      </c>
      <c r="C44" s="451"/>
      <c r="D44" s="114">
        <f>SUM(CALENDARIZACION!I33:K33)</f>
        <v>0</v>
      </c>
      <c r="E44" s="117">
        <v>0</v>
      </c>
      <c r="F44" s="424">
        <f>SUM(CALENDARIZACION!I34:K34)</f>
        <v>0</v>
      </c>
      <c r="G44" s="424"/>
      <c r="H44" s="140"/>
      <c r="I44" s="140"/>
      <c r="J44" s="126"/>
    </row>
    <row r="45" spans="1:10">
      <c r="B45" s="450" t="s">
        <v>120</v>
      </c>
      <c r="C45" s="451"/>
      <c r="D45" s="114">
        <f>SUM(CALENDARIZACION!L33:N33)</f>
        <v>5</v>
      </c>
      <c r="E45" s="115">
        <v>0</v>
      </c>
      <c r="F45" s="424">
        <f>SUM(CALENDARIZACION!L34:N34)</f>
        <v>0</v>
      </c>
      <c r="G45" s="424"/>
      <c r="H45" s="140"/>
      <c r="I45" s="140"/>
    </row>
    <row r="46" spans="1:10">
      <c r="B46" s="452" t="s">
        <v>257</v>
      </c>
      <c r="C46" s="453"/>
      <c r="D46" s="118">
        <f>SUM(CALENDARIZACION!O33:Q33)</f>
        <v>0</v>
      </c>
      <c r="E46" s="119">
        <v>0</v>
      </c>
      <c r="F46" s="454">
        <f>SUM(CALENDARIZACION!O34:Q34)</f>
        <v>0</v>
      </c>
      <c r="G46" s="454"/>
      <c r="H46" s="140"/>
      <c r="I46" s="140"/>
    </row>
    <row r="47" spans="1:10" ht="24">
      <c r="B47" s="391" t="s">
        <v>316</v>
      </c>
      <c r="C47" s="391"/>
      <c r="D47" s="141">
        <f>CALENDARIZACION!R33</f>
        <v>5</v>
      </c>
      <c r="E47" s="141">
        <v>0</v>
      </c>
      <c r="F47" s="392">
        <f>CALENDARIZACION!R34</f>
        <v>0</v>
      </c>
      <c r="G47" s="392"/>
      <c r="H47" s="113" t="s">
        <v>132</v>
      </c>
      <c r="I47" s="142">
        <f>CALENDARIZACION!U33</f>
        <v>0</v>
      </c>
    </row>
    <row r="48" spans="1:10">
      <c r="A48" s="536"/>
      <c r="B48" s="536"/>
      <c r="C48" s="536"/>
      <c r="D48" s="536"/>
      <c r="E48" s="536"/>
      <c r="F48" s="536"/>
      <c r="G48" s="536"/>
      <c r="H48" s="536"/>
      <c r="I48" s="536"/>
    </row>
    <row r="49" spans="1:9" ht="22.5" customHeight="1">
      <c r="A49" s="536"/>
      <c r="B49" s="536"/>
      <c r="C49" s="536"/>
      <c r="D49" s="536"/>
      <c r="E49" s="536"/>
      <c r="F49" s="536"/>
      <c r="G49" s="536"/>
      <c r="H49" s="536"/>
      <c r="I49" s="536"/>
    </row>
    <row r="50" spans="1:9" ht="39" customHeight="1">
      <c r="B50" s="415" t="s">
        <v>140</v>
      </c>
      <c r="C50" s="395"/>
      <c r="D50" s="385" t="s">
        <v>49</v>
      </c>
      <c r="E50" s="385"/>
      <c r="F50" s="385" t="s">
        <v>135</v>
      </c>
      <c r="G50" s="385"/>
      <c r="H50" s="385"/>
      <c r="I50" s="385"/>
    </row>
    <row r="51" spans="1:9" ht="33.75" customHeight="1">
      <c r="B51" s="386" t="str">
        <f>D8</f>
        <v>PP4 - A2  C2</v>
      </c>
      <c r="C51" s="386"/>
      <c r="D51" s="312" t="str">
        <f>B15</f>
        <v>C2 A2. Pavimentación y Rehabilitación de Calles de Zapotlán de Juárez.</v>
      </c>
      <c r="E51" s="312"/>
      <c r="F51" s="122" t="s">
        <v>136</v>
      </c>
      <c r="G51" s="113" t="s">
        <v>137</v>
      </c>
      <c r="H51" s="122" t="s">
        <v>64</v>
      </c>
      <c r="I51" s="123" t="s">
        <v>65</v>
      </c>
    </row>
    <row r="52" spans="1:9" ht="30" customHeight="1">
      <c r="B52" s="387"/>
      <c r="C52" s="387"/>
      <c r="D52" s="388"/>
      <c r="E52" s="388"/>
      <c r="F52" s="124">
        <f>CALENDARIZACION!S33</f>
        <v>5</v>
      </c>
      <c r="G52" s="120">
        <v>0</v>
      </c>
      <c r="H52" s="124">
        <v>3</v>
      </c>
      <c r="I52" s="125">
        <f>CALENDARIZACION!U33</f>
        <v>0</v>
      </c>
    </row>
    <row r="53" spans="1:9" ht="20.25" customHeight="1">
      <c r="A53" s="127">
        <v>1</v>
      </c>
      <c r="B53" s="322">
        <v>0</v>
      </c>
      <c r="C53" s="322"/>
      <c r="D53" s="322"/>
      <c r="E53" s="322"/>
      <c r="F53" s="322"/>
      <c r="G53" s="322"/>
      <c r="H53" s="322"/>
      <c r="I53" s="322"/>
    </row>
    <row r="54" spans="1:9">
      <c r="A54" s="127">
        <v>1</v>
      </c>
      <c r="B54" s="322"/>
      <c r="C54" s="322"/>
      <c r="D54" s="322"/>
      <c r="E54" s="322"/>
      <c r="F54" s="322"/>
      <c r="G54" s="322"/>
      <c r="H54" s="322"/>
      <c r="I54" s="322"/>
    </row>
    <row r="55" spans="1:9">
      <c r="A55" s="127">
        <v>1</v>
      </c>
      <c r="B55" s="322"/>
      <c r="C55" s="322"/>
      <c r="D55" s="322"/>
      <c r="E55" s="322"/>
      <c r="F55" s="322"/>
      <c r="G55" s="322"/>
      <c r="H55" s="322"/>
      <c r="I55" s="322"/>
    </row>
    <row r="56" spans="1:9">
      <c r="A56" s="127">
        <v>1</v>
      </c>
      <c r="B56" s="322"/>
      <c r="C56" s="322"/>
      <c r="D56" s="322"/>
      <c r="E56" s="322"/>
      <c r="F56" s="322"/>
      <c r="G56" s="322"/>
      <c r="H56" s="322"/>
      <c r="I56" s="322"/>
    </row>
    <row r="57" spans="1:9">
      <c r="A57" s="127">
        <v>1</v>
      </c>
      <c r="B57" s="322"/>
      <c r="C57" s="322"/>
      <c r="D57" s="322"/>
      <c r="E57" s="322"/>
      <c r="F57" s="322"/>
      <c r="G57" s="322"/>
      <c r="H57" s="322"/>
      <c r="I57" s="322"/>
    </row>
    <row r="58" spans="1:9">
      <c r="A58" s="127">
        <v>1</v>
      </c>
      <c r="B58" s="322"/>
      <c r="C58" s="322"/>
      <c r="D58" s="322"/>
      <c r="E58" s="322"/>
      <c r="F58" s="322"/>
      <c r="G58" s="322"/>
      <c r="H58" s="322"/>
      <c r="I58" s="322"/>
    </row>
    <row r="59" spans="1:9">
      <c r="A59" s="127">
        <v>1</v>
      </c>
      <c r="B59" s="322"/>
      <c r="C59" s="322"/>
      <c r="D59" s="322"/>
      <c r="E59" s="322"/>
      <c r="F59" s="322"/>
      <c r="G59" s="322"/>
      <c r="H59" s="322"/>
      <c r="I59" s="322"/>
    </row>
    <row r="60" spans="1:9">
      <c r="A60" s="127">
        <v>1</v>
      </c>
      <c r="B60" s="322"/>
      <c r="C60" s="322"/>
      <c r="D60" s="322"/>
      <c r="E60" s="322"/>
      <c r="F60" s="322"/>
      <c r="G60" s="322"/>
      <c r="H60" s="322"/>
      <c r="I60" s="322"/>
    </row>
    <row r="61" spans="1:9">
      <c r="A61" s="127">
        <v>1</v>
      </c>
      <c r="B61" s="322"/>
      <c r="C61" s="322"/>
      <c r="D61" s="322"/>
      <c r="E61" s="322"/>
      <c r="F61" s="322"/>
      <c r="G61" s="322"/>
      <c r="H61" s="322"/>
      <c r="I61" s="322"/>
    </row>
    <row r="62" spans="1:9">
      <c r="A62" s="127">
        <v>1</v>
      </c>
      <c r="B62" s="322"/>
      <c r="C62" s="322"/>
      <c r="D62" s="322"/>
      <c r="E62" s="322"/>
      <c r="F62" s="322"/>
      <c r="G62" s="322"/>
      <c r="H62" s="322"/>
      <c r="I62" s="322"/>
    </row>
    <row r="63" spans="1:9">
      <c r="A63" s="127">
        <v>1</v>
      </c>
      <c r="B63" s="322"/>
      <c r="C63" s="322"/>
      <c r="D63" s="322"/>
      <c r="E63" s="322"/>
      <c r="F63" s="322"/>
      <c r="G63" s="322"/>
      <c r="H63" s="322"/>
      <c r="I63" s="322"/>
    </row>
    <row r="64" spans="1:9">
      <c r="A64" s="127">
        <v>1</v>
      </c>
      <c r="B64" s="322"/>
      <c r="C64" s="322"/>
      <c r="D64" s="322"/>
      <c r="E64" s="322"/>
      <c r="F64" s="322"/>
      <c r="G64" s="322"/>
      <c r="H64" s="322"/>
      <c r="I64" s="322"/>
    </row>
    <row r="65" spans="1:9">
      <c r="A65" s="127">
        <v>1</v>
      </c>
      <c r="B65" s="322"/>
      <c r="C65" s="322"/>
      <c r="D65" s="322"/>
      <c r="E65" s="322"/>
      <c r="F65" s="322"/>
      <c r="G65" s="322"/>
      <c r="H65" s="322"/>
      <c r="I65" s="322"/>
    </row>
    <row r="66" spans="1:9">
      <c r="A66" s="127">
        <v>1</v>
      </c>
      <c r="B66" s="322"/>
      <c r="C66" s="322"/>
      <c r="D66" s="322"/>
      <c r="E66" s="322"/>
      <c r="F66" s="322"/>
      <c r="G66" s="322"/>
      <c r="H66" s="322"/>
      <c r="I66" s="322"/>
    </row>
    <row r="67" spans="1:9">
      <c r="A67" s="127">
        <v>1</v>
      </c>
      <c r="B67" s="322"/>
      <c r="C67" s="322"/>
      <c r="D67" s="322"/>
      <c r="E67" s="322"/>
      <c r="F67" s="322"/>
      <c r="G67" s="322"/>
      <c r="H67" s="322"/>
      <c r="I67" s="322"/>
    </row>
    <row r="68" spans="1:9" ht="17.25" customHeight="1">
      <c r="A68" s="127">
        <v>1</v>
      </c>
      <c r="B68" s="322"/>
      <c r="C68" s="322"/>
      <c r="D68" s="322"/>
      <c r="E68" s="322"/>
      <c r="F68" s="322"/>
      <c r="G68" s="322"/>
      <c r="H68" s="322"/>
      <c r="I68" s="322"/>
    </row>
    <row r="69" spans="1:9">
      <c r="A69" s="127">
        <v>1</v>
      </c>
      <c r="B69" s="422" t="s">
        <v>260</v>
      </c>
      <c r="C69" s="422"/>
      <c r="D69" s="422"/>
      <c r="E69" s="422"/>
      <c r="F69" s="422"/>
      <c r="G69" s="422"/>
      <c r="H69" s="422"/>
      <c r="I69" s="422"/>
    </row>
    <row r="70" spans="1:9">
      <c r="A70" s="127">
        <v>1</v>
      </c>
      <c r="B70" s="422"/>
      <c r="C70" s="422"/>
      <c r="D70" s="422"/>
      <c r="E70" s="422"/>
      <c r="F70" s="422"/>
      <c r="G70" s="422"/>
      <c r="H70" s="422"/>
      <c r="I70" s="422"/>
    </row>
    <row r="71" spans="1:9">
      <c r="A71" s="127">
        <v>1</v>
      </c>
      <c r="B71" s="375" t="s">
        <v>255</v>
      </c>
      <c r="C71" s="375"/>
      <c r="D71" s="375"/>
      <c r="E71" s="421" t="e">
        <f>F43/D43</f>
        <v>#DIV/0!</v>
      </c>
      <c r="F71" s="421"/>
      <c r="G71" s="421"/>
      <c r="H71" s="421"/>
      <c r="I71" s="421"/>
    </row>
    <row r="72" spans="1:9">
      <c r="A72" s="127">
        <v>1</v>
      </c>
      <c r="B72" s="375"/>
      <c r="C72" s="375"/>
      <c r="D72" s="375"/>
      <c r="E72" s="421"/>
      <c r="F72" s="421"/>
      <c r="G72" s="421"/>
      <c r="H72" s="421"/>
      <c r="I72" s="421"/>
    </row>
    <row r="73" spans="1:9">
      <c r="B73" s="375" t="s">
        <v>256</v>
      </c>
      <c r="C73" s="375"/>
      <c r="D73" s="375"/>
      <c r="E73" s="421" t="e">
        <f>F44/D44</f>
        <v>#DIV/0!</v>
      </c>
      <c r="F73" s="421"/>
      <c r="G73" s="421"/>
      <c r="H73" s="421"/>
      <c r="I73" s="421"/>
    </row>
    <row r="74" spans="1:9">
      <c r="B74" s="375"/>
      <c r="C74" s="375"/>
      <c r="D74" s="375"/>
      <c r="E74" s="421"/>
      <c r="F74" s="421"/>
      <c r="G74" s="421"/>
      <c r="H74" s="421"/>
      <c r="I74" s="421"/>
    </row>
    <row r="75" spans="1:9" ht="12.75" customHeight="1">
      <c r="B75" s="375" t="s">
        <v>120</v>
      </c>
      <c r="C75" s="375"/>
      <c r="D75" s="375"/>
      <c r="E75" s="421">
        <f>F45/D45</f>
        <v>0</v>
      </c>
      <c r="F75" s="421"/>
      <c r="G75" s="421"/>
      <c r="H75" s="421"/>
      <c r="I75" s="421"/>
    </row>
    <row r="76" spans="1:9" ht="12.75" customHeight="1">
      <c r="B76" s="375"/>
      <c r="C76" s="375"/>
      <c r="D76" s="375"/>
      <c r="E76" s="421"/>
      <c r="F76" s="421"/>
      <c r="G76" s="421"/>
      <c r="H76" s="421"/>
      <c r="I76" s="421"/>
    </row>
    <row r="77" spans="1:9">
      <c r="B77" s="375" t="s">
        <v>257</v>
      </c>
      <c r="C77" s="375"/>
      <c r="D77" s="375"/>
      <c r="E77" s="421" t="e">
        <f>F46/D46</f>
        <v>#DIV/0!</v>
      </c>
      <c r="F77" s="421"/>
      <c r="G77" s="421"/>
      <c r="H77" s="421"/>
      <c r="I77" s="421"/>
    </row>
    <row r="78" spans="1:9">
      <c r="B78" s="375"/>
      <c r="C78" s="375"/>
      <c r="D78" s="375"/>
      <c r="E78" s="421"/>
      <c r="F78" s="421"/>
      <c r="G78" s="421"/>
      <c r="H78" s="421"/>
      <c r="I78" s="421"/>
    </row>
    <row r="79" spans="1:9">
      <c r="B79" s="535"/>
      <c r="C79" s="535"/>
      <c r="D79" s="535"/>
      <c r="E79" s="535"/>
      <c r="F79" s="535"/>
      <c r="G79" s="535"/>
      <c r="H79" s="535"/>
      <c r="I79" s="53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F00-000000000000}">
          <x14:formula1>
            <xm:f>'NO SE EDITA'!$K$3:$K$6</xm:f>
          </x14:formula1>
          <xm:sqref>H43:H46</xm:sqref>
        </x14:dataValidation>
        <x14:dataValidation type="list" allowBlank="1" showInputMessage="1" showErrorMessage="1" xr:uid="{00000000-0002-0000-0F00-000001000000}">
          <x14:formula1>
            <xm:f>'NO SE EDITA'!$L$3:$L$6</xm:f>
          </x14:formula1>
          <xm:sqref>I43:I46</xm:sqref>
        </x14:dataValidation>
        <x14:dataValidation type="list" allowBlank="1" showInputMessage="1" showErrorMessage="1" xr:uid="{00000000-0002-0000-0F00-000002000000}">
          <x14:formula1>
            <xm:f>'NO SE EDITA'!$C$3:$C$6</xm:f>
          </x14:formula1>
          <xm:sqref>D28:E28</xm:sqref>
        </x14:dataValidation>
        <x14:dataValidation type="list" allowBlank="1" showInputMessage="1" showErrorMessage="1" xr:uid="{00000000-0002-0000-0F00-000003000000}">
          <x14:formula1>
            <xm:f>'NO SE EDITA'!$G$3:$G$5</xm:f>
          </x14:formula1>
          <xm:sqref>B32:E32 D36:E36 H40:I40</xm:sqref>
        </x14:dataValidation>
        <x14:dataValidation type="list" allowBlank="1" showInputMessage="1" showErrorMessage="1" xr:uid="{00000000-0002-0000-0F00-000004000000}">
          <x14:formula1>
            <xm:f>'NO SE EDITA'!$H$3:$H$4</xm:f>
          </x14:formula1>
          <xm:sqref>F32:I32</xm:sqref>
        </x14:dataValidation>
        <x14:dataValidation type="list" allowBlank="1" showInputMessage="1" showErrorMessage="1" xr:uid="{00000000-0002-0000-0F00-000005000000}">
          <x14:formula1>
            <xm:f>'NO SE EDITA'!$D$3:$D$4</xm:f>
          </x14:formula1>
          <xm:sqref>F28</xm:sqref>
        </x14:dataValidation>
        <x14:dataValidation type="list" allowBlank="1" showInputMessage="1" showErrorMessage="1" xr:uid="{00000000-0002-0000-0F00-000006000000}">
          <x14:formula1>
            <xm:f>'NO SE EDITA'!$B$3:$B$4</xm:f>
          </x14:formula1>
          <xm:sqref>B27:C28</xm:sqref>
        </x14:dataValidation>
        <x14:dataValidation type="list" allowBlank="1" showInputMessage="1" showErrorMessage="1" xr:uid="{00000000-0002-0000-0F00-000007000000}">
          <x14:formula1>
            <xm:f>'NO SE EDITA'!$M$3:$M$4</xm:f>
          </x14:formula1>
          <xm:sqref>D37:E37</xm:sqref>
        </x14:dataValidation>
        <x14:dataValidation type="list" allowBlank="1" showInputMessage="1" showErrorMessage="1" xr:uid="{00000000-0002-0000-0F00-000008000000}">
          <x14:formula1>
            <xm:f>'NO SE EDITA'!$E$3:$E$4</xm:f>
          </x14:formula1>
          <xm:sqref>B30:E30</xm:sqref>
        </x14:dataValidation>
        <x14:dataValidation type="list" allowBlank="1" showInputMessage="1" showErrorMessage="1" xr:uid="{00000000-0002-0000-0F00-000009000000}">
          <x14:formula1>
            <xm:f>'NO SE EDITA'!$F$3:$F$4</xm:f>
          </x14:formula1>
          <xm:sqref>F30:I30</xm:sqref>
        </x14:dataValidation>
        <x14:dataValidation type="list" allowBlank="1" showInputMessage="1" showErrorMessage="1" xr:uid="{00000000-0002-0000-0F00-00000A000000}">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T98"/>
  <sheetViews>
    <sheetView zoomScale="70" zoomScaleNormal="70" workbookViewId="0">
      <selection activeCell="R7" sqref="R7"/>
    </sheetView>
  </sheetViews>
  <sheetFormatPr baseColWidth="10" defaultColWidth="12" defaultRowHeight="36" customHeight="1"/>
  <cols>
    <col min="1" max="1" width="22.83203125" style="73" customWidth="1"/>
    <col min="2" max="2" width="27" style="73" customWidth="1"/>
    <col min="3" max="3" width="12.83203125" style="73" customWidth="1"/>
    <col min="4" max="4" width="14" style="135" customWidth="1"/>
    <col min="5" max="5" width="16" style="135" customWidth="1"/>
    <col min="6" max="6" width="60.83203125" style="73" customWidth="1"/>
    <col min="7" max="7" width="60.1640625" style="73" customWidth="1"/>
    <col min="8" max="8" width="23.6640625" style="73" customWidth="1"/>
    <col min="9" max="9" width="56.6640625" style="73" customWidth="1"/>
    <col min="10" max="10" width="35.1640625" style="73" customWidth="1"/>
    <col min="11" max="11" width="17.1640625" style="73" customWidth="1"/>
    <col min="12" max="12" width="16.5" style="73" customWidth="1"/>
    <col min="13" max="16" width="17.1640625" style="73" customWidth="1"/>
    <col min="17" max="17" width="18.5" style="73" customWidth="1"/>
    <col min="18" max="18" width="40.5" style="73" customWidth="1"/>
    <col min="19" max="19" width="33.33203125" style="73" customWidth="1"/>
    <col min="20" max="16384" width="12" style="73"/>
  </cols>
  <sheetData>
    <row r="2" spans="1:20" ht="36" customHeight="1">
      <c r="A2" s="542" t="s">
        <v>121</v>
      </c>
      <c r="B2" s="542"/>
      <c r="C2" s="542"/>
      <c r="D2" s="542"/>
      <c r="E2" s="542"/>
      <c r="F2" s="542"/>
      <c r="G2" s="542"/>
      <c r="H2" s="542"/>
      <c r="I2" s="542"/>
      <c r="J2" s="542"/>
      <c r="K2" s="542"/>
      <c r="L2" s="542"/>
      <c r="M2" s="542"/>
      <c r="N2" s="542"/>
      <c r="O2" s="542"/>
      <c r="P2" s="542"/>
      <c r="Q2" s="542"/>
      <c r="R2" s="542"/>
      <c r="S2" s="542"/>
    </row>
    <row r="3" spans="1:20" ht="36" customHeight="1">
      <c r="A3" s="541"/>
      <c r="B3" s="541"/>
      <c r="C3" s="541"/>
      <c r="D3" s="541"/>
      <c r="E3" s="541"/>
      <c r="F3" s="541"/>
      <c r="G3" s="541"/>
      <c r="H3" s="541"/>
      <c r="I3" s="541"/>
      <c r="J3" s="541"/>
      <c r="K3" s="541"/>
      <c r="L3" s="541"/>
      <c r="M3" s="541"/>
      <c r="N3" s="541"/>
      <c r="O3" s="541"/>
      <c r="P3" s="541"/>
      <c r="Q3" s="541"/>
      <c r="R3" s="541"/>
      <c r="S3" s="541"/>
    </row>
    <row r="4" spans="1:20" ht="51.75" customHeight="1">
      <c r="A4" s="128" t="s">
        <v>119</v>
      </c>
      <c r="B4" s="111" t="s">
        <v>112</v>
      </c>
      <c r="C4" s="58" t="s">
        <v>70</v>
      </c>
      <c r="D4" s="136" t="s">
        <v>71</v>
      </c>
      <c r="E4" s="136" t="s">
        <v>72</v>
      </c>
      <c r="F4" s="58" t="s">
        <v>73</v>
      </c>
      <c r="G4" s="58" t="s">
        <v>74</v>
      </c>
      <c r="H4" s="58" t="s">
        <v>75</v>
      </c>
      <c r="I4" s="58" t="s">
        <v>76</v>
      </c>
      <c r="J4" s="58" t="s">
        <v>206</v>
      </c>
      <c r="K4" s="58" t="s">
        <v>77</v>
      </c>
      <c r="L4" s="58" t="s">
        <v>78</v>
      </c>
      <c r="M4" s="58" t="s">
        <v>79</v>
      </c>
      <c r="N4" s="58" t="s">
        <v>80</v>
      </c>
      <c r="O4" s="58" t="s">
        <v>81</v>
      </c>
      <c r="P4" s="58" t="s">
        <v>82</v>
      </c>
      <c r="Q4" s="58" t="s">
        <v>83</v>
      </c>
      <c r="R4" s="58" t="s">
        <v>123</v>
      </c>
      <c r="S4" s="58" t="s">
        <v>84</v>
      </c>
    </row>
    <row r="5" spans="1:20" ht="93.75" customHeight="1">
      <c r="A5" s="130" t="s">
        <v>205</v>
      </c>
      <c r="B5" s="23" t="s">
        <v>502</v>
      </c>
      <c r="C5" s="131">
        <v>2026</v>
      </c>
      <c r="D5" s="132">
        <v>46027</v>
      </c>
      <c r="E5" s="132">
        <v>46111</v>
      </c>
      <c r="F5" s="23" t="s">
        <v>199</v>
      </c>
      <c r="G5" s="23" t="str">
        <f>CALENDARIZACION!B17</f>
        <v>Servicios de Drenajes Sanitarios en Zapotlán de Juárez.</v>
      </c>
      <c r="H5" s="23" t="s">
        <v>93</v>
      </c>
      <c r="I5" s="23" t="str">
        <f>'FORMATO 2. POA - MIR'!C16</f>
        <v>Avance en las actividades para brindar los servicios del sistema de drenaje sanitario en el Municipio.</v>
      </c>
      <c r="J5" s="23" t="s">
        <v>458</v>
      </c>
      <c r="K5" s="23" t="s">
        <v>99</v>
      </c>
      <c r="L5" s="23" t="s">
        <v>100</v>
      </c>
      <c r="M5" s="131">
        <v>3</v>
      </c>
      <c r="N5" s="131">
        <v>16</v>
      </c>
      <c r="O5" s="131">
        <v>0</v>
      </c>
      <c r="P5" s="640">
        <v>0.19</v>
      </c>
      <c r="Q5" s="131" t="s">
        <v>113</v>
      </c>
      <c r="R5" s="23" t="s">
        <v>208</v>
      </c>
      <c r="S5" s="23" t="s">
        <v>238</v>
      </c>
      <c r="T5" s="133"/>
    </row>
    <row r="6" spans="1:20" ht="81" customHeight="1">
      <c r="A6" s="130" t="s">
        <v>205</v>
      </c>
      <c r="B6" s="23" t="s">
        <v>503</v>
      </c>
      <c r="C6" s="131">
        <v>2026</v>
      </c>
      <c r="D6" s="132">
        <v>46027</v>
      </c>
      <c r="E6" s="132">
        <v>46111</v>
      </c>
      <c r="F6" s="23" t="s">
        <v>199</v>
      </c>
      <c r="G6" s="23" t="str">
        <f>CALENDARIZACION!B20</f>
        <v>Realización de Expedientes para el Servicio de Drenaje Sanitario en Zapotlán de Juárez.</v>
      </c>
      <c r="H6" s="23" t="s">
        <v>94</v>
      </c>
      <c r="I6" s="23" t="str">
        <f>'FORMATO 2. POA - MIR'!C17</f>
        <v>La realización de expedientes para nuevas redes y rehabilitación de alcantarillado sanitario en el Municipio.</v>
      </c>
      <c r="J6" s="23" t="s">
        <v>462</v>
      </c>
      <c r="K6" s="23" t="s">
        <v>99</v>
      </c>
      <c r="L6" s="23" t="s">
        <v>100</v>
      </c>
      <c r="M6" s="131">
        <v>8</v>
      </c>
      <c r="N6" s="23">
        <v>30</v>
      </c>
      <c r="O6" s="23">
        <v>0</v>
      </c>
      <c r="P6" s="23">
        <v>6</v>
      </c>
      <c r="Q6" s="23" t="s">
        <v>113</v>
      </c>
      <c r="R6" s="23" t="s">
        <v>208</v>
      </c>
      <c r="S6" s="23" t="s">
        <v>238</v>
      </c>
      <c r="T6" s="134"/>
    </row>
    <row r="7" spans="1:20" ht="100.5" customHeight="1">
      <c r="A7" s="130" t="s">
        <v>205</v>
      </c>
      <c r="B7" s="23" t="s">
        <v>504</v>
      </c>
      <c r="C7" s="131">
        <v>2026</v>
      </c>
      <c r="D7" s="132">
        <v>46027</v>
      </c>
      <c r="E7" s="132">
        <v>46111</v>
      </c>
      <c r="F7" s="23" t="s">
        <v>199</v>
      </c>
      <c r="G7" s="23" t="str">
        <f>CALENDARIZACION!B27</f>
        <v>Servicios de Pavimentación de Calles para Mejorar la Movilidad del Municipio.</v>
      </c>
      <c r="H7" s="23" t="s">
        <v>93</v>
      </c>
      <c r="I7" s="23" t="str">
        <f>'FORMATO 2. POA - MIR'!C19</f>
        <v>Avance en las actividades para brindar los servicios a calles del Municipio.</v>
      </c>
      <c r="J7" s="23" t="s">
        <v>469</v>
      </c>
      <c r="K7" s="23" t="s">
        <v>99</v>
      </c>
      <c r="L7" s="23" t="s">
        <v>100</v>
      </c>
      <c r="M7" s="23">
        <v>3</v>
      </c>
      <c r="N7" s="23">
        <v>15</v>
      </c>
      <c r="O7" s="23">
        <v>0</v>
      </c>
      <c r="P7" s="23">
        <v>4</v>
      </c>
      <c r="Q7" s="23" t="s">
        <v>113</v>
      </c>
      <c r="R7" s="23" t="s">
        <v>208</v>
      </c>
      <c r="S7" s="23" t="s">
        <v>238</v>
      </c>
      <c r="T7" s="134"/>
    </row>
    <row r="8" spans="1:20" ht="87.75" customHeight="1">
      <c r="A8" s="130" t="s">
        <v>205</v>
      </c>
      <c r="B8" s="23" t="s">
        <v>505</v>
      </c>
      <c r="C8" s="131">
        <v>2026</v>
      </c>
      <c r="D8" s="132">
        <v>46027</v>
      </c>
      <c r="E8" s="132">
        <v>46111</v>
      </c>
      <c r="F8" s="23" t="s">
        <v>199</v>
      </c>
      <c r="G8" s="23" t="str">
        <f>CALENDARIZACION!B30</f>
        <v>Realización de Expedientes para el Servicio de Calles de Zapotlán De Juárez.</v>
      </c>
      <c r="H8" s="23" t="s">
        <v>94</v>
      </c>
      <c r="I8" s="23" t="str">
        <f>'FORMATO 2. POA - MIR'!C20</f>
        <v>Realización de expedientes de obra para Construcción y rehabilitación de calles con concreto hidráulico o carpeta asfáltica en el Municipio.</v>
      </c>
      <c r="J8" s="23" t="s">
        <v>474</v>
      </c>
      <c r="K8" s="23" t="s">
        <v>99</v>
      </c>
      <c r="L8" s="23" t="s">
        <v>100</v>
      </c>
      <c r="M8" s="23">
        <v>12</v>
      </c>
      <c r="N8" s="23">
        <v>35</v>
      </c>
      <c r="O8" s="23">
        <v>0</v>
      </c>
      <c r="P8" s="23">
        <v>11</v>
      </c>
      <c r="Q8" s="23" t="s">
        <v>113</v>
      </c>
      <c r="R8" s="23" t="s">
        <v>208</v>
      </c>
      <c r="S8" s="23" t="s">
        <v>238</v>
      </c>
      <c r="T8" s="134"/>
    </row>
    <row r="9" spans="1:20" ht="36" customHeight="1">
      <c r="A9" s="130"/>
      <c r="B9" s="23"/>
      <c r="C9" s="131"/>
      <c r="D9" s="132"/>
      <c r="E9" s="132"/>
      <c r="F9" s="23"/>
      <c r="G9" s="23"/>
      <c r="H9" s="23"/>
      <c r="I9" s="23"/>
      <c r="J9" s="23"/>
      <c r="K9" s="23"/>
      <c r="L9" s="23"/>
      <c r="M9" s="23"/>
      <c r="N9" s="23"/>
      <c r="O9" s="23"/>
      <c r="P9" s="23"/>
      <c r="Q9" s="23"/>
      <c r="R9" s="23"/>
      <c r="S9" s="23"/>
      <c r="T9" s="134"/>
    </row>
    <row r="10" spans="1:20" ht="36" customHeight="1">
      <c r="A10" s="130"/>
      <c r="B10" s="23"/>
      <c r="C10" s="131"/>
      <c r="D10" s="132"/>
      <c r="E10" s="132"/>
      <c r="F10" s="23"/>
      <c r="G10" s="23"/>
      <c r="H10" s="23"/>
      <c r="I10" s="23"/>
      <c r="J10" s="23"/>
      <c r="K10" s="23"/>
      <c r="L10" s="23"/>
      <c r="M10" s="23"/>
      <c r="N10" s="23"/>
      <c r="O10" s="23"/>
      <c r="P10" s="23"/>
      <c r="Q10" s="23"/>
      <c r="R10" s="23"/>
      <c r="S10" s="23"/>
      <c r="T10" s="134"/>
    </row>
    <row r="11" spans="1:20" ht="36" customHeight="1">
      <c r="A11" s="130"/>
      <c r="B11" s="23"/>
      <c r="C11" s="131"/>
      <c r="D11" s="132"/>
      <c r="E11" s="132"/>
      <c r="F11" s="23"/>
      <c r="G11" s="23"/>
      <c r="H11" s="23"/>
      <c r="I11" s="23"/>
      <c r="J11" s="23"/>
      <c r="K11" s="23"/>
      <c r="L11" s="23"/>
      <c r="M11" s="23"/>
      <c r="N11" s="23"/>
      <c r="O11" s="23"/>
      <c r="P11" s="23"/>
      <c r="Q11" s="23"/>
      <c r="R11" s="23"/>
      <c r="S11" s="23"/>
      <c r="T11" s="134"/>
    </row>
    <row r="12" spans="1:20" ht="36" customHeight="1">
      <c r="A12" s="130"/>
      <c r="B12" s="23"/>
      <c r="C12" s="131"/>
      <c r="D12" s="132"/>
      <c r="E12" s="132"/>
      <c r="F12" s="23"/>
      <c r="G12" s="23"/>
      <c r="H12" s="23"/>
      <c r="I12" s="23"/>
      <c r="J12" s="23"/>
      <c r="K12" s="23"/>
      <c r="L12" s="23"/>
      <c r="M12" s="23"/>
      <c r="N12" s="23"/>
      <c r="O12" s="23"/>
      <c r="P12" s="23"/>
      <c r="Q12" s="23"/>
      <c r="R12" s="23"/>
      <c r="S12" s="23"/>
      <c r="T12" s="134"/>
    </row>
    <row r="13" spans="1:20" ht="36" customHeight="1">
      <c r="A13" s="130"/>
      <c r="B13" s="23"/>
      <c r="C13" s="131"/>
      <c r="D13" s="132"/>
      <c r="E13" s="132"/>
      <c r="F13" s="23"/>
      <c r="G13" s="23"/>
      <c r="H13" s="23"/>
      <c r="I13" s="23"/>
      <c r="J13" s="23"/>
      <c r="K13" s="23"/>
      <c r="L13" s="23"/>
      <c r="M13" s="23"/>
      <c r="N13" s="23"/>
      <c r="O13" s="23"/>
      <c r="P13" s="23"/>
      <c r="Q13" s="23"/>
      <c r="R13" s="23"/>
      <c r="S13" s="23"/>
      <c r="T13" s="134"/>
    </row>
    <row r="14" spans="1:20" ht="36" customHeight="1">
      <c r="A14" s="130"/>
      <c r="B14" s="23"/>
      <c r="C14" s="131"/>
      <c r="D14" s="132"/>
      <c r="E14" s="132"/>
      <c r="F14" s="23"/>
      <c r="G14" s="23"/>
      <c r="H14" s="23"/>
      <c r="I14" s="23"/>
      <c r="J14" s="23"/>
      <c r="K14" s="23"/>
      <c r="L14" s="23"/>
      <c r="M14" s="23"/>
      <c r="N14" s="23"/>
      <c r="O14" s="23"/>
      <c r="P14" s="23"/>
      <c r="Q14" s="23"/>
      <c r="R14" s="23"/>
      <c r="S14" s="23"/>
      <c r="T14" s="134"/>
    </row>
    <row r="15" spans="1:20" ht="36" customHeight="1">
      <c r="A15" s="130"/>
      <c r="B15" s="23"/>
      <c r="C15" s="131"/>
      <c r="D15" s="132"/>
      <c r="E15" s="132"/>
      <c r="F15" s="23"/>
      <c r="G15" s="23"/>
      <c r="H15" s="23"/>
      <c r="I15" s="23"/>
      <c r="J15" s="23"/>
      <c r="K15" s="23"/>
      <c r="L15" s="23"/>
      <c r="M15" s="23"/>
      <c r="N15" s="23"/>
      <c r="O15" s="23"/>
      <c r="P15" s="23"/>
      <c r="Q15" s="23"/>
      <c r="R15" s="23"/>
      <c r="S15" s="23"/>
      <c r="T15" s="134"/>
    </row>
    <row r="16" spans="1:20" ht="36" customHeight="1">
      <c r="A16" s="130"/>
      <c r="B16" s="23"/>
      <c r="C16" s="131"/>
      <c r="D16" s="132"/>
      <c r="E16" s="132"/>
      <c r="F16" s="23"/>
      <c r="G16" s="23"/>
      <c r="H16" s="23"/>
      <c r="I16" s="23"/>
      <c r="J16" s="23"/>
      <c r="K16" s="23"/>
      <c r="L16" s="23"/>
      <c r="M16" s="23"/>
      <c r="N16" s="23"/>
      <c r="O16" s="23"/>
      <c r="P16" s="23"/>
      <c r="Q16" s="23"/>
      <c r="R16" s="23"/>
      <c r="S16" s="23"/>
      <c r="T16" s="134"/>
    </row>
    <row r="17" spans="1:20" ht="36" customHeight="1">
      <c r="A17" s="130"/>
      <c r="B17" s="23"/>
      <c r="C17" s="131"/>
      <c r="D17" s="132"/>
      <c r="E17" s="132"/>
      <c r="F17" s="23"/>
      <c r="G17" s="23"/>
      <c r="H17" s="23"/>
      <c r="I17" s="23"/>
      <c r="J17" s="23"/>
      <c r="K17" s="23"/>
      <c r="L17" s="23"/>
      <c r="M17" s="23"/>
      <c r="N17" s="23"/>
      <c r="O17" s="23"/>
      <c r="P17" s="23"/>
      <c r="Q17" s="23"/>
      <c r="R17" s="23"/>
      <c r="S17" s="23"/>
      <c r="T17" s="134"/>
    </row>
    <row r="18" spans="1:20" ht="36" customHeight="1">
      <c r="A18" s="130"/>
      <c r="B18" s="23"/>
      <c r="C18" s="131"/>
      <c r="D18" s="132"/>
      <c r="E18" s="132"/>
      <c r="F18" s="23"/>
      <c r="G18" s="23"/>
      <c r="H18" s="23"/>
      <c r="I18" s="23"/>
      <c r="J18" s="23"/>
      <c r="K18" s="23"/>
      <c r="L18" s="23"/>
      <c r="M18" s="23"/>
      <c r="N18" s="23"/>
      <c r="O18" s="23"/>
      <c r="P18" s="23"/>
      <c r="Q18" s="23"/>
      <c r="R18" s="23"/>
      <c r="S18" s="23"/>
    </row>
    <row r="19" spans="1:20" ht="36" customHeight="1">
      <c r="A19" s="130"/>
      <c r="B19" s="23"/>
      <c r="C19" s="131"/>
      <c r="D19" s="132"/>
      <c r="E19" s="132"/>
      <c r="F19" s="23"/>
      <c r="G19" s="23"/>
      <c r="H19" s="23"/>
      <c r="I19" s="23"/>
      <c r="J19" s="23"/>
      <c r="K19" s="23"/>
      <c r="L19" s="23"/>
      <c r="M19" s="23"/>
      <c r="N19" s="23"/>
      <c r="O19" s="23"/>
      <c r="P19" s="23"/>
      <c r="Q19" s="23"/>
      <c r="R19" s="23"/>
      <c r="S19" s="23"/>
    </row>
    <row r="20" spans="1:20" ht="36" customHeight="1">
      <c r="A20" s="130"/>
      <c r="B20" s="23"/>
      <c r="C20" s="131"/>
      <c r="D20" s="132"/>
      <c r="E20" s="132"/>
      <c r="F20" s="23"/>
      <c r="G20" s="23"/>
      <c r="H20" s="23"/>
      <c r="I20" s="23"/>
      <c r="J20" s="23"/>
      <c r="K20" s="23"/>
      <c r="L20" s="23"/>
      <c r="M20" s="23"/>
      <c r="N20" s="23"/>
      <c r="O20" s="23"/>
      <c r="P20" s="23"/>
      <c r="Q20" s="23"/>
      <c r="R20" s="23"/>
      <c r="S20" s="23"/>
    </row>
    <row r="21" spans="1:20" ht="36" customHeight="1">
      <c r="A21" s="130"/>
      <c r="B21" s="23"/>
      <c r="C21" s="131"/>
      <c r="D21" s="132"/>
      <c r="E21" s="132"/>
      <c r="F21" s="23"/>
      <c r="G21" s="23"/>
      <c r="H21" s="23"/>
      <c r="I21" s="23"/>
      <c r="J21" s="23"/>
      <c r="K21" s="23"/>
      <c r="L21" s="23"/>
      <c r="M21" s="23"/>
      <c r="N21" s="23"/>
      <c r="O21" s="23"/>
      <c r="P21" s="23"/>
      <c r="Q21" s="23"/>
      <c r="R21" s="23"/>
      <c r="S21" s="23"/>
    </row>
    <row r="22" spans="1:20" ht="36" customHeight="1">
      <c r="A22" s="130"/>
      <c r="B22" s="23"/>
      <c r="C22" s="131"/>
      <c r="D22" s="132"/>
      <c r="E22" s="132"/>
      <c r="F22" s="23"/>
      <c r="G22" s="23"/>
      <c r="H22" s="23"/>
      <c r="I22" s="23"/>
      <c r="J22" s="23"/>
      <c r="K22" s="23"/>
      <c r="L22" s="23"/>
      <c r="M22" s="23"/>
      <c r="N22" s="23"/>
      <c r="O22" s="23"/>
      <c r="P22" s="23"/>
      <c r="Q22" s="23"/>
      <c r="R22" s="23"/>
      <c r="S22" s="23"/>
    </row>
    <row r="23" spans="1:20" ht="36" customHeight="1">
      <c r="A23" s="130"/>
      <c r="B23" s="23"/>
      <c r="C23" s="131"/>
      <c r="D23" s="132"/>
      <c r="E23" s="132"/>
      <c r="F23" s="23"/>
      <c r="G23" s="23"/>
      <c r="H23" s="23"/>
      <c r="I23" s="23"/>
      <c r="J23" s="23"/>
      <c r="K23" s="23"/>
      <c r="L23" s="23"/>
      <c r="M23" s="23"/>
      <c r="N23" s="23"/>
      <c r="O23" s="23"/>
      <c r="P23" s="23"/>
      <c r="Q23" s="23"/>
      <c r="R23" s="23"/>
      <c r="S23" s="23"/>
    </row>
    <row r="24" spans="1:20" ht="36" customHeight="1">
      <c r="A24" s="130"/>
      <c r="B24" s="23"/>
      <c r="C24" s="131"/>
      <c r="D24" s="132"/>
      <c r="E24" s="132"/>
      <c r="F24" s="23"/>
      <c r="G24" s="23"/>
      <c r="H24" s="23"/>
      <c r="I24" s="23"/>
      <c r="J24" s="23"/>
      <c r="K24" s="23"/>
      <c r="L24" s="23"/>
      <c r="M24" s="23"/>
      <c r="N24" s="23"/>
      <c r="O24" s="23"/>
      <c r="P24" s="23"/>
      <c r="Q24" s="23"/>
      <c r="R24" s="23"/>
      <c r="S24" s="23"/>
    </row>
    <row r="25" spans="1:20" ht="36" customHeight="1">
      <c r="A25" s="130"/>
      <c r="B25" s="23"/>
      <c r="C25" s="131"/>
      <c r="D25" s="132"/>
      <c r="E25" s="132"/>
      <c r="F25" s="23"/>
      <c r="G25" s="23"/>
      <c r="H25" s="23"/>
      <c r="I25" s="23"/>
      <c r="J25" s="23"/>
      <c r="K25" s="23"/>
      <c r="L25" s="23"/>
      <c r="M25" s="23"/>
      <c r="N25" s="23"/>
      <c r="O25" s="23"/>
      <c r="P25" s="23"/>
      <c r="Q25" s="23"/>
      <c r="R25" s="23"/>
      <c r="S25" s="23"/>
    </row>
    <row r="26" spans="1:20" ht="36" customHeight="1">
      <c r="A26" s="130"/>
      <c r="B26" s="23"/>
      <c r="C26" s="131"/>
      <c r="D26" s="132"/>
      <c r="E26" s="132"/>
      <c r="F26" s="23"/>
      <c r="G26" s="23"/>
      <c r="H26" s="23"/>
      <c r="I26" s="23"/>
      <c r="J26" s="23"/>
      <c r="K26" s="23"/>
      <c r="L26" s="23"/>
      <c r="M26" s="23"/>
      <c r="N26" s="23"/>
      <c r="O26" s="23"/>
      <c r="P26" s="23"/>
      <c r="Q26" s="23"/>
      <c r="R26" s="23"/>
      <c r="S26" s="23"/>
    </row>
    <row r="27" spans="1:20" ht="36" customHeight="1">
      <c r="A27" s="130"/>
      <c r="B27" s="23"/>
      <c r="C27" s="131"/>
      <c r="D27" s="132"/>
      <c r="E27" s="132"/>
      <c r="F27" s="23"/>
      <c r="G27" s="23"/>
      <c r="H27" s="23"/>
      <c r="I27" s="23"/>
      <c r="J27" s="23"/>
      <c r="K27" s="23"/>
      <c r="L27" s="23"/>
      <c r="M27" s="23"/>
      <c r="N27" s="23"/>
      <c r="O27" s="23"/>
      <c r="P27" s="23"/>
      <c r="Q27" s="23"/>
      <c r="R27" s="23"/>
      <c r="S27" s="23"/>
    </row>
    <row r="28" spans="1:20" ht="36" customHeight="1">
      <c r="A28" s="130"/>
      <c r="B28" s="23"/>
      <c r="C28" s="131"/>
      <c r="D28" s="132"/>
      <c r="E28" s="132"/>
      <c r="F28" s="23"/>
      <c r="G28" s="23"/>
      <c r="H28" s="23"/>
      <c r="I28" s="23"/>
      <c r="J28" s="23"/>
      <c r="K28" s="23"/>
      <c r="L28" s="23"/>
      <c r="M28" s="23"/>
      <c r="N28" s="23"/>
      <c r="O28" s="23"/>
      <c r="P28" s="23"/>
      <c r="Q28" s="23"/>
      <c r="R28" s="23"/>
      <c r="S28" s="23"/>
    </row>
    <row r="29" spans="1:20" ht="36" customHeight="1">
      <c r="A29" s="130"/>
      <c r="B29" s="23"/>
      <c r="C29" s="131"/>
      <c r="D29" s="132"/>
      <c r="E29" s="132"/>
      <c r="F29" s="23"/>
      <c r="G29" s="23"/>
      <c r="H29" s="23"/>
      <c r="I29" s="23"/>
      <c r="J29" s="23"/>
      <c r="K29" s="23"/>
      <c r="L29" s="23"/>
      <c r="M29" s="23"/>
      <c r="N29" s="23"/>
      <c r="O29" s="23"/>
      <c r="P29" s="23"/>
      <c r="Q29" s="23"/>
      <c r="R29" s="23"/>
      <c r="S29" s="23"/>
    </row>
    <row r="30" spans="1:20" ht="36" customHeight="1">
      <c r="A30" s="130"/>
      <c r="B30" s="23"/>
      <c r="C30" s="131"/>
      <c r="D30" s="132"/>
      <c r="E30" s="132"/>
      <c r="F30" s="23"/>
      <c r="G30" s="23"/>
      <c r="H30" s="23"/>
      <c r="I30" s="23"/>
      <c r="J30" s="23"/>
      <c r="K30" s="23"/>
      <c r="L30" s="23"/>
      <c r="M30" s="23"/>
      <c r="N30" s="23"/>
      <c r="O30" s="23"/>
      <c r="P30" s="23"/>
      <c r="Q30" s="23"/>
      <c r="R30" s="23"/>
      <c r="S30" s="23"/>
    </row>
    <row r="31" spans="1:20" ht="36" customHeight="1">
      <c r="A31" s="130"/>
      <c r="B31" s="23"/>
      <c r="C31" s="131"/>
      <c r="D31" s="132"/>
      <c r="E31" s="132"/>
      <c r="F31" s="23"/>
      <c r="G31" s="23"/>
      <c r="H31" s="23"/>
      <c r="I31" s="23"/>
      <c r="J31" s="23"/>
      <c r="K31" s="23"/>
      <c r="L31" s="23"/>
      <c r="M31" s="23"/>
      <c r="N31" s="23"/>
      <c r="O31" s="23"/>
      <c r="P31" s="23"/>
      <c r="Q31" s="23"/>
      <c r="R31" s="23"/>
      <c r="S31" s="23"/>
    </row>
    <row r="32" spans="1:20" ht="36" customHeight="1">
      <c r="A32" s="130"/>
      <c r="B32" s="23"/>
      <c r="C32" s="131"/>
      <c r="D32" s="132"/>
      <c r="E32" s="132"/>
      <c r="F32" s="23"/>
      <c r="G32" s="23"/>
      <c r="H32" s="23"/>
      <c r="I32" s="23"/>
      <c r="J32" s="23"/>
      <c r="K32" s="23"/>
      <c r="L32" s="23"/>
      <c r="M32" s="23"/>
      <c r="N32" s="23"/>
      <c r="O32" s="23"/>
      <c r="P32" s="23"/>
      <c r="Q32" s="23"/>
      <c r="R32" s="23"/>
      <c r="S32" s="23"/>
    </row>
    <row r="33" spans="1:19" ht="36" customHeight="1">
      <c r="A33" s="130"/>
      <c r="B33" s="23"/>
      <c r="C33" s="131"/>
      <c r="D33" s="132"/>
      <c r="E33" s="132"/>
      <c r="F33" s="23"/>
      <c r="G33" s="23"/>
      <c r="H33" s="23"/>
      <c r="I33" s="23"/>
      <c r="J33" s="23"/>
      <c r="K33" s="23"/>
      <c r="L33" s="23"/>
      <c r="M33" s="23"/>
      <c r="N33" s="23"/>
      <c r="O33" s="23"/>
      <c r="P33" s="23"/>
      <c r="Q33" s="23"/>
      <c r="R33" s="23"/>
      <c r="S33" s="23"/>
    </row>
    <row r="34" spans="1:19" ht="36" customHeight="1">
      <c r="A34" s="130"/>
      <c r="B34" s="23"/>
      <c r="C34" s="131"/>
      <c r="D34" s="132"/>
      <c r="E34" s="132"/>
      <c r="F34" s="23"/>
      <c r="G34" s="23"/>
      <c r="H34" s="23"/>
      <c r="I34" s="23"/>
      <c r="J34" s="23"/>
      <c r="K34" s="23"/>
      <c r="L34" s="23"/>
      <c r="M34" s="23"/>
      <c r="N34" s="23"/>
      <c r="O34" s="23"/>
      <c r="P34" s="23"/>
      <c r="Q34" s="23"/>
      <c r="R34" s="23"/>
      <c r="S34" s="23"/>
    </row>
    <row r="35" spans="1:19" ht="36" customHeight="1">
      <c r="A35" s="130"/>
      <c r="B35" s="23"/>
      <c r="C35" s="131"/>
      <c r="D35" s="132"/>
      <c r="E35" s="132"/>
      <c r="F35" s="23"/>
      <c r="G35" s="23"/>
      <c r="H35" s="23"/>
      <c r="I35" s="23"/>
      <c r="J35" s="23"/>
      <c r="K35" s="23"/>
      <c r="L35" s="23"/>
      <c r="M35" s="23"/>
      <c r="N35" s="23"/>
      <c r="O35" s="23"/>
      <c r="P35" s="23"/>
      <c r="Q35" s="23"/>
      <c r="R35" s="23"/>
      <c r="S35" s="23"/>
    </row>
    <row r="36" spans="1:19" ht="36" customHeight="1">
      <c r="A36" s="130"/>
      <c r="B36" s="23"/>
      <c r="C36" s="131"/>
      <c r="D36" s="132"/>
      <c r="E36" s="132"/>
      <c r="F36" s="23"/>
      <c r="G36" s="23"/>
      <c r="H36" s="23"/>
      <c r="I36" s="23"/>
      <c r="J36" s="23"/>
      <c r="K36" s="23"/>
      <c r="L36" s="23"/>
      <c r="M36" s="23"/>
      <c r="N36" s="23"/>
      <c r="O36" s="23"/>
      <c r="P36" s="23"/>
      <c r="Q36" s="23"/>
      <c r="R36" s="23"/>
      <c r="S36" s="23"/>
    </row>
    <row r="37" spans="1:19" ht="36" customHeight="1">
      <c r="A37" s="130"/>
      <c r="B37" s="23"/>
      <c r="C37" s="131"/>
      <c r="D37" s="132"/>
      <c r="E37" s="132"/>
      <c r="F37" s="23"/>
      <c r="G37" s="23"/>
      <c r="H37" s="23"/>
      <c r="I37" s="23"/>
      <c r="J37" s="23"/>
      <c r="K37" s="23"/>
      <c r="L37" s="23"/>
      <c r="M37" s="23"/>
      <c r="N37" s="23"/>
      <c r="O37" s="23"/>
      <c r="P37" s="23"/>
      <c r="Q37" s="23"/>
      <c r="R37" s="23"/>
      <c r="S37" s="23"/>
    </row>
    <row r="38" spans="1:19" ht="36" customHeight="1">
      <c r="A38" s="130"/>
      <c r="B38" s="23"/>
      <c r="C38" s="131"/>
      <c r="D38" s="132"/>
      <c r="E38" s="132"/>
      <c r="F38" s="23"/>
      <c r="G38" s="23"/>
      <c r="H38" s="23"/>
      <c r="I38" s="23"/>
      <c r="J38" s="23"/>
      <c r="K38" s="23"/>
      <c r="L38" s="23"/>
      <c r="M38" s="23"/>
      <c r="N38" s="23"/>
      <c r="O38" s="23"/>
      <c r="P38" s="23"/>
      <c r="Q38" s="23"/>
      <c r="R38" s="23"/>
      <c r="S38" s="23"/>
    </row>
    <row r="39" spans="1:19" ht="36" customHeight="1">
      <c r="A39" s="130"/>
      <c r="B39" s="23"/>
      <c r="C39" s="131"/>
      <c r="D39" s="132"/>
      <c r="E39" s="132"/>
      <c r="F39" s="23"/>
      <c r="G39" s="23"/>
      <c r="H39" s="23"/>
      <c r="I39" s="23"/>
      <c r="J39" s="23"/>
      <c r="K39" s="23"/>
      <c r="L39" s="23"/>
      <c r="M39" s="23"/>
      <c r="N39" s="23"/>
      <c r="O39" s="23"/>
      <c r="P39" s="23"/>
      <c r="Q39" s="23"/>
      <c r="R39" s="23"/>
      <c r="S39" s="23"/>
    </row>
    <row r="40" spans="1:19" ht="36" customHeight="1">
      <c r="A40" s="130"/>
      <c r="B40" s="23"/>
      <c r="C40" s="131"/>
      <c r="D40" s="132"/>
      <c r="E40" s="132"/>
      <c r="F40" s="23"/>
      <c r="G40" s="23"/>
      <c r="H40" s="23"/>
      <c r="I40" s="23"/>
      <c r="J40" s="23"/>
      <c r="K40" s="23"/>
      <c r="L40" s="23"/>
      <c r="M40" s="23"/>
      <c r="N40" s="23"/>
      <c r="O40" s="23"/>
      <c r="P40" s="23"/>
      <c r="Q40" s="23"/>
      <c r="R40" s="23"/>
      <c r="S40" s="23"/>
    </row>
    <row r="41" spans="1:19" ht="36" customHeight="1">
      <c r="A41" s="130"/>
      <c r="B41" s="23"/>
      <c r="C41" s="131"/>
      <c r="D41" s="132"/>
      <c r="E41" s="132"/>
      <c r="F41" s="23"/>
      <c r="G41" s="23"/>
      <c r="H41" s="23"/>
      <c r="I41" s="23"/>
      <c r="J41" s="23"/>
      <c r="K41" s="23"/>
      <c r="L41" s="23"/>
      <c r="M41" s="23"/>
      <c r="N41" s="23"/>
      <c r="O41" s="23"/>
      <c r="P41" s="23"/>
      <c r="Q41" s="23"/>
      <c r="R41" s="23"/>
      <c r="S41" s="23"/>
    </row>
    <row r="42" spans="1:19" ht="36" customHeight="1">
      <c r="A42" s="130"/>
      <c r="B42" s="23"/>
      <c r="C42" s="131"/>
      <c r="D42" s="132"/>
      <c r="E42" s="132"/>
      <c r="F42" s="23"/>
      <c r="G42" s="23"/>
      <c r="H42" s="23"/>
      <c r="I42" s="23"/>
      <c r="J42" s="23"/>
      <c r="K42" s="23"/>
      <c r="L42" s="23"/>
      <c r="M42" s="23"/>
      <c r="N42" s="23"/>
      <c r="O42" s="23"/>
      <c r="P42" s="23"/>
      <c r="Q42" s="23"/>
      <c r="R42" s="23"/>
      <c r="S42" s="23"/>
    </row>
    <row r="43" spans="1:19" ht="36" customHeight="1">
      <c r="A43" s="130"/>
      <c r="B43" s="23"/>
      <c r="C43" s="131"/>
      <c r="D43" s="132"/>
      <c r="E43" s="132"/>
      <c r="F43" s="23"/>
      <c r="G43" s="23"/>
      <c r="H43" s="23"/>
      <c r="I43" s="23"/>
      <c r="J43" s="23"/>
      <c r="K43" s="23"/>
      <c r="L43" s="23"/>
      <c r="M43" s="23"/>
      <c r="N43" s="23"/>
      <c r="O43" s="23"/>
      <c r="P43" s="23"/>
      <c r="Q43" s="23"/>
      <c r="R43" s="23"/>
      <c r="S43" s="23"/>
    </row>
    <row r="44" spans="1:19" ht="36" customHeight="1">
      <c r="A44" s="130"/>
      <c r="B44" s="23"/>
      <c r="C44" s="131"/>
      <c r="D44" s="132"/>
      <c r="E44" s="132"/>
      <c r="F44" s="23"/>
      <c r="G44" s="23"/>
      <c r="H44" s="23"/>
      <c r="I44" s="23"/>
      <c r="J44" s="23"/>
      <c r="K44" s="23"/>
      <c r="L44" s="23"/>
      <c r="M44" s="23"/>
      <c r="N44" s="23"/>
      <c r="O44" s="23"/>
      <c r="P44" s="23"/>
      <c r="Q44" s="23"/>
      <c r="R44" s="23"/>
      <c r="S44" s="23"/>
    </row>
    <row r="45" spans="1:19" ht="36" customHeight="1">
      <c r="A45" s="130"/>
      <c r="B45" s="23"/>
      <c r="C45" s="131"/>
      <c r="D45" s="132"/>
      <c r="E45" s="132"/>
      <c r="F45" s="23"/>
      <c r="G45" s="23"/>
      <c r="H45" s="23"/>
      <c r="I45" s="23"/>
      <c r="J45" s="23"/>
      <c r="K45" s="23"/>
      <c r="L45" s="23"/>
      <c r="M45" s="23"/>
      <c r="N45" s="23"/>
      <c r="O45" s="23"/>
      <c r="P45" s="23"/>
      <c r="Q45" s="23"/>
      <c r="R45" s="23"/>
      <c r="S45" s="23"/>
    </row>
    <row r="46" spans="1:19" ht="36" customHeight="1">
      <c r="A46" s="130"/>
      <c r="B46" s="23"/>
      <c r="C46" s="131"/>
      <c r="D46" s="132"/>
      <c r="E46" s="132"/>
      <c r="F46" s="23"/>
      <c r="G46" s="23"/>
      <c r="H46" s="23"/>
      <c r="I46" s="23"/>
      <c r="J46" s="23"/>
      <c r="K46" s="23"/>
      <c r="L46" s="23"/>
      <c r="M46" s="23"/>
      <c r="N46" s="23"/>
      <c r="O46" s="23"/>
      <c r="P46" s="23"/>
      <c r="Q46" s="23"/>
      <c r="R46" s="23"/>
      <c r="S46" s="23"/>
    </row>
    <row r="47" spans="1:19" ht="36" customHeight="1">
      <c r="A47" s="130"/>
      <c r="B47" s="23"/>
      <c r="C47" s="131"/>
      <c r="D47" s="132"/>
      <c r="E47" s="132"/>
      <c r="F47" s="23"/>
      <c r="G47" s="23"/>
      <c r="H47" s="23"/>
      <c r="I47" s="23"/>
      <c r="J47" s="23"/>
      <c r="K47" s="23"/>
      <c r="L47" s="23"/>
      <c r="M47" s="23"/>
      <c r="N47" s="23"/>
      <c r="O47" s="23"/>
      <c r="P47" s="23"/>
      <c r="Q47" s="23"/>
      <c r="R47" s="23"/>
      <c r="S47" s="23"/>
    </row>
    <row r="48" spans="1:19" ht="36" customHeight="1">
      <c r="A48" s="130"/>
      <c r="B48" s="23"/>
      <c r="C48" s="131"/>
      <c r="D48" s="132"/>
      <c r="E48" s="132"/>
      <c r="F48" s="23"/>
      <c r="G48" s="23"/>
      <c r="H48" s="23"/>
      <c r="I48" s="23"/>
      <c r="J48" s="23"/>
      <c r="K48" s="23"/>
      <c r="L48" s="23"/>
      <c r="M48" s="23"/>
      <c r="N48" s="23"/>
      <c r="O48" s="23"/>
      <c r="P48" s="23"/>
      <c r="Q48" s="23"/>
      <c r="R48" s="23"/>
      <c r="S48" s="23"/>
    </row>
    <row r="49" spans="1:19" ht="36" customHeight="1">
      <c r="A49" s="130"/>
      <c r="B49" s="23"/>
      <c r="C49" s="131"/>
      <c r="D49" s="132"/>
      <c r="E49" s="132"/>
      <c r="F49" s="23"/>
      <c r="G49" s="23"/>
      <c r="H49" s="23"/>
      <c r="I49" s="23"/>
      <c r="J49" s="23"/>
      <c r="K49" s="23"/>
      <c r="L49" s="23"/>
      <c r="M49" s="23"/>
      <c r="N49" s="23"/>
      <c r="O49" s="23"/>
      <c r="P49" s="23"/>
      <c r="Q49" s="23"/>
      <c r="R49" s="23"/>
      <c r="S49" s="23"/>
    </row>
    <row r="50" spans="1:19" ht="36" customHeight="1">
      <c r="A50" s="130"/>
      <c r="B50" s="23"/>
      <c r="C50" s="131"/>
      <c r="D50" s="132"/>
      <c r="E50" s="132"/>
      <c r="F50" s="23"/>
      <c r="G50" s="23"/>
      <c r="H50" s="23"/>
      <c r="I50" s="23"/>
      <c r="J50" s="23"/>
      <c r="K50" s="23"/>
      <c r="L50" s="23"/>
      <c r="M50" s="23"/>
      <c r="N50" s="23"/>
      <c r="O50" s="23"/>
      <c r="P50" s="23"/>
      <c r="Q50" s="23"/>
      <c r="R50" s="23"/>
      <c r="S50" s="23"/>
    </row>
    <row r="51" spans="1:19" ht="36" customHeight="1">
      <c r="A51" s="130"/>
      <c r="B51" s="23"/>
      <c r="C51" s="131"/>
      <c r="D51" s="132"/>
      <c r="E51" s="132"/>
      <c r="F51" s="23"/>
      <c r="G51" s="23"/>
      <c r="H51" s="23"/>
      <c r="I51" s="23"/>
      <c r="J51" s="23"/>
      <c r="K51" s="23"/>
      <c r="L51" s="23"/>
      <c r="M51" s="23"/>
      <c r="N51" s="23"/>
      <c r="O51" s="23"/>
      <c r="P51" s="23"/>
      <c r="Q51" s="23"/>
      <c r="R51" s="23"/>
      <c r="S51" s="23"/>
    </row>
    <row r="52" spans="1:19" ht="36" customHeight="1">
      <c r="A52" s="130"/>
      <c r="B52" s="23"/>
      <c r="C52" s="131"/>
      <c r="D52" s="132"/>
      <c r="E52" s="132"/>
      <c r="F52" s="23"/>
      <c r="G52" s="23"/>
      <c r="H52" s="23"/>
      <c r="I52" s="23"/>
      <c r="J52" s="23"/>
      <c r="K52" s="23"/>
      <c r="L52" s="23"/>
      <c r="M52" s="23"/>
      <c r="N52" s="23"/>
      <c r="O52" s="23"/>
      <c r="P52" s="23"/>
      <c r="Q52" s="23"/>
      <c r="R52" s="23"/>
      <c r="S52" s="23"/>
    </row>
    <row r="53" spans="1:19" ht="36" customHeight="1">
      <c r="A53" s="130"/>
      <c r="B53" s="23"/>
      <c r="C53" s="131"/>
      <c r="D53" s="132"/>
      <c r="E53" s="132"/>
      <c r="F53" s="23"/>
      <c r="G53" s="23"/>
      <c r="H53" s="23"/>
      <c r="I53" s="23"/>
      <c r="J53" s="23"/>
      <c r="K53" s="23"/>
      <c r="L53" s="23"/>
      <c r="M53" s="23"/>
      <c r="N53" s="23"/>
      <c r="O53" s="23"/>
      <c r="P53" s="23"/>
      <c r="Q53" s="23"/>
      <c r="R53" s="23"/>
      <c r="S53" s="23"/>
    </row>
    <row r="54" spans="1:19" ht="36" customHeight="1">
      <c r="A54" s="130"/>
      <c r="B54" s="23"/>
      <c r="C54" s="131"/>
      <c r="D54" s="132"/>
      <c r="E54" s="132"/>
      <c r="F54" s="23"/>
      <c r="G54" s="23"/>
      <c r="H54" s="23"/>
      <c r="I54" s="23"/>
      <c r="J54" s="23"/>
      <c r="K54" s="23"/>
      <c r="L54" s="23"/>
      <c r="M54" s="23"/>
      <c r="N54" s="23"/>
      <c r="O54" s="23"/>
      <c r="P54" s="23"/>
      <c r="Q54" s="23"/>
      <c r="R54" s="23"/>
      <c r="S54" s="23"/>
    </row>
    <row r="55" spans="1:19" ht="36" customHeight="1">
      <c r="A55" s="130"/>
      <c r="B55" s="23"/>
      <c r="C55" s="131"/>
      <c r="D55" s="132"/>
      <c r="E55" s="132"/>
      <c r="F55" s="23"/>
      <c r="G55" s="23"/>
      <c r="H55" s="23"/>
      <c r="I55" s="23"/>
      <c r="J55" s="23"/>
      <c r="K55" s="23"/>
      <c r="L55" s="23"/>
      <c r="M55" s="23"/>
      <c r="N55" s="23"/>
      <c r="O55" s="23"/>
      <c r="P55" s="23"/>
      <c r="Q55" s="23"/>
      <c r="R55" s="23"/>
      <c r="S55" s="23"/>
    </row>
    <row r="56" spans="1:19" ht="36" customHeight="1">
      <c r="A56" s="130"/>
      <c r="B56" s="23"/>
      <c r="C56" s="131"/>
      <c r="D56" s="132"/>
      <c r="E56" s="132"/>
      <c r="F56" s="23"/>
      <c r="G56" s="23"/>
      <c r="H56" s="23"/>
      <c r="I56" s="23"/>
      <c r="J56" s="23"/>
      <c r="K56" s="23"/>
      <c r="L56" s="23"/>
      <c r="M56" s="23"/>
      <c r="N56" s="23"/>
      <c r="O56" s="23"/>
      <c r="P56" s="23"/>
      <c r="Q56" s="23"/>
      <c r="R56" s="23"/>
      <c r="S56" s="23"/>
    </row>
    <row r="57" spans="1:19" ht="36" customHeight="1">
      <c r="A57" s="130"/>
      <c r="B57" s="23"/>
      <c r="C57" s="131"/>
      <c r="D57" s="132"/>
      <c r="E57" s="132"/>
      <c r="F57" s="23"/>
      <c r="G57" s="23"/>
      <c r="H57" s="23"/>
      <c r="I57" s="23"/>
      <c r="J57" s="23"/>
      <c r="K57" s="23"/>
      <c r="L57" s="23"/>
      <c r="M57" s="23"/>
      <c r="N57" s="23"/>
      <c r="O57" s="23"/>
      <c r="P57" s="23"/>
      <c r="Q57" s="23"/>
      <c r="R57" s="23"/>
      <c r="S57" s="23"/>
    </row>
    <row r="58" spans="1:19" ht="36" customHeight="1">
      <c r="A58" s="130"/>
      <c r="B58" s="23"/>
      <c r="C58" s="131"/>
      <c r="D58" s="132"/>
      <c r="E58" s="132"/>
      <c r="F58" s="23"/>
      <c r="G58" s="23"/>
      <c r="H58" s="23"/>
      <c r="I58" s="23"/>
      <c r="J58" s="23"/>
      <c r="K58" s="23"/>
      <c r="L58" s="23"/>
      <c r="M58" s="23"/>
      <c r="N58" s="23"/>
      <c r="O58" s="23"/>
      <c r="P58" s="23"/>
      <c r="Q58" s="23"/>
      <c r="R58" s="23"/>
      <c r="S58" s="23"/>
    </row>
    <row r="59" spans="1:19" ht="36" customHeight="1">
      <c r="A59" s="130"/>
      <c r="B59" s="23"/>
      <c r="C59" s="131"/>
      <c r="D59" s="132"/>
      <c r="E59" s="132"/>
      <c r="F59" s="23"/>
      <c r="G59" s="23"/>
      <c r="H59" s="23"/>
      <c r="I59" s="23"/>
      <c r="J59" s="23"/>
      <c r="K59" s="23"/>
      <c r="L59" s="23"/>
      <c r="M59" s="23"/>
      <c r="N59" s="23"/>
      <c r="O59" s="23"/>
      <c r="P59" s="23"/>
      <c r="Q59" s="23"/>
      <c r="R59" s="23"/>
      <c r="S59" s="23"/>
    </row>
    <row r="60" spans="1:19" ht="36" customHeight="1">
      <c r="A60" s="130"/>
      <c r="B60" s="23"/>
      <c r="C60" s="131"/>
      <c r="D60" s="132"/>
      <c r="E60" s="132"/>
      <c r="F60" s="23"/>
      <c r="G60" s="23"/>
      <c r="H60" s="23"/>
      <c r="I60" s="23"/>
      <c r="J60" s="23"/>
      <c r="K60" s="23"/>
      <c r="L60" s="23"/>
      <c r="M60" s="23"/>
      <c r="N60" s="23"/>
      <c r="O60" s="23"/>
      <c r="P60" s="23"/>
      <c r="Q60" s="23"/>
      <c r="R60" s="23"/>
      <c r="S60" s="23"/>
    </row>
    <row r="61" spans="1:19" ht="36" customHeight="1">
      <c r="A61" s="130"/>
      <c r="B61" s="23"/>
      <c r="C61" s="131"/>
      <c r="D61" s="132"/>
      <c r="E61" s="132"/>
      <c r="F61" s="23"/>
      <c r="G61" s="23"/>
      <c r="H61" s="23"/>
      <c r="I61" s="23"/>
      <c r="J61" s="23"/>
      <c r="K61" s="23"/>
      <c r="L61" s="23"/>
      <c r="M61" s="23"/>
      <c r="N61" s="23"/>
      <c r="O61" s="23"/>
      <c r="P61" s="23"/>
      <c r="Q61" s="23"/>
      <c r="R61" s="23"/>
      <c r="S61" s="23"/>
    </row>
    <row r="62" spans="1:19" ht="36" customHeight="1">
      <c r="A62" s="130"/>
      <c r="B62" s="23"/>
      <c r="C62" s="131"/>
      <c r="D62" s="132"/>
      <c r="E62" s="132"/>
      <c r="F62" s="23"/>
      <c r="G62" s="23"/>
      <c r="H62" s="23"/>
      <c r="I62" s="23"/>
      <c r="J62" s="23"/>
      <c r="K62" s="23"/>
      <c r="L62" s="23"/>
      <c r="M62" s="23"/>
      <c r="N62" s="23"/>
      <c r="O62" s="23"/>
      <c r="P62" s="23"/>
      <c r="Q62" s="23"/>
      <c r="R62" s="23"/>
      <c r="S62" s="23"/>
    </row>
    <row r="63" spans="1:19" ht="36" customHeight="1">
      <c r="A63" s="130"/>
      <c r="B63" s="23"/>
      <c r="C63" s="131"/>
      <c r="D63" s="132"/>
      <c r="E63" s="132"/>
      <c r="F63" s="23"/>
      <c r="G63" s="23"/>
      <c r="H63" s="23"/>
      <c r="I63" s="23"/>
      <c r="J63" s="23"/>
      <c r="K63" s="23"/>
      <c r="L63" s="23"/>
      <c r="M63" s="23"/>
      <c r="N63" s="23"/>
      <c r="O63" s="23"/>
      <c r="P63" s="23"/>
      <c r="Q63" s="23"/>
      <c r="R63" s="23"/>
      <c r="S63" s="23"/>
    </row>
    <row r="64" spans="1:19" ht="36" customHeight="1">
      <c r="A64" s="130"/>
      <c r="B64" s="23"/>
      <c r="C64" s="131"/>
      <c r="D64" s="132"/>
      <c r="E64" s="132"/>
      <c r="F64" s="23"/>
      <c r="G64" s="23"/>
      <c r="H64" s="23"/>
      <c r="I64" s="23"/>
      <c r="J64" s="23"/>
      <c r="K64" s="23"/>
      <c r="L64" s="23"/>
      <c r="M64" s="23"/>
      <c r="N64" s="23"/>
      <c r="O64" s="23"/>
      <c r="P64" s="23"/>
      <c r="Q64" s="23"/>
      <c r="R64" s="23"/>
      <c r="S64" s="23"/>
    </row>
    <row r="65" spans="1:19" ht="36" customHeight="1">
      <c r="A65" s="130"/>
      <c r="B65" s="23"/>
      <c r="C65" s="131"/>
      <c r="D65" s="132"/>
      <c r="E65" s="132"/>
      <c r="F65" s="23"/>
      <c r="G65" s="23"/>
      <c r="H65" s="23"/>
      <c r="I65" s="23"/>
      <c r="J65" s="23"/>
      <c r="K65" s="23"/>
      <c r="L65" s="23"/>
      <c r="M65" s="23"/>
      <c r="N65" s="23"/>
      <c r="O65" s="23"/>
      <c r="P65" s="23"/>
      <c r="Q65" s="23"/>
      <c r="R65" s="23"/>
      <c r="S65" s="23"/>
    </row>
    <row r="66" spans="1:19" ht="36" customHeight="1">
      <c r="A66" s="130"/>
      <c r="B66" s="23"/>
      <c r="C66" s="131"/>
      <c r="D66" s="132"/>
      <c r="E66" s="132"/>
      <c r="F66" s="23"/>
      <c r="G66" s="23"/>
      <c r="H66" s="23"/>
      <c r="I66" s="23"/>
      <c r="J66" s="23"/>
      <c r="K66" s="23"/>
      <c r="L66" s="23"/>
      <c r="M66" s="23"/>
      <c r="N66" s="23"/>
      <c r="O66" s="23"/>
      <c r="P66" s="23"/>
      <c r="Q66" s="23"/>
      <c r="R66" s="23"/>
      <c r="S66" s="23"/>
    </row>
    <row r="67" spans="1:19" ht="36" customHeight="1">
      <c r="A67" s="130"/>
      <c r="B67" s="23"/>
      <c r="C67" s="131"/>
      <c r="D67" s="132"/>
      <c r="E67" s="132"/>
      <c r="F67" s="23"/>
      <c r="G67" s="23"/>
      <c r="H67" s="23"/>
      <c r="I67" s="23"/>
      <c r="J67" s="23"/>
      <c r="K67" s="23"/>
      <c r="L67" s="23"/>
      <c r="M67" s="23"/>
      <c r="N67" s="23"/>
      <c r="O67" s="23"/>
      <c r="P67" s="23"/>
      <c r="Q67" s="23"/>
      <c r="R67" s="23"/>
      <c r="S67" s="23"/>
    </row>
    <row r="68" spans="1:19" ht="36" customHeight="1">
      <c r="A68" s="130"/>
      <c r="B68" s="23"/>
      <c r="C68" s="131"/>
      <c r="D68" s="132"/>
      <c r="E68" s="132"/>
      <c r="F68" s="23"/>
      <c r="G68" s="23"/>
      <c r="H68" s="23"/>
      <c r="I68" s="23"/>
      <c r="J68" s="23"/>
      <c r="K68" s="23"/>
      <c r="L68" s="23"/>
      <c r="M68" s="23"/>
      <c r="N68" s="23"/>
      <c r="O68" s="23"/>
      <c r="P68" s="23"/>
      <c r="Q68" s="23"/>
      <c r="R68" s="23"/>
      <c r="S68" s="23"/>
    </row>
    <row r="69" spans="1:19" ht="36" customHeight="1">
      <c r="A69" s="130"/>
      <c r="B69" s="23"/>
      <c r="C69" s="131"/>
      <c r="D69" s="132"/>
      <c r="E69" s="132"/>
      <c r="F69" s="23"/>
      <c r="G69" s="23"/>
      <c r="H69" s="23"/>
      <c r="I69" s="23"/>
      <c r="J69" s="23"/>
      <c r="K69" s="23"/>
      <c r="L69" s="23"/>
      <c r="M69" s="23"/>
      <c r="N69" s="23"/>
      <c r="O69" s="23"/>
      <c r="P69" s="23"/>
      <c r="Q69" s="23"/>
      <c r="R69" s="23"/>
      <c r="S69" s="23"/>
    </row>
    <row r="70" spans="1:19" ht="36" customHeight="1">
      <c r="A70" s="130"/>
      <c r="B70" s="23"/>
      <c r="C70" s="131"/>
      <c r="D70" s="132"/>
      <c r="E70" s="132"/>
      <c r="F70" s="23"/>
      <c r="G70" s="23"/>
      <c r="H70" s="23"/>
      <c r="I70" s="23"/>
      <c r="J70" s="23"/>
      <c r="K70" s="23"/>
      <c r="L70" s="23"/>
      <c r="M70" s="23"/>
      <c r="N70" s="23"/>
      <c r="O70" s="23"/>
      <c r="P70" s="23"/>
      <c r="Q70" s="23"/>
      <c r="R70" s="23"/>
      <c r="S70" s="23"/>
    </row>
    <row r="71" spans="1:19" ht="36" customHeight="1">
      <c r="A71" s="130"/>
      <c r="B71" s="23"/>
      <c r="C71" s="131"/>
      <c r="D71" s="132"/>
      <c r="E71" s="132"/>
      <c r="F71" s="23"/>
      <c r="G71" s="23"/>
      <c r="H71" s="23"/>
      <c r="I71" s="23"/>
      <c r="J71" s="23"/>
      <c r="K71" s="23"/>
      <c r="L71" s="23"/>
      <c r="M71" s="23"/>
      <c r="N71" s="23"/>
      <c r="O71" s="23"/>
      <c r="P71" s="23"/>
      <c r="Q71" s="23"/>
      <c r="R71" s="23"/>
      <c r="S71" s="23"/>
    </row>
    <row r="72" spans="1:19" ht="36" customHeight="1">
      <c r="A72" s="130"/>
      <c r="B72" s="23"/>
      <c r="C72" s="131"/>
      <c r="D72" s="132"/>
      <c r="E72" s="132"/>
      <c r="F72" s="23"/>
      <c r="G72" s="23"/>
      <c r="H72" s="23"/>
      <c r="I72" s="23"/>
      <c r="J72" s="23"/>
      <c r="K72" s="23"/>
      <c r="L72" s="23"/>
      <c r="M72" s="23"/>
      <c r="N72" s="23"/>
      <c r="O72" s="23"/>
      <c r="P72" s="23"/>
      <c r="Q72" s="23"/>
      <c r="R72" s="23"/>
      <c r="S72" s="23"/>
    </row>
    <row r="73" spans="1:19" ht="36" customHeight="1">
      <c r="A73" s="130"/>
      <c r="B73" s="23"/>
      <c r="C73" s="131"/>
      <c r="D73" s="132"/>
      <c r="E73" s="132"/>
      <c r="F73" s="23"/>
      <c r="G73" s="23"/>
      <c r="H73" s="23"/>
      <c r="I73" s="23"/>
      <c r="J73" s="23"/>
      <c r="K73" s="23"/>
      <c r="L73" s="23"/>
      <c r="M73" s="23"/>
      <c r="N73" s="23"/>
      <c r="O73" s="23"/>
      <c r="P73" s="23"/>
      <c r="Q73" s="23"/>
      <c r="R73" s="23"/>
      <c r="S73" s="23"/>
    </row>
    <row r="74" spans="1:19" ht="36" customHeight="1">
      <c r="A74" s="130"/>
      <c r="B74" s="23"/>
      <c r="C74" s="131"/>
      <c r="D74" s="132"/>
      <c r="E74" s="132"/>
      <c r="F74" s="23"/>
      <c r="G74" s="23"/>
      <c r="H74" s="23"/>
      <c r="I74" s="23"/>
      <c r="J74" s="23"/>
      <c r="K74" s="23"/>
      <c r="L74" s="23"/>
      <c r="M74" s="23"/>
      <c r="N74" s="23"/>
      <c r="O74" s="23"/>
      <c r="P74" s="23"/>
      <c r="Q74" s="23"/>
      <c r="R74" s="23"/>
      <c r="S74" s="23"/>
    </row>
    <row r="75" spans="1:19" ht="36" customHeight="1">
      <c r="A75" s="130"/>
      <c r="B75" s="23"/>
      <c r="C75" s="131"/>
      <c r="D75" s="132"/>
      <c r="E75" s="132"/>
      <c r="F75" s="23"/>
      <c r="G75" s="23"/>
      <c r="H75" s="23"/>
      <c r="I75" s="23"/>
      <c r="J75" s="23"/>
      <c r="K75" s="23"/>
      <c r="L75" s="23"/>
      <c r="M75" s="23"/>
      <c r="N75" s="23"/>
      <c r="O75" s="23"/>
      <c r="P75" s="23"/>
      <c r="Q75" s="23"/>
      <c r="R75" s="23"/>
      <c r="S75" s="23"/>
    </row>
    <row r="76" spans="1:19" ht="36" customHeight="1">
      <c r="A76" s="130"/>
      <c r="B76" s="23"/>
      <c r="C76" s="131"/>
      <c r="D76" s="132"/>
      <c r="E76" s="132"/>
      <c r="F76" s="23"/>
      <c r="G76" s="23"/>
      <c r="H76" s="23"/>
      <c r="I76" s="23"/>
      <c r="J76" s="23"/>
      <c r="K76" s="23"/>
      <c r="L76" s="23"/>
      <c r="M76" s="23"/>
      <c r="N76" s="23"/>
      <c r="O76" s="23"/>
      <c r="P76" s="23"/>
      <c r="Q76" s="23"/>
      <c r="R76" s="23"/>
      <c r="S76" s="23"/>
    </row>
    <row r="77" spans="1:19" ht="36" customHeight="1">
      <c r="A77" s="130"/>
      <c r="B77" s="23"/>
      <c r="C77" s="131"/>
      <c r="D77" s="132"/>
      <c r="E77" s="132"/>
      <c r="F77" s="23"/>
      <c r="G77" s="23"/>
      <c r="H77" s="23"/>
      <c r="I77" s="23"/>
      <c r="J77" s="23"/>
      <c r="K77" s="23"/>
      <c r="L77" s="23"/>
      <c r="M77" s="23"/>
      <c r="N77" s="23"/>
      <c r="O77" s="23"/>
      <c r="P77" s="23"/>
      <c r="Q77" s="23"/>
      <c r="R77" s="23"/>
      <c r="S77" s="23"/>
    </row>
    <row r="78" spans="1:19" ht="36" customHeight="1">
      <c r="A78" s="130"/>
      <c r="B78" s="23"/>
      <c r="C78" s="131"/>
      <c r="D78" s="132"/>
      <c r="E78" s="132"/>
      <c r="F78" s="23"/>
      <c r="G78" s="23"/>
      <c r="H78" s="23"/>
      <c r="I78" s="23"/>
      <c r="J78" s="23"/>
      <c r="K78" s="23"/>
      <c r="L78" s="23"/>
      <c r="M78" s="23"/>
      <c r="N78" s="23"/>
      <c r="O78" s="23"/>
      <c r="P78" s="23"/>
      <c r="Q78" s="23"/>
      <c r="R78" s="23"/>
      <c r="S78" s="23"/>
    </row>
    <row r="79" spans="1:19" ht="36" customHeight="1">
      <c r="A79" s="130"/>
      <c r="B79" s="23"/>
      <c r="C79" s="131"/>
      <c r="D79" s="132"/>
      <c r="E79" s="132"/>
      <c r="F79" s="23"/>
      <c r="G79" s="23"/>
      <c r="H79" s="23"/>
      <c r="I79" s="23"/>
      <c r="J79" s="23"/>
      <c r="K79" s="23"/>
      <c r="L79" s="23"/>
      <c r="M79" s="23"/>
      <c r="N79" s="23"/>
      <c r="O79" s="23"/>
      <c r="P79" s="23"/>
      <c r="Q79" s="23"/>
      <c r="R79" s="23"/>
      <c r="S79" s="23"/>
    </row>
    <row r="80" spans="1:19" ht="36" customHeight="1">
      <c r="A80" s="130"/>
      <c r="B80" s="23"/>
      <c r="C80" s="131"/>
      <c r="D80" s="132"/>
      <c r="E80" s="132"/>
      <c r="F80" s="23"/>
      <c r="G80" s="23"/>
      <c r="H80" s="23"/>
      <c r="I80" s="23"/>
      <c r="J80" s="23"/>
      <c r="K80" s="23"/>
      <c r="L80" s="23"/>
      <c r="M80" s="23"/>
      <c r="N80" s="23"/>
      <c r="O80" s="23"/>
      <c r="P80" s="23"/>
      <c r="Q80" s="23"/>
      <c r="R80" s="23"/>
      <c r="S80" s="23"/>
    </row>
    <row r="81" spans="1:19" ht="36" customHeight="1">
      <c r="A81" s="130"/>
      <c r="B81" s="23"/>
      <c r="C81" s="131"/>
      <c r="D81" s="132"/>
      <c r="E81" s="132"/>
      <c r="F81" s="23"/>
      <c r="G81" s="23"/>
      <c r="H81" s="23"/>
      <c r="I81" s="23"/>
      <c r="J81" s="23"/>
      <c r="K81" s="23"/>
      <c r="L81" s="23"/>
      <c r="M81" s="23"/>
      <c r="N81" s="23"/>
      <c r="O81" s="23"/>
      <c r="P81" s="23"/>
      <c r="Q81" s="23"/>
      <c r="R81" s="23"/>
      <c r="S81" s="23"/>
    </row>
    <row r="82" spans="1:19" ht="36" customHeight="1">
      <c r="A82" s="130"/>
      <c r="B82" s="23"/>
      <c r="C82" s="131"/>
      <c r="D82" s="132"/>
      <c r="E82" s="132"/>
      <c r="F82" s="23"/>
      <c r="G82" s="23"/>
      <c r="H82" s="23"/>
      <c r="I82" s="23"/>
      <c r="J82" s="23"/>
      <c r="K82" s="23"/>
      <c r="L82" s="23"/>
      <c r="M82" s="23"/>
      <c r="N82" s="23"/>
      <c r="O82" s="23"/>
      <c r="P82" s="23"/>
      <c r="Q82" s="23"/>
      <c r="R82" s="23"/>
      <c r="S82" s="23"/>
    </row>
    <row r="83" spans="1:19" ht="36" customHeight="1">
      <c r="A83" s="130"/>
      <c r="B83" s="23"/>
      <c r="C83" s="131"/>
      <c r="D83" s="132"/>
      <c r="E83" s="132"/>
      <c r="F83" s="23"/>
      <c r="G83" s="23"/>
      <c r="H83" s="23"/>
      <c r="I83" s="23"/>
      <c r="J83" s="23"/>
      <c r="K83" s="23"/>
      <c r="L83" s="23"/>
      <c r="M83" s="23"/>
      <c r="N83" s="23"/>
      <c r="O83" s="23"/>
      <c r="P83" s="23"/>
      <c r="Q83" s="23"/>
      <c r="R83" s="23"/>
      <c r="S83" s="23"/>
    </row>
    <row r="84" spans="1:19" ht="36" customHeight="1">
      <c r="A84" s="130"/>
      <c r="B84" s="23"/>
      <c r="C84" s="131"/>
      <c r="D84" s="132"/>
      <c r="E84" s="132"/>
      <c r="F84" s="23"/>
      <c r="G84" s="23"/>
      <c r="H84" s="23"/>
      <c r="I84" s="23"/>
      <c r="J84" s="23"/>
      <c r="K84" s="23"/>
      <c r="L84" s="23"/>
      <c r="M84" s="23"/>
      <c r="N84" s="23"/>
      <c r="O84" s="23"/>
      <c r="P84" s="23"/>
      <c r="Q84" s="23"/>
      <c r="R84" s="23"/>
      <c r="S84" s="23"/>
    </row>
    <row r="85" spans="1:19" ht="36" customHeight="1">
      <c r="A85" s="130"/>
      <c r="B85" s="23"/>
      <c r="C85" s="131"/>
      <c r="D85" s="132"/>
      <c r="E85" s="132"/>
      <c r="F85" s="23"/>
      <c r="G85" s="23"/>
      <c r="H85" s="23"/>
      <c r="I85" s="23"/>
      <c r="J85" s="23"/>
      <c r="K85" s="23"/>
      <c r="L85" s="23"/>
      <c r="M85" s="23"/>
      <c r="N85" s="23"/>
      <c r="O85" s="23"/>
      <c r="P85" s="23"/>
      <c r="Q85" s="23"/>
      <c r="R85" s="23"/>
      <c r="S85" s="23"/>
    </row>
    <row r="86" spans="1:19" ht="36" customHeight="1">
      <c r="A86" s="130"/>
      <c r="B86" s="23"/>
      <c r="C86" s="131"/>
      <c r="D86" s="132"/>
      <c r="E86" s="132"/>
      <c r="F86" s="23"/>
      <c r="G86" s="23"/>
      <c r="H86" s="23"/>
      <c r="I86" s="23"/>
      <c r="J86" s="23"/>
      <c r="K86" s="23"/>
      <c r="L86" s="23"/>
      <c r="M86" s="23"/>
      <c r="N86" s="23"/>
      <c r="O86" s="23"/>
      <c r="P86" s="23"/>
      <c r="Q86" s="23"/>
      <c r="R86" s="23"/>
      <c r="S86" s="23"/>
    </row>
    <row r="87" spans="1:19" ht="36" customHeight="1">
      <c r="A87" s="130"/>
      <c r="B87" s="23"/>
      <c r="C87" s="131"/>
      <c r="D87" s="132"/>
      <c r="E87" s="132"/>
      <c r="F87" s="23"/>
      <c r="G87" s="23"/>
      <c r="H87" s="23"/>
      <c r="I87" s="23"/>
      <c r="J87" s="23"/>
      <c r="K87" s="23"/>
      <c r="L87" s="23"/>
      <c r="M87" s="23"/>
      <c r="N87" s="23"/>
      <c r="O87" s="23"/>
      <c r="P87" s="23"/>
      <c r="Q87" s="23"/>
      <c r="R87" s="23"/>
      <c r="S87" s="23"/>
    </row>
    <row r="88" spans="1:19" ht="36" customHeight="1">
      <c r="A88" s="130"/>
      <c r="B88" s="23"/>
      <c r="C88" s="131"/>
      <c r="D88" s="132"/>
      <c r="E88" s="132"/>
      <c r="F88" s="23"/>
      <c r="G88" s="23"/>
      <c r="H88" s="23"/>
      <c r="I88" s="23"/>
      <c r="J88" s="23"/>
      <c r="K88" s="23"/>
      <c r="L88" s="23"/>
      <c r="M88" s="23"/>
      <c r="N88" s="23"/>
      <c r="O88" s="23"/>
      <c r="P88" s="23"/>
      <c r="Q88" s="23"/>
      <c r="R88" s="23"/>
      <c r="S88" s="23"/>
    </row>
    <row r="89" spans="1:19" ht="36" customHeight="1">
      <c r="A89" s="130"/>
      <c r="B89" s="23"/>
      <c r="C89" s="131"/>
      <c r="D89" s="132"/>
      <c r="E89" s="132"/>
      <c r="F89" s="23"/>
      <c r="G89" s="23"/>
      <c r="H89" s="23"/>
      <c r="I89" s="23"/>
      <c r="J89" s="23"/>
      <c r="K89" s="23"/>
      <c r="L89" s="23"/>
      <c r="M89" s="23"/>
      <c r="N89" s="23"/>
      <c r="O89" s="23"/>
      <c r="P89" s="23"/>
      <c r="Q89" s="23"/>
      <c r="R89" s="23"/>
      <c r="S89" s="23"/>
    </row>
    <row r="90" spans="1:19" ht="36" customHeight="1">
      <c r="A90" s="130"/>
      <c r="B90" s="23"/>
      <c r="C90" s="131"/>
      <c r="D90" s="132"/>
      <c r="E90" s="132"/>
      <c r="F90" s="23"/>
      <c r="G90" s="23"/>
      <c r="H90" s="23"/>
      <c r="I90" s="23"/>
      <c r="J90" s="23"/>
      <c r="K90" s="23"/>
      <c r="L90" s="23"/>
      <c r="M90" s="23"/>
      <c r="N90" s="23"/>
      <c r="O90" s="23"/>
      <c r="P90" s="23"/>
      <c r="Q90" s="23"/>
      <c r="R90" s="23"/>
      <c r="S90" s="23"/>
    </row>
    <row r="91" spans="1:19" ht="36" customHeight="1">
      <c r="A91" s="130"/>
      <c r="B91" s="23"/>
      <c r="C91" s="131"/>
      <c r="D91" s="132"/>
      <c r="E91" s="132"/>
      <c r="F91" s="23"/>
      <c r="G91" s="23"/>
      <c r="H91" s="23"/>
      <c r="I91" s="23"/>
      <c r="J91" s="23"/>
      <c r="K91" s="23"/>
      <c r="L91" s="23"/>
      <c r="M91" s="23"/>
      <c r="N91" s="23"/>
      <c r="O91" s="23"/>
      <c r="P91" s="23"/>
      <c r="Q91" s="23"/>
      <c r="R91" s="23"/>
      <c r="S91" s="23"/>
    </row>
    <row r="92" spans="1:19" ht="36" customHeight="1">
      <c r="A92" s="130"/>
      <c r="B92" s="23"/>
      <c r="C92" s="131"/>
      <c r="D92" s="132"/>
      <c r="E92" s="132"/>
      <c r="F92" s="23"/>
      <c r="G92" s="23"/>
      <c r="H92" s="23"/>
      <c r="I92" s="23"/>
      <c r="J92" s="23"/>
      <c r="K92" s="23"/>
      <c r="L92" s="23"/>
      <c r="M92" s="23"/>
      <c r="N92" s="23"/>
      <c r="O92" s="23"/>
      <c r="P92" s="23"/>
      <c r="Q92" s="23"/>
      <c r="R92" s="23"/>
      <c r="S92" s="23"/>
    </row>
    <row r="93" spans="1:19" ht="36" customHeight="1">
      <c r="A93" s="130"/>
      <c r="B93" s="23"/>
      <c r="C93" s="131"/>
      <c r="D93" s="132"/>
      <c r="E93" s="132"/>
      <c r="F93" s="23"/>
      <c r="G93" s="23"/>
      <c r="H93" s="23"/>
      <c r="I93" s="23"/>
      <c r="J93" s="23"/>
      <c r="K93" s="23"/>
      <c r="L93" s="23"/>
      <c r="M93" s="23"/>
      <c r="N93" s="23"/>
      <c r="O93" s="23"/>
      <c r="P93" s="23"/>
      <c r="Q93" s="23"/>
      <c r="R93" s="23"/>
      <c r="S93" s="23"/>
    </row>
    <row r="94" spans="1:19" ht="36" customHeight="1">
      <c r="A94" s="130"/>
      <c r="B94" s="23"/>
      <c r="C94" s="131"/>
      <c r="D94" s="132"/>
      <c r="E94" s="132"/>
      <c r="F94" s="23"/>
      <c r="G94" s="23"/>
      <c r="H94" s="23"/>
      <c r="I94" s="23"/>
      <c r="J94" s="23"/>
      <c r="K94" s="23"/>
      <c r="L94" s="23"/>
      <c r="M94" s="23"/>
      <c r="N94" s="23"/>
      <c r="O94" s="23"/>
      <c r="P94" s="23"/>
      <c r="Q94" s="23"/>
      <c r="R94" s="23"/>
      <c r="S94" s="23"/>
    </row>
    <row r="95" spans="1:19" ht="36" customHeight="1">
      <c r="A95" s="130"/>
      <c r="B95" s="23"/>
      <c r="C95" s="131"/>
      <c r="D95" s="132"/>
      <c r="E95" s="132"/>
      <c r="F95" s="23"/>
      <c r="G95" s="23"/>
      <c r="H95" s="23"/>
      <c r="I95" s="23"/>
      <c r="J95" s="23"/>
      <c r="K95" s="23"/>
      <c r="L95" s="23"/>
      <c r="M95" s="23"/>
      <c r="N95" s="23"/>
      <c r="O95" s="23"/>
      <c r="P95" s="23"/>
      <c r="Q95" s="23"/>
      <c r="R95" s="23"/>
      <c r="S95" s="23"/>
    </row>
    <row r="96" spans="1:19" ht="36" customHeight="1">
      <c r="A96" s="130"/>
      <c r="B96" s="23"/>
      <c r="C96" s="131"/>
      <c r="D96" s="132"/>
      <c r="E96" s="132"/>
      <c r="F96" s="23"/>
      <c r="G96" s="23"/>
      <c r="H96" s="23"/>
      <c r="I96" s="23"/>
      <c r="J96" s="23"/>
      <c r="K96" s="23"/>
      <c r="L96" s="23"/>
      <c r="M96" s="23"/>
      <c r="N96" s="23"/>
      <c r="O96" s="23"/>
      <c r="P96" s="23"/>
      <c r="Q96" s="23"/>
      <c r="R96" s="23"/>
      <c r="S96" s="23"/>
    </row>
    <row r="97" spans="1:19" ht="36" customHeight="1">
      <c r="A97" s="130"/>
      <c r="B97" s="23"/>
      <c r="C97" s="131"/>
      <c r="D97" s="132"/>
      <c r="E97" s="132"/>
      <c r="F97" s="23"/>
      <c r="G97" s="23"/>
      <c r="H97" s="23"/>
      <c r="I97" s="23"/>
      <c r="J97" s="23"/>
      <c r="K97" s="23"/>
      <c r="L97" s="23"/>
      <c r="M97" s="23"/>
      <c r="N97" s="23"/>
      <c r="O97" s="23"/>
      <c r="P97" s="23"/>
      <c r="Q97" s="23"/>
      <c r="R97" s="23"/>
      <c r="S97" s="23"/>
    </row>
    <row r="98" spans="1:19" ht="36" customHeight="1">
      <c r="A98" s="130"/>
      <c r="B98" s="23"/>
      <c r="C98" s="131"/>
      <c r="D98" s="132"/>
      <c r="E98" s="132"/>
      <c r="F98" s="23"/>
      <c r="G98" s="23"/>
      <c r="H98" s="23"/>
      <c r="I98" s="23"/>
      <c r="J98" s="23"/>
      <c r="K98" s="23"/>
      <c r="L98" s="23"/>
      <c r="M98" s="23"/>
      <c r="N98" s="23"/>
      <c r="O98" s="23"/>
      <c r="P98" s="23"/>
      <c r="Q98" s="23"/>
      <c r="R98" s="23"/>
      <c r="S98" s="23"/>
    </row>
  </sheetData>
  <mergeCells count="2">
    <mergeCell ref="A3:S3"/>
    <mergeCell ref="A2:S2"/>
  </mergeCells>
  <phoneticPr fontId="21"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000-000000000000}">
          <x14:formula1>
            <xm:f>'NO SE EDITA'!$K$3:$K$6</xm:f>
          </x14:formula1>
          <xm:sqref>D5:D98</xm:sqref>
        </x14:dataValidation>
        <x14:dataValidation type="list" allowBlank="1" showInputMessage="1" showErrorMessage="1" xr:uid="{00000000-0002-0000-1000-000001000000}">
          <x14:formula1>
            <xm:f>'NO SE EDITA'!$C$3:$C$4</xm:f>
          </x14:formula1>
          <xm:sqref>H5:H98</xm:sqref>
        </x14:dataValidation>
        <x14:dataValidation type="list" allowBlank="1" showInputMessage="1" showErrorMessage="1" xr:uid="{00000000-0002-0000-1000-000002000000}">
          <x14:formula1>
            <xm:f>'NO SE EDITA'!$E$3</xm:f>
          </x14:formula1>
          <xm:sqref>K5:K98</xm:sqref>
        </x14:dataValidation>
        <x14:dataValidation type="list" allowBlank="1" showInputMessage="1" showErrorMessage="1" xr:uid="{00000000-0002-0000-1000-000003000000}">
          <x14:formula1>
            <xm:f>'NO SE EDITA'!$G$3:$G$5</xm:f>
          </x14:formula1>
          <xm:sqref>L5:L98</xm:sqref>
        </x14:dataValidation>
        <x14:dataValidation type="list" allowBlank="1" showInputMessage="1" showErrorMessage="1" xr:uid="{00000000-0002-0000-1000-000004000000}">
          <x14:formula1>
            <xm:f>'NO SE EDITA'!$I$3:$I$4</xm:f>
          </x14:formula1>
          <xm:sqref>Q5:Q98</xm:sqref>
        </x14:dataValidation>
        <x14:dataValidation type="list" allowBlank="1" showInputMessage="1" showErrorMessage="1" xr:uid="{00000000-0002-0000-1000-000005000000}">
          <x14:formula1>
            <xm:f>'NO SE EDITA'!$L$3:$L$6</xm:f>
          </x14:formula1>
          <xm:sqref>E5:E98</xm:sqref>
        </x14:dataValidation>
        <x14:dataValidation type="list" allowBlank="1" showInputMessage="1" showErrorMessage="1" xr:uid="{00000000-0002-0000-1000-000006000000}">
          <x14:formula1>
            <xm:f>'NO SE EDITA'!$J$3</xm:f>
          </x14:formula1>
          <xm:sqref>C5:C98</xm:sqref>
        </x14:dataValidation>
        <x14:dataValidation type="list" allowBlank="1" showInputMessage="1" showErrorMessage="1" xr:uid="{00000000-0002-0000-1000-000007000000}">
          <x14:formula1>
            <xm:f>'NO SE EDITA'!$N$3:$N$7</xm:f>
          </x14:formula1>
          <xm:sqref>F5:F98</xm:sqref>
        </x14:dataValidation>
        <x14:dataValidation type="list" allowBlank="1" showInputMessage="1" showErrorMessage="1" xr:uid="{00000000-0002-0000-1000-000008000000}">
          <x14:formula1>
            <xm:f>'NO SE EDITA'!$O$3:$O$6</xm:f>
          </x14:formula1>
          <xm:sqref>A5:A98</xm:sqref>
        </x14:dataValidation>
        <x14:dataValidation type="list" allowBlank="1" showInputMessage="1" showErrorMessage="1" xr:uid="{00000000-0002-0000-1000-000009000000}">
          <x14:formula1>
            <xm:f>'NO SE EDITA'!$P$3</xm:f>
          </x14:formula1>
          <xm:sqref>R5:R98</xm:sqref>
        </x14:dataValidation>
        <x14:dataValidation type="list" allowBlank="1" showInputMessage="1" showErrorMessage="1" xr:uid="{00000000-0002-0000-1000-00000A000000}">
          <x14:formula1>
            <xm:f>'NO SE EDITA'!$Q$3:$Q$48</xm:f>
          </x14:formula1>
          <xm:sqref>S5:S98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52" t="s">
        <v>209</v>
      </c>
      <c r="B2" s="57" t="s">
        <v>25</v>
      </c>
      <c r="C2" s="57" t="s">
        <v>116</v>
      </c>
      <c r="D2" s="57" t="s">
        <v>44</v>
      </c>
      <c r="E2" s="57" t="s">
        <v>114</v>
      </c>
      <c r="F2" s="57" t="s">
        <v>117</v>
      </c>
      <c r="G2" s="57" t="s">
        <v>78</v>
      </c>
      <c r="H2" s="57" t="s">
        <v>118</v>
      </c>
      <c r="I2" s="57" t="s">
        <v>127</v>
      </c>
      <c r="J2" s="57" t="s">
        <v>133</v>
      </c>
      <c r="K2" s="57" t="s">
        <v>71</v>
      </c>
      <c r="L2" s="57" t="s">
        <v>72</v>
      </c>
      <c r="M2" s="57" t="s">
        <v>165</v>
      </c>
      <c r="N2" s="51" t="s">
        <v>201</v>
      </c>
      <c r="O2" s="52" t="s">
        <v>119</v>
      </c>
      <c r="P2" s="52" t="s">
        <v>123</v>
      </c>
      <c r="Q2" s="52" t="s">
        <v>84</v>
      </c>
    </row>
    <row r="3" spans="1:18">
      <c r="A3" s="20" t="s">
        <v>195</v>
      </c>
      <c r="B3" s="56" t="s">
        <v>95</v>
      </c>
      <c r="C3" s="55" t="s">
        <v>93</v>
      </c>
      <c r="D3" s="55" t="s">
        <v>192</v>
      </c>
      <c r="E3" s="56" t="s">
        <v>99</v>
      </c>
      <c r="F3" s="55" t="s">
        <v>168</v>
      </c>
      <c r="G3" s="54" t="s">
        <v>100</v>
      </c>
      <c r="H3" s="55" t="s">
        <v>101</v>
      </c>
      <c r="I3" s="54" t="s">
        <v>113</v>
      </c>
      <c r="J3" s="22">
        <v>2026</v>
      </c>
      <c r="K3" s="66">
        <v>46027</v>
      </c>
      <c r="L3" s="66">
        <v>46111</v>
      </c>
      <c r="M3" s="24" t="s">
        <v>166</v>
      </c>
      <c r="N3" s="53" t="s">
        <v>89</v>
      </c>
      <c r="O3" s="24" t="s">
        <v>205</v>
      </c>
      <c r="P3" s="53" t="s">
        <v>208</v>
      </c>
      <c r="Q3" s="60" t="s">
        <v>262</v>
      </c>
      <c r="R3" s="62"/>
    </row>
    <row r="4" spans="1:18">
      <c r="A4" s="20" t="s">
        <v>196</v>
      </c>
      <c r="B4" s="20" t="s">
        <v>96</v>
      </c>
      <c r="C4" s="54" t="s">
        <v>94</v>
      </c>
      <c r="D4" s="54" t="s">
        <v>193</v>
      </c>
      <c r="E4" s="56"/>
      <c r="F4" s="55"/>
      <c r="G4" s="54" t="s">
        <v>102</v>
      </c>
      <c r="H4" s="54" t="s">
        <v>115</v>
      </c>
      <c r="I4" s="54" t="s">
        <v>97</v>
      </c>
      <c r="J4" s="22"/>
      <c r="K4" s="66">
        <v>46117</v>
      </c>
      <c r="L4" s="66">
        <v>46203</v>
      </c>
      <c r="M4" s="24" t="s">
        <v>167</v>
      </c>
      <c r="N4" s="53" t="s">
        <v>197</v>
      </c>
      <c r="O4" s="24" t="s">
        <v>202</v>
      </c>
      <c r="P4" s="18"/>
      <c r="Q4" s="60" t="s">
        <v>210</v>
      </c>
      <c r="R4" s="62"/>
    </row>
    <row r="5" spans="1:18" ht="12.75" customHeight="1">
      <c r="A5" s="18"/>
      <c r="B5" s="18"/>
      <c r="C5" s="54"/>
      <c r="D5" s="18"/>
      <c r="E5" s="18"/>
      <c r="F5" s="18"/>
      <c r="G5" s="54" t="s">
        <v>103</v>
      </c>
      <c r="H5" s="54"/>
      <c r="I5" s="54"/>
      <c r="J5" s="18"/>
      <c r="K5" s="66">
        <v>46208</v>
      </c>
      <c r="L5" s="66">
        <v>46295</v>
      </c>
      <c r="M5" s="33"/>
      <c r="N5" s="53" t="s">
        <v>198</v>
      </c>
      <c r="O5" s="24" t="s">
        <v>203</v>
      </c>
      <c r="P5" s="18"/>
      <c r="Q5" s="60" t="s">
        <v>211</v>
      </c>
      <c r="R5" s="62"/>
    </row>
    <row r="6" spans="1:18" ht="12.75" customHeight="1">
      <c r="A6" s="18"/>
      <c r="B6" s="18"/>
      <c r="C6" s="54"/>
      <c r="D6" s="18"/>
      <c r="E6" s="21"/>
      <c r="F6" s="54"/>
      <c r="G6" s="22"/>
      <c r="H6" s="22"/>
      <c r="I6" s="22"/>
      <c r="J6" s="22"/>
      <c r="K6" s="67">
        <v>46300</v>
      </c>
      <c r="L6" s="66">
        <v>46386</v>
      </c>
      <c r="M6" s="33"/>
      <c r="N6" s="53" t="s">
        <v>199</v>
      </c>
      <c r="O6" s="24" t="s">
        <v>204</v>
      </c>
      <c r="P6" s="18"/>
      <c r="Q6" s="60" t="s">
        <v>212</v>
      </c>
      <c r="R6" s="62"/>
    </row>
    <row r="7" spans="1:18">
      <c r="A7" s="18"/>
      <c r="B7" s="22"/>
      <c r="C7" s="22"/>
      <c r="D7" s="22"/>
      <c r="E7" s="22"/>
      <c r="F7" s="22"/>
      <c r="G7" s="22"/>
      <c r="H7" s="22"/>
      <c r="I7" s="22"/>
      <c r="J7" s="18"/>
      <c r="K7" s="18"/>
      <c r="L7" s="18"/>
      <c r="M7" s="33"/>
      <c r="N7" s="53" t="s">
        <v>200</v>
      </c>
      <c r="O7" s="18"/>
      <c r="P7" s="18"/>
      <c r="Q7" s="60" t="s">
        <v>213</v>
      </c>
      <c r="R7" s="62"/>
    </row>
    <row r="8" spans="1:18">
      <c r="K8" s="34"/>
      <c r="M8" s="50"/>
      <c r="Q8" s="60" t="s">
        <v>214</v>
      </c>
      <c r="R8" s="62"/>
    </row>
    <row r="9" spans="1:18">
      <c r="M9" s="50"/>
      <c r="Q9" s="59" t="s">
        <v>215</v>
      </c>
      <c r="R9" s="63"/>
    </row>
    <row r="10" spans="1:18">
      <c r="M10" s="50"/>
      <c r="Q10" s="59" t="s">
        <v>216</v>
      </c>
      <c r="R10" s="63"/>
    </row>
    <row r="11" spans="1:18">
      <c r="M11" s="50"/>
      <c r="Q11" s="59" t="s">
        <v>217</v>
      </c>
      <c r="R11" s="63"/>
    </row>
    <row r="12" spans="1:18">
      <c r="M12" s="50"/>
      <c r="Q12" s="59" t="s">
        <v>218</v>
      </c>
      <c r="R12" s="63"/>
    </row>
    <row r="13" spans="1:18">
      <c r="B13" s="19"/>
      <c r="M13" s="50"/>
      <c r="Q13" s="59" t="s">
        <v>219</v>
      </c>
      <c r="R13" s="63"/>
    </row>
    <row r="14" spans="1:18">
      <c r="Q14" s="59" t="s">
        <v>220</v>
      </c>
      <c r="R14" s="63"/>
    </row>
    <row r="15" spans="1:18">
      <c r="Q15" s="59" t="s">
        <v>221</v>
      </c>
      <c r="R15" s="63"/>
    </row>
    <row r="16" spans="1:18">
      <c r="Q16" s="59" t="s">
        <v>222</v>
      </c>
      <c r="R16" s="63"/>
    </row>
    <row r="17" spans="17:18">
      <c r="Q17" s="59" t="s">
        <v>223</v>
      </c>
      <c r="R17" s="63"/>
    </row>
    <row r="18" spans="17:18">
      <c r="Q18" s="59" t="s">
        <v>224</v>
      </c>
      <c r="R18" s="63"/>
    </row>
    <row r="19" spans="17:18">
      <c r="Q19" s="59" t="s">
        <v>225</v>
      </c>
      <c r="R19" s="63"/>
    </row>
    <row r="20" spans="17:18">
      <c r="Q20" s="59" t="s">
        <v>226</v>
      </c>
      <c r="R20" s="63"/>
    </row>
    <row r="21" spans="17:18">
      <c r="Q21" s="59" t="s">
        <v>227</v>
      </c>
      <c r="R21" s="63"/>
    </row>
    <row r="22" spans="17:18">
      <c r="Q22" s="59" t="s">
        <v>228</v>
      </c>
      <c r="R22" s="63"/>
    </row>
    <row r="23" spans="17:18">
      <c r="Q23" s="59" t="s">
        <v>229</v>
      </c>
      <c r="R23" s="63"/>
    </row>
    <row r="24" spans="17:18">
      <c r="Q24" s="59" t="s">
        <v>230</v>
      </c>
      <c r="R24" s="63"/>
    </row>
    <row r="25" spans="17:18">
      <c r="Q25" s="59" t="s">
        <v>231</v>
      </c>
      <c r="R25" s="63"/>
    </row>
    <row r="26" spans="17:18">
      <c r="Q26" s="59" t="s">
        <v>232</v>
      </c>
      <c r="R26" s="63"/>
    </row>
    <row r="27" spans="17:18">
      <c r="Q27" s="59" t="s">
        <v>233</v>
      </c>
      <c r="R27" s="63"/>
    </row>
    <row r="28" spans="17:18">
      <c r="Q28" s="59" t="s">
        <v>234</v>
      </c>
      <c r="R28" s="63"/>
    </row>
    <row r="29" spans="17:18">
      <c r="Q29" s="59" t="s">
        <v>235</v>
      </c>
      <c r="R29" s="63"/>
    </row>
    <row r="30" spans="17:18">
      <c r="Q30" s="59" t="s">
        <v>236</v>
      </c>
      <c r="R30" s="63"/>
    </row>
    <row r="31" spans="17:18">
      <c r="Q31" s="59" t="s">
        <v>237</v>
      </c>
      <c r="R31" s="63"/>
    </row>
    <row r="32" spans="17:18">
      <c r="Q32" s="59" t="s">
        <v>238</v>
      </c>
      <c r="R32" s="63"/>
    </row>
    <row r="33" spans="17:18">
      <c r="Q33" s="59" t="s">
        <v>239</v>
      </c>
      <c r="R33" s="63"/>
    </row>
    <row r="34" spans="17:18">
      <c r="Q34" s="59" t="s">
        <v>240</v>
      </c>
      <c r="R34" s="63"/>
    </row>
    <row r="35" spans="17:18">
      <c r="Q35" s="59" t="s">
        <v>241</v>
      </c>
      <c r="R35" s="63"/>
    </row>
    <row r="36" spans="17:18">
      <c r="Q36" s="59" t="s">
        <v>242</v>
      </c>
      <c r="R36" s="63"/>
    </row>
    <row r="37" spans="17:18">
      <c r="Q37" s="61" t="s">
        <v>243</v>
      </c>
      <c r="R37" s="64"/>
    </row>
    <row r="38" spans="17:18">
      <c r="Q38" s="59" t="s">
        <v>244</v>
      </c>
      <c r="R38" s="63"/>
    </row>
    <row r="39" spans="17:18">
      <c r="Q39" s="59" t="s">
        <v>245</v>
      </c>
      <c r="R39" s="63"/>
    </row>
    <row r="40" spans="17:18">
      <c r="Q40" s="59" t="s">
        <v>246</v>
      </c>
      <c r="R40" s="63"/>
    </row>
    <row r="41" spans="17:18">
      <c r="Q41" s="59" t="s">
        <v>247</v>
      </c>
      <c r="R41" s="63"/>
    </row>
    <row r="42" spans="17:18">
      <c r="Q42" s="59" t="s">
        <v>248</v>
      </c>
      <c r="R42" s="63"/>
    </row>
    <row r="43" spans="17:18">
      <c r="Q43" s="61" t="s">
        <v>249</v>
      </c>
      <c r="R43" s="64"/>
    </row>
    <row r="44" spans="17:18">
      <c r="Q44" s="59" t="s">
        <v>250</v>
      </c>
      <c r="R44" s="63"/>
    </row>
    <row r="45" spans="17:18">
      <c r="Q45" s="59" t="s">
        <v>251</v>
      </c>
      <c r="R45" s="63"/>
    </row>
    <row r="46" spans="17:18">
      <c r="Q46" s="59" t="s">
        <v>252</v>
      </c>
      <c r="R46" s="63"/>
    </row>
    <row r="47" spans="17:18">
      <c r="Q47" s="59" t="s">
        <v>253</v>
      </c>
      <c r="R47" s="63"/>
    </row>
    <row r="48" spans="17:18">
      <c r="Q48" s="59" t="s">
        <v>254</v>
      </c>
      <c r="R48" s="63"/>
    </row>
  </sheetData>
  <dataConsolidate/>
  <phoneticPr fontId="21" type="noConversion"/>
  <dataValidations count="1">
    <dataValidation type="list" allowBlank="1" showInputMessage="1" showErrorMessage="1" sqref="B3:B4" xr:uid="{00000000-0002-0000-1100-000000000000}">
      <formula1>$B$3:$B$6</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0"/>
  <sheetViews>
    <sheetView zoomScale="112" zoomScaleNormal="112" workbookViewId="0">
      <selection activeCell="J9" sqref="J9"/>
    </sheetView>
  </sheetViews>
  <sheetFormatPr baseColWidth="10" defaultColWidth="9.33203125" defaultRowHeight="12.75"/>
  <cols>
    <col min="1" max="1" width="20.5" style="121" customWidth="1"/>
    <col min="2" max="3" width="10.1640625" style="121" customWidth="1"/>
    <col min="4" max="4" width="20.6640625" style="121" customWidth="1"/>
    <col min="5" max="5" width="30.6640625" style="121" customWidth="1"/>
    <col min="6" max="6" width="25.5" style="121" customWidth="1"/>
    <col min="7" max="16384" width="9.33203125" style="121"/>
  </cols>
  <sheetData>
    <row r="1" spans="1:6" ht="27.6" customHeight="1">
      <c r="A1" s="573" t="s">
        <v>4</v>
      </c>
      <c r="B1" s="574"/>
      <c r="C1" s="574"/>
      <c r="D1" s="574"/>
      <c r="E1" s="574"/>
      <c r="F1" s="575"/>
    </row>
    <row r="2" spans="1:6" ht="26.85" customHeight="1">
      <c r="A2" s="576" t="s">
        <v>29</v>
      </c>
      <c r="B2" s="577"/>
      <c r="C2" s="577"/>
      <c r="D2" s="577"/>
      <c r="E2" s="577"/>
      <c r="F2" s="578"/>
    </row>
    <row r="3" spans="1:6" ht="12.75" customHeight="1">
      <c r="A3" s="546" t="s">
        <v>321</v>
      </c>
      <c r="B3" s="547"/>
      <c r="C3" s="547"/>
      <c r="D3" s="547"/>
      <c r="E3" s="547"/>
      <c r="F3" s="548"/>
    </row>
    <row r="4" spans="1:6" ht="24.75" customHeight="1">
      <c r="A4" s="561" t="s">
        <v>30</v>
      </c>
      <c r="B4" s="562"/>
      <c r="C4" s="563"/>
      <c r="D4" s="564" t="s">
        <v>401</v>
      </c>
      <c r="E4" s="565"/>
      <c r="F4" s="566"/>
    </row>
    <row r="5" spans="1:6" ht="24.75" customHeight="1">
      <c r="A5" s="561" t="s">
        <v>31</v>
      </c>
      <c r="B5" s="562"/>
      <c r="C5" s="563"/>
      <c r="D5" s="564" t="s">
        <v>355</v>
      </c>
      <c r="E5" s="565"/>
      <c r="F5" s="566"/>
    </row>
    <row r="6" spans="1:6" ht="24.75" customHeight="1">
      <c r="A6" s="561" t="s">
        <v>32</v>
      </c>
      <c r="B6" s="562"/>
      <c r="C6" s="563"/>
      <c r="D6" s="564" t="s">
        <v>402</v>
      </c>
      <c r="E6" s="565"/>
      <c r="F6" s="566"/>
    </row>
    <row r="7" spans="1:6" ht="24.75" customHeight="1">
      <c r="A7" s="561" t="s">
        <v>33</v>
      </c>
      <c r="B7" s="562"/>
      <c r="C7" s="563"/>
      <c r="D7" s="564" t="s">
        <v>403</v>
      </c>
      <c r="E7" s="565"/>
      <c r="F7" s="566"/>
    </row>
    <row r="8" spans="1:6" ht="24.75" customHeight="1">
      <c r="A8" s="561" t="s">
        <v>34</v>
      </c>
      <c r="B8" s="562"/>
      <c r="C8" s="563"/>
      <c r="D8" s="564" t="s">
        <v>355</v>
      </c>
      <c r="E8" s="565"/>
      <c r="F8" s="566"/>
    </row>
    <row r="9" spans="1:6" ht="12.75" customHeight="1">
      <c r="A9" s="546" t="s">
        <v>322</v>
      </c>
      <c r="B9" s="547"/>
      <c r="C9" s="547"/>
      <c r="D9" s="547"/>
      <c r="E9" s="547"/>
      <c r="F9" s="548"/>
    </row>
    <row r="10" spans="1:6" ht="12.75" customHeight="1">
      <c r="A10" s="151" t="s">
        <v>323</v>
      </c>
      <c r="B10" s="567" t="s">
        <v>430</v>
      </c>
      <c r="C10" s="568"/>
      <c r="D10" s="568"/>
      <c r="E10" s="568"/>
      <c r="F10" s="569"/>
    </row>
    <row r="11" spans="1:6" ht="40.5" customHeight="1">
      <c r="A11" s="151" t="s">
        <v>324</v>
      </c>
      <c r="B11" s="570" t="s">
        <v>408</v>
      </c>
      <c r="C11" s="571"/>
      <c r="D11" s="571"/>
      <c r="E11" s="571"/>
      <c r="F11" s="572"/>
    </row>
    <row r="12" spans="1:6" ht="34.5" customHeight="1">
      <c r="A12" s="151" t="s">
        <v>325</v>
      </c>
      <c r="B12" s="558" t="s">
        <v>409</v>
      </c>
      <c r="C12" s="559"/>
      <c r="D12" s="559"/>
      <c r="E12" s="559"/>
      <c r="F12" s="560"/>
    </row>
    <row r="13" spans="1:6" ht="12.75" customHeight="1">
      <c r="A13" s="546" t="s">
        <v>326</v>
      </c>
      <c r="B13" s="547"/>
      <c r="C13" s="547"/>
      <c r="D13" s="547"/>
      <c r="E13" s="547"/>
      <c r="F13" s="548"/>
    </row>
    <row r="14" spans="1:6" ht="26.25" customHeight="1">
      <c r="A14" s="151" t="s">
        <v>327</v>
      </c>
      <c r="B14" s="558" t="s">
        <v>405</v>
      </c>
      <c r="C14" s="559"/>
      <c r="D14" s="559"/>
      <c r="E14" s="559"/>
      <c r="F14" s="560"/>
    </row>
    <row r="15" spans="1:6" ht="28.5" customHeight="1">
      <c r="A15" s="151" t="s">
        <v>328</v>
      </c>
      <c r="B15" s="558" t="s">
        <v>406</v>
      </c>
      <c r="C15" s="559"/>
      <c r="D15" s="559"/>
      <c r="E15" s="559"/>
      <c r="F15" s="560"/>
    </row>
    <row r="16" spans="1:6" ht="29.25" customHeight="1">
      <c r="A16" s="151" t="s">
        <v>329</v>
      </c>
      <c r="B16" s="558" t="s">
        <v>407</v>
      </c>
      <c r="C16" s="559"/>
      <c r="D16" s="559"/>
      <c r="E16" s="559"/>
      <c r="F16" s="560"/>
    </row>
    <row r="17" spans="1:6" ht="12.75" customHeight="1">
      <c r="A17" s="546" t="s">
        <v>330</v>
      </c>
      <c r="B17" s="547"/>
      <c r="C17" s="547"/>
      <c r="D17" s="547"/>
      <c r="E17" s="547"/>
      <c r="F17" s="548"/>
    </row>
    <row r="18" spans="1:6" ht="12.75" customHeight="1">
      <c r="A18" s="549" t="s">
        <v>331</v>
      </c>
      <c r="B18" s="550"/>
      <c r="C18" s="551">
        <v>2026</v>
      </c>
      <c r="D18" s="552"/>
      <c r="E18" s="552"/>
      <c r="F18" s="553"/>
    </row>
    <row r="19" spans="1:6" ht="25.5" customHeight="1">
      <c r="A19" s="554" t="s">
        <v>332</v>
      </c>
      <c r="B19" s="555"/>
      <c r="C19" s="556" t="s">
        <v>333</v>
      </c>
      <c r="D19" s="557"/>
      <c r="E19" s="151" t="s">
        <v>334</v>
      </c>
      <c r="F19" s="152" t="s">
        <v>335</v>
      </c>
    </row>
    <row r="20" spans="1:6" ht="79.7" customHeight="1">
      <c r="A20" s="543" t="s">
        <v>411</v>
      </c>
      <c r="B20" s="544"/>
      <c r="C20" s="544"/>
      <c r="D20" s="544"/>
      <c r="E20" s="544"/>
      <c r="F20" s="545"/>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0" zoomScale="85" zoomScaleNormal="100" zoomScaleSheetLayoutView="85" workbookViewId="0">
      <selection activeCell="R36" sqref="R36"/>
    </sheetView>
  </sheetViews>
  <sheetFormatPr baseColWidth="10" defaultColWidth="9.33203125" defaultRowHeight="12.75"/>
  <cols>
    <col min="1" max="1" width="1.83203125" style="34" customWidth="1"/>
    <col min="2" max="2" width="6" style="34" customWidth="1"/>
    <col min="3" max="3" width="18.83203125" style="34" customWidth="1"/>
    <col min="4" max="4" width="2.83203125" style="34" customWidth="1"/>
    <col min="5" max="5" width="4" style="34" customWidth="1"/>
    <col min="6" max="6" width="18.83203125" style="34" customWidth="1"/>
    <col min="7" max="7" width="6.1640625" style="34" customWidth="1"/>
    <col min="8" max="8" width="6" style="34" customWidth="1"/>
    <col min="9" max="9" width="4.6640625" style="34" customWidth="1"/>
    <col min="10" max="10" width="4.1640625" style="34" customWidth="1"/>
    <col min="11" max="11" width="13.33203125" style="34" customWidth="1"/>
    <col min="12" max="12" width="3.1640625" style="34" customWidth="1"/>
    <col min="13" max="13" width="1.5" style="34" customWidth="1"/>
    <col min="14" max="14" width="40.6640625" style="34" customWidth="1"/>
    <col min="15" max="16384" width="9.33203125" style="34"/>
  </cols>
  <sheetData>
    <row r="1" spans="1:14" ht="34.5" customHeight="1">
      <c r="A1" s="212" t="s">
        <v>286</v>
      </c>
      <c r="B1" s="213"/>
      <c r="C1" s="213"/>
      <c r="D1" s="213"/>
      <c r="E1" s="213"/>
      <c r="F1" s="213"/>
      <c r="G1" s="213"/>
      <c r="H1" s="213"/>
      <c r="I1" s="213"/>
      <c r="J1" s="213"/>
      <c r="K1" s="213"/>
      <c r="L1" s="213"/>
      <c r="M1" s="213"/>
      <c r="N1" s="214"/>
    </row>
    <row r="2" spans="1:14" ht="59.25" customHeight="1">
      <c r="A2" s="233" t="s">
        <v>423</v>
      </c>
      <c r="B2" s="234"/>
      <c r="C2" s="234"/>
      <c r="D2" s="234"/>
      <c r="E2" s="234"/>
      <c r="F2" s="234"/>
      <c r="G2" s="234"/>
      <c r="H2" s="234"/>
      <c r="I2" s="234"/>
      <c r="J2" s="234"/>
      <c r="K2" s="234"/>
      <c r="L2" s="234"/>
      <c r="M2" s="234"/>
      <c r="N2" s="235"/>
    </row>
    <row r="3" spans="1:14" ht="34.5" customHeight="1">
      <c r="A3" s="212" t="s">
        <v>287</v>
      </c>
      <c r="B3" s="213"/>
      <c r="C3" s="213"/>
      <c r="D3" s="213"/>
      <c r="E3" s="213"/>
      <c r="F3" s="213"/>
      <c r="G3" s="213"/>
      <c r="H3" s="213"/>
      <c r="I3" s="213"/>
      <c r="J3" s="213"/>
      <c r="K3" s="213"/>
      <c r="L3" s="213"/>
      <c r="M3" s="213"/>
      <c r="N3" s="214"/>
    </row>
    <row r="4" spans="1:14" ht="45.6" customHeight="1">
      <c r="A4" s="251" t="s">
        <v>284</v>
      </c>
      <c r="B4" s="252"/>
      <c r="C4" s="252"/>
      <c r="D4" s="252"/>
      <c r="E4" s="252"/>
      <c r="F4" s="252"/>
      <c r="G4" s="252"/>
      <c r="H4" s="252"/>
      <c r="I4" s="252"/>
      <c r="J4" s="252"/>
      <c r="K4" s="252"/>
      <c r="L4" s="252"/>
      <c r="M4" s="252"/>
      <c r="N4" s="253"/>
    </row>
    <row r="5" spans="1:14" ht="20.85" customHeight="1">
      <c r="A5" s="254"/>
      <c r="B5" s="77" t="s">
        <v>285</v>
      </c>
      <c r="C5" s="256"/>
      <c r="D5" s="256"/>
      <c r="E5" s="256"/>
      <c r="F5" s="256"/>
      <c r="G5" s="256"/>
      <c r="H5" s="256"/>
      <c r="I5" s="256"/>
      <c r="J5" s="256"/>
      <c r="K5" s="256"/>
      <c r="L5" s="256"/>
      <c r="M5" s="256"/>
      <c r="N5" s="257"/>
    </row>
    <row r="6" spans="1:14" ht="22.5" customHeight="1">
      <c r="A6" s="255"/>
      <c r="B6" s="163" t="s">
        <v>284</v>
      </c>
      <c r="C6" s="258"/>
      <c r="D6" s="258"/>
      <c r="E6" s="258"/>
      <c r="F6" s="258"/>
      <c r="G6" s="258"/>
      <c r="H6" s="258"/>
      <c r="I6" s="258"/>
      <c r="J6" s="258"/>
      <c r="K6" s="258"/>
      <c r="L6" s="258"/>
      <c r="M6" s="258"/>
      <c r="N6" s="259"/>
    </row>
    <row r="7" spans="1:14" ht="27.75" customHeight="1">
      <c r="A7" s="209"/>
      <c r="B7" s="210"/>
      <c r="C7" s="210"/>
      <c r="D7" s="210"/>
      <c r="E7" s="247"/>
      <c r="F7" s="210"/>
      <c r="G7" s="210"/>
      <c r="H7" s="210"/>
      <c r="I7" s="247"/>
      <c r="J7" s="210"/>
      <c r="K7" s="210"/>
      <c r="L7" s="247"/>
      <c r="M7" s="247"/>
      <c r="N7" s="211"/>
    </row>
    <row r="8" spans="1:14" ht="18.2" customHeight="1">
      <c r="A8" s="241" t="s">
        <v>273</v>
      </c>
      <c r="B8" s="242"/>
      <c r="C8" s="244"/>
      <c r="D8" s="248"/>
      <c r="E8" s="74"/>
      <c r="F8" s="239"/>
      <c r="G8" s="241" t="s">
        <v>274</v>
      </c>
      <c r="H8" s="242"/>
      <c r="I8" s="74"/>
      <c r="J8" s="239"/>
      <c r="K8" s="78" t="s">
        <v>275</v>
      </c>
      <c r="L8" s="243"/>
      <c r="M8" s="243"/>
      <c r="N8" s="249"/>
    </row>
    <row r="9" spans="1:14" ht="17.850000000000001" customHeight="1">
      <c r="A9" s="241" t="s">
        <v>276</v>
      </c>
      <c r="B9" s="242"/>
      <c r="C9" s="244"/>
      <c r="D9" s="245"/>
      <c r="E9" s="74"/>
      <c r="F9" s="240"/>
      <c r="G9" s="241" t="s">
        <v>274</v>
      </c>
      <c r="H9" s="242"/>
      <c r="I9" s="74"/>
      <c r="J9" s="240"/>
      <c r="K9" s="78" t="s">
        <v>275</v>
      </c>
      <c r="L9" s="243"/>
      <c r="M9" s="243"/>
      <c r="N9" s="250"/>
    </row>
    <row r="10" spans="1:14" ht="17.25" customHeight="1">
      <c r="A10" s="241" t="s">
        <v>277</v>
      </c>
      <c r="B10" s="242"/>
      <c r="C10" s="244"/>
      <c r="D10" s="245"/>
      <c r="E10" s="74"/>
      <c r="F10" s="240"/>
      <c r="G10" s="241" t="s">
        <v>274</v>
      </c>
      <c r="H10" s="242"/>
      <c r="I10" s="74"/>
      <c r="J10" s="240"/>
      <c r="K10" s="78" t="s">
        <v>275</v>
      </c>
      <c r="L10" s="243"/>
      <c r="M10" s="243"/>
      <c r="N10" s="250"/>
    </row>
    <row r="11" spans="1:14" ht="18" customHeight="1">
      <c r="A11" s="241" t="s">
        <v>278</v>
      </c>
      <c r="B11" s="242"/>
      <c r="C11" s="244"/>
      <c r="D11" s="75"/>
      <c r="E11" s="74"/>
      <c r="F11" s="240"/>
      <c r="G11" s="241" t="s">
        <v>274</v>
      </c>
      <c r="H11" s="242"/>
      <c r="I11" s="74"/>
      <c r="J11" s="76"/>
      <c r="K11" s="78" t="s">
        <v>275</v>
      </c>
      <c r="L11" s="243"/>
      <c r="M11" s="243"/>
      <c r="N11" s="250"/>
    </row>
    <row r="12" spans="1:14" ht="18.2" customHeight="1">
      <c r="A12" s="241" t="s">
        <v>279</v>
      </c>
      <c r="B12" s="242"/>
      <c r="C12" s="244"/>
      <c r="D12" s="245"/>
      <c r="E12" s="164"/>
      <c r="F12" s="240"/>
      <c r="G12" s="241" t="s">
        <v>274</v>
      </c>
      <c r="H12" s="242"/>
      <c r="I12" s="164"/>
      <c r="J12" s="240"/>
      <c r="K12" s="78" t="s">
        <v>275</v>
      </c>
      <c r="L12" s="246"/>
      <c r="M12" s="246"/>
      <c r="N12" s="250"/>
    </row>
    <row r="13" spans="1:14" ht="18" customHeight="1">
      <c r="A13" s="241" t="s">
        <v>280</v>
      </c>
      <c r="B13" s="242"/>
      <c r="C13" s="244"/>
      <c r="D13" s="245"/>
      <c r="E13" s="74"/>
      <c r="F13" s="240"/>
      <c r="G13" s="241" t="s">
        <v>274</v>
      </c>
      <c r="H13" s="242"/>
      <c r="I13" s="74"/>
      <c r="J13" s="240"/>
      <c r="K13" s="78" t="s">
        <v>275</v>
      </c>
      <c r="L13" s="243"/>
      <c r="M13" s="243"/>
      <c r="N13" s="250"/>
    </row>
    <row r="14" spans="1:14" ht="17.45" customHeight="1">
      <c r="A14" s="241" t="s">
        <v>281</v>
      </c>
      <c r="B14" s="242"/>
      <c r="C14" s="244"/>
      <c r="D14" s="245"/>
      <c r="E14" s="74"/>
      <c r="F14" s="240"/>
      <c r="G14" s="241" t="s">
        <v>274</v>
      </c>
      <c r="H14" s="242"/>
      <c r="I14" s="74"/>
      <c r="J14" s="240"/>
      <c r="K14" s="78" t="s">
        <v>275</v>
      </c>
      <c r="L14" s="243"/>
      <c r="M14" s="243"/>
      <c r="N14" s="250"/>
    </row>
    <row r="15" spans="1:14" ht="17.850000000000001" customHeight="1">
      <c r="A15" s="241" t="s">
        <v>282</v>
      </c>
      <c r="B15" s="242"/>
      <c r="C15" s="244"/>
      <c r="D15" s="245"/>
      <c r="E15" s="74"/>
      <c r="F15" s="240"/>
      <c r="G15" s="241" t="s">
        <v>274</v>
      </c>
      <c r="H15" s="242"/>
      <c r="I15" s="74"/>
      <c r="J15" s="240"/>
      <c r="K15" s="78" t="s">
        <v>275</v>
      </c>
      <c r="L15" s="243"/>
      <c r="M15" s="243"/>
      <c r="N15" s="250"/>
    </row>
    <row r="16" spans="1:14" ht="18" customHeight="1">
      <c r="A16" s="241" t="s">
        <v>283</v>
      </c>
      <c r="B16" s="242"/>
      <c r="C16" s="244"/>
      <c r="D16" s="245"/>
      <c r="E16" s="74"/>
      <c r="F16" s="240"/>
      <c r="G16" s="241" t="s">
        <v>274</v>
      </c>
      <c r="H16" s="242"/>
      <c r="I16" s="74"/>
      <c r="J16" s="240"/>
      <c r="K16" s="78" t="s">
        <v>275</v>
      </c>
      <c r="L16" s="243"/>
      <c r="M16" s="243"/>
      <c r="N16" s="250"/>
    </row>
    <row r="17" spans="1:14" ht="18" customHeight="1">
      <c r="A17" s="236"/>
      <c r="B17" s="237"/>
      <c r="C17" s="237"/>
      <c r="D17" s="237"/>
      <c r="E17" s="237"/>
      <c r="F17" s="237"/>
      <c r="G17" s="237"/>
      <c r="H17" s="237"/>
      <c r="I17" s="237"/>
      <c r="J17" s="237"/>
      <c r="K17" s="237"/>
      <c r="L17" s="237"/>
      <c r="M17" s="237"/>
      <c r="N17" s="238"/>
    </row>
    <row r="18" spans="1:14" ht="34.5" customHeight="1">
      <c r="A18" s="212" t="s">
        <v>67</v>
      </c>
      <c r="B18" s="213"/>
      <c r="C18" s="213"/>
      <c r="D18" s="213"/>
      <c r="E18" s="213"/>
      <c r="F18" s="213"/>
      <c r="G18" s="213"/>
      <c r="H18" s="213"/>
      <c r="I18" s="213"/>
      <c r="J18" s="213"/>
      <c r="K18" s="213"/>
      <c r="L18" s="213"/>
      <c r="M18" s="213"/>
      <c r="N18" s="214"/>
    </row>
    <row r="19" spans="1:14" ht="47.85" customHeight="1">
      <c r="A19" s="233" t="s">
        <v>348</v>
      </c>
      <c r="B19" s="234"/>
      <c r="C19" s="234"/>
      <c r="D19" s="234"/>
      <c r="E19" s="234"/>
      <c r="F19" s="234"/>
      <c r="G19" s="234"/>
      <c r="H19" s="234"/>
      <c r="I19" s="234"/>
      <c r="J19" s="234"/>
      <c r="K19" s="234"/>
      <c r="L19" s="234"/>
      <c r="M19" s="234"/>
      <c r="N19" s="235"/>
    </row>
    <row r="20" spans="1:14" ht="18.75" customHeight="1">
      <c r="A20" s="215" t="s">
        <v>288</v>
      </c>
      <c r="B20" s="216"/>
      <c r="C20" s="216"/>
      <c r="D20" s="217"/>
      <c r="E20" s="230" t="s">
        <v>349</v>
      </c>
      <c r="F20" s="231"/>
      <c r="G20" s="231"/>
      <c r="H20" s="231"/>
      <c r="I20" s="231"/>
      <c r="J20" s="231"/>
      <c r="K20" s="231"/>
      <c r="L20" s="231"/>
      <c r="M20" s="231"/>
      <c r="N20" s="232"/>
    </row>
    <row r="21" spans="1:14" ht="17.45" customHeight="1">
      <c r="A21" s="218"/>
      <c r="B21" s="219"/>
      <c r="C21" s="219"/>
      <c r="D21" s="220"/>
      <c r="E21" s="224" t="s">
        <v>350</v>
      </c>
      <c r="F21" s="225"/>
      <c r="G21" s="225"/>
      <c r="H21" s="225"/>
      <c r="I21" s="225"/>
      <c r="J21" s="225"/>
      <c r="K21" s="225"/>
      <c r="L21" s="225"/>
      <c r="M21" s="225"/>
      <c r="N21" s="226"/>
    </row>
    <row r="22" spans="1:14" ht="17.850000000000001" customHeight="1">
      <c r="A22" s="218"/>
      <c r="B22" s="219"/>
      <c r="C22" s="219"/>
      <c r="D22" s="220"/>
      <c r="E22" s="224"/>
      <c r="F22" s="225"/>
      <c r="G22" s="225"/>
      <c r="H22" s="225"/>
      <c r="I22" s="225"/>
      <c r="J22" s="225"/>
      <c r="K22" s="225"/>
      <c r="L22" s="225"/>
      <c r="M22" s="225"/>
      <c r="N22" s="226"/>
    </row>
    <row r="23" spans="1:14" ht="14.25" customHeight="1">
      <c r="A23" s="221"/>
      <c r="B23" s="222"/>
      <c r="C23" s="222"/>
      <c r="D23" s="223"/>
      <c r="E23" s="227"/>
      <c r="F23" s="228"/>
      <c r="G23" s="228"/>
      <c r="H23" s="228"/>
      <c r="I23" s="228"/>
      <c r="J23" s="228"/>
      <c r="K23" s="228"/>
      <c r="L23" s="228"/>
      <c r="M23" s="228"/>
      <c r="N23" s="229"/>
    </row>
    <row r="24" spans="1:14" ht="22.7" customHeight="1">
      <c r="A24" s="209"/>
      <c r="B24" s="210"/>
      <c r="C24" s="210"/>
      <c r="D24" s="210"/>
      <c r="E24" s="210"/>
      <c r="F24" s="210"/>
      <c r="G24" s="210"/>
      <c r="H24" s="210"/>
      <c r="I24" s="210"/>
      <c r="J24" s="210"/>
      <c r="K24" s="210"/>
      <c r="L24" s="210"/>
      <c r="M24" s="210"/>
      <c r="N24" s="211"/>
    </row>
    <row r="25" spans="1:14" ht="34.5" customHeight="1">
      <c r="A25" s="212" t="s">
        <v>271</v>
      </c>
      <c r="B25" s="213"/>
      <c r="C25" s="213"/>
      <c r="D25" s="213"/>
      <c r="E25" s="213"/>
      <c r="F25" s="213"/>
      <c r="G25" s="213"/>
      <c r="H25" s="213"/>
      <c r="I25" s="213"/>
      <c r="J25" s="213"/>
      <c r="K25" s="213"/>
      <c r="L25" s="213"/>
      <c r="M25" s="213"/>
      <c r="N25" s="214"/>
    </row>
    <row r="26" spans="1:14" ht="34.5" customHeight="1">
      <c r="A26" s="212" t="s">
        <v>272</v>
      </c>
      <c r="B26" s="213"/>
      <c r="C26" s="213"/>
      <c r="D26" s="213"/>
      <c r="E26" s="213"/>
      <c r="F26" s="213"/>
      <c r="G26" s="213"/>
      <c r="H26" s="213"/>
      <c r="I26" s="213"/>
      <c r="J26" s="213"/>
      <c r="K26" s="213"/>
      <c r="L26" s="213"/>
      <c r="M26" s="213"/>
      <c r="N26" s="214"/>
    </row>
    <row r="27" spans="1:14" ht="18.75" customHeight="1">
      <c r="A27" s="215" t="s">
        <v>288</v>
      </c>
      <c r="B27" s="216"/>
      <c r="C27" s="216"/>
      <c r="D27" s="217"/>
      <c r="E27" s="230" t="s">
        <v>349</v>
      </c>
      <c r="F27" s="231"/>
      <c r="G27" s="231"/>
      <c r="H27" s="231"/>
      <c r="I27" s="231"/>
      <c r="J27" s="231"/>
      <c r="K27" s="231"/>
      <c r="L27" s="231"/>
      <c r="M27" s="231"/>
      <c r="N27" s="232"/>
    </row>
    <row r="28" spans="1:14" ht="17.45" customHeight="1">
      <c r="A28" s="218"/>
      <c r="B28" s="219"/>
      <c r="C28" s="219"/>
      <c r="D28" s="220"/>
      <c r="E28" s="224" t="s">
        <v>350</v>
      </c>
      <c r="F28" s="225"/>
      <c r="G28" s="225"/>
      <c r="H28" s="225"/>
      <c r="I28" s="225"/>
      <c r="J28" s="225"/>
      <c r="K28" s="225"/>
      <c r="L28" s="225"/>
      <c r="M28" s="225"/>
      <c r="N28" s="226"/>
    </row>
    <row r="29" spans="1:14" ht="17.850000000000001" customHeight="1">
      <c r="A29" s="218"/>
      <c r="B29" s="219"/>
      <c r="C29" s="219"/>
      <c r="D29" s="220"/>
      <c r="E29" s="224"/>
      <c r="F29" s="225"/>
      <c r="G29" s="225"/>
      <c r="H29" s="225"/>
      <c r="I29" s="225"/>
      <c r="J29" s="225"/>
      <c r="K29" s="225"/>
      <c r="L29" s="225"/>
      <c r="M29" s="225"/>
      <c r="N29" s="226"/>
    </row>
    <row r="30" spans="1:14" ht="14.25" customHeight="1">
      <c r="A30" s="221"/>
      <c r="B30" s="222"/>
      <c r="C30" s="222"/>
      <c r="D30" s="223"/>
      <c r="E30" s="227"/>
      <c r="F30" s="228"/>
      <c r="G30" s="228"/>
      <c r="H30" s="228"/>
      <c r="I30" s="228"/>
      <c r="J30" s="228"/>
      <c r="K30" s="228"/>
      <c r="L30" s="228"/>
      <c r="M30" s="228"/>
      <c r="N30" s="229"/>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00000000-0004-0000-0100-000000000000}"/>
    <hyperlink ref="E21" r:id="rId2" xr:uid="{00000000-0004-0000-0100-000001000000}"/>
    <hyperlink ref="E27" r:id="rId3" xr:uid="{00000000-0004-0000-0100-000002000000}"/>
    <hyperlink ref="E28" r:id="rId4" xr:uid="{00000000-0004-0000-0100-000003000000}"/>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60"/>
  <sheetViews>
    <sheetView topLeftCell="A4" zoomScale="90" zoomScaleNormal="90" workbookViewId="0">
      <selection activeCell="K13" sqref="K13"/>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79" t="s">
        <v>48</v>
      </c>
      <c r="B1" s="579"/>
      <c r="C1" s="579"/>
      <c r="D1" s="579"/>
      <c r="E1" s="579"/>
      <c r="F1" s="579"/>
      <c r="G1" s="579"/>
      <c r="H1" s="579"/>
      <c r="I1" s="579"/>
      <c r="J1" s="579"/>
      <c r="K1" s="579"/>
      <c r="L1" s="579"/>
      <c r="M1" s="579"/>
      <c r="N1" s="579"/>
      <c r="O1" s="579"/>
      <c r="P1" s="579"/>
      <c r="Q1" s="579"/>
      <c r="R1" s="579"/>
      <c r="S1" s="579"/>
      <c r="T1" s="579"/>
      <c r="U1" s="580"/>
    </row>
    <row r="2" spans="1:21">
      <c r="A2" s="581" t="s">
        <v>30</v>
      </c>
      <c r="B2" s="581"/>
      <c r="C2" s="581"/>
      <c r="D2" s="581"/>
      <c r="E2" s="581"/>
      <c r="F2" s="581"/>
      <c r="G2" s="581"/>
      <c r="H2" s="581"/>
      <c r="I2" s="581"/>
      <c r="J2" s="581"/>
      <c r="K2" s="582" t="s">
        <v>410</v>
      </c>
      <c r="L2" s="583"/>
      <c r="M2" s="583"/>
      <c r="N2" s="583"/>
      <c r="O2" s="583"/>
      <c r="P2" s="583"/>
      <c r="Q2" s="583"/>
      <c r="R2" s="583"/>
      <c r="S2" s="583"/>
      <c r="T2" s="583"/>
      <c r="U2" s="584"/>
    </row>
    <row r="3" spans="1:21" ht="12.75" customHeight="1">
      <c r="A3" s="581" t="s">
        <v>31</v>
      </c>
      <c r="B3" s="581"/>
      <c r="C3" s="581"/>
      <c r="D3" s="581"/>
      <c r="E3" s="581"/>
      <c r="F3" s="581"/>
      <c r="G3" s="581"/>
      <c r="H3" s="581"/>
      <c r="I3" s="581"/>
      <c r="J3" s="581"/>
      <c r="K3" s="582" t="s">
        <v>410</v>
      </c>
      <c r="L3" s="583"/>
      <c r="M3" s="583"/>
      <c r="N3" s="583"/>
      <c r="O3" s="583"/>
      <c r="P3" s="583"/>
      <c r="Q3" s="583"/>
      <c r="R3" s="583"/>
      <c r="S3" s="583"/>
      <c r="T3" s="583"/>
      <c r="U3" s="584"/>
    </row>
    <row r="4" spans="1:21" ht="12.75" customHeight="1">
      <c r="A4" s="581" t="s">
        <v>32</v>
      </c>
      <c r="B4" s="581"/>
      <c r="C4" s="581"/>
      <c r="D4" s="581"/>
      <c r="E4" s="581"/>
      <c r="F4" s="581"/>
      <c r="G4" s="581"/>
      <c r="H4" s="581"/>
      <c r="I4" s="581"/>
      <c r="J4" s="581"/>
      <c r="K4" s="582" t="s">
        <v>410</v>
      </c>
      <c r="L4" s="583"/>
      <c r="M4" s="583"/>
      <c r="N4" s="583"/>
      <c r="O4" s="583"/>
      <c r="P4" s="583"/>
      <c r="Q4" s="583"/>
      <c r="R4" s="583"/>
      <c r="S4" s="583"/>
      <c r="T4" s="583"/>
      <c r="U4" s="584"/>
    </row>
    <row r="5" spans="1:21">
      <c r="A5" s="581" t="s">
        <v>33</v>
      </c>
      <c r="B5" s="581"/>
      <c r="C5" s="581"/>
      <c r="D5" s="581"/>
      <c r="E5" s="581"/>
      <c r="F5" s="581"/>
      <c r="G5" s="581"/>
      <c r="H5" s="581"/>
      <c r="I5" s="581"/>
      <c r="J5" s="581"/>
      <c r="K5" s="585" t="s">
        <v>66</v>
      </c>
      <c r="L5" s="586"/>
      <c r="M5" s="586"/>
      <c r="N5" s="586"/>
      <c r="O5" s="586"/>
      <c r="P5" s="586"/>
      <c r="Q5" s="586"/>
      <c r="R5" s="586"/>
      <c r="S5" s="586"/>
      <c r="T5" s="586"/>
      <c r="U5" s="587"/>
    </row>
    <row r="6" spans="1:21">
      <c r="A6" s="581" t="s">
        <v>34</v>
      </c>
      <c r="B6" s="581"/>
      <c r="C6" s="581"/>
      <c r="D6" s="581"/>
      <c r="E6" s="581"/>
      <c r="F6" s="581"/>
      <c r="G6" s="581"/>
      <c r="H6" s="581"/>
      <c r="I6" s="581"/>
      <c r="J6" s="581"/>
      <c r="K6" s="582"/>
      <c r="L6" s="583"/>
      <c r="M6" s="583"/>
      <c r="N6" s="583"/>
      <c r="O6" s="583"/>
      <c r="P6" s="583"/>
      <c r="Q6" s="583"/>
      <c r="R6" s="583"/>
      <c r="S6" s="583"/>
      <c r="T6" s="583"/>
      <c r="U6" s="584"/>
    </row>
    <row r="7" spans="1:21" ht="47.25" customHeight="1">
      <c r="A7" s="615" t="s">
        <v>152</v>
      </c>
      <c r="B7" s="616"/>
      <c r="C7" s="616"/>
      <c r="D7" s="616"/>
      <c r="E7" s="616"/>
      <c r="F7" s="616"/>
      <c r="G7" s="616"/>
      <c r="H7" s="616"/>
      <c r="I7" s="616"/>
      <c r="J7" s="616"/>
      <c r="K7" s="616"/>
      <c r="L7" s="616"/>
      <c r="M7" s="616"/>
      <c r="N7" s="616"/>
      <c r="O7" s="616"/>
      <c r="P7" s="616"/>
      <c r="Q7" s="616"/>
      <c r="R7" s="616"/>
      <c r="S7" s="616"/>
      <c r="T7" s="616"/>
      <c r="U7" s="617"/>
    </row>
    <row r="8" spans="1:21" ht="30.75" customHeight="1">
      <c r="A8" s="588" t="s">
        <v>140</v>
      </c>
      <c r="B8" s="589" t="s">
        <v>150</v>
      </c>
      <c r="C8" s="589" t="s">
        <v>142</v>
      </c>
      <c r="D8" s="589" t="s">
        <v>141</v>
      </c>
      <c r="E8" s="589" t="s">
        <v>134</v>
      </c>
      <c r="F8" s="590" t="s">
        <v>143</v>
      </c>
      <c r="G8" s="590"/>
      <c r="H8" s="590"/>
      <c r="I8" s="590"/>
      <c r="J8" s="590"/>
      <c r="K8" s="590"/>
      <c r="L8" s="590"/>
      <c r="M8" s="590"/>
      <c r="N8" s="590"/>
      <c r="O8" s="590"/>
      <c r="P8" s="590"/>
      <c r="Q8" s="590"/>
      <c r="R8" s="591"/>
      <c r="S8" s="603" t="s">
        <v>135</v>
      </c>
      <c r="T8" s="604"/>
      <c r="U8" s="605"/>
    </row>
    <row r="9" spans="1:21" ht="21" customHeight="1">
      <c r="A9" s="588"/>
      <c r="B9" s="589"/>
      <c r="C9" s="589"/>
      <c r="D9" s="589"/>
      <c r="E9" s="589"/>
      <c r="F9" s="31" t="s">
        <v>51</v>
      </c>
      <c r="G9" s="7" t="s">
        <v>52</v>
      </c>
      <c r="H9" s="8" t="s">
        <v>53</v>
      </c>
      <c r="I9" s="9" t="s">
        <v>54</v>
      </c>
      <c r="J9" s="9" t="s">
        <v>55</v>
      </c>
      <c r="K9" s="9" t="s">
        <v>56</v>
      </c>
      <c r="L9" s="8" t="s">
        <v>57</v>
      </c>
      <c r="M9" s="8" t="s">
        <v>58</v>
      </c>
      <c r="N9" s="8" t="s">
        <v>59</v>
      </c>
      <c r="O9" s="9" t="s">
        <v>60</v>
      </c>
      <c r="P9" s="9" t="s">
        <v>61</v>
      </c>
      <c r="Q9" s="32" t="s">
        <v>62</v>
      </c>
      <c r="R9" s="606" t="s">
        <v>23</v>
      </c>
      <c r="S9" s="607" t="s">
        <v>63</v>
      </c>
      <c r="T9" s="607" t="s">
        <v>64</v>
      </c>
      <c r="U9" s="608" t="s">
        <v>65</v>
      </c>
    </row>
    <row r="10" spans="1:21">
      <c r="A10" s="588"/>
      <c r="B10" s="589"/>
      <c r="C10" s="589"/>
      <c r="D10" s="589"/>
      <c r="E10" s="589"/>
      <c r="F10" s="609" t="s">
        <v>50</v>
      </c>
      <c r="G10" s="610"/>
      <c r="H10" s="610"/>
      <c r="I10" s="610"/>
      <c r="J10" s="610"/>
      <c r="K10" s="610"/>
      <c r="L10" s="610"/>
      <c r="M10" s="610"/>
      <c r="N10" s="610"/>
      <c r="O10" s="610"/>
      <c r="P10" s="610"/>
      <c r="Q10" s="611"/>
      <c r="R10" s="606"/>
      <c r="S10" s="607"/>
      <c r="T10" s="607"/>
      <c r="U10" s="608"/>
    </row>
    <row r="11" spans="1:21">
      <c r="A11" s="588"/>
      <c r="B11" s="589"/>
      <c r="C11" s="589"/>
      <c r="D11" s="589"/>
      <c r="E11" s="589"/>
      <c r="F11" s="612"/>
      <c r="G11" s="613"/>
      <c r="H11" s="613"/>
      <c r="I11" s="613"/>
      <c r="J11" s="613"/>
      <c r="K11" s="613"/>
      <c r="L11" s="613"/>
      <c r="M11" s="613"/>
      <c r="N11" s="613"/>
      <c r="O11" s="613"/>
      <c r="P11" s="613"/>
      <c r="Q11" s="614"/>
      <c r="R11" s="606"/>
      <c r="S11" s="607"/>
      <c r="T11" s="607"/>
      <c r="U11" s="608"/>
    </row>
    <row r="12" spans="1:21" ht="111.75" customHeight="1">
      <c r="A12" s="592" t="s">
        <v>151</v>
      </c>
      <c r="B12" s="593"/>
      <c r="C12" s="595"/>
      <c r="D12" s="168"/>
      <c r="E12" s="597"/>
      <c r="F12" s="11"/>
      <c r="G12" s="11"/>
      <c r="H12" s="16"/>
      <c r="I12" s="13"/>
      <c r="J12" s="13"/>
      <c r="K12" s="16"/>
      <c r="L12" s="13"/>
      <c r="M12" s="13"/>
      <c r="N12" s="13"/>
      <c r="O12" s="13"/>
      <c r="P12" s="13"/>
      <c r="Q12" s="16"/>
      <c r="R12" s="14">
        <f>SUM(F12:Q12)</f>
        <v>0</v>
      </c>
      <c r="S12" s="11">
        <f>SUM(R12)</f>
        <v>0</v>
      </c>
      <c r="T12" s="599" t="e">
        <f>#REF!</f>
        <v>#REF!</v>
      </c>
      <c r="U12" s="601" t="e">
        <f>S13/S12</f>
        <v>#DIV/0!</v>
      </c>
    </row>
    <row r="13" spans="1:21" ht="110.25" customHeight="1">
      <c r="A13" s="592"/>
      <c r="B13" s="594"/>
      <c r="C13" s="596"/>
      <c r="D13" s="169"/>
      <c r="E13" s="598"/>
      <c r="F13" s="25"/>
      <c r="G13" s="25"/>
      <c r="H13" s="28"/>
      <c r="I13" s="29"/>
      <c r="J13" s="29"/>
      <c r="K13" s="28"/>
      <c r="L13" s="29"/>
      <c r="M13" s="29"/>
      <c r="N13" s="28"/>
      <c r="O13" s="29"/>
      <c r="P13" s="29"/>
      <c r="Q13" s="28"/>
      <c r="R13" s="30">
        <f>SUM(F13:Q13)</f>
        <v>0</v>
      </c>
      <c r="S13" s="25">
        <f>SUM(R13)</f>
        <v>0</v>
      </c>
      <c r="T13" s="600"/>
      <c r="U13" s="602"/>
    </row>
    <row r="14" spans="1:21" ht="24" customHeight="1">
      <c r="A14" s="589" t="s">
        <v>140</v>
      </c>
      <c r="B14" s="589" t="s">
        <v>150</v>
      </c>
      <c r="C14" s="589" t="s">
        <v>142</v>
      </c>
      <c r="D14" s="589" t="s">
        <v>141</v>
      </c>
      <c r="E14" s="589" t="s">
        <v>134</v>
      </c>
      <c r="F14" s="627" t="s">
        <v>144</v>
      </c>
      <c r="G14" s="628"/>
      <c r="H14" s="628"/>
      <c r="I14" s="628"/>
      <c r="J14" s="628"/>
      <c r="K14" s="628"/>
      <c r="L14" s="628"/>
      <c r="M14" s="628"/>
      <c r="N14" s="628"/>
      <c r="O14" s="628"/>
      <c r="P14" s="628"/>
      <c r="Q14" s="629"/>
      <c r="R14" s="618" t="s">
        <v>23</v>
      </c>
      <c r="S14" s="620" t="s">
        <v>63</v>
      </c>
      <c r="T14" s="620" t="s">
        <v>64</v>
      </c>
      <c r="U14" s="620" t="s">
        <v>65</v>
      </c>
    </row>
    <row r="15" spans="1:21" ht="38.25" customHeight="1">
      <c r="A15" s="589"/>
      <c r="B15" s="589"/>
      <c r="C15" s="589"/>
      <c r="D15" s="589"/>
      <c r="E15" s="589"/>
      <c r="F15" s="31" t="s">
        <v>51</v>
      </c>
      <c r="G15" s="7" t="s">
        <v>52</v>
      </c>
      <c r="H15" s="8" t="s">
        <v>53</v>
      </c>
      <c r="I15" s="9" t="s">
        <v>54</v>
      </c>
      <c r="J15" s="9" t="s">
        <v>55</v>
      </c>
      <c r="K15" s="9" t="s">
        <v>56</v>
      </c>
      <c r="L15" s="8" t="s">
        <v>57</v>
      </c>
      <c r="M15" s="8" t="s">
        <v>58</v>
      </c>
      <c r="N15" s="8" t="s">
        <v>59</v>
      </c>
      <c r="O15" s="9" t="s">
        <v>60</v>
      </c>
      <c r="P15" s="9" t="s">
        <v>61</v>
      </c>
      <c r="Q15" s="32" t="s">
        <v>62</v>
      </c>
      <c r="R15" s="619"/>
      <c r="S15" s="621"/>
      <c r="T15" s="621"/>
      <c r="U15" s="621"/>
    </row>
    <row r="16" spans="1:21" ht="62.25" customHeight="1">
      <c r="A16" s="622" t="s">
        <v>153</v>
      </c>
      <c r="B16" s="623" t="s">
        <v>160</v>
      </c>
      <c r="C16" s="625" t="s">
        <v>161</v>
      </c>
      <c r="D16" s="11" t="s">
        <v>162</v>
      </c>
      <c r="E16" s="597" t="s">
        <v>164</v>
      </c>
      <c r="F16" s="11"/>
      <c r="G16" s="11"/>
      <c r="H16" s="16"/>
      <c r="I16" s="13"/>
      <c r="J16" s="13"/>
      <c r="K16" s="16"/>
      <c r="L16" s="13"/>
      <c r="M16" s="13"/>
      <c r="N16" s="16"/>
      <c r="O16" s="17"/>
      <c r="P16" s="13"/>
      <c r="Q16" s="16"/>
      <c r="R16" s="14">
        <f>SUM(F16:Q16)</f>
        <v>0</v>
      </c>
      <c r="S16" s="11">
        <f>SUM(R16)</f>
        <v>0</v>
      </c>
      <c r="T16" s="599" t="e">
        <f>#REF!</f>
        <v>#REF!</v>
      </c>
      <c r="U16" s="601" t="e">
        <f>S17/S16</f>
        <v>#DIV/0!</v>
      </c>
    </row>
    <row r="17" spans="1:21" ht="85.5" customHeight="1">
      <c r="A17" s="622"/>
      <c r="B17" s="624"/>
      <c r="C17" s="626"/>
      <c r="D17" s="25" t="s">
        <v>163</v>
      </c>
      <c r="E17" s="598"/>
      <c r="F17" s="25"/>
      <c r="G17" s="25"/>
      <c r="H17" s="28"/>
      <c r="I17" s="29"/>
      <c r="J17" s="29"/>
      <c r="K17" s="28"/>
      <c r="L17" s="29"/>
      <c r="M17" s="29"/>
      <c r="N17" s="28"/>
      <c r="O17" s="29"/>
      <c r="P17" s="29"/>
      <c r="Q17" s="28"/>
      <c r="R17" s="30">
        <f>SUM(F17:Q17)</f>
        <v>0</v>
      </c>
      <c r="S17" s="25">
        <f>SUM(R17)</f>
        <v>0</v>
      </c>
      <c r="T17" s="600"/>
      <c r="U17" s="602"/>
    </row>
    <row r="18" spans="1:21" ht="21.75" customHeight="1">
      <c r="A18" s="589" t="s">
        <v>140</v>
      </c>
      <c r="B18" s="589" t="s">
        <v>150</v>
      </c>
      <c r="C18" s="589" t="s">
        <v>142</v>
      </c>
      <c r="D18" s="589" t="s">
        <v>141</v>
      </c>
      <c r="E18" s="589" t="s">
        <v>134</v>
      </c>
      <c r="F18" s="627" t="s">
        <v>144</v>
      </c>
      <c r="G18" s="628"/>
      <c r="H18" s="628"/>
      <c r="I18" s="628"/>
      <c r="J18" s="628"/>
      <c r="K18" s="628"/>
      <c r="L18" s="628"/>
      <c r="M18" s="628"/>
      <c r="N18" s="628"/>
      <c r="O18" s="628"/>
      <c r="P18" s="628"/>
      <c r="Q18" s="629"/>
      <c r="R18" s="618" t="s">
        <v>23</v>
      </c>
      <c r="S18" s="620" t="s">
        <v>63</v>
      </c>
      <c r="T18" s="620" t="s">
        <v>64</v>
      </c>
      <c r="U18" s="620" t="s">
        <v>65</v>
      </c>
    </row>
    <row r="19" spans="1:21" ht="34.5" customHeight="1">
      <c r="A19" s="589"/>
      <c r="B19" s="589"/>
      <c r="C19" s="589"/>
      <c r="D19" s="589"/>
      <c r="E19" s="589"/>
      <c r="F19" s="31" t="s">
        <v>51</v>
      </c>
      <c r="G19" s="7" t="s">
        <v>52</v>
      </c>
      <c r="H19" s="8" t="s">
        <v>53</v>
      </c>
      <c r="I19" s="9" t="s">
        <v>54</v>
      </c>
      <c r="J19" s="9" t="s">
        <v>55</v>
      </c>
      <c r="K19" s="9" t="s">
        <v>56</v>
      </c>
      <c r="L19" s="8" t="s">
        <v>57</v>
      </c>
      <c r="M19" s="8" t="s">
        <v>58</v>
      </c>
      <c r="N19" s="8" t="s">
        <v>59</v>
      </c>
      <c r="O19" s="9" t="s">
        <v>60</v>
      </c>
      <c r="P19" s="9" t="s">
        <v>61</v>
      </c>
      <c r="Q19" s="32" t="s">
        <v>62</v>
      </c>
      <c r="R19" s="619"/>
      <c r="S19" s="621"/>
      <c r="T19" s="621"/>
      <c r="U19" s="621"/>
    </row>
    <row r="20" spans="1:21" ht="69" customHeight="1">
      <c r="A20" s="622" t="s">
        <v>154</v>
      </c>
      <c r="B20" s="623"/>
      <c r="C20" s="631"/>
      <c r="D20" s="10"/>
      <c r="E20" s="597"/>
      <c r="F20" s="11"/>
      <c r="G20" s="11"/>
      <c r="H20" s="16"/>
      <c r="I20" s="13"/>
      <c r="J20" s="13"/>
      <c r="K20" s="13"/>
      <c r="L20" s="13"/>
      <c r="M20" s="13"/>
      <c r="N20" s="13"/>
      <c r="O20" s="13"/>
      <c r="P20" s="17"/>
      <c r="Q20" s="13"/>
      <c r="R20" s="14"/>
      <c r="S20" s="11"/>
      <c r="T20" s="625"/>
      <c r="U20" s="635"/>
    </row>
    <row r="21" spans="1:21" ht="80.25" customHeight="1">
      <c r="A21" s="622"/>
      <c r="B21" s="630"/>
      <c r="C21" s="632"/>
      <c r="D21" s="10"/>
      <c r="E21" s="633"/>
      <c r="F21" s="11"/>
      <c r="G21" s="11"/>
      <c r="H21" s="12"/>
      <c r="I21" s="13"/>
      <c r="J21" s="13"/>
      <c r="K21" s="13"/>
      <c r="L21" s="13"/>
      <c r="M21" s="13"/>
      <c r="N21" s="13"/>
      <c r="O21" s="13"/>
      <c r="P21" s="13"/>
      <c r="Q21" s="13"/>
      <c r="R21" s="14"/>
      <c r="S21" s="11"/>
      <c r="T21" s="634"/>
      <c r="U21" s="636"/>
    </row>
    <row r="22" spans="1:21" ht="47.25" customHeight="1">
      <c r="A22" s="637" t="s">
        <v>155</v>
      </c>
      <c r="B22" s="638"/>
      <c r="C22" s="638"/>
      <c r="D22" s="638"/>
      <c r="E22" s="638"/>
      <c r="F22" s="638"/>
      <c r="G22" s="638"/>
      <c r="H22" s="638"/>
      <c r="I22" s="638"/>
      <c r="J22" s="638"/>
      <c r="K22" s="638"/>
      <c r="L22" s="638"/>
      <c r="M22" s="638"/>
      <c r="N22" s="638"/>
      <c r="O22" s="638"/>
      <c r="P22" s="638"/>
      <c r="Q22" s="638"/>
      <c r="R22" s="638"/>
      <c r="S22" s="638"/>
      <c r="T22" s="638"/>
      <c r="U22" s="639"/>
    </row>
    <row r="23" spans="1:21" ht="21.75" customHeight="1">
      <c r="A23" s="618" t="s">
        <v>140</v>
      </c>
      <c r="B23" s="618" t="s">
        <v>150</v>
      </c>
      <c r="C23" s="618" t="s">
        <v>142</v>
      </c>
      <c r="D23" s="618" t="s">
        <v>141</v>
      </c>
      <c r="E23" s="618" t="s">
        <v>134</v>
      </c>
      <c r="F23" s="627" t="s">
        <v>144</v>
      </c>
      <c r="G23" s="628"/>
      <c r="H23" s="628"/>
      <c r="I23" s="628"/>
      <c r="J23" s="628"/>
      <c r="K23" s="628"/>
      <c r="L23" s="628"/>
      <c r="M23" s="628"/>
      <c r="N23" s="628"/>
      <c r="O23" s="628"/>
      <c r="P23" s="628"/>
      <c r="Q23" s="629"/>
      <c r="R23" s="618" t="s">
        <v>23</v>
      </c>
      <c r="S23" s="620" t="s">
        <v>63</v>
      </c>
      <c r="T23" s="620" t="s">
        <v>64</v>
      </c>
      <c r="U23" s="620" t="s">
        <v>65</v>
      </c>
    </row>
    <row r="24" spans="1:21" ht="36.75" customHeight="1">
      <c r="A24" s="619"/>
      <c r="B24" s="619"/>
      <c r="C24" s="619"/>
      <c r="D24" s="619"/>
      <c r="E24" s="619"/>
      <c r="F24" s="31" t="s">
        <v>51</v>
      </c>
      <c r="G24" s="7" t="s">
        <v>52</v>
      </c>
      <c r="H24" s="8" t="s">
        <v>53</v>
      </c>
      <c r="I24" s="9" t="s">
        <v>54</v>
      </c>
      <c r="J24" s="9" t="s">
        <v>55</v>
      </c>
      <c r="K24" s="9" t="s">
        <v>56</v>
      </c>
      <c r="L24" s="8" t="s">
        <v>57</v>
      </c>
      <c r="M24" s="8" t="s">
        <v>58</v>
      </c>
      <c r="N24" s="8" t="s">
        <v>59</v>
      </c>
      <c r="O24" s="9" t="s">
        <v>60</v>
      </c>
      <c r="P24" s="9" t="s">
        <v>61</v>
      </c>
      <c r="Q24" s="32" t="s">
        <v>62</v>
      </c>
      <c r="R24" s="619"/>
      <c r="S24" s="621"/>
      <c r="T24" s="621"/>
      <c r="U24" s="621"/>
    </row>
    <row r="25" spans="1:21" ht="71.25" customHeight="1">
      <c r="A25" s="622" t="s">
        <v>170</v>
      </c>
      <c r="B25" s="623" t="s">
        <v>139</v>
      </c>
      <c r="C25" s="631"/>
      <c r="D25" s="26"/>
      <c r="E25" s="597"/>
      <c r="F25" s="11"/>
      <c r="G25" s="11"/>
      <c r="H25" s="16"/>
      <c r="I25" s="13"/>
      <c r="J25" s="13"/>
      <c r="K25" s="13"/>
      <c r="L25" s="13"/>
      <c r="M25" s="13"/>
      <c r="N25" s="13"/>
      <c r="O25" s="13"/>
      <c r="P25" s="17"/>
      <c r="Q25" s="13"/>
      <c r="R25" s="14"/>
      <c r="S25" s="11"/>
      <c r="T25" s="625"/>
      <c r="U25" s="635"/>
    </row>
    <row r="26" spans="1:21" ht="78" customHeight="1">
      <c r="A26" s="622"/>
      <c r="B26" s="630"/>
      <c r="C26" s="632"/>
      <c r="D26" s="27"/>
      <c r="E26" s="633"/>
      <c r="F26" s="11"/>
      <c r="G26" s="11"/>
      <c r="H26" s="12"/>
      <c r="I26" s="13"/>
      <c r="J26" s="13"/>
      <c r="K26" s="13"/>
      <c r="L26" s="13"/>
      <c r="M26" s="13"/>
      <c r="N26" s="13"/>
      <c r="O26" s="13"/>
      <c r="P26" s="13"/>
      <c r="Q26" s="13"/>
      <c r="R26" s="14"/>
      <c r="S26" s="11"/>
      <c r="T26" s="634"/>
      <c r="U26" s="636"/>
    </row>
    <row r="27" spans="1:21" ht="28.5" customHeight="1">
      <c r="A27" s="589" t="s">
        <v>140</v>
      </c>
      <c r="B27" s="589" t="s">
        <v>150</v>
      </c>
      <c r="C27" s="589" t="s">
        <v>142</v>
      </c>
      <c r="D27" s="589" t="s">
        <v>141</v>
      </c>
      <c r="E27" s="589" t="s">
        <v>134</v>
      </c>
      <c r="F27" s="627" t="s">
        <v>144</v>
      </c>
      <c r="G27" s="628"/>
      <c r="H27" s="628"/>
      <c r="I27" s="628"/>
      <c r="J27" s="628"/>
      <c r="K27" s="628"/>
      <c r="L27" s="628"/>
      <c r="M27" s="628"/>
      <c r="N27" s="628"/>
      <c r="O27" s="628"/>
      <c r="P27" s="628"/>
      <c r="Q27" s="629"/>
      <c r="R27" s="618" t="s">
        <v>23</v>
      </c>
      <c r="S27" s="620" t="s">
        <v>63</v>
      </c>
      <c r="T27" s="620" t="s">
        <v>64</v>
      </c>
      <c r="U27" s="620" t="s">
        <v>65</v>
      </c>
    </row>
    <row r="28" spans="1:21" ht="36" customHeight="1">
      <c r="A28" s="589"/>
      <c r="B28" s="589"/>
      <c r="C28" s="589"/>
      <c r="D28" s="589"/>
      <c r="E28" s="589"/>
      <c r="F28" s="31" t="s">
        <v>51</v>
      </c>
      <c r="G28" s="7" t="s">
        <v>52</v>
      </c>
      <c r="H28" s="8" t="s">
        <v>53</v>
      </c>
      <c r="I28" s="9" t="s">
        <v>54</v>
      </c>
      <c r="J28" s="9" t="s">
        <v>55</v>
      </c>
      <c r="K28" s="9" t="s">
        <v>56</v>
      </c>
      <c r="L28" s="8" t="s">
        <v>57</v>
      </c>
      <c r="M28" s="8" t="s">
        <v>58</v>
      </c>
      <c r="N28" s="8" t="s">
        <v>59</v>
      </c>
      <c r="O28" s="9" t="s">
        <v>60</v>
      </c>
      <c r="P28" s="9" t="s">
        <v>61</v>
      </c>
      <c r="Q28" s="32" t="s">
        <v>62</v>
      </c>
      <c r="R28" s="619"/>
      <c r="S28" s="621"/>
      <c r="T28" s="621"/>
      <c r="U28" s="621"/>
    </row>
    <row r="29" spans="1:21" ht="76.5" customHeight="1">
      <c r="A29" s="622" t="s">
        <v>171</v>
      </c>
      <c r="B29" s="623" t="s">
        <v>139</v>
      </c>
      <c r="C29" s="631"/>
      <c r="D29" s="26"/>
      <c r="E29" s="597"/>
      <c r="F29" s="11"/>
      <c r="G29" s="11"/>
      <c r="H29" s="16"/>
      <c r="I29" s="13"/>
      <c r="J29" s="13"/>
      <c r="K29" s="13"/>
      <c r="L29" s="13"/>
      <c r="M29" s="13"/>
      <c r="N29" s="13"/>
      <c r="O29" s="13"/>
      <c r="P29" s="17"/>
      <c r="Q29" s="13"/>
      <c r="R29" s="14"/>
      <c r="S29" s="11"/>
      <c r="T29" s="625"/>
      <c r="U29" s="635"/>
    </row>
    <row r="30" spans="1:21" ht="87" customHeight="1">
      <c r="A30" s="622"/>
      <c r="B30" s="630"/>
      <c r="C30" s="632"/>
      <c r="D30" s="27"/>
      <c r="E30" s="633"/>
      <c r="F30" s="11"/>
      <c r="G30" s="11"/>
      <c r="H30" s="12"/>
      <c r="I30" s="13"/>
      <c r="J30" s="13"/>
      <c r="K30" s="13"/>
      <c r="L30" s="13"/>
      <c r="M30" s="13"/>
      <c r="N30" s="13"/>
      <c r="O30" s="13"/>
      <c r="P30" s="13"/>
      <c r="Q30" s="13"/>
      <c r="R30" s="14"/>
      <c r="S30" s="11"/>
      <c r="T30" s="634"/>
      <c r="U30" s="636"/>
    </row>
    <row r="31" spans="1:21" ht="28.5" customHeight="1">
      <c r="A31" s="589" t="s">
        <v>140</v>
      </c>
      <c r="B31" s="589" t="s">
        <v>150</v>
      </c>
      <c r="C31" s="589" t="s">
        <v>142</v>
      </c>
      <c r="D31" s="589" t="s">
        <v>141</v>
      </c>
      <c r="E31" s="589" t="s">
        <v>134</v>
      </c>
      <c r="F31" s="627" t="s">
        <v>144</v>
      </c>
      <c r="G31" s="628"/>
      <c r="H31" s="628"/>
      <c r="I31" s="628"/>
      <c r="J31" s="628"/>
      <c r="K31" s="628"/>
      <c r="L31" s="628"/>
      <c r="M31" s="628"/>
      <c r="N31" s="628"/>
      <c r="O31" s="628"/>
      <c r="P31" s="628"/>
      <c r="Q31" s="629"/>
      <c r="R31" s="618" t="s">
        <v>23</v>
      </c>
      <c r="S31" s="620" t="s">
        <v>63</v>
      </c>
      <c r="T31" s="620" t="s">
        <v>64</v>
      </c>
      <c r="U31" s="620" t="s">
        <v>65</v>
      </c>
    </row>
    <row r="32" spans="1:21" ht="39" customHeight="1">
      <c r="A32" s="589"/>
      <c r="B32" s="589"/>
      <c r="C32" s="589"/>
      <c r="D32" s="589"/>
      <c r="E32" s="589"/>
      <c r="F32" s="31"/>
      <c r="G32" s="7" t="s">
        <v>52</v>
      </c>
      <c r="H32" s="8" t="s">
        <v>53</v>
      </c>
      <c r="I32" s="9" t="s">
        <v>54</v>
      </c>
      <c r="J32" s="9" t="s">
        <v>55</v>
      </c>
      <c r="K32" s="9" t="s">
        <v>56</v>
      </c>
      <c r="L32" s="8" t="s">
        <v>57</v>
      </c>
      <c r="M32" s="8" t="s">
        <v>58</v>
      </c>
      <c r="N32" s="8" t="s">
        <v>59</v>
      </c>
      <c r="O32" s="9" t="s">
        <v>60</v>
      </c>
      <c r="P32" s="9" t="s">
        <v>61</v>
      </c>
      <c r="Q32" s="32" t="s">
        <v>62</v>
      </c>
      <c r="R32" s="619"/>
      <c r="S32" s="621"/>
      <c r="T32" s="621"/>
      <c r="U32" s="621"/>
    </row>
    <row r="33" spans="1:21" ht="74.25" customHeight="1">
      <c r="A33" s="622" t="s">
        <v>172</v>
      </c>
      <c r="B33" s="623" t="s">
        <v>139</v>
      </c>
      <c r="C33" s="631"/>
      <c r="D33" s="26"/>
      <c r="E33" s="597"/>
      <c r="F33" s="11"/>
      <c r="G33" s="11"/>
      <c r="H33" s="16"/>
      <c r="I33" s="13"/>
      <c r="J33" s="13"/>
      <c r="K33" s="13"/>
      <c r="L33" s="13"/>
      <c r="M33" s="13"/>
      <c r="N33" s="13"/>
      <c r="O33" s="13"/>
      <c r="P33" s="17"/>
      <c r="Q33" s="13"/>
      <c r="R33" s="14"/>
      <c r="S33" s="11"/>
      <c r="T33" s="625"/>
      <c r="U33" s="635"/>
    </row>
    <row r="34" spans="1:21" ht="81.75" customHeight="1">
      <c r="A34" s="622"/>
      <c r="B34" s="630"/>
      <c r="C34" s="632"/>
      <c r="D34" s="27"/>
      <c r="E34" s="633"/>
      <c r="F34" s="11"/>
      <c r="G34" s="11"/>
      <c r="H34" s="12"/>
      <c r="I34" s="13"/>
      <c r="J34" s="13"/>
      <c r="K34" s="13"/>
      <c r="L34" s="13"/>
      <c r="M34" s="13"/>
      <c r="N34" s="13"/>
      <c r="O34" s="13"/>
      <c r="P34" s="13"/>
      <c r="Q34" s="13"/>
      <c r="R34" s="14"/>
      <c r="S34" s="11"/>
      <c r="T34" s="634"/>
      <c r="U34" s="636"/>
    </row>
    <row r="35" spans="1:21" ht="46.5" customHeight="1">
      <c r="A35" s="637" t="s">
        <v>156</v>
      </c>
      <c r="B35" s="638"/>
      <c r="C35" s="638"/>
      <c r="D35" s="638"/>
      <c r="E35" s="638"/>
      <c r="F35" s="638"/>
      <c r="G35" s="638"/>
      <c r="H35" s="638"/>
      <c r="I35" s="638"/>
      <c r="J35" s="638"/>
      <c r="K35" s="638"/>
      <c r="L35" s="638"/>
      <c r="M35" s="638"/>
      <c r="N35" s="638"/>
      <c r="O35" s="638"/>
      <c r="P35" s="638"/>
      <c r="Q35" s="638"/>
      <c r="R35" s="638"/>
      <c r="S35" s="638"/>
      <c r="T35" s="638"/>
      <c r="U35" s="639"/>
    </row>
    <row r="36" spans="1:21" ht="22.5" customHeight="1">
      <c r="A36" s="589" t="s">
        <v>140</v>
      </c>
      <c r="B36" s="589" t="s">
        <v>150</v>
      </c>
      <c r="C36" s="589" t="s">
        <v>142</v>
      </c>
      <c r="D36" s="589" t="s">
        <v>141</v>
      </c>
      <c r="E36" s="589" t="s">
        <v>134</v>
      </c>
      <c r="F36" s="627" t="s">
        <v>144</v>
      </c>
      <c r="G36" s="628"/>
      <c r="H36" s="628"/>
      <c r="I36" s="628"/>
      <c r="J36" s="628"/>
      <c r="K36" s="628"/>
      <c r="L36" s="628"/>
      <c r="M36" s="628"/>
      <c r="N36" s="628"/>
      <c r="O36" s="628"/>
      <c r="P36" s="628"/>
      <c r="Q36" s="629"/>
      <c r="R36" s="618" t="s">
        <v>23</v>
      </c>
      <c r="S36" s="620" t="s">
        <v>63</v>
      </c>
      <c r="T36" s="620" t="s">
        <v>64</v>
      </c>
      <c r="U36" s="620" t="s">
        <v>65</v>
      </c>
    </row>
    <row r="37" spans="1:21" ht="32.25" customHeight="1">
      <c r="A37" s="589"/>
      <c r="B37" s="589"/>
      <c r="C37" s="589"/>
      <c r="D37" s="589"/>
      <c r="E37" s="589"/>
      <c r="F37" s="31"/>
      <c r="G37" s="7" t="s">
        <v>52</v>
      </c>
      <c r="H37" s="8" t="s">
        <v>53</v>
      </c>
      <c r="I37" s="9" t="s">
        <v>54</v>
      </c>
      <c r="J37" s="9" t="s">
        <v>55</v>
      </c>
      <c r="K37" s="9" t="s">
        <v>56</v>
      </c>
      <c r="L37" s="8" t="s">
        <v>57</v>
      </c>
      <c r="M37" s="8" t="s">
        <v>58</v>
      </c>
      <c r="N37" s="8" t="s">
        <v>59</v>
      </c>
      <c r="O37" s="9" t="s">
        <v>60</v>
      </c>
      <c r="P37" s="9" t="s">
        <v>61</v>
      </c>
      <c r="Q37" s="32" t="s">
        <v>62</v>
      </c>
      <c r="R37" s="619"/>
      <c r="S37" s="621"/>
      <c r="T37" s="621"/>
      <c r="U37" s="621"/>
    </row>
    <row r="38" spans="1:21" ht="69.75" customHeight="1">
      <c r="A38" s="622" t="s">
        <v>173</v>
      </c>
      <c r="B38" s="623" t="s">
        <v>139</v>
      </c>
      <c r="C38" s="631"/>
      <c r="D38" s="26"/>
      <c r="E38" s="597"/>
      <c r="F38" s="11"/>
      <c r="G38" s="11"/>
      <c r="H38" s="16"/>
      <c r="I38" s="13"/>
      <c r="J38" s="13"/>
      <c r="K38" s="13"/>
      <c r="L38" s="13"/>
      <c r="M38" s="13"/>
      <c r="N38" s="13"/>
      <c r="O38" s="13"/>
      <c r="P38" s="17"/>
      <c r="Q38" s="13"/>
      <c r="R38" s="14"/>
      <c r="S38" s="11"/>
      <c r="T38" s="625"/>
      <c r="U38" s="635"/>
    </row>
    <row r="39" spans="1:21" ht="72.75" customHeight="1">
      <c r="A39" s="622"/>
      <c r="B39" s="630"/>
      <c r="C39" s="632"/>
      <c r="D39" s="27"/>
      <c r="E39" s="633"/>
      <c r="F39" s="11"/>
      <c r="G39" s="11"/>
      <c r="H39" s="12"/>
      <c r="I39" s="13"/>
      <c r="J39" s="13"/>
      <c r="K39" s="13"/>
      <c r="L39" s="13"/>
      <c r="M39" s="13"/>
      <c r="N39" s="13"/>
      <c r="O39" s="13"/>
      <c r="P39" s="13"/>
      <c r="Q39" s="13"/>
      <c r="R39" s="14"/>
      <c r="S39" s="11"/>
      <c r="T39" s="634"/>
      <c r="U39" s="636"/>
    </row>
    <row r="40" spans="1:21" ht="22.5" customHeight="1">
      <c r="A40" s="589" t="s">
        <v>140</v>
      </c>
      <c r="B40" s="589" t="s">
        <v>150</v>
      </c>
      <c r="C40" s="589" t="s">
        <v>142</v>
      </c>
      <c r="D40" s="589" t="s">
        <v>141</v>
      </c>
      <c r="E40" s="589" t="s">
        <v>134</v>
      </c>
      <c r="F40" s="627" t="s">
        <v>144</v>
      </c>
      <c r="G40" s="628"/>
      <c r="H40" s="628"/>
      <c r="I40" s="628"/>
      <c r="J40" s="628"/>
      <c r="K40" s="628"/>
      <c r="L40" s="628"/>
      <c r="M40" s="628"/>
      <c r="N40" s="628"/>
      <c r="O40" s="628"/>
      <c r="P40" s="628"/>
      <c r="Q40" s="629"/>
      <c r="R40" s="618" t="s">
        <v>23</v>
      </c>
      <c r="S40" s="620" t="s">
        <v>63</v>
      </c>
      <c r="T40" s="620" t="s">
        <v>64</v>
      </c>
      <c r="U40" s="620" t="s">
        <v>65</v>
      </c>
    </row>
    <row r="41" spans="1:21" ht="33" customHeight="1">
      <c r="A41" s="589"/>
      <c r="B41" s="589"/>
      <c r="C41" s="589"/>
      <c r="D41" s="589"/>
      <c r="E41" s="589"/>
      <c r="F41" s="31"/>
      <c r="G41" s="7" t="s">
        <v>52</v>
      </c>
      <c r="H41" s="8" t="s">
        <v>53</v>
      </c>
      <c r="I41" s="9" t="s">
        <v>54</v>
      </c>
      <c r="J41" s="9" t="s">
        <v>55</v>
      </c>
      <c r="K41" s="9" t="s">
        <v>56</v>
      </c>
      <c r="L41" s="8" t="s">
        <v>57</v>
      </c>
      <c r="M41" s="8" t="s">
        <v>58</v>
      </c>
      <c r="N41" s="8" t="s">
        <v>59</v>
      </c>
      <c r="O41" s="9" t="s">
        <v>60</v>
      </c>
      <c r="P41" s="9" t="s">
        <v>61</v>
      </c>
      <c r="Q41" s="32" t="s">
        <v>62</v>
      </c>
      <c r="R41" s="619"/>
      <c r="S41" s="621"/>
      <c r="T41" s="621"/>
      <c r="U41" s="621"/>
    </row>
    <row r="42" spans="1:21" ht="72.75" customHeight="1">
      <c r="A42" s="622" t="s">
        <v>174</v>
      </c>
      <c r="B42" s="623" t="s">
        <v>139</v>
      </c>
      <c r="C42" s="631"/>
      <c r="D42" s="26"/>
      <c r="E42" s="597"/>
      <c r="F42" s="11"/>
      <c r="G42" s="11"/>
      <c r="H42" s="16"/>
      <c r="I42" s="13"/>
      <c r="J42" s="13"/>
      <c r="K42" s="13"/>
      <c r="L42" s="13"/>
      <c r="M42" s="13"/>
      <c r="N42" s="13"/>
      <c r="O42" s="13"/>
      <c r="P42" s="17"/>
      <c r="Q42" s="13"/>
      <c r="R42" s="14"/>
      <c r="S42" s="11"/>
      <c r="T42" s="625"/>
      <c r="U42" s="635"/>
    </row>
    <row r="43" spans="1:21" ht="80.25" customHeight="1">
      <c r="A43" s="622"/>
      <c r="B43" s="630"/>
      <c r="C43" s="632"/>
      <c r="D43" s="27"/>
      <c r="E43" s="633"/>
      <c r="F43" s="11"/>
      <c r="G43" s="11"/>
      <c r="H43" s="12"/>
      <c r="I43" s="13"/>
      <c r="J43" s="13"/>
      <c r="K43" s="13"/>
      <c r="L43" s="13"/>
      <c r="M43" s="13"/>
      <c r="N43" s="13"/>
      <c r="O43" s="13"/>
      <c r="P43" s="13"/>
      <c r="Q43" s="13"/>
      <c r="R43" s="14"/>
      <c r="S43" s="11"/>
      <c r="T43" s="634"/>
      <c r="U43" s="636"/>
    </row>
    <row r="44" spans="1:21" ht="30.75" customHeight="1">
      <c r="A44" s="589" t="s">
        <v>140</v>
      </c>
      <c r="B44" s="589" t="s">
        <v>150</v>
      </c>
      <c r="C44" s="589" t="s">
        <v>142</v>
      </c>
      <c r="D44" s="589" t="s">
        <v>141</v>
      </c>
      <c r="E44" s="589" t="s">
        <v>134</v>
      </c>
      <c r="F44" s="627" t="s">
        <v>144</v>
      </c>
      <c r="G44" s="628"/>
      <c r="H44" s="628"/>
      <c r="I44" s="628"/>
      <c r="J44" s="628"/>
      <c r="K44" s="628"/>
      <c r="L44" s="628"/>
      <c r="M44" s="628"/>
      <c r="N44" s="628"/>
      <c r="O44" s="628"/>
      <c r="P44" s="628"/>
      <c r="Q44" s="629"/>
      <c r="R44" s="618" t="s">
        <v>23</v>
      </c>
      <c r="S44" s="620" t="s">
        <v>63</v>
      </c>
      <c r="T44" s="620" t="s">
        <v>64</v>
      </c>
      <c r="U44" s="620" t="s">
        <v>65</v>
      </c>
    </row>
    <row r="45" spans="1:21" ht="33.75" customHeight="1">
      <c r="A45" s="589"/>
      <c r="B45" s="589"/>
      <c r="C45" s="589"/>
      <c r="D45" s="589"/>
      <c r="E45" s="589"/>
      <c r="F45" s="31"/>
      <c r="G45" s="7" t="s">
        <v>52</v>
      </c>
      <c r="H45" s="8" t="s">
        <v>53</v>
      </c>
      <c r="I45" s="9" t="s">
        <v>54</v>
      </c>
      <c r="J45" s="9" t="s">
        <v>55</v>
      </c>
      <c r="K45" s="9" t="s">
        <v>56</v>
      </c>
      <c r="L45" s="8" t="s">
        <v>57</v>
      </c>
      <c r="M45" s="8" t="s">
        <v>58</v>
      </c>
      <c r="N45" s="8" t="s">
        <v>59</v>
      </c>
      <c r="O45" s="9" t="s">
        <v>60</v>
      </c>
      <c r="P45" s="9" t="s">
        <v>61</v>
      </c>
      <c r="Q45" s="32" t="s">
        <v>62</v>
      </c>
      <c r="R45" s="619"/>
      <c r="S45" s="621"/>
      <c r="T45" s="621"/>
      <c r="U45" s="621"/>
    </row>
    <row r="46" spans="1:21" ht="75.75" customHeight="1">
      <c r="A46" s="622" t="s">
        <v>175</v>
      </c>
      <c r="B46" s="623" t="s">
        <v>139</v>
      </c>
      <c r="C46" s="631"/>
      <c r="D46" s="26"/>
      <c r="E46" s="597"/>
      <c r="F46" s="11"/>
      <c r="G46" s="11"/>
      <c r="H46" s="16"/>
      <c r="I46" s="13"/>
      <c r="J46" s="13"/>
      <c r="K46" s="13"/>
      <c r="L46" s="13"/>
      <c r="M46" s="13"/>
      <c r="N46" s="13"/>
      <c r="O46" s="13"/>
      <c r="P46" s="17"/>
      <c r="Q46" s="13"/>
      <c r="R46" s="14"/>
      <c r="S46" s="11"/>
      <c r="T46" s="625"/>
      <c r="U46" s="635"/>
    </row>
    <row r="47" spans="1:21" ht="72.75" customHeight="1">
      <c r="A47" s="622"/>
      <c r="B47" s="630"/>
      <c r="C47" s="632"/>
      <c r="D47" s="27"/>
      <c r="E47" s="633"/>
      <c r="F47" s="11"/>
      <c r="G47" s="11"/>
      <c r="H47" s="12"/>
      <c r="I47" s="13"/>
      <c r="J47" s="13"/>
      <c r="K47" s="13"/>
      <c r="L47" s="13"/>
      <c r="M47" s="13"/>
      <c r="N47" s="13"/>
      <c r="O47" s="13"/>
      <c r="P47" s="13"/>
      <c r="Q47" s="13"/>
      <c r="R47" s="14"/>
      <c r="S47" s="11"/>
      <c r="T47" s="634"/>
      <c r="U47" s="636"/>
    </row>
    <row r="48" spans="1:21" ht="52.5" customHeight="1">
      <c r="A48" s="637" t="s">
        <v>157</v>
      </c>
      <c r="B48" s="638"/>
      <c r="C48" s="638"/>
      <c r="D48" s="638"/>
      <c r="E48" s="638"/>
      <c r="F48" s="638"/>
      <c r="G48" s="638"/>
      <c r="H48" s="638"/>
      <c r="I48" s="638"/>
      <c r="J48" s="638"/>
      <c r="K48" s="638"/>
      <c r="L48" s="638"/>
      <c r="M48" s="638"/>
      <c r="N48" s="638"/>
      <c r="O48" s="638"/>
      <c r="P48" s="638"/>
      <c r="Q48" s="638"/>
      <c r="R48" s="638"/>
      <c r="S48" s="638"/>
      <c r="T48" s="638"/>
      <c r="U48" s="639"/>
    </row>
    <row r="49" spans="1:21" ht="27" customHeight="1">
      <c r="A49" s="589" t="s">
        <v>140</v>
      </c>
      <c r="B49" s="589" t="s">
        <v>150</v>
      </c>
      <c r="C49" s="589" t="s">
        <v>142</v>
      </c>
      <c r="D49" s="589" t="s">
        <v>141</v>
      </c>
      <c r="E49" s="589" t="s">
        <v>134</v>
      </c>
      <c r="F49" s="627" t="s">
        <v>144</v>
      </c>
      <c r="G49" s="628"/>
      <c r="H49" s="628"/>
      <c r="I49" s="628"/>
      <c r="J49" s="628"/>
      <c r="K49" s="628"/>
      <c r="L49" s="628"/>
      <c r="M49" s="628"/>
      <c r="N49" s="628"/>
      <c r="O49" s="628"/>
      <c r="P49" s="628"/>
      <c r="Q49" s="629"/>
      <c r="R49" s="618" t="s">
        <v>23</v>
      </c>
      <c r="S49" s="620" t="s">
        <v>63</v>
      </c>
      <c r="T49" s="620" t="s">
        <v>64</v>
      </c>
      <c r="U49" s="620" t="s">
        <v>65</v>
      </c>
    </row>
    <row r="50" spans="1:21" ht="34.5" customHeight="1">
      <c r="A50" s="589"/>
      <c r="B50" s="589"/>
      <c r="C50" s="589"/>
      <c r="D50" s="589"/>
      <c r="E50" s="589"/>
      <c r="F50" s="31"/>
      <c r="G50" s="7" t="s">
        <v>52</v>
      </c>
      <c r="H50" s="8" t="s">
        <v>53</v>
      </c>
      <c r="I50" s="9" t="s">
        <v>54</v>
      </c>
      <c r="J50" s="9" t="s">
        <v>55</v>
      </c>
      <c r="K50" s="9" t="s">
        <v>56</v>
      </c>
      <c r="L50" s="8" t="s">
        <v>57</v>
      </c>
      <c r="M50" s="8" t="s">
        <v>58</v>
      </c>
      <c r="N50" s="8" t="s">
        <v>59</v>
      </c>
      <c r="O50" s="9" t="s">
        <v>60</v>
      </c>
      <c r="P50" s="9" t="s">
        <v>61</v>
      </c>
      <c r="Q50" s="32" t="s">
        <v>62</v>
      </c>
      <c r="R50" s="619"/>
      <c r="S50" s="621"/>
      <c r="T50" s="621"/>
      <c r="U50" s="621"/>
    </row>
    <row r="51" spans="1:21" ht="68.25" customHeight="1">
      <c r="A51" s="622" t="s">
        <v>176</v>
      </c>
      <c r="B51" s="623" t="s">
        <v>139</v>
      </c>
      <c r="C51" s="631"/>
      <c r="D51" s="26"/>
      <c r="E51" s="597"/>
      <c r="F51" s="11"/>
      <c r="G51" s="11"/>
      <c r="H51" s="16"/>
      <c r="I51" s="13"/>
      <c r="J51" s="13"/>
      <c r="K51" s="13"/>
      <c r="L51" s="13"/>
      <c r="M51" s="13"/>
      <c r="N51" s="13"/>
      <c r="O51" s="13"/>
      <c r="P51" s="17"/>
      <c r="Q51" s="13"/>
      <c r="R51" s="14"/>
      <c r="S51" s="11"/>
      <c r="T51" s="625"/>
      <c r="U51" s="635"/>
    </row>
    <row r="52" spans="1:21" ht="81.75" customHeight="1">
      <c r="A52" s="622"/>
      <c r="B52" s="630"/>
      <c r="C52" s="632"/>
      <c r="D52" s="27"/>
      <c r="E52" s="633"/>
      <c r="F52" s="11"/>
      <c r="G52" s="11"/>
      <c r="H52" s="12"/>
      <c r="I52" s="13"/>
      <c r="J52" s="13"/>
      <c r="K52" s="13"/>
      <c r="L52" s="13"/>
      <c r="M52" s="13"/>
      <c r="N52" s="13"/>
      <c r="O52" s="13"/>
      <c r="P52" s="13"/>
      <c r="Q52" s="13"/>
      <c r="R52" s="14"/>
      <c r="S52" s="11"/>
      <c r="T52" s="634"/>
      <c r="U52" s="636"/>
    </row>
    <row r="53" spans="1:21" ht="24.75" customHeight="1">
      <c r="A53" s="589" t="s">
        <v>140</v>
      </c>
      <c r="B53" s="589" t="s">
        <v>150</v>
      </c>
      <c r="C53" s="589" t="s">
        <v>142</v>
      </c>
      <c r="D53" s="589" t="s">
        <v>141</v>
      </c>
      <c r="E53" s="589" t="s">
        <v>134</v>
      </c>
      <c r="F53" s="627" t="s">
        <v>144</v>
      </c>
      <c r="G53" s="628"/>
      <c r="H53" s="628"/>
      <c r="I53" s="628"/>
      <c r="J53" s="628"/>
      <c r="K53" s="628"/>
      <c r="L53" s="628"/>
      <c r="M53" s="628"/>
      <c r="N53" s="628"/>
      <c r="O53" s="628"/>
      <c r="P53" s="628"/>
      <c r="Q53" s="629"/>
      <c r="R53" s="618" t="s">
        <v>23</v>
      </c>
      <c r="S53" s="620" t="s">
        <v>63</v>
      </c>
      <c r="T53" s="620" t="s">
        <v>64</v>
      </c>
      <c r="U53" s="620" t="s">
        <v>65</v>
      </c>
    </row>
    <row r="54" spans="1:21" ht="30.75" customHeight="1">
      <c r="A54" s="589"/>
      <c r="B54" s="589"/>
      <c r="C54" s="589"/>
      <c r="D54" s="589"/>
      <c r="E54" s="589"/>
      <c r="F54" s="31"/>
      <c r="G54" s="7" t="s">
        <v>52</v>
      </c>
      <c r="H54" s="8" t="s">
        <v>53</v>
      </c>
      <c r="I54" s="9" t="s">
        <v>54</v>
      </c>
      <c r="J54" s="9" t="s">
        <v>55</v>
      </c>
      <c r="K54" s="9" t="s">
        <v>56</v>
      </c>
      <c r="L54" s="8" t="s">
        <v>57</v>
      </c>
      <c r="M54" s="8" t="s">
        <v>58</v>
      </c>
      <c r="N54" s="8" t="s">
        <v>59</v>
      </c>
      <c r="O54" s="9" t="s">
        <v>60</v>
      </c>
      <c r="P54" s="9" t="s">
        <v>61</v>
      </c>
      <c r="Q54" s="32" t="s">
        <v>62</v>
      </c>
      <c r="R54" s="619"/>
      <c r="S54" s="621"/>
      <c r="T54" s="621"/>
      <c r="U54" s="621"/>
    </row>
    <row r="55" spans="1:21" ht="68.25" customHeight="1">
      <c r="A55" s="622" t="s">
        <v>177</v>
      </c>
      <c r="B55" s="623" t="s">
        <v>139</v>
      </c>
      <c r="C55" s="631"/>
      <c r="D55" s="26"/>
      <c r="E55" s="597"/>
      <c r="F55" s="11"/>
      <c r="G55" s="11"/>
      <c r="H55" s="16"/>
      <c r="I55" s="13"/>
      <c r="J55" s="13"/>
      <c r="K55" s="13"/>
      <c r="L55" s="13"/>
      <c r="M55" s="13"/>
      <c r="N55" s="13"/>
      <c r="O55" s="13"/>
      <c r="P55" s="17"/>
      <c r="Q55" s="13"/>
      <c r="R55" s="14"/>
      <c r="S55" s="11"/>
      <c r="T55" s="625"/>
      <c r="U55" s="635"/>
    </row>
    <row r="56" spans="1:21" ht="91.5" customHeight="1">
      <c r="A56" s="622"/>
      <c r="B56" s="630"/>
      <c r="C56" s="632"/>
      <c r="D56" s="27"/>
      <c r="E56" s="633"/>
      <c r="F56" s="11"/>
      <c r="G56" s="11"/>
      <c r="H56" s="12"/>
      <c r="I56" s="13"/>
      <c r="J56" s="13"/>
      <c r="K56" s="13"/>
      <c r="L56" s="13"/>
      <c r="M56" s="13"/>
      <c r="N56" s="13"/>
      <c r="O56" s="13"/>
      <c r="P56" s="13"/>
      <c r="Q56" s="13"/>
      <c r="R56" s="14"/>
      <c r="S56" s="11"/>
      <c r="T56" s="634"/>
      <c r="U56" s="636"/>
    </row>
    <row r="57" spans="1:21" ht="24" customHeight="1">
      <c r="A57" s="589" t="s">
        <v>140</v>
      </c>
      <c r="B57" s="589" t="s">
        <v>150</v>
      </c>
      <c r="C57" s="589" t="s">
        <v>142</v>
      </c>
      <c r="D57" s="589" t="s">
        <v>141</v>
      </c>
      <c r="E57" s="589" t="s">
        <v>134</v>
      </c>
      <c r="F57" s="627" t="s">
        <v>144</v>
      </c>
      <c r="G57" s="628"/>
      <c r="H57" s="628"/>
      <c r="I57" s="628"/>
      <c r="J57" s="628"/>
      <c r="K57" s="628"/>
      <c r="L57" s="628"/>
      <c r="M57" s="628"/>
      <c r="N57" s="628"/>
      <c r="O57" s="628"/>
      <c r="P57" s="628"/>
      <c r="Q57" s="629"/>
      <c r="R57" s="618" t="s">
        <v>23</v>
      </c>
      <c r="S57" s="620" t="s">
        <v>63</v>
      </c>
      <c r="T57" s="620" t="s">
        <v>64</v>
      </c>
      <c r="U57" s="620" t="s">
        <v>65</v>
      </c>
    </row>
    <row r="58" spans="1:21" ht="27" customHeight="1">
      <c r="A58" s="589"/>
      <c r="B58" s="589"/>
      <c r="C58" s="589"/>
      <c r="D58" s="589"/>
      <c r="E58" s="589"/>
      <c r="F58" s="31"/>
      <c r="G58" s="7" t="s">
        <v>52</v>
      </c>
      <c r="H58" s="8" t="s">
        <v>53</v>
      </c>
      <c r="I58" s="9" t="s">
        <v>54</v>
      </c>
      <c r="J58" s="9" t="s">
        <v>55</v>
      </c>
      <c r="K58" s="9" t="s">
        <v>56</v>
      </c>
      <c r="L58" s="8" t="s">
        <v>57</v>
      </c>
      <c r="M58" s="8" t="s">
        <v>58</v>
      </c>
      <c r="N58" s="8" t="s">
        <v>59</v>
      </c>
      <c r="O58" s="9" t="s">
        <v>60</v>
      </c>
      <c r="P58" s="9" t="s">
        <v>61</v>
      </c>
      <c r="Q58" s="32" t="s">
        <v>62</v>
      </c>
      <c r="R58" s="619"/>
      <c r="S58" s="621"/>
      <c r="T58" s="621"/>
      <c r="U58" s="621"/>
    </row>
    <row r="59" spans="1:21" ht="57.75" customHeight="1">
      <c r="A59" s="622" t="s">
        <v>178</v>
      </c>
      <c r="B59" s="623" t="s">
        <v>139</v>
      </c>
      <c r="C59" s="631"/>
      <c r="D59" s="26"/>
      <c r="E59" s="597"/>
      <c r="F59" s="11"/>
      <c r="G59" s="11"/>
      <c r="H59" s="16"/>
      <c r="I59" s="13"/>
      <c r="J59" s="13"/>
      <c r="K59" s="13"/>
      <c r="L59" s="13"/>
      <c r="M59" s="13"/>
      <c r="N59" s="13"/>
      <c r="O59" s="13"/>
      <c r="P59" s="17"/>
      <c r="Q59" s="13"/>
      <c r="R59" s="14"/>
      <c r="S59" s="11"/>
      <c r="T59" s="625"/>
      <c r="U59" s="635"/>
    </row>
    <row r="60" spans="1:21" ht="111.75" customHeight="1">
      <c r="A60" s="622"/>
      <c r="B60" s="630"/>
      <c r="C60" s="632"/>
      <c r="D60" s="27"/>
      <c r="E60" s="633"/>
      <c r="F60" s="11"/>
      <c r="G60" s="11"/>
      <c r="H60" s="12"/>
      <c r="I60" s="13"/>
      <c r="J60" s="13"/>
      <c r="K60" s="13"/>
      <c r="L60" s="13"/>
      <c r="M60" s="13"/>
      <c r="N60" s="13"/>
      <c r="O60" s="13"/>
      <c r="P60" s="13"/>
      <c r="Q60" s="13"/>
      <c r="R60" s="14"/>
      <c r="S60" s="11"/>
      <c r="T60" s="634"/>
      <c r="U60" s="636"/>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view="pageBreakPreview" topLeftCell="A10" zoomScale="80" zoomScaleNormal="25" zoomScaleSheetLayoutView="80" workbookViewId="0">
      <selection activeCell="M7" sqref="M7"/>
    </sheetView>
  </sheetViews>
  <sheetFormatPr baseColWidth="10" defaultColWidth="9.33203125" defaultRowHeight="12.75"/>
  <cols>
    <col min="1" max="1" width="51.33203125" style="79" customWidth="1"/>
    <col min="2" max="2" width="37.83203125" style="79" customWidth="1"/>
    <col min="3" max="3" width="49.1640625" style="79" customWidth="1"/>
    <col min="4" max="16384" width="9.33203125" style="79"/>
  </cols>
  <sheetData>
    <row r="1" spans="1:13" ht="47.85" customHeight="1">
      <c r="A1" s="266" t="s">
        <v>342</v>
      </c>
      <c r="B1" s="267"/>
      <c r="C1" s="268"/>
    </row>
    <row r="2" spans="1:13" s="35" customFormat="1" ht="35.25" customHeight="1">
      <c r="A2" s="260" t="s">
        <v>6</v>
      </c>
      <c r="B2" s="261"/>
      <c r="C2" s="262"/>
    </row>
    <row r="3" spans="1:13" ht="37.700000000000003" customHeight="1">
      <c r="A3" s="263" t="s">
        <v>424</v>
      </c>
      <c r="B3" s="264"/>
      <c r="C3" s="265"/>
    </row>
    <row r="4" spans="1:13" s="35" customFormat="1" ht="35.25" customHeight="1">
      <c r="A4" s="260" t="s">
        <v>7</v>
      </c>
      <c r="B4" s="261"/>
      <c r="C4" s="262"/>
    </row>
    <row r="5" spans="1:13" ht="51" customHeight="1">
      <c r="A5" s="263" t="s">
        <v>351</v>
      </c>
      <c r="B5" s="264"/>
      <c r="C5" s="265"/>
    </row>
    <row r="6" spans="1:13" s="35" customFormat="1" ht="47.25" customHeight="1">
      <c r="A6" s="260" t="s">
        <v>8</v>
      </c>
      <c r="B6" s="261"/>
      <c r="C6" s="262"/>
    </row>
    <row r="7" spans="1:13" ht="409.5" customHeight="1">
      <c r="A7" s="272" t="s">
        <v>514</v>
      </c>
      <c r="B7" s="273"/>
      <c r="C7" s="274"/>
    </row>
    <row r="8" spans="1:13" s="35" customFormat="1" ht="89.25" customHeight="1">
      <c r="A8" s="212" t="s">
        <v>9</v>
      </c>
      <c r="B8" s="213"/>
      <c r="C8" s="214"/>
    </row>
    <row r="9" spans="1:13" ht="135" customHeight="1">
      <c r="A9" s="80" t="s">
        <v>10</v>
      </c>
      <c r="B9" s="80" t="s">
        <v>11</v>
      </c>
      <c r="C9" s="80" t="s">
        <v>12</v>
      </c>
    </row>
    <row r="10" spans="1:13" ht="120" customHeight="1">
      <c r="A10" s="83">
        <v>21443</v>
      </c>
      <c r="B10" s="83" t="s">
        <v>352</v>
      </c>
      <c r="C10" s="15" t="s">
        <v>346</v>
      </c>
    </row>
    <row r="11" spans="1:13" s="35" customFormat="1" ht="44.25" customHeight="1">
      <c r="A11" s="212" t="s">
        <v>13</v>
      </c>
      <c r="B11" s="213"/>
      <c r="C11" s="214"/>
      <c r="M11" s="162"/>
    </row>
    <row r="12" spans="1:13" ht="71.25" customHeight="1">
      <c r="A12" s="269" t="s">
        <v>353</v>
      </c>
      <c r="B12" s="270"/>
      <c r="C12" s="271"/>
    </row>
    <row r="13" spans="1: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7" zoomScale="85" zoomScaleNormal="85" zoomScaleSheetLayoutView="85" workbookViewId="0">
      <selection activeCell="H8" sqref="H8"/>
    </sheetView>
  </sheetViews>
  <sheetFormatPr baseColWidth="10" defaultColWidth="9.33203125" defaultRowHeight="12.75"/>
  <cols>
    <col min="1" max="1" width="28.6640625" customWidth="1"/>
    <col min="2" max="2" width="28.33203125" customWidth="1"/>
    <col min="3" max="3" width="26" customWidth="1"/>
    <col min="4" max="4" width="32.5" customWidth="1"/>
  </cols>
  <sheetData>
    <row r="1" spans="1:4" ht="38.25" customHeight="1">
      <c r="A1" s="275" t="s">
        <v>289</v>
      </c>
      <c r="B1" s="276"/>
      <c r="C1" s="276"/>
      <c r="D1" s="277"/>
    </row>
    <row r="2" spans="1:4" ht="27.75" customHeight="1">
      <c r="A2" s="278" t="s">
        <v>343</v>
      </c>
      <c r="B2" s="279"/>
      <c r="C2" s="279"/>
      <c r="D2" s="280"/>
    </row>
    <row r="3" spans="1:4" ht="39" customHeight="1">
      <c r="A3" s="266" t="s">
        <v>5</v>
      </c>
      <c r="B3" s="281"/>
      <c r="C3" s="281"/>
      <c r="D3" s="282"/>
    </row>
    <row r="4" spans="1:4" ht="28.7" customHeight="1">
      <c r="A4" s="4" t="s">
        <v>0</v>
      </c>
      <c r="B4" s="4" t="s">
        <v>1</v>
      </c>
      <c r="C4" s="4" t="s">
        <v>2</v>
      </c>
      <c r="D4" s="4" t="s">
        <v>3</v>
      </c>
    </row>
    <row r="5" spans="1:4" ht="28.7" customHeight="1">
      <c r="A5" s="283" t="s">
        <v>427</v>
      </c>
      <c r="B5" s="283" t="s">
        <v>426</v>
      </c>
      <c r="C5" s="283" t="s">
        <v>412</v>
      </c>
      <c r="D5" s="283" t="s">
        <v>425</v>
      </c>
    </row>
    <row r="6" spans="1:4" ht="28.7" customHeight="1">
      <c r="A6" s="284"/>
      <c r="B6" s="284"/>
      <c r="C6" s="284"/>
      <c r="D6" s="284"/>
    </row>
    <row r="7" spans="1:4" ht="28.7" customHeight="1">
      <c r="A7" s="284"/>
      <c r="B7" s="284"/>
      <c r="C7" s="284"/>
      <c r="D7" s="284"/>
    </row>
    <row r="8" spans="1:4" ht="143.25" customHeight="1">
      <c r="A8" s="285"/>
      <c r="B8" s="285"/>
      <c r="C8" s="285"/>
      <c r="D8" s="285"/>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0" zoomScaleNormal="85" zoomScaleSheetLayoutView="70" workbookViewId="0">
      <selection activeCell="U3" sqref="U3"/>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80" t="s">
        <v>4</v>
      </c>
      <c r="B1" s="180"/>
      <c r="C1" s="180"/>
      <c r="D1" s="180"/>
      <c r="E1" s="180"/>
      <c r="F1" s="180"/>
      <c r="G1" s="180"/>
      <c r="H1" s="180"/>
      <c r="I1" s="180"/>
      <c r="J1" s="180"/>
      <c r="K1" s="180"/>
      <c r="L1" s="180"/>
      <c r="M1" s="180"/>
      <c r="N1" s="180"/>
      <c r="O1" s="180"/>
      <c r="P1" s="180"/>
    </row>
    <row r="2" spans="1:16" ht="27.75" customHeight="1">
      <c r="A2" s="287" t="s">
        <v>290</v>
      </c>
      <c r="B2" s="287"/>
      <c r="C2" s="287"/>
      <c r="D2" s="287"/>
      <c r="E2" s="287"/>
      <c r="F2" s="287"/>
      <c r="G2" s="287"/>
      <c r="H2" s="287"/>
      <c r="I2" s="287"/>
      <c r="J2" s="287"/>
      <c r="K2" s="287"/>
      <c r="L2" s="287"/>
      <c r="M2" s="287"/>
      <c r="N2" s="287"/>
      <c r="O2" s="287"/>
      <c r="P2" s="287"/>
    </row>
    <row r="3" spans="1:16" ht="408.95" customHeight="1">
      <c r="A3" s="286"/>
      <c r="B3" s="286"/>
      <c r="C3" s="286"/>
      <c r="D3" s="286"/>
      <c r="E3" s="286"/>
      <c r="F3" s="286"/>
      <c r="G3" s="286"/>
      <c r="H3" s="286"/>
      <c r="I3" s="286"/>
      <c r="J3" s="286"/>
      <c r="K3" s="286"/>
      <c r="L3" s="286"/>
      <c r="M3" s="286"/>
      <c r="N3" s="286"/>
      <c r="O3" s="286"/>
      <c r="P3" s="286"/>
    </row>
    <row r="4" spans="1:16">
      <c r="A4" s="286"/>
      <c r="B4" s="286"/>
      <c r="C4" s="286"/>
      <c r="D4" s="286"/>
      <c r="E4" s="286"/>
      <c r="F4" s="286"/>
      <c r="G4" s="286"/>
      <c r="H4" s="286"/>
      <c r="I4" s="286"/>
      <c r="J4" s="286"/>
      <c r="K4" s="286"/>
      <c r="L4" s="286"/>
      <c r="M4" s="286"/>
      <c r="N4" s="286"/>
      <c r="O4" s="286"/>
      <c r="P4" s="286"/>
    </row>
    <row r="5" spans="1:16">
      <c r="A5" s="286"/>
      <c r="B5" s="286"/>
      <c r="C5" s="286"/>
      <c r="D5" s="286"/>
      <c r="E5" s="286"/>
      <c r="F5" s="286"/>
      <c r="G5" s="286"/>
      <c r="H5" s="286"/>
      <c r="I5" s="286"/>
      <c r="J5" s="286"/>
      <c r="K5" s="286"/>
      <c r="L5" s="286"/>
      <c r="M5" s="286"/>
      <c r="N5" s="286"/>
      <c r="O5" s="286"/>
      <c r="P5" s="286"/>
    </row>
    <row r="6" spans="1:16">
      <c r="A6" s="286"/>
      <c r="B6" s="286"/>
      <c r="C6" s="286"/>
      <c r="D6" s="286"/>
      <c r="E6" s="286"/>
      <c r="F6" s="286"/>
      <c r="G6" s="286"/>
      <c r="H6" s="286"/>
      <c r="I6" s="286"/>
      <c r="J6" s="286"/>
      <c r="K6" s="286"/>
      <c r="L6" s="286"/>
      <c r="M6" s="286"/>
      <c r="N6" s="286"/>
      <c r="O6" s="286"/>
      <c r="P6" s="286"/>
    </row>
    <row r="7" spans="1:16">
      <c r="A7" s="286"/>
      <c r="B7" s="286"/>
      <c r="C7" s="286"/>
      <c r="D7" s="286"/>
      <c r="E7" s="286"/>
      <c r="F7" s="286"/>
      <c r="G7" s="286"/>
      <c r="H7" s="286"/>
      <c r="I7" s="286"/>
      <c r="J7" s="286"/>
      <c r="K7" s="286"/>
      <c r="L7" s="286"/>
      <c r="M7" s="286"/>
      <c r="N7" s="286"/>
      <c r="O7" s="286"/>
      <c r="P7" s="286"/>
    </row>
    <row r="8" spans="1:16">
      <c r="A8" s="286"/>
      <c r="B8" s="286"/>
      <c r="C8" s="286"/>
      <c r="D8" s="286"/>
      <c r="E8" s="286"/>
      <c r="F8" s="286"/>
      <c r="G8" s="286"/>
      <c r="H8" s="286"/>
      <c r="I8" s="286"/>
      <c r="J8" s="286"/>
      <c r="K8" s="286"/>
      <c r="L8" s="286"/>
      <c r="M8" s="286"/>
      <c r="N8" s="286"/>
      <c r="O8" s="286"/>
      <c r="P8" s="286"/>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10" zoomScale="85" zoomScaleNormal="85" zoomScaleSheetLayoutView="85" workbookViewId="0">
      <selection activeCell="U29" sqref="U29"/>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79" t="s">
        <v>292</v>
      </c>
      <c r="B1" s="180"/>
      <c r="C1" s="180"/>
      <c r="D1" s="180"/>
      <c r="E1" s="180"/>
      <c r="F1" s="180"/>
      <c r="G1" s="180"/>
      <c r="H1" s="180"/>
      <c r="I1" s="180"/>
      <c r="J1" s="180"/>
      <c r="K1" s="180"/>
      <c r="L1" s="180"/>
      <c r="M1" s="180"/>
      <c r="N1" s="180"/>
      <c r="O1" s="180"/>
      <c r="P1" s="180"/>
    </row>
    <row r="2" spans="1:16" ht="22.5" customHeight="1">
      <c r="A2" s="288" t="s">
        <v>291</v>
      </c>
      <c r="B2" s="287"/>
      <c r="C2" s="287"/>
      <c r="D2" s="287"/>
      <c r="E2" s="287"/>
      <c r="F2" s="287"/>
      <c r="G2" s="287"/>
      <c r="H2" s="287"/>
      <c r="I2" s="287"/>
      <c r="J2" s="287"/>
      <c r="K2" s="287"/>
      <c r="L2" s="287"/>
      <c r="M2" s="287"/>
      <c r="N2" s="287"/>
      <c r="O2" s="287"/>
      <c r="P2" s="287"/>
    </row>
    <row r="3" spans="1:16">
      <c r="A3" s="286"/>
      <c r="B3" s="286"/>
      <c r="C3" s="286"/>
      <c r="D3" s="286"/>
      <c r="E3" s="286"/>
      <c r="F3" s="286"/>
      <c r="G3" s="286"/>
      <c r="H3" s="286"/>
      <c r="I3" s="286"/>
      <c r="J3" s="286"/>
      <c r="K3" s="286"/>
      <c r="L3" s="286"/>
      <c r="M3" s="286"/>
      <c r="N3" s="286"/>
      <c r="O3" s="286"/>
      <c r="P3" s="286"/>
    </row>
    <row r="4" spans="1:16">
      <c r="A4" s="286"/>
      <c r="B4" s="286"/>
      <c r="C4" s="286"/>
      <c r="D4" s="286"/>
      <c r="E4" s="286"/>
      <c r="F4" s="286"/>
      <c r="G4" s="286"/>
      <c r="H4" s="286"/>
      <c r="I4" s="286"/>
      <c r="J4" s="286"/>
      <c r="K4" s="286"/>
      <c r="L4" s="286"/>
      <c r="M4" s="286"/>
      <c r="N4" s="286"/>
      <c r="O4" s="286"/>
      <c r="P4" s="286"/>
    </row>
    <row r="5" spans="1:16">
      <c r="A5" s="286"/>
      <c r="B5" s="286"/>
      <c r="C5" s="286"/>
      <c r="D5" s="286"/>
      <c r="E5" s="286"/>
      <c r="F5" s="286"/>
      <c r="G5" s="286"/>
      <c r="H5" s="286"/>
      <c r="I5" s="286"/>
      <c r="J5" s="286"/>
      <c r="K5" s="286"/>
      <c r="L5" s="286"/>
      <c r="M5" s="286"/>
      <c r="N5" s="286"/>
      <c r="O5" s="286"/>
      <c r="P5" s="286"/>
    </row>
    <row r="6" spans="1:16">
      <c r="A6" s="286"/>
      <c r="B6" s="286"/>
      <c r="C6" s="286"/>
      <c r="D6" s="286"/>
      <c r="E6" s="286"/>
      <c r="F6" s="286"/>
      <c r="G6" s="286"/>
      <c r="H6" s="286"/>
      <c r="I6" s="286"/>
      <c r="J6" s="286"/>
      <c r="K6" s="286"/>
      <c r="L6" s="286"/>
      <c r="M6" s="286"/>
      <c r="N6" s="286"/>
      <c r="O6" s="286"/>
      <c r="P6" s="286"/>
    </row>
    <row r="7" spans="1:16">
      <c r="A7" s="286"/>
      <c r="B7" s="286"/>
      <c r="C7" s="286"/>
      <c r="D7" s="286"/>
      <c r="E7" s="286"/>
      <c r="F7" s="286"/>
      <c r="G7" s="286"/>
      <c r="H7" s="286"/>
      <c r="I7" s="286"/>
      <c r="J7" s="286"/>
      <c r="K7" s="286"/>
      <c r="L7" s="286"/>
      <c r="M7" s="286"/>
      <c r="N7" s="286"/>
      <c r="O7" s="286"/>
      <c r="P7" s="286"/>
    </row>
    <row r="8" spans="1:16">
      <c r="A8" s="286"/>
      <c r="B8" s="286"/>
      <c r="C8" s="286"/>
      <c r="D8" s="286"/>
      <c r="E8" s="286"/>
      <c r="F8" s="286"/>
      <c r="G8" s="286"/>
      <c r="H8" s="286"/>
      <c r="I8" s="286"/>
      <c r="J8" s="286"/>
      <c r="K8" s="286"/>
      <c r="L8" s="286"/>
      <c r="M8" s="286"/>
      <c r="N8" s="286"/>
      <c r="O8" s="286"/>
      <c r="P8" s="286"/>
    </row>
    <row r="9" spans="1:16">
      <c r="A9" s="286"/>
      <c r="B9" s="286"/>
      <c r="C9" s="286"/>
      <c r="D9" s="286"/>
      <c r="E9" s="286"/>
      <c r="F9" s="286"/>
      <c r="G9" s="286"/>
      <c r="H9" s="286"/>
      <c r="I9" s="286"/>
      <c r="J9" s="286"/>
      <c r="K9" s="286"/>
      <c r="L9" s="286"/>
      <c r="M9" s="286"/>
      <c r="N9" s="286"/>
      <c r="O9" s="286"/>
      <c r="P9" s="286"/>
    </row>
    <row r="10" spans="1:16">
      <c r="A10" s="286"/>
      <c r="B10" s="286"/>
      <c r="C10" s="286"/>
      <c r="D10" s="286"/>
      <c r="E10" s="286"/>
      <c r="F10" s="286"/>
      <c r="G10" s="286"/>
      <c r="H10" s="286"/>
      <c r="I10" s="286"/>
      <c r="J10" s="286"/>
      <c r="K10" s="286"/>
      <c r="L10" s="286"/>
      <c r="M10" s="286"/>
      <c r="N10" s="286"/>
      <c r="O10" s="286"/>
      <c r="P10" s="286"/>
    </row>
    <row r="11" spans="1:16">
      <c r="A11" s="286"/>
      <c r="B11" s="286"/>
      <c r="C11" s="286"/>
      <c r="D11" s="286"/>
      <c r="E11" s="286"/>
      <c r="F11" s="286"/>
      <c r="G11" s="286"/>
      <c r="H11" s="286"/>
      <c r="I11" s="286"/>
      <c r="J11" s="286"/>
      <c r="K11" s="286"/>
      <c r="L11" s="286"/>
      <c r="M11" s="286"/>
      <c r="N11" s="286"/>
      <c r="O11" s="286"/>
      <c r="P11" s="286"/>
    </row>
    <row r="12" spans="1:16">
      <c r="A12" s="286"/>
      <c r="B12" s="286"/>
      <c r="C12" s="286"/>
      <c r="D12" s="286"/>
      <c r="E12" s="286"/>
      <c r="F12" s="286"/>
      <c r="G12" s="286"/>
      <c r="H12" s="286"/>
      <c r="I12" s="286"/>
      <c r="J12" s="286"/>
      <c r="K12" s="286"/>
      <c r="L12" s="286"/>
      <c r="M12" s="286"/>
      <c r="N12" s="286"/>
      <c r="O12" s="286"/>
      <c r="P12" s="286"/>
    </row>
    <row r="13" spans="1:16">
      <c r="A13" s="286"/>
      <c r="B13" s="286"/>
      <c r="C13" s="286"/>
      <c r="D13" s="286"/>
      <c r="E13" s="286"/>
      <c r="F13" s="286"/>
      <c r="G13" s="286"/>
      <c r="H13" s="286"/>
      <c r="I13" s="286"/>
      <c r="J13" s="286"/>
      <c r="K13" s="286"/>
      <c r="L13" s="286"/>
      <c r="M13" s="286"/>
      <c r="N13" s="286"/>
      <c r="O13" s="286"/>
      <c r="P13" s="286"/>
    </row>
    <row r="14" spans="1:16">
      <c r="A14" s="286"/>
      <c r="B14" s="286"/>
      <c r="C14" s="286"/>
      <c r="D14" s="286"/>
      <c r="E14" s="286"/>
      <c r="F14" s="286"/>
      <c r="G14" s="286"/>
      <c r="H14" s="286"/>
      <c r="I14" s="286"/>
      <c r="J14" s="286"/>
      <c r="K14" s="286"/>
      <c r="L14" s="286"/>
      <c r="M14" s="286"/>
      <c r="N14" s="286"/>
      <c r="O14" s="286"/>
      <c r="P14" s="286"/>
    </row>
    <row r="15" spans="1:16">
      <c r="A15" s="286"/>
      <c r="B15" s="286"/>
      <c r="C15" s="286"/>
      <c r="D15" s="286"/>
      <c r="E15" s="286"/>
      <c r="F15" s="286"/>
      <c r="G15" s="286"/>
      <c r="H15" s="286"/>
      <c r="I15" s="286"/>
      <c r="J15" s="286"/>
      <c r="K15" s="286"/>
      <c r="L15" s="286"/>
      <c r="M15" s="286"/>
      <c r="N15" s="286"/>
      <c r="O15" s="286"/>
      <c r="P15" s="286"/>
    </row>
    <row r="16" spans="1:16">
      <c r="A16" s="286"/>
      <c r="B16" s="286"/>
      <c r="C16" s="286"/>
      <c r="D16" s="286"/>
      <c r="E16" s="286"/>
      <c r="F16" s="286"/>
      <c r="G16" s="286"/>
      <c r="H16" s="286"/>
      <c r="I16" s="286"/>
      <c r="J16" s="286"/>
      <c r="K16" s="286"/>
      <c r="L16" s="286"/>
      <c r="M16" s="286"/>
      <c r="N16" s="286"/>
      <c r="O16" s="286"/>
      <c r="P16" s="286"/>
    </row>
    <row r="17" spans="1:16">
      <c r="A17" s="286"/>
      <c r="B17" s="286"/>
      <c r="C17" s="286"/>
      <c r="D17" s="286"/>
      <c r="E17" s="286"/>
      <c r="F17" s="286"/>
      <c r="G17" s="286"/>
      <c r="H17" s="286"/>
      <c r="I17" s="286"/>
      <c r="J17" s="286"/>
      <c r="K17" s="286"/>
      <c r="L17" s="286"/>
      <c r="M17" s="286"/>
      <c r="N17" s="286"/>
      <c r="O17" s="286"/>
      <c r="P17" s="286"/>
    </row>
    <row r="18" spans="1:16">
      <c r="A18" s="286"/>
      <c r="B18" s="286"/>
      <c r="C18" s="286"/>
      <c r="D18" s="286"/>
      <c r="E18" s="286"/>
      <c r="F18" s="286"/>
      <c r="G18" s="286"/>
      <c r="H18" s="286"/>
      <c r="I18" s="286"/>
      <c r="J18" s="286"/>
      <c r="K18" s="286"/>
      <c r="L18" s="286"/>
      <c r="M18" s="286"/>
      <c r="N18" s="286"/>
      <c r="O18" s="286"/>
      <c r="P18" s="286"/>
    </row>
    <row r="19" spans="1:16">
      <c r="A19" s="286"/>
      <c r="B19" s="286"/>
      <c r="C19" s="286"/>
      <c r="D19" s="286"/>
      <c r="E19" s="286"/>
      <c r="F19" s="286"/>
      <c r="G19" s="286"/>
      <c r="H19" s="286"/>
      <c r="I19" s="286"/>
      <c r="J19" s="286"/>
      <c r="K19" s="286"/>
      <c r="L19" s="286"/>
      <c r="M19" s="286"/>
      <c r="N19" s="286"/>
      <c r="O19" s="286"/>
      <c r="P19" s="286"/>
    </row>
    <row r="20" spans="1:16">
      <c r="A20" s="286"/>
      <c r="B20" s="286"/>
      <c r="C20" s="286"/>
      <c r="D20" s="286"/>
      <c r="E20" s="286"/>
      <c r="F20" s="286"/>
      <c r="G20" s="286"/>
      <c r="H20" s="286"/>
      <c r="I20" s="286"/>
      <c r="J20" s="286"/>
      <c r="K20" s="286"/>
      <c r="L20" s="286"/>
      <c r="M20" s="286"/>
      <c r="N20" s="286"/>
      <c r="O20" s="286"/>
      <c r="P20" s="286"/>
    </row>
    <row r="21" spans="1:16">
      <c r="A21" s="286"/>
      <c r="B21" s="286"/>
      <c r="C21" s="286"/>
      <c r="D21" s="286"/>
      <c r="E21" s="286"/>
      <c r="F21" s="286"/>
      <c r="G21" s="286"/>
      <c r="H21" s="286"/>
      <c r="I21" s="286"/>
      <c r="J21" s="286"/>
      <c r="K21" s="286"/>
      <c r="L21" s="286"/>
      <c r="M21" s="286"/>
      <c r="N21" s="286"/>
      <c r="O21" s="286"/>
      <c r="P21" s="286"/>
    </row>
    <row r="22" spans="1:16">
      <c r="A22" s="286"/>
      <c r="B22" s="286"/>
      <c r="C22" s="286"/>
      <c r="D22" s="286"/>
      <c r="E22" s="286"/>
      <c r="F22" s="286"/>
      <c r="G22" s="286"/>
      <c r="H22" s="286"/>
      <c r="I22" s="286"/>
      <c r="J22" s="286"/>
      <c r="K22" s="286"/>
      <c r="L22" s="286"/>
      <c r="M22" s="286"/>
      <c r="N22" s="286"/>
      <c r="O22" s="286"/>
      <c r="P22" s="286"/>
    </row>
    <row r="23" spans="1:16">
      <c r="A23" s="286"/>
      <c r="B23" s="286"/>
      <c r="C23" s="286"/>
      <c r="D23" s="286"/>
      <c r="E23" s="286"/>
      <c r="F23" s="286"/>
      <c r="G23" s="286"/>
      <c r="H23" s="286"/>
      <c r="I23" s="286"/>
      <c r="J23" s="286"/>
      <c r="K23" s="286"/>
      <c r="L23" s="286"/>
      <c r="M23" s="286"/>
      <c r="N23" s="286"/>
      <c r="O23" s="286"/>
      <c r="P23" s="286"/>
    </row>
    <row r="24" spans="1:16">
      <c r="A24" s="286"/>
      <c r="B24" s="286"/>
      <c r="C24" s="286"/>
      <c r="D24" s="286"/>
      <c r="E24" s="286"/>
      <c r="F24" s="286"/>
      <c r="G24" s="286"/>
      <c r="H24" s="286"/>
      <c r="I24" s="286"/>
      <c r="J24" s="286"/>
      <c r="K24" s="286"/>
      <c r="L24" s="286"/>
      <c r="M24" s="286"/>
      <c r="N24" s="286"/>
      <c r="O24" s="286"/>
      <c r="P24" s="286"/>
    </row>
    <row r="25" spans="1:16">
      <c r="A25" s="286"/>
      <c r="B25" s="286"/>
      <c r="C25" s="286"/>
      <c r="D25" s="286"/>
      <c r="E25" s="286"/>
      <c r="F25" s="286"/>
      <c r="G25" s="286"/>
      <c r="H25" s="286"/>
      <c r="I25" s="286"/>
      <c r="J25" s="286"/>
      <c r="K25" s="286"/>
      <c r="L25" s="286"/>
      <c r="M25" s="286"/>
      <c r="N25" s="286"/>
      <c r="O25" s="286"/>
      <c r="P25" s="286"/>
    </row>
    <row r="26" spans="1:16">
      <c r="A26" s="286"/>
      <c r="B26" s="286"/>
      <c r="C26" s="286"/>
      <c r="D26" s="286"/>
      <c r="E26" s="286"/>
      <c r="F26" s="286"/>
      <c r="G26" s="286"/>
      <c r="H26" s="286"/>
      <c r="I26" s="286"/>
      <c r="J26" s="286"/>
      <c r="K26" s="286"/>
      <c r="L26" s="286"/>
      <c r="M26" s="286"/>
      <c r="N26" s="286"/>
      <c r="O26" s="286"/>
      <c r="P26" s="286"/>
    </row>
    <row r="27" spans="1:16">
      <c r="A27" s="286"/>
      <c r="B27" s="286"/>
      <c r="C27" s="286"/>
      <c r="D27" s="286"/>
      <c r="E27" s="286"/>
      <c r="F27" s="286"/>
      <c r="G27" s="286"/>
      <c r="H27" s="286"/>
      <c r="I27" s="286"/>
      <c r="J27" s="286"/>
      <c r="K27" s="286"/>
      <c r="L27" s="286"/>
      <c r="M27" s="286"/>
      <c r="N27" s="286"/>
      <c r="O27" s="286"/>
      <c r="P27" s="286"/>
    </row>
    <row r="28" spans="1:16">
      <c r="A28" s="286"/>
      <c r="B28" s="286"/>
      <c r="C28" s="286"/>
      <c r="D28" s="286"/>
      <c r="E28" s="286"/>
      <c r="F28" s="286"/>
      <c r="G28" s="286"/>
      <c r="H28" s="286"/>
      <c r="I28" s="286"/>
      <c r="J28" s="286"/>
      <c r="K28" s="286"/>
      <c r="L28" s="286"/>
      <c r="M28" s="286"/>
      <c r="N28" s="286"/>
      <c r="O28" s="286"/>
      <c r="P28" s="286"/>
    </row>
    <row r="29" spans="1:16">
      <c r="A29" s="286"/>
      <c r="B29" s="286"/>
      <c r="C29" s="286"/>
      <c r="D29" s="286"/>
      <c r="E29" s="286"/>
      <c r="F29" s="286"/>
      <c r="G29" s="286"/>
      <c r="H29" s="286"/>
      <c r="I29" s="286"/>
      <c r="J29" s="286"/>
      <c r="K29" s="286"/>
      <c r="L29" s="286"/>
      <c r="M29" s="286"/>
      <c r="N29" s="286"/>
      <c r="O29" s="286"/>
      <c r="P29" s="286"/>
    </row>
    <row r="30" spans="1:16">
      <c r="A30" s="286"/>
      <c r="B30" s="286"/>
      <c r="C30" s="286"/>
      <c r="D30" s="286"/>
      <c r="E30" s="286"/>
      <c r="F30" s="286"/>
      <c r="G30" s="286"/>
      <c r="H30" s="286"/>
      <c r="I30" s="286"/>
      <c r="J30" s="286"/>
      <c r="K30" s="286"/>
      <c r="L30" s="286"/>
      <c r="M30" s="286"/>
      <c r="N30" s="286"/>
      <c r="O30" s="286"/>
      <c r="P30" s="286"/>
    </row>
    <row r="31" spans="1:16">
      <c r="A31" s="286"/>
      <c r="B31" s="286"/>
      <c r="C31" s="286"/>
      <c r="D31" s="286"/>
      <c r="E31" s="286"/>
      <c r="F31" s="286"/>
      <c r="G31" s="286"/>
      <c r="H31" s="286"/>
      <c r="I31" s="286"/>
      <c r="J31" s="286"/>
      <c r="K31" s="286"/>
      <c r="L31" s="286"/>
      <c r="M31" s="286"/>
      <c r="N31" s="286"/>
      <c r="O31" s="286"/>
      <c r="P31" s="286"/>
    </row>
    <row r="32" spans="1:16">
      <c r="A32" s="286"/>
      <c r="B32" s="286"/>
      <c r="C32" s="286"/>
      <c r="D32" s="286"/>
      <c r="E32" s="286"/>
      <c r="F32" s="286"/>
      <c r="G32" s="286"/>
      <c r="H32" s="286"/>
      <c r="I32" s="286"/>
      <c r="J32" s="286"/>
      <c r="K32" s="286"/>
      <c r="L32" s="286"/>
      <c r="M32" s="286"/>
      <c r="N32" s="286"/>
      <c r="O32" s="286"/>
      <c r="P32" s="286"/>
    </row>
    <row r="33" spans="1:16">
      <c r="A33" s="286"/>
      <c r="B33" s="286"/>
      <c r="C33" s="286"/>
      <c r="D33" s="286"/>
      <c r="E33" s="286"/>
      <c r="F33" s="286"/>
      <c r="G33" s="286"/>
      <c r="H33" s="286"/>
      <c r="I33" s="286"/>
      <c r="J33" s="286"/>
      <c r="K33" s="286"/>
      <c r="L33" s="286"/>
      <c r="M33" s="286"/>
      <c r="N33" s="286"/>
      <c r="O33" s="286"/>
      <c r="P33" s="286"/>
    </row>
    <row r="34" spans="1:16">
      <c r="A34" s="286"/>
      <c r="B34" s="286"/>
      <c r="C34" s="286"/>
      <c r="D34" s="286"/>
      <c r="E34" s="286"/>
      <c r="F34" s="286"/>
      <c r="G34" s="286"/>
      <c r="H34" s="286"/>
      <c r="I34" s="286"/>
      <c r="J34" s="286"/>
      <c r="K34" s="286"/>
      <c r="L34" s="286"/>
      <c r="M34" s="286"/>
      <c r="N34" s="286"/>
      <c r="O34" s="286"/>
      <c r="P34" s="286"/>
    </row>
    <row r="35" spans="1:16">
      <c r="A35" s="286"/>
      <c r="B35" s="286"/>
      <c r="C35" s="286"/>
      <c r="D35" s="286"/>
      <c r="E35" s="286"/>
      <c r="F35" s="286"/>
      <c r="G35" s="286"/>
      <c r="H35" s="286"/>
      <c r="I35" s="286"/>
      <c r="J35" s="286"/>
      <c r="K35" s="286"/>
      <c r="L35" s="286"/>
      <c r="M35" s="286"/>
      <c r="N35" s="286"/>
      <c r="O35" s="286"/>
      <c r="P35" s="286"/>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7"/>
  <sheetViews>
    <sheetView view="pageBreakPreview" zoomScaleNormal="115" zoomScaleSheetLayoutView="100" workbookViewId="0">
      <selection activeCell="H21" sqref="H21"/>
    </sheetView>
  </sheetViews>
  <sheetFormatPr baseColWidth="10" defaultColWidth="9.33203125" defaultRowHeight="12.75"/>
  <cols>
    <col min="1" max="1" width="61.33203125" customWidth="1"/>
    <col min="2" max="2" width="52.1640625" customWidth="1"/>
  </cols>
  <sheetData>
    <row r="1" spans="1:2" ht="27.95" customHeight="1">
      <c r="A1" s="289" t="s">
        <v>4</v>
      </c>
      <c r="B1" s="290"/>
    </row>
    <row r="2" spans="1:2" ht="27.95" customHeight="1">
      <c r="A2" s="293" t="s">
        <v>343</v>
      </c>
      <c r="B2" s="294"/>
    </row>
    <row r="3" spans="1:2" ht="27.95" customHeight="1">
      <c r="A3" s="291" t="s">
        <v>24</v>
      </c>
      <c r="B3" s="292"/>
    </row>
    <row r="4" spans="1:2" ht="24.95" customHeight="1">
      <c r="A4" s="95" t="s">
        <v>30</v>
      </c>
      <c r="B4" s="96" t="s">
        <v>354</v>
      </c>
    </row>
    <row r="5" spans="1:2" ht="24.95" customHeight="1">
      <c r="A5" s="95" t="s">
        <v>293</v>
      </c>
      <c r="B5" s="96" t="s">
        <v>355</v>
      </c>
    </row>
    <row r="6" spans="1:2" ht="24.95" customHeight="1">
      <c r="A6" s="95" t="s">
        <v>294</v>
      </c>
      <c r="B6" s="96" t="s">
        <v>404</v>
      </c>
    </row>
    <row r="7" spans="1:2" ht="41.25" customHeight="1">
      <c r="A7" s="95" t="s">
        <v>33</v>
      </c>
      <c r="B7" s="171" t="s">
        <v>428</v>
      </c>
    </row>
    <row r="8" spans="1:2" ht="25.5">
      <c r="A8" s="84" t="s">
        <v>296</v>
      </c>
      <c r="B8" s="85" t="s">
        <v>295</v>
      </c>
    </row>
    <row r="9" spans="1:2" ht="45" customHeight="1">
      <c r="A9" s="15" t="s">
        <v>356</v>
      </c>
      <c r="B9" s="83" t="s">
        <v>357</v>
      </c>
    </row>
    <row r="10" spans="1:2" ht="27.95" customHeight="1">
      <c r="A10" s="158" t="s">
        <v>297</v>
      </c>
      <c r="B10" s="158" t="s">
        <v>298</v>
      </c>
    </row>
    <row r="11" spans="1:2" ht="24.95" customHeight="1">
      <c r="A11" s="161" t="s">
        <v>358</v>
      </c>
      <c r="B11" s="162" t="s">
        <v>364</v>
      </c>
    </row>
    <row r="12" spans="1:2" ht="24.95" customHeight="1">
      <c r="A12" s="165" t="s">
        <v>359</v>
      </c>
      <c r="B12" s="167" t="s">
        <v>365</v>
      </c>
    </row>
    <row r="13" spans="1:2" ht="24.95" customHeight="1">
      <c r="A13" s="166" t="s">
        <v>360</v>
      </c>
      <c r="B13" s="161" t="s">
        <v>366</v>
      </c>
    </row>
    <row r="14" spans="1:2" ht="24.95" customHeight="1">
      <c r="A14" s="161" t="s">
        <v>361</v>
      </c>
      <c r="B14" s="162" t="s">
        <v>367</v>
      </c>
    </row>
    <row r="15" spans="1:2" ht="24.95" customHeight="1">
      <c r="A15" s="161" t="s">
        <v>362</v>
      </c>
      <c r="B15" s="161" t="s">
        <v>368</v>
      </c>
    </row>
    <row r="16" spans="1:2" ht="24.95" customHeight="1">
      <c r="A16" s="161" t="s">
        <v>363</v>
      </c>
      <c r="B16" s="162" t="s">
        <v>369</v>
      </c>
    </row>
    <row r="17" spans="1:2" ht="27.95" customHeight="1">
      <c r="A17" s="86" t="s">
        <v>337</v>
      </c>
      <c r="B17" s="86" t="s">
        <v>338</v>
      </c>
    </row>
    <row r="18" spans="1:2" ht="43.5" customHeight="1">
      <c r="A18" s="83" t="s">
        <v>356</v>
      </c>
      <c r="B18" s="83" t="s">
        <v>357</v>
      </c>
    </row>
    <row r="19" spans="1:2" ht="27.95" customHeight="1">
      <c r="A19" s="86" t="s">
        <v>339</v>
      </c>
      <c r="B19" s="86" t="s">
        <v>340</v>
      </c>
    </row>
    <row r="20" spans="1:2" ht="24.6" customHeight="1">
      <c r="A20" s="161" t="s">
        <v>370</v>
      </c>
      <c r="B20" s="161" t="s">
        <v>376</v>
      </c>
    </row>
    <row r="21" spans="1:2" ht="24" customHeight="1">
      <c r="A21" s="161" t="s">
        <v>371</v>
      </c>
      <c r="B21" s="161" t="s">
        <v>377</v>
      </c>
    </row>
    <row r="22" spans="1:2" ht="33.200000000000003" customHeight="1">
      <c r="A22" s="161" t="s">
        <v>372</v>
      </c>
      <c r="B22" s="161" t="s">
        <v>378</v>
      </c>
    </row>
    <row r="23" spans="1:2" ht="30.2" customHeight="1">
      <c r="A23" s="161" t="s">
        <v>373</v>
      </c>
      <c r="B23" s="161" t="s">
        <v>379</v>
      </c>
    </row>
    <row r="24" spans="1:2" ht="26.1" customHeight="1">
      <c r="A24" s="170" t="s">
        <v>374</v>
      </c>
      <c r="B24" s="170" t="s">
        <v>380</v>
      </c>
    </row>
    <row r="25" spans="1:2" ht="26.25" customHeight="1">
      <c r="A25" s="170" t="s">
        <v>375</v>
      </c>
      <c r="B25" s="170" t="s">
        <v>381</v>
      </c>
    </row>
    <row r="26" spans="1:2" ht="21.75" customHeight="1"/>
    <row r="27"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view="pageBreakPreview" zoomScaleNormal="115" zoomScaleSheetLayoutView="100" workbookViewId="0">
      <selection activeCell="E6" sqref="E6:I6"/>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04" t="s">
        <v>4</v>
      </c>
      <c r="B1" s="305"/>
      <c r="C1" s="305"/>
      <c r="D1" s="305"/>
      <c r="E1" s="305"/>
      <c r="F1" s="305"/>
      <c r="G1" s="305"/>
      <c r="H1" s="305"/>
      <c r="I1" s="306"/>
    </row>
    <row r="2" spans="1:9" ht="24.2" customHeight="1">
      <c r="A2" s="307" t="s">
        <v>14</v>
      </c>
      <c r="B2" s="308"/>
      <c r="C2" s="308"/>
      <c r="D2" s="308"/>
      <c r="E2" s="308"/>
      <c r="F2" s="308"/>
      <c r="G2" s="308"/>
      <c r="H2" s="308"/>
      <c r="I2" s="309"/>
    </row>
    <row r="3" spans="1:9" ht="24.95" customHeight="1">
      <c r="A3" s="298" t="s">
        <v>30</v>
      </c>
      <c r="B3" s="299"/>
      <c r="C3" s="299"/>
      <c r="D3" s="300"/>
      <c r="E3" s="251" t="s">
        <v>382</v>
      </c>
      <c r="F3" s="252"/>
      <c r="G3" s="252"/>
      <c r="H3" s="252"/>
      <c r="I3" s="253"/>
    </row>
    <row r="4" spans="1:9" ht="24.95" customHeight="1">
      <c r="A4" s="298" t="s">
        <v>293</v>
      </c>
      <c r="B4" s="299"/>
      <c r="C4" s="299"/>
      <c r="D4" s="300"/>
      <c r="E4" s="251" t="s">
        <v>355</v>
      </c>
      <c r="F4" s="252"/>
      <c r="G4" s="252"/>
      <c r="H4" s="252"/>
      <c r="I4" s="253"/>
    </row>
    <row r="5" spans="1:9" ht="24.95" customHeight="1">
      <c r="A5" s="298" t="s">
        <v>294</v>
      </c>
      <c r="B5" s="299"/>
      <c r="C5" s="299"/>
      <c r="D5" s="300"/>
      <c r="E5" s="251" t="s">
        <v>512</v>
      </c>
      <c r="F5" s="252"/>
      <c r="G5" s="252"/>
      <c r="H5" s="252"/>
      <c r="I5" s="253"/>
    </row>
    <row r="6" spans="1:9" ht="53.25" customHeight="1">
      <c r="A6" s="298" t="s">
        <v>33</v>
      </c>
      <c r="B6" s="299"/>
      <c r="C6" s="299"/>
      <c r="D6" s="300"/>
      <c r="E6" s="301" t="s">
        <v>428</v>
      </c>
      <c r="F6" s="302"/>
      <c r="G6" s="302"/>
      <c r="H6" s="302"/>
      <c r="I6" s="303"/>
    </row>
    <row r="7" spans="1:9" s="94" customFormat="1" ht="51">
      <c r="A7" s="87" t="s">
        <v>15</v>
      </c>
      <c r="B7" s="87" t="s">
        <v>16</v>
      </c>
      <c r="C7" s="87" t="s">
        <v>17</v>
      </c>
      <c r="D7" s="87" t="s">
        <v>18</v>
      </c>
      <c r="E7" s="87" t="s">
        <v>19</v>
      </c>
      <c r="F7" s="87" t="s">
        <v>20</v>
      </c>
      <c r="G7" s="87" t="s">
        <v>21</v>
      </c>
      <c r="H7" s="88" t="s">
        <v>22</v>
      </c>
      <c r="I7" s="88" t="s">
        <v>23</v>
      </c>
    </row>
    <row r="8" spans="1:9" ht="60" customHeight="1">
      <c r="A8" s="83" t="s">
        <v>68</v>
      </c>
      <c r="B8" s="83">
        <v>3</v>
      </c>
      <c r="C8" s="89">
        <v>2</v>
      </c>
      <c r="D8" s="89">
        <v>1</v>
      </c>
      <c r="E8" s="89">
        <v>2</v>
      </c>
      <c r="F8" s="89">
        <v>2</v>
      </c>
      <c r="G8" s="90" t="s">
        <v>383</v>
      </c>
      <c r="H8" s="91">
        <v>3</v>
      </c>
      <c r="I8" s="92">
        <f>SUM(B8:H8)</f>
        <v>13</v>
      </c>
    </row>
    <row r="9" spans="1:9" ht="60" customHeight="1">
      <c r="A9" s="83" t="s">
        <v>69</v>
      </c>
      <c r="B9" s="83">
        <v>3</v>
      </c>
      <c r="C9" s="89">
        <v>2</v>
      </c>
      <c r="D9" s="89">
        <v>1</v>
      </c>
      <c r="E9" s="89">
        <v>1</v>
      </c>
      <c r="F9" s="89">
        <v>2</v>
      </c>
      <c r="G9" s="90" t="s">
        <v>383</v>
      </c>
      <c r="H9" s="93">
        <v>2</v>
      </c>
      <c r="I9" s="92">
        <f>SUM(B9:H9)</f>
        <v>11</v>
      </c>
    </row>
    <row r="10" spans="1:9" ht="30" hidden="1" customHeight="1">
      <c r="A10" s="1"/>
      <c r="B10" s="1"/>
      <c r="C10" s="2"/>
      <c r="D10" s="2"/>
      <c r="E10" s="2"/>
      <c r="F10" s="2"/>
      <c r="G10" s="3"/>
      <c r="H10" s="5"/>
      <c r="I10" s="6"/>
    </row>
    <row r="11" spans="1:9">
      <c r="A11" s="295" t="s">
        <v>299</v>
      </c>
      <c r="B11" s="296"/>
      <c r="C11" s="296"/>
      <c r="D11" s="296"/>
      <c r="E11" s="296"/>
      <c r="F11" s="296"/>
      <c r="G11" s="296"/>
      <c r="H11" s="296"/>
      <c r="I11" s="297"/>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3"/>
  <sheetViews>
    <sheetView topLeftCell="A4" zoomScale="90" zoomScaleNormal="90" zoomScaleSheetLayoutView="85" workbookViewId="0">
      <selection activeCell="A8" sqref="A8:F8"/>
    </sheetView>
  </sheetViews>
  <sheetFormatPr baseColWidth="10" defaultColWidth="9.33203125" defaultRowHeight="12.75"/>
  <cols>
    <col min="1" max="1" width="22.83203125" style="155" customWidth="1"/>
    <col min="2" max="2" width="19.83203125" style="155" customWidth="1"/>
    <col min="3" max="3" width="36.5" style="155" customWidth="1"/>
    <col min="4" max="4" width="25.33203125" style="155" customWidth="1"/>
    <col min="5" max="5" width="34.83203125" style="155" customWidth="1"/>
    <col min="6" max="6" width="33.33203125" style="155" customWidth="1"/>
    <col min="7" max="7" width="9.33203125" style="155" customWidth="1"/>
    <col min="8" max="16384" width="9.33203125" style="155"/>
  </cols>
  <sheetData>
    <row r="1" spans="1:7" s="156" customFormat="1" ht="15.75" customHeight="1">
      <c r="A1" s="317" t="s">
        <v>341</v>
      </c>
      <c r="B1" s="317"/>
      <c r="C1" s="317"/>
      <c r="D1" s="317"/>
      <c r="E1" s="317"/>
      <c r="F1" s="317"/>
      <c r="G1" s="154"/>
    </row>
    <row r="2" spans="1:7" s="156" customFormat="1" ht="21" customHeight="1">
      <c r="A2" s="180"/>
      <c r="B2" s="180"/>
      <c r="C2" s="180"/>
      <c r="D2" s="180"/>
      <c r="E2" s="180"/>
      <c r="F2" s="180"/>
      <c r="G2" s="154"/>
    </row>
    <row r="3" spans="1:7" ht="24.75" customHeight="1">
      <c r="A3" s="318"/>
      <c r="B3" s="318"/>
      <c r="C3" s="318"/>
      <c r="D3" s="318"/>
      <c r="E3" s="318"/>
      <c r="F3" s="318"/>
    </row>
    <row r="4" spans="1:7" ht="15" customHeight="1">
      <c r="A4" s="320" t="s">
        <v>30</v>
      </c>
      <c r="B4" s="320"/>
      <c r="C4" s="320"/>
      <c r="D4" s="320" t="s">
        <v>354</v>
      </c>
      <c r="E4" s="320"/>
      <c r="F4" s="320"/>
    </row>
    <row r="5" spans="1:7" ht="15" customHeight="1">
      <c r="A5" s="320" t="s">
        <v>169</v>
      </c>
      <c r="B5" s="320"/>
      <c r="C5" s="320"/>
      <c r="D5" s="320" t="s">
        <v>402</v>
      </c>
      <c r="E5" s="320"/>
      <c r="F5" s="320"/>
    </row>
    <row r="6" spans="1:7" ht="15" customHeight="1">
      <c r="A6" s="320" t="s">
        <v>300</v>
      </c>
      <c r="B6" s="320"/>
      <c r="C6" s="320"/>
      <c r="D6" s="320" t="s">
        <v>355</v>
      </c>
      <c r="E6" s="320"/>
      <c r="F6" s="320"/>
    </row>
    <row r="7" spans="1:7" ht="28.5" customHeight="1">
      <c r="A7" s="322" t="s">
        <v>33</v>
      </c>
      <c r="B7" s="322"/>
      <c r="C7" s="322"/>
      <c r="D7" s="320" t="s">
        <v>513</v>
      </c>
      <c r="E7" s="320"/>
      <c r="F7" s="320"/>
    </row>
    <row r="8" spans="1:7" ht="23.25" customHeight="1">
      <c r="A8" s="321" t="s">
        <v>336</v>
      </c>
      <c r="B8" s="321"/>
      <c r="C8" s="321"/>
      <c r="D8" s="321"/>
      <c r="E8" s="321"/>
      <c r="F8" s="321"/>
    </row>
    <row r="9" spans="1:7" ht="44.25" customHeight="1">
      <c r="A9" s="319" t="s">
        <v>86</v>
      </c>
      <c r="B9" s="319"/>
      <c r="C9" s="157" t="s">
        <v>430</v>
      </c>
      <c r="D9" s="99" t="s">
        <v>26</v>
      </c>
      <c r="E9" s="311" t="s">
        <v>385</v>
      </c>
      <c r="F9" s="311"/>
    </row>
    <row r="10" spans="1:7" ht="42.75" customHeight="1">
      <c r="A10" s="310" t="s">
        <v>88</v>
      </c>
      <c r="B10" s="310"/>
      <c r="C10" s="159" t="s">
        <v>429</v>
      </c>
      <c r="D10" s="137" t="s">
        <v>27</v>
      </c>
      <c r="E10" s="311" t="s">
        <v>386</v>
      </c>
      <c r="F10" s="311"/>
    </row>
    <row r="11" spans="1:7" ht="111" customHeight="1">
      <c r="A11" s="310" t="s">
        <v>159</v>
      </c>
      <c r="B11" s="310"/>
      <c r="C11" s="159" t="s">
        <v>384</v>
      </c>
      <c r="D11" s="137" t="s">
        <v>28</v>
      </c>
      <c r="E11" s="312" t="s">
        <v>387</v>
      </c>
      <c r="F11" s="312"/>
    </row>
    <row r="12" spans="1:7" ht="41.25" customHeight="1">
      <c r="A12" s="319" t="s">
        <v>301</v>
      </c>
      <c r="B12" s="319"/>
      <c r="C12" s="110" t="s">
        <v>302</v>
      </c>
      <c r="D12" s="110" t="s">
        <v>303</v>
      </c>
      <c r="E12" s="110" t="s">
        <v>304</v>
      </c>
      <c r="F12" s="110" t="s">
        <v>305</v>
      </c>
    </row>
    <row r="13" spans="1:7" ht="204.75" customHeight="1">
      <c r="A13" s="313" t="s">
        <v>306</v>
      </c>
      <c r="B13" s="313"/>
      <c r="C13" s="159" t="s">
        <v>388</v>
      </c>
      <c r="D13" s="159" t="s">
        <v>390</v>
      </c>
      <c r="E13" s="160" t="s">
        <v>392</v>
      </c>
      <c r="F13" s="159" t="s">
        <v>393</v>
      </c>
    </row>
    <row r="14" spans="1:7" ht="127.5" customHeight="1">
      <c r="A14" s="313" t="s">
        <v>307</v>
      </c>
      <c r="B14" s="313"/>
      <c r="C14" s="159" t="s">
        <v>389</v>
      </c>
      <c r="D14" s="159" t="s">
        <v>391</v>
      </c>
      <c r="E14" s="160" t="s">
        <v>395</v>
      </c>
      <c r="F14" s="159" t="s">
        <v>394</v>
      </c>
    </row>
    <row r="15" spans="1:7" ht="43.5" customHeight="1">
      <c r="A15" s="153" t="s">
        <v>140</v>
      </c>
      <c r="B15" s="153" t="s">
        <v>49</v>
      </c>
      <c r="C15" s="153" t="s">
        <v>145</v>
      </c>
      <c r="D15" s="153" t="s">
        <v>142</v>
      </c>
      <c r="E15" s="153" t="s">
        <v>146</v>
      </c>
      <c r="F15" s="109" t="s">
        <v>179</v>
      </c>
    </row>
    <row r="16" spans="1:7" ht="188.1" customHeight="1">
      <c r="A16" s="98" t="s">
        <v>111</v>
      </c>
      <c r="B16" s="97" t="s">
        <v>431</v>
      </c>
      <c r="C16" s="160" t="s">
        <v>432</v>
      </c>
      <c r="D16" s="68" t="s">
        <v>433</v>
      </c>
      <c r="E16" s="160" t="s">
        <v>434</v>
      </c>
      <c r="F16" s="68" t="s">
        <v>396</v>
      </c>
    </row>
    <row r="17" spans="1:6" ht="188.1" customHeight="1">
      <c r="A17" s="99" t="s">
        <v>138</v>
      </c>
      <c r="B17" s="97" t="s">
        <v>435</v>
      </c>
      <c r="C17" s="173" t="s">
        <v>436</v>
      </c>
      <c r="D17" s="172" t="s">
        <v>437</v>
      </c>
      <c r="E17" s="160" t="s">
        <v>438</v>
      </c>
      <c r="F17" s="160" t="s">
        <v>396</v>
      </c>
    </row>
    <row r="18" spans="1:6" ht="188.1" customHeight="1">
      <c r="A18" s="99" t="s">
        <v>122</v>
      </c>
      <c r="B18" s="97" t="s">
        <v>439</v>
      </c>
      <c r="C18" s="173" t="s">
        <v>440</v>
      </c>
      <c r="D18" s="172" t="s">
        <v>441</v>
      </c>
      <c r="E18" s="160" t="s">
        <v>442</v>
      </c>
      <c r="F18" s="160" t="s">
        <v>396</v>
      </c>
    </row>
    <row r="19" spans="1:6" ht="188.1" customHeight="1">
      <c r="A19" s="98" t="s">
        <v>147</v>
      </c>
      <c r="B19" s="97" t="s">
        <v>443</v>
      </c>
      <c r="C19" s="173" t="s">
        <v>444</v>
      </c>
      <c r="D19" s="68" t="s">
        <v>445</v>
      </c>
      <c r="E19" s="160" t="s">
        <v>446</v>
      </c>
      <c r="F19" s="68" t="s">
        <v>396</v>
      </c>
    </row>
    <row r="20" spans="1:6" ht="188.1" customHeight="1">
      <c r="A20" s="99" t="s">
        <v>148</v>
      </c>
      <c r="B20" s="97" t="s">
        <v>447</v>
      </c>
      <c r="C20" s="68" t="s">
        <v>448</v>
      </c>
      <c r="D20" s="173" t="s">
        <v>449</v>
      </c>
      <c r="E20" s="160" t="s">
        <v>450</v>
      </c>
      <c r="F20" s="160" t="s">
        <v>396</v>
      </c>
    </row>
    <row r="21" spans="1:6" ht="188.1" customHeight="1">
      <c r="A21" s="99" t="s">
        <v>149</v>
      </c>
      <c r="B21" s="97" t="s">
        <v>451</v>
      </c>
      <c r="C21" s="173" t="s">
        <v>452</v>
      </c>
      <c r="D21" s="173" t="s">
        <v>453</v>
      </c>
      <c r="E21" s="160" t="s">
        <v>454</v>
      </c>
      <c r="F21" s="160" t="s">
        <v>396</v>
      </c>
    </row>
    <row r="22" spans="1:6" ht="14.25" customHeight="1"/>
    <row r="23" spans="1:6" ht="14.25" customHeight="1"/>
    <row r="24" spans="1:6" ht="12.75" customHeight="1"/>
    <row r="25" spans="1:6" ht="15.75" customHeight="1">
      <c r="A25" s="314"/>
      <c r="B25" s="314"/>
      <c r="C25" s="314"/>
      <c r="D25" s="314"/>
      <c r="E25" s="314"/>
      <c r="F25" s="314"/>
    </row>
    <row r="26" spans="1:6">
      <c r="A26" s="315"/>
      <c r="B26" s="315"/>
      <c r="C26" s="315"/>
      <c r="D26" s="315"/>
      <c r="E26" s="315"/>
      <c r="F26" s="315"/>
    </row>
    <row r="27" spans="1:6">
      <c r="A27" s="315"/>
      <c r="B27" s="315"/>
      <c r="C27" s="315"/>
      <c r="D27" s="315"/>
      <c r="E27" s="315"/>
      <c r="F27" s="315"/>
    </row>
    <row r="28" spans="1:6">
      <c r="A28" s="315"/>
      <c r="B28" s="315"/>
      <c r="C28" s="315"/>
      <c r="D28" s="315"/>
      <c r="E28" s="315"/>
      <c r="F28" s="315"/>
    </row>
    <row r="29" spans="1:6">
      <c r="A29" s="315"/>
      <c r="B29" s="315"/>
      <c r="C29" s="315"/>
      <c r="D29" s="315"/>
      <c r="E29" s="315"/>
      <c r="F29" s="315"/>
    </row>
    <row r="30" spans="1:6">
      <c r="A30" s="315"/>
      <c r="B30" s="315"/>
      <c r="C30" s="315"/>
      <c r="D30" s="315"/>
      <c r="E30" s="315"/>
      <c r="F30" s="315"/>
    </row>
    <row r="31" spans="1:6">
      <c r="A31" s="315"/>
      <c r="B31" s="315"/>
      <c r="C31" s="315"/>
      <c r="D31" s="315"/>
      <c r="E31" s="315"/>
      <c r="F31" s="315"/>
    </row>
    <row r="32" spans="1:6">
      <c r="A32" s="315"/>
      <c r="B32" s="315"/>
      <c r="C32" s="315"/>
      <c r="D32" s="315"/>
      <c r="E32" s="315"/>
      <c r="F32" s="315"/>
    </row>
    <row r="33" spans="1:6">
      <c r="A33" s="316"/>
      <c r="B33" s="316"/>
      <c r="C33" s="316"/>
      <c r="D33" s="316"/>
      <c r="E33" s="316"/>
      <c r="F33" s="316"/>
    </row>
  </sheetData>
  <dataConsolidate/>
  <mergeCells count="20">
    <mergeCell ref="A25:F33"/>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13:B13"/>
  </mergeCells>
  <phoneticPr fontId="21"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vt:i4>
      </vt:variant>
    </vt:vector>
  </HeadingPairs>
  <TitlesOfParts>
    <vt:vector size="25"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C2</vt:lpstr>
      <vt:lpstr>A1 C2 </vt:lpstr>
      <vt:lpstr>A2 C2</vt:lpstr>
      <vt:lpstr>REPORTE TRIMESTRAL</vt:lpstr>
      <vt:lpstr>NO SE EDITA</vt:lpstr>
      <vt:lpstr>ALINEACION AL PED</vt:lpstr>
      <vt:lpstr>COMP ACT EXTEMPORANEAS</vt:lpstr>
      <vt:lpstr>'ANEXO 1 '!Área_de_impresión</vt:lpstr>
      <vt:lpstr>'ANEXO 1.1'!Área_de_impresión</vt:lpstr>
      <vt:lpstr>'ANEXO 2. DEFINICION DEL PROBLE'!Área_de_impresión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2026-04-17T15:52:20Z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