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0.xml" ContentType="application/vnd.openxmlformats-officedocument.drawing+xml"/>
  <Override PartName="/xl/drawings/drawing21.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24226"/>
  <mc:AlternateContent xmlns:mc="http://schemas.openxmlformats.org/markup-compatibility/2006">
    <mc:Choice Requires="x15">
      <x15ac:absPath xmlns:x15ac="http://schemas.microsoft.com/office/spreadsheetml/2010/11/ac" url="D:\POA 2026\MIR\"/>
    </mc:Choice>
  </mc:AlternateContent>
  <xr:revisionPtr revIDLastSave="0" documentId="13_ncr:1_{1966FAA8-0DDD-4D39-84F3-BB3897C7B516}" xr6:coauthVersionLast="43" xr6:coauthVersionMax="43" xr10:uidLastSave="{00000000-0000-0000-0000-000000000000}"/>
  <bookViews>
    <workbookView xWindow="-120" yWindow="-120" windowWidth="29040" windowHeight="15720" tabRatio="762" firstSheet="8" activeTab="9"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10" r:id="rId9"/>
    <sheet name="CALENDARIZACION" sheetId="14" r:id="rId10"/>
    <sheet name="C1" sheetId="39" r:id="rId11"/>
    <sheet name="A1 C1 " sheetId="32" r:id="rId12"/>
    <sheet name="A2 C1" sheetId="37" r:id="rId13"/>
    <sheet name="A3 C1" sheetId="38" r:id="rId14"/>
    <sheet name="A4 C1" sheetId="40" r:id="rId15"/>
    <sheet name="A5 C1 " sheetId="41" r:id="rId16"/>
    <sheet name="A6 C1" sheetId="42" r:id="rId17"/>
    <sheet name="C2" sheetId="46" r:id="rId18"/>
    <sheet name="A1 C2 " sheetId="47" r:id="rId19"/>
    <sheet name="REPORTE TRIMESTRAL" sheetId="15" r:id="rId20"/>
    <sheet name="NO SE EDITA" sheetId="16" state="hidden" r:id="rId21"/>
    <sheet name="ALINEACION AL PED" sheetId="9" r:id="rId22"/>
    <sheet name="COMP ACT EXTEMPORANEAS" sheetId="21" r:id="rId23"/>
    <sheet name="AE2" sheetId="29" r:id="rId24"/>
    <sheet name="AE1" sheetId="28" r:id="rId25"/>
  </sheets>
  <externalReferences>
    <externalReference r:id="rId26"/>
    <externalReference r:id="rId27"/>
  </externalReferences>
  <definedNames>
    <definedName name="_xlnm.Print_Area" localSheetId="14">'A4 C1'!$A$1:$I$79</definedName>
    <definedName name="_xlnm.Print_Area" localSheetId="0">'ANEXO 1 '!$A$1:$E$54</definedName>
    <definedName name="_xlnm.Print_Area" localSheetId="1">'ANEXO 1.1'!$A$1:$N$33</definedName>
    <definedName name="_xlnm.Print_Area" localSheetId="6">'ANEXO VII. ESTRC. ANAL. PRG.P.P'!$A$1:$B$28</definedName>
    <definedName name="_xlnm.Print_Area" localSheetId="8">'FORMATO 2. POA - MIR'!$A$1:$F$36</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70" i="32" l="1"/>
  <c r="S18" i="14" l="1"/>
  <c r="T17" i="14"/>
  <c r="R36" i="14" l="1"/>
  <c r="R33" i="14"/>
  <c r="R32" i="14"/>
  <c r="R30" i="14"/>
  <c r="R27" i="14"/>
  <c r="R24" i="14"/>
  <c r="R21" i="14"/>
  <c r="E3" i="7" l="1"/>
  <c r="E4" i="7" l="1"/>
  <c r="E5" i="7"/>
  <c r="E6" i="7"/>
  <c r="G5" i="15" l="1"/>
  <c r="B5" i="15"/>
  <c r="B17" i="39"/>
  <c r="R42" i="14"/>
  <c r="R41" i="14"/>
  <c r="R39" i="14"/>
  <c r="R38" i="14"/>
  <c r="R35" i="14"/>
  <c r="R29" i="14"/>
  <c r="R26" i="14"/>
  <c r="R23" i="14"/>
  <c r="R18" i="14"/>
  <c r="I9" i="7"/>
  <c r="I8" i="7"/>
  <c r="S42" i="14" l="1"/>
  <c r="S39" i="14"/>
  <c r="S36" i="14"/>
  <c r="S33" i="14"/>
  <c r="S30" i="14"/>
  <c r="S27" i="14"/>
  <c r="S41" i="14"/>
  <c r="S38" i="14"/>
  <c r="S35" i="14"/>
  <c r="S32" i="14"/>
  <c r="S29" i="14"/>
  <c r="S26" i="14"/>
  <c r="S23" i="14"/>
  <c r="S24" i="14"/>
  <c r="T23" i="14" l="1"/>
  <c r="U23" i="14"/>
  <c r="U41" i="14"/>
  <c r="T41" i="14"/>
  <c r="T38" i="14"/>
  <c r="U38" i="14"/>
  <c r="U35" i="14"/>
  <c r="T35" i="14"/>
  <c r="T32" i="14"/>
  <c r="U32" i="14"/>
  <c r="U29" i="14"/>
  <c r="T29" i="14"/>
  <c r="T26" i="14"/>
  <c r="U26" i="14"/>
  <c r="S17" i="14"/>
  <c r="D48" i="39"/>
  <c r="E44" i="39"/>
  <c r="D40" i="39"/>
  <c r="D41" i="39"/>
  <c r="D42" i="39"/>
  <c r="D43" i="39"/>
  <c r="D35" i="37"/>
  <c r="S21" i="14"/>
  <c r="B14" i="39" l="1"/>
  <c r="B12" i="39"/>
  <c r="F46" i="47"/>
  <c r="F45" i="47"/>
  <c r="F44" i="47"/>
  <c r="F43" i="47"/>
  <c r="D46" i="47"/>
  <c r="D45" i="47"/>
  <c r="D44" i="47"/>
  <c r="D43" i="47"/>
  <c r="B40" i="47" s="1"/>
  <c r="F25" i="47"/>
  <c r="F24" i="47"/>
  <c r="F23" i="47"/>
  <c r="B20" i="47"/>
  <c r="B17" i="47"/>
  <c r="B15" i="47"/>
  <c r="D51" i="47" s="1"/>
  <c r="B51" i="47"/>
  <c r="H12" i="47"/>
  <c r="D12" i="47"/>
  <c r="H11" i="47"/>
  <c r="D11" i="47"/>
  <c r="H10" i="47"/>
  <c r="D10" i="47"/>
  <c r="F46" i="46"/>
  <c r="F45" i="46"/>
  <c r="F44" i="46"/>
  <c r="F43" i="46"/>
  <c r="D46" i="46"/>
  <c r="D45" i="46"/>
  <c r="D44" i="46"/>
  <c r="D43" i="46"/>
  <c r="B40" i="46" s="1"/>
  <c r="F25" i="46"/>
  <c r="F24" i="46"/>
  <c r="F23" i="46"/>
  <c r="B20" i="46"/>
  <c r="B17" i="46"/>
  <c r="B15" i="46"/>
  <c r="D51" i="46" s="1"/>
  <c r="B51" i="46"/>
  <c r="H12" i="46"/>
  <c r="D12" i="46"/>
  <c r="H11" i="46"/>
  <c r="D11" i="46"/>
  <c r="H10" i="46"/>
  <c r="D10" i="46"/>
  <c r="B51" i="42"/>
  <c r="F25" i="42"/>
  <c r="F24" i="42"/>
  <c r="F23" i="42"/>
  <c r="B20" i="42"/>
  <c r="B17" i="42"/>
  <c r="B15" i="42"/>
  <c r="D51" i="42" s="1"/>
  <c r="B12" i="32"/>
  <c r="D48" i="32" s="1"/>
  <c r="B51" i="38"/>
  <c r="B51" i="40"/>
  <c r="B51" i="41"/>
  <c r="F25" i="41"/>
  <c r="F24" i="41"/>
  <c r="F23" i="41"/>
  <c r="B20" i="41"/>
  <c r="B17" i="41"/>
  <c r="B15" i="41"/>
  <c r="D51" i="41" s="1"/>
  <c r="F25" i="40"/>
  <c r="F24" i="40"/>
  <c r="F23" i="40"/>
  <c r="B20" i="40"/>
  <c r="B17" i="40"/>
  <c r="B15" i="40"/>
  <c r="D51" i="40" s="1"/>
  <c r="F25" i="38"/>
  <c r="F24" i="38"/>
  <c r="F23" i="38"/>
  <c r="B20" i="38"/>
  <c r="B17" i="38"/>
  <c r="B15" i="38"/>
  <c r="D51" i="38" s="1"/>
  <c r="B51" i="37"/>
  <c r="F25" i="37"/>
  <c r="F24" i="37"/>
  <c r="F23" i="37"/>
  <c r="B20" i="37"/>
  <c r="B17" i="37"/>
  <c r="B15" i="37"/>
  <c r="D51" i="37" s="1"/>
  <c r="F22" i="32"/>
  <c r="F21" i="32"/>
  <c r="F20" i="32"/>
  <c r="B17" i="32"/>
  <c r="B14" i="32"/>
  <c r="B37" i="32"/>
  <c r="E77" i="46" l="1"/>
  <c r="E73" i="46"/>
  <c r="E75" i="47"/>
  <c r="E71" i="47"/>
  <c r="E73" i="47"/>
  <c r="E77" i="47"/>
  <c r="E75" i="46"/>
  <c r="E71" i="46"/>
  <c r="H9" i="32" l="1"/>
  <c r="H8" i="32"/>
  <c r="H7" i="32"/>
  <c r="D9" i="32"/>
  <c r="D8" i="32"/>
  <c r="D7" i="32"/>
  <c r="H12" i="40" l="1"/>
  <c r="H11" i="40"/>
  <c r="H10" i="40"/>
  <c r="D12" i="40"/>
  <c r="D11" i="40"/>
  <c r="D10" i="40"/>
  <c r="H9" i="39"/>
  <c r="H8" i="39"/>
  <c r="H7" i="39"/>
  <c r="D9" i="39"/>
  <c r="D8" i="39"/>
  <c r="D7" i="39"/>
  <c r="F22" i="39" l="1"/>
  <c r="F21" i="39"/>
  <c r="F20" i="39"/>
  <c r="F46" i="42"/>
  <c r="F45" i="42"/>
  <c r="F44" i="42"/>
  <c r="F43" i="42"/>
  <c r="D46" i="42"/>
  <c r="D45" i="42"/>
  <c r="D44" i="42"/>
  <c r="D43" i="42"/>
  <c r="B40" i="42" s="1"/>
  <c r="H12" i="42"/>
  <c r="D12" i="42"/>
  <c r="H11" i="42"/>
  <c r="D11" i="42"/>
  <c r="H10" i="42"/>
  <c r="D10" i="42"/>
  <c r="D46" i="41"/>
  <c r="F46" i="41"/>
  <c r="F45" i="41"/>
  <c r="F44" i="41"/>
  <c r="F43" i="41"/>
  <c r="D45" i="41"/>
  <c r="D44" i="41"/>
  <c r="D43" i="41"/>
  <c r="B40" i="41" s="1"/>
  <c r="H12" i="41"/>
  <c r="D12" i="41"/>
  <c r="H11" i="41"/>
  <c r="D11" i="41"/>
  <c r="H10" i="41"/>
  <c r="D10" i="41"/>
  <c r="F46" i="40"/>
  <c r="F45" i="40"/>
  <c r="F44" i="40"/>
  <c r="F43" i="40"/>
  <c r="D46" i="40"/>
  <c r="D45" i="40"/>
  <c r="D44" i="40"/>
  <c r="D43" i="40"/>
  <c r="B40" i="40" s="1"/>
  <c r="F43" i="39"/>
  <c r="F42" i="39"/>
  <c r="F41" i="39"/>
  <c r="F40" i="39"/>
  <c r="B48" i="39"/>
  <c r="D3" i="39"/>
  <c r="F46" i="37"/>
  <c r="F45" i="37"/>
  <c r="F44" i="37"/>
  <c r="F43" i="37"/>
  <c r="D46" i="37"/>
  <c r="D45" i="37"/>
  <c r="D44" i="37"/>
  <c r="D43" i="37"/>
  <c r="B40" i="37" s="1"/>
  <c r="F46" i="38"/>
  <c r="F45" i="38"/>
  <c r="F44" i="38"/>
  <c r="D46" i="38"/>
  <c r="D45" i="38"/>
  <c r="D44" i="38"/>
  <c r="F43" i="38"/>
  <c r="D43" i="38"/>
  <c r="B40" i="38" s="1"/>
  <c r="H12" i="38"/>
  <c r="D12" i="38"/>
  <c r="H11" i="38"/>
  <c r="D11" i="38"/>
  <c r="H10" i="38"/>
  <c r="D10" i="38"/>
  <c r="H12" i="37"/>
  <c r="D12" i="37"/>
  <c r="H11" i="37"/>
  <c r="D11" i="37"/>
  <c r="H10" i="37"/>
  <c r="D10" i="37"/>
  <c r="F43" i="32"/>
  <c r="F42" i="32"/>
  <c r="F41" i="32"/>
  <c r="D43" i="32"/>
  <c r="D42" i="32"/>
  <c r="D41" i="32"/>
  <c r="D40" i="32"/>
  <c r="E75" i="37" l="1"/>
  <c r="E73" i="37"/>
  <c r="E75" i="41"/>
  <c r="E68" i="39"/>
  <c r="E77" i="40"/>
  <c r="E73" i="41"/>
  <c r="E77" i="42"/>
  <c r="E74" i="32"/>
  <c r="E72" i="32"/>
  <c r="E70" i="39"/>
  <c r="E77" i="37"/>
  <c r="E72" i="39"/>
  <c r="E73" i="40"/>
  <c r="E73" i="42"/>
  <c r="E71" i="37"/>
  <c r="E74" i="39"/>
  <c r="E75" i="40"/>
  <c r="E71" i="41"/>
  <c r="E77" i="41"/>
  <c r="E75" i="42"/>
  <c r="E71" i="42"/>
  <c r="E71" i="40"/>
  <c r="E71" i="38"/>
  <c r="E77" i="38"/>
  <c r="E73" i="38"/>
  <c r="E75" i="38"/>
  <c r="F40" i="32"/>
  <c r="E68" i="32" s="1"/>
  <c r="B48" i="32" l="1"/>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D47" i="47" l="1"/>
  <c r="D35" i="41"/>
  <c r="D35" i="40"/>
  <c r="D35" i="38"/>
  <c r="S20" i="14"/>
  <c r="U20" i="14" l="1"/>
  <c r="G52" i="47"/>
  <c r="F47" i="47"/>
  <c r="D32" i="32"/>
  <c r="F52" i="46"/>
  <c r="D47" i="46"/>
  <c r="D35" i="46"/>
  <c r="G52" i="46"/>
  <c r="F47" i="46"/>
  <c r="F52" i="42"/>
  <c r="D47" i="42" s="1"/>
  <c r="D35" i="42"/>
  <c r="D35" i="47"/>
  <c r="G52" i="42"/>
  <c r="F47" i="42" s="1"/>
  <c r="G52" i="41"/>
  <c r="F47" i="41" s="1"/>
  <c r="F52" i="41"/>
  <c r="D47" i="41" s="1"/>
  <c r="F52" i="38"/>
  <c r="D47" i="38" s="1"/>
  <c r="G52" i="40"/>
  <c r="F47" i="40" s="1"/>
  <c r="F52" i="40"/>
  <c r="D47" i="40" s="1"/>
  <c r="G52" i="38"/>
  <c r="F47" i="38" s="1"/>
  <c r="G52" i="37"/>
  <c r="F47" i="37" s="1"/>
  <c r="F52" i="37"/>
  <c r="D47" i="37" s="1"/>
  <c r="H52" i="46" l="1"/>
  <c r="H52" i="41"/>
  <c r="I52" i="41"/>
  <c r="I47" i="41" s="1"/>
  <c r="F52" i="47"/>
  <c r="I52" i="42"/>
  <c r="I47" i="42" s="1"/>
  <c r="H52" i="42"/>
  <c r="H52" i="47"/>
  <c r="G49" i="32"/>
  <c r="F44" i="32" s="1"/>
  <c r="F49" i="32"/>
  <c r="D44" i="32" s="1"/>
  <c r="I52" i="38"/>
  <c r="I47" i="38" s="1"/>
  <c r="T20" i="14"/>
  <c r="I52" i="40"/>
  <c r="I47" i="40" s="1"/>
  <c r="H52" i="40"/>
  <c r="H52" i="38"/>
  <c r="H52" i="37"/>
  <c r="I52" i="37"/>
  <c r="I47" i="37" s="1"/>
  <c r="I47" i="47" l="1"/>
  <c r="I52" i="47"/>
  <c r="I52" i="46"/>
  <c r="I47" i="46"/>
  <c r="H49" i="32"/>
  <c r="I49" i="32"/>
  <c r="I44" i="32" s="1"/>
  <c r="R13" i="21"/>
  <c r="R12" i="21"/>
  <c r="S13" i="21" l="1"/>
  <c r="G51" i="29"/>
  <c r="F46" i="29"/>
  <c r="G51" i="28"/>
  <c r="F46" i="28"/>
  <c r="S12" i="21"/>
  <c r="U12" i="21" s="1"/>
  <c r="F51" i="28"/>
  <c r="F51" i="29"/>
  <c r="D46" i="28" l="1"/>
  <c r="D46" i="29"/>
  <c r="I51" i="29"/>
  <c r="I51" i="28"/>
  <c r="I46" i="29"/>
  <c r="I46" i="28"/>
  <c r="B39" i="29" l="1"/>
  <c r="B39" i="28"/>
  <c r="H49" i="39" l="1"/>
  <c r="D32" i="39"/>
  <c r="D34" i="29"/>
  <c r="D34" i="28"/>
  <c r="U17" i="14" l="1"/>
  <c r="F49" i="39"/>
  <c r="D44" i="39" s="1"/>
  <c r="H51" i="28"/>
  <c r="T12" i="21" s="1"/>
  <c r="H51" i="29"/>
  <c r="I49" i="39" l="1"/>
  <c r="I44" i="39" s="1"/>
</calcChain>
</file>

<file path=xl/sharedStrings.xml><?xml version="1.0" encoding="utf-8"?>
<sst xmlns="http://schemas.openxmlformats.org/spreadsheetml/2006/main" count="1946" uniqueCount="551">
  <si>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</si>
  <si>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</si>
  <si>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</si>
  <si>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</si>
  <si>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</si>
  <si>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</si>
  <si>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</si>
  <si>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</si>
  <si>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</si>
  <si>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</si>
  <si>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</si>
  <si>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</si>
  <si>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</si>
  <si>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</si>
  <si>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</si>
  <si>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</si>
  <si>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</si>
  <si>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</si>
  <si>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</si>
  <si>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</si>
  <si>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</si>
  <si>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</si>
  <si>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</si>
  <si>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</si>
  <si>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</si>
  <si>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</si>
  <si>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</si>
  <si>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</si>
  <si>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</si>
  <si>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</si>
  <si>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</si>
  <si>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</si>
  <si>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</si>
  <si>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</si>
  <si>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</si>
  <si>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</si>
  <si>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</si>
  <si>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</si>
  <si>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</si>
  <si>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</si>
  <si>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</si>
  <si>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</si>
  <si>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</si>
  <si>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</si>
  <si>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</si>
  <si>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</si>
  <si>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</si>
  <si>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</si>
  <si>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</si>
  <si>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</si>
  <si>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</si>
  <si>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</si>
  <si>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</si>
  <si>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</si>
  <si>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</si>
  <si>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</si>
  <si>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</si>
  <si>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</si>
  <si>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</si>
  <si>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</si>
  <si>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</si>
  <si>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</si>
  <si>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</si>
  <si>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</si>
  <si>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</si>
  <si>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</si>
  <si>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</si>
  <si>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</si>
  <si>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</si>
  <si>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</si>
  <si>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</si>
  <si>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7.- Diagnóstico participativo</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</si>
  <si>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</si>
  <si>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</si>
  <si>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</si>
  <si>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</si>
  <si>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</si>
  <si>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</si>
  <si>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</si>
  <si>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</si>
  <si>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</si>
  <si>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</si>
  <si>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</si>
  <si>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</si>
  <si>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</si>
  <si>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</si>
  <si>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</si>
  <si>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</si>
  <si>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</si>
  <si>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</si>
  <si>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</si>
  <si>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</si>
  <si>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</si>
  <si>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</si>
  <si>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</si>
  <si>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</si>
  <si>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</si>
  <si>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</si>
  <si>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</si>
  <si>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</si>
  <si>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</si>
  <si>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</si>
  <si>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</si>
  <si>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</si>
  <si>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</si>
  <si>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</si>
  <si>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</si>
  <si>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</si>
  <si>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</si>
  <si>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</si>
  <si>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</si>
  <si>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</si>
  <si>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</si>
  <si>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</si>
  <si>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</si>
  <si>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</si>
  <si>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</si>
  <si>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</si>
  <si>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</si>
  <si>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</si>
  <si>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</si>
  <si>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</si>
  <si>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</si>
  <si>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</si>
  <si>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</si>
  <si>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</si>
  <si>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</si>
  <si>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</si>
  <si>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</si>
  <si>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</si>
  <si>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</si>
  <si>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</si>
  <si>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</si>
  <si>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</si>
  <si>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</si>
  <si>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</si>
  <si>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C1 A3</t>
  </si>
  <si>
    <t>C1 A4</t>
  </si>
  <si>
    <t>C1 A5</t>
  </si>
  <si>
    <t>C1 A6</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</si>
  <si>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</si>
  <si>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</si>
  <si>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</si>
  <si>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</si>
  <si>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</si>
  <si>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</si>
  <si>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</si>
  <si>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</si>
  <si>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</si>
  <si>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</si>
  <si>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</si>
  <si>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</si>
  <si>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</si>
  <si>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</si>
  <si>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</si>
  <si>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</si>
  <si>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</si>
  <si>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</si>
  <si>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</si>
  <si>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</si>
  <si>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</si>
  <si>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</si>
  <si>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</si>
  <si>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</si>
  <si>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</si>
  <si>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</si>
  <si>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</si>
  <si>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</si>
  <si>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</si>
  <si>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</si>
  <si>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</si>
  <si>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C2 A1</t>
  </si>
  <si>
    <t>NOMBRE DEL COMPONENTE / ACTIVIDAD</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</si>
  <si>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</si>
  <si>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</si>
  <si>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</si>
  <si>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</si>
  <si>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</si>
  <si>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</si>
  <si>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</si>
  <si>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</si>
  <si>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</si>
  <si>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</si>
  <si>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</si>
  <si>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</si>
  <si>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</si>
  <si>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</si>
  <si>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</si>
  <si>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</si>
  <si>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</si>
  <si>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</si>
  <si>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</si>
  <si>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</si>
  <si>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</si>
  <si>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</si>
  <si>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</si>
  <si>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</si>
  <si>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</si>
  <si>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</si>
  <si>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</si>
  <si>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</si>
  <si>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</si>
  <si>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</si>
  <si>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</si>
  <si>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</si>
  <si>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</si>
  <si>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</si>
  <si>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</si>
  <si>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</si>
  <si>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</si>
  <si>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</si>
  <si>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</si>
  <si>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</si>
  <si>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</si>
  <si>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</si>
  <si>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</si>
  <si>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</si>
  <si>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</si>
  <si>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 xml:space="preserve">FIN </t>
  </si>
  <si>
    <t>PROPOSITO</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</si>
  <si>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</si>
  <si>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</si>
  <si>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</si>
  <si>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</si>
  <si>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</si>
  <si>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</si>
  <si>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</si>
  <si>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</si>
  <si>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</si>
  <si>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</si>
  <si>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</si>
  <si>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</si>
  <si>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</si>
  <si>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</si>
  <si>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</si>
  <si>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</si>
  <si>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</si>
  <si>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</si>
  <si>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</si>
  <si>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</si>
  <si>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</si>
  <si>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</si>
  <si>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</si>
  <si>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</si>
  <si>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</si>
  <si>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</si>
  <si>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</si>
  <si>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</si>
  <si>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</si>
  <si>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</si>
  <si>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</si>
  <si>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</si>
  <si>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</si>
  <si>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</si>
  <si>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</si>
  <si>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</si>
  <si>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</si>
  <si>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</si>
  <si>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</si>
  <si>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</si>
  <si>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</si>
  <si>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</si>
  <si>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</si>
  <si>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</si>
  <si>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</si>
  <si>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</si>
  <si>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</si>
  <si>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</si>
  <si>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</si>
  <si>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</si>
  <si>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</si>
  <si>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</si>
  <si>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</si>
  <si>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</si>
  <si>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</si>
  <si>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</si>
  <si>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</si>
  <si>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</si>
  <si>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</si>
  <si>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</si>
  <si>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</si>
  <si>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POCENATJE DE AVANCE TRIMESTRAL PROGRAMATICO</t>
  </si>
  <si>
    <t>POCENTAJE DE AVANCE TRIMESTRAL PROGRAMADO</t>
  </si>
  <si>
    <t>POCENTAJE DE AVANCE  PROGRAMATICO TRIMESTRAL</t>
  </si>
  <si>
    <t>II. DATOS DE IDENTIFICACIÓN DEL INDICADOR</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</si>
  <si>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</si>
  <si>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</si>
  <si>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</si>
  <si>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</si>
  <si>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</si>
  <si>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</si>
  <si>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</si>
  <si>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</si>
  <si>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</si>
  <si>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</si>
  <si>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FONDOS DE APORTACION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</si>
  <si>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</si>
  <si>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</si>
  <si>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</si>
  <si>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</si>
  <si>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</si>
  <si>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</si>
  <si>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</si>
  <si>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</si>
  <si>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</si>
  <si>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</si>
  <si>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</si>
  <si>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</si>
  <si>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</si>
  <si>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</si>
  <si>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</si>
  <si>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</si>
  <si>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</si>
  <si>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</si>
  <si>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</si>
  <si>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</si>
  <si>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</si>
  <si>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</si>
  <si>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</si>
  <si>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</si>
  <si>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</si>
  <si>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</si>
  <si>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</si>
  <si>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</si>
  <si>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</si>
  <si>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</si>
  <si>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</si>
  <si>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</si>
  <si>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</si>
  <si>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</si>
  <si>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</si>
  <si>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</si>
  <si>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</si>
  <si>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</si>
  <si>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</si>
  <si>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</si>
  <si>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</si>
  <si>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</si>
  <si>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POA DE DIRECCIÓN DE PLANEACION Y EVALUACION</t>
  </si>
  <si>
    <t>SE COLOCA EL NOMBRE DE SU DIRECCIÓN</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</si>
  <si>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</si>
  <si>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</si>
  <si>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</si>
  <si>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</si>
  <si>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</si>
  <si>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</si>
  <si>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</si>
  <si>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</si>
  <si>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</si>
  <si>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</si>
  <si>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</si>
  <si>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</si>
  <si>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</si>
  <si>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</si>
  <si>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</si>
  <si>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</si>
  <si>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</si>
  <si>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</si>
  <si>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</si>
  <si>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</si>
  <si>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</si>
  <si>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b/>
        <vertAlign val="subscript"/>
        <sz val="8.5"/>
        <rFont val="Arial"/>
        <family val="2"/>
      </rPr>
      <t xml:space="preserve">(NOMBRE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</si>
  <si>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r>
      <rPr>
        <sz val="11"/>
        <color rgb="FFFFFFFF"/>
        <rFont val="Arial"/>
        <family val="2"/>
      </rPr>
      <t>Alineación al Plan Municipal de Desarrollo</t>
    </r>
  </si>
  <si>
    <t>CAUSAS</t>
  </si>
  <si>
    <t>MEDIOS</t>
  </si>
  <si>
    <t>ZAPOTLAN DE JUAREZ
PRESUPUESTO 2026 
Matriz de Indicadores de Resultados (MIR)</t>
  </si>
  <si>
    <t>MUNICIPIO DE ZAPOTLAN DE JUAREZ MIR  2026
ANEXO II. DEFINICIÓN DEL PROBLEMA</t>
  </si>
  <si>
    <t>MIR 2026</t>
  </si>
  <si>
    <t xml:space="preserve">EL MUNICIPIO ORESENTA UN CRECIMIENTO DESORDENADO Y EN OCASIONES INCOMPATIBLE CON LA VOCACION DEL TERRITORIO Y LA ZONIFICACION VIGENTE PARA EL MUNCIIPIO, TENIENDO CONSTRUCCIONES IRREGULARES, EN ZONAS CON USO DE SUELO NO PERMITIDO. DE 5, 843 VVIENDAS HABITADAS QUE SE REPORTAN EN EL CENSO 2020, UNICAMENTE 1750 TRAMITES SE REALIZARON, DE LOS CUALES UYGYGYGG FUERON NUMEROS OFICIALES., HGGHG LICENCIA DE CONSTRUCCION Y RRRR CONSTANCIAS DE USO DE SUELO.  EL SECTOR INMOBILIARIO ES EL PRINCIPAL SECTOR QUE SE ATIENDE EN LA DIRECCION DE DESARROLLO URBANO, ASI MISMO LAS POBLACION EN GENERAL QUE DESEA OBTENER UN NUMERO OFIIAL PARA SU PREDIO O REALIZAR UUNA SUBDIVISION DEL MISMO. SE BUSCA A TRAVES DE LAS ESTADISTICAS GENERADAS DE MANERA INTERNA REFLEJAR LA REGULARIZACION DE LAS CONSTRUCCIONES Y DESARROLLOS QUE SE LLEVAN A CABO DENTRRO DEL MUNICIPIO, REFLEJADA A TRA VES DEL NUMEREO DE TRAMITTES OTORGADOS. </t>
  </si>
  <si>
    <t xml:space="preserve">CRECIMIENTO DESORDENADO DEL MUNICIPIO DE ZAPOTLAN DE JUAREZ, HIDALGO, SECTOR INMOBILIARIO Y LA POBLACION EN GENERAL QUE REQUIERA REGULARIZAR SU ACTIVIDAD RELACIONADA AL DESARROLLO URBANO. EL MUNICIPIO MUESTRA UN INCREMENTO EN LA CONSTRUCCION DE OBRA PRIVADA IRREGULAR, ASI COMO LA CRECIENTE SOLICITUD DE PARTICIONAR PREDIOS EN OTROS MUCHO MAS PEUQEÑOS QUENO CUMPLEN CON LAS ESPECIFICACIONES DEL USO E SUELO SEGÚN LA ZONIFICACION VIGENTE, EJIDOS QUE REALIZAN VENTAS Y SUBDIVISIONES FUERA DE NORMATIVIDAD. LA APARICION DE ASENTAMIENTOS IRREGULARES PROVOCA LA NECESIDAD DE SUMINISTRO DE SERVICIOS BASICOS QUE IMPLICAN UN ELEVADO GASTO PUBLICO, ADEMAS DE QUE EN OCASIONES SE LOCALIZAN EN SECTORES INCOMPATIBLES, YA SEA POR LA PRESENCIA DE ZONAS DE RIESGO, ZONAS DE PROTECCION MEDIO AMBIENTAL O EN SITIOS DONDE LA INTRODUCCION DE REDES DE SERVICIO RESULTA CASI INVIABLE. GENERANDO CON ESTO PROBLEMAS SOCIALES Y APARICION DE CINTURONES DE MARGINACION DONDE LOS FRACCIONADORES NO GARANTIZAN LOS DERECHOS DE LA POBLACION A LA QUE ATRAJERON; ADEMASS DED QUE GENERA UN DETERIORO EN EL SISTEMA AMABIENTAL MUNCIIPAL. LA APARICION DE ASENTAMIENTOS IRREGULARES PROVOCA LA NECESIDAD DE SUMINISTRO DE SERVICIOS BASICOS QUE IMPLICAN UN ELEVADO GASTO PUBLICO, ADEMAS DE QUE EN OCASIONES SE LOCALIZAN EN SECTORES INCOMPATIBLES, YA SEA POR LA PRESENCIA DE ZONAS DE RIESGO, ZONAS DE PROTECCION MEDIO AMBIENTAL O EN SITIOS DONDE LA INTRODUCCION DE REDES DE SERVICIO RESULTA CASI INVIABLE. GENERANDO CON ESTO PROBLEMAS SOCIALES Y APARICION DE CINTURONES DE MARGINACION DONDE LOS FRACCIONADORES NO GARANTIZAN LOS DERECHOS DE LA POBLACION A LA QUE ATRAJERON; ADEMASS DED QUE GENERA UN DETERIORO EN EL SISTEMA AMABIENTAL MUNCIIPAL. </t>
  </si>
  <si>
    <t>LOGRAR UN SISTEMA URBANO SOSTENIBLE, MEDIANTE EL FORTALECIMIENTO Y DESARROLLO DE CAPACIDADES DE ACUERDO CON LA APTITUD DEL SUELO Y POTENCIALIDAD DE LOS RECURSOS NATURALES, QUE PERMITAN CONTRARRESTAR LOS REZAGOS ACTUALES Y SE TRADUZCAN EN UN MEJOR NIVEL DE VIDA PARA LA POBLACIÓN ACTUAL Y FUTURA.</t>
  </si>
  <si>
    <t xml:space="preserve">SECTOR INMOBILIARIO Y LA POBLACION EN GENERAL QUE REQUIERA REGULARIZAR SU ACTIVIDAD RELACIONADA AL DESARROLLO URBANO, EJIDOS. </t>
  </si>
  <si>
    <t xml:space="preserve">21,443 HABITANTES </t>
  </si>
  <si>
    <t xml:space="preserve">1,750 USUARIOS </t>
  </si>
  <si>
    <t>NA</t>
  </si>
  <si>
    <t>https://zapotlan.hidalgo.gob.mx/normateca.html</t>
  </si>
  <si>
    <t xml:space="preserve">SECTOR INMOBILIARIO INTERESADO EN DESARROLLAR ASENTAMIENTOS DENTRO DEL MUNICIPIO, ASI COMO LA POBLACION QUE GENERA SUBDIVISIONES FAMILIARES O CUALQUIER ACTIVIDADA ASOCIADA AL DESARROLLO URBANO </t>
  </si>
  <si>
    <t>REGULARIZAR EL CRECIMIENTO URBANO DEL MUNICIPIO DE ZAPOTLAN DE JUÁREZ, HIDALGO</t>
  </si>
  <si>
    <t>21,433 HABITANTES</t>
  </si>
  <si>
    <t xml:space="preserve">DESARROLLADORES IRREGULARES, USUARIOS RENUENTES Y EJIDOS </t>
  </si>
  <si>
    <t xml:space="preserve">DIRECCIÓN DE DESARROLLO URBANO Y ORDENAMIENTO TERRITORIAL </t>
  </si>
  <si>
    <t>TERRITORIO FUERA DE LOS LIMITES ADMINISTRATIVOS DEL MUNICIPIO DE ZAPOTLAN DE JUÁREZ, HIDALGO.</t>
  </si>
  <si>
    <t xml:space="preserve">CRECIMIENTO DESORDENADO DEL MUNICIPIO DE ZAPOTLÁN DE JUÁREZ HIDALGO
</t>
  </si>
  <si>
    <t xml:space="preserve">ALCANZAR UN MODELO DE OCUPACIÓN DEL TERRITORIO QUE SUSTENTE LAS DIFERENTES ACTIVIDADES QUE SE REALIZAN EN EL MUNICIPIO ATENDIENDO A LAS NECESIDADES DE LA POBLACIÓN, LA DISTRIBUCIÓN EQUITATIVA Y JUSTA DEL EQUIPAMIENTO E INFRAESTRUCTURA, LAS NECESIDADES DE LA ESTRUCTURA PRODUCTIVA Y A LA DISPONIBILIDAD DE LOS RECURSOS NATURALES.
</t>
  </si>
  <si>
    <t xml:space="preserve">FALTA DE COHESION EN EL TERRITORIO E INCORPORACION DE USOS INCOMPATIBLES CON LA VOCACION ORIGINAL QUE PRESENTA EL MUNICIPIO. 
</t>
  </si>
  <si>
    <t xml:space="preserve">C1
GESTIÓN Y CONSOLIDACIÓN DEL DESARROLLO URBANO ORDENADO Y SOSTENIBLE
</t>
  </si>
  <si>
    <t xml:space="preserve">PROYECTOS DE LOTIFICACION CON PARAMETROS DISTINTOS DE LOS MINIMOS PERRMITIDOS CON BASE EN LA LEGSLACION VIGENTE.
</t>
  </si>
  <si>
    <t xml:space="preserve">C2
SUPERVISIÓN Y NOTIFICACIÓN PARA REGULARIZACIÓN DE OBRAS Y DEL USO DEL SUELO.
</t>
  </si>
  <si>
    <t xml:space="preserve">OBRAS PARTICULARES QUE NO CUENTAN CON LAS MEDIDAS Y ESPECIFICACIONES TAL Y COMO FUERON AUTORIZADAS. 
</t>
  </si>
  <si>
    <t xml:space="preserve">CENTROS DE POBLACION INCREMENTA LA DEMANDA DE SERVICIOS BÁSICOS Y CON ELLO EL GASTO PUBLICO APLICADO EN LA DOTACION DE LOS MISMOS . 
</t>
  </si>
  <si>
    <t xml:space="preserve">PULVERIZACION DEL TERRITORIO, MEDIANTE SUBDIVISIONES FUERA DE LOS PARATMETROS ESTABLECIDOS EN LA ZONIFICACION VIGENTE. 
</t>
  </si>
  <si>
    <t xml:space="preserve">RECAUDACION LIMITADA POR FALTA DE NOTIFICACION A PRIVADOS. 
</t>
  </si>
  <si>
    <t xml:space="preserve">IMPOSILITA BRINDAR CERTEZA JURIDICA A LOS PROPIETARIOS E INVERSIONISTAS 
</t>
  </si>
  <si>
    <t xml:space="preserve">C1
ASENTAMIENTOS IRREGULARES, PULVERIAZCIÓN DEL TERRITORIO E INCERTIDUMBRE EN LA PROPIEDAD
</t>
  </si>
  <si>
    <t xml:space="preserve">A 1.1
CONSTANCIA DE USO DE SUELO
Solicitudes constancia de uso de suelo atendidas.
</t>
  </si>
  <si>
    <t xml:space="preserve">C2
FALTA DE SUPERVISION DE LAS OBRAS PARTICULARES QUE SE REALIZAN DENTRO DEL MUNICIPIO
</t>
  </si>
  <si>
    <t>A 1.2
ALINEAMIENTO Y NÚMERO OFICIAL
Determinar el alineamiento y número oficial adecuado a cada predio con base en la informacion cartografica existente</t>
  </si>
  <si>
    <t xml:space="preserve">DISCREPANCIA ENTRE LOS DISTINTOS INSTRUMENTOS NORMATIVOS LOCALES EN MATERIA DE ZONIFICACIÓN DEL SUELO.
</t>
  </si>
  <si>
    <t xml:space="preserve">A 1.3
LICENCIA DE USO DE SUELO
Verificar que el proceso de de la licencia de uso de suelo permitido para un predio o inmueble
</t>
  </si>
  <si>
    <t xml:space="preserve">A 1.4
RESOLUCION DE SUBDIVISIÓN Y FUSIÓN 
Dar veracidad de los predios a subdividir a petición del dueño del inmueble. 
</t>
  </si>
  <si>
    <t xml:space="preserve">FALTA DE NORMATIVIDAD LOCAL EN MATERIA DE IMAGEN URBANA, MOVILIDAD Y TRANSITO 
</t>
  </si>
  <si>
    <t xml:space="preserve">A 1.5
LICENCIA DE CONSTRUCCIÓN
Dictaminar que los proyectos cumplan con las normativas legales, urbanisticas y de seguridad
</t>
  </si>
  <si>
    <t xml:space="preserve">PERSONAL LIMITADO
</t>
  </si>
  <si>
    <t xml:space="preserve">A1.6
CONSTANCIA DE TERMINACIÓN DE OBRA 
Cierre adecuado de un proyecto que cumpe con als especificaciones y normativas
</t>
  </si>
  <si>
    <t xml:space="preserve">LOTIFICACION Y RELOTIFICAION REALIZADA DE MANERA IRREGULAR. 
</t>
  </si>
  <si>
    <t xml:space="preserve">A2.1
NOTIFICACIÓN  CONSTRUCCIONES IRREGULARES
Regularizar mediante notificacion las construcciones en proceso que no cuenten con atorizaciones o cuya vigencia se encuentre obsoleta
</t>
  </si>
  <si>
    <t xml:space="preserve">FALTA DE NORMATIVIDAD LOCAL ACTUALIZADA (REGLAMENTO DE CONSTRUCCION Y UTILIZACION DEL SUELO)
</t>
  </si>
  <si>
    <t>ACUERDO 4. DESARROLLO SOSTENIBLE E INFRAESTRUCTURA TRANSFORMADORA</t>
  </si>
  <si>
    <t>4.2 Implementar una planeación territorial y urbana, zonificando el municipio de manera óptima, fomentando el uso de suelo responsable, promoviendo un crecimiento urbano sostenible y ordenado.</t>
  </si>
  <si>
    <t>4.2.1. Transformar la planeación municipal en sectores ecológicos territoriales y urbanos que modernicen el Municipio de Zapotlán</t>
  </si>
  <si>
    <t>4.2.1.1 Promover la realización y actualización de los programas de desarrollo urbano para la planeación y la nueva Agenda Urbana del municipio.</t>
  </si>
  <si>
    <t>4.2.1.3 Garantizar el buen manejo de los usos de suelo a través de dictámenes de impacto urbano, ambiental y vial</t>
  </si>
  <si>
    <r>
      <rPr>
        <b/>
        <sz val="9"/>
        <rFont val="Arial MT"/>
      </rPr>
      <t>MODELO DE OCUPACIÓN</t>
    </r>
    <r>
      <rPr>
        <sz val="9"/>
        <rFont val="Arial MT"/>
      </rPr>
      <t xml:space="preserve">
alcanzar un modelo de ocupación del territorio que sustente las diferentes actividades que se realizan en el municipio atendiendo a las necesidades de la población, la distribución equitativa y justa del equipamiento e infraestructura, las necesidades de la estructura productiva y a la disponibilidad de los recursos naturales
</t>
    </r>
  </si>
  <si>
    <t>Instrumentos de planeación existentes en materia de territorio</t>
  </si>
  <si>
    <r>
      <rPr>
        <b/>
        <sz val="10"/>
        <color rgb="FF000000"/>
        <rFont val="Arial MT"/>
      </rPr>
      <t>Medios de verificación:</t>
    </r>
    <r>
      <rPr>
        <sz val="10"/>
        <color rgb="FF000000"/>
        <rFont val="Arial MT"/>
      </rPr>
      <t xml:space="preserve"> Estadisticas propias y de fuentes oficiales
</t>
    </r>
    <r>
      <rPr>
        <b/>
        <sz val="10"/>
        <color rgb="FF000000"/>
        <rFont val="Arial MT"/>
      </rPr>
      <t>Fuente de información:</t>
    </r>
    <r>
      <rPr>
        <sz val="10"/>
        <color rgb="FF000000"/>
        <rFont val="Arial MT"/>
      </rPr>
      <t xml:space="preserve"> https://www.inegi.org.mx/temas/estructura/#tabulados
</t>
    </r>
    <r>
      <rPr>
        <b/>
        <sz val="10"/>
        <color rgb="FF000000"/>
        <rFont val="Arial MT"/>
      </rPr>
      <t>Periodicidad:</t>
    </r>
    <r>
      <rPr>
        <sz val="10"/>
        <color rgb="FF000000"/>
        <rFont val="Arial MT"/>
      </rPr>
      <t xml:space="preserve"> Anual 
</t>
    </r>
    <r>
      <rPr>
        <b/>
        <sz val="10"/>
        <color rgb="FF000000"/>
        <rFont val="Arial MT"/>
      </rPr>
      <t>Resguardante</t>
    </r>
    <r>
      <rPr>
        <sz val="10"/>
        <color rgb="FF000000"/>
        <rFont val="Arial MT"/>
      </rPr>
      <t xml:space="preserve">: Dirección de Desarrollo Urbano y Ordenamiento Teritorial  </t>
    </r>
  </si>
  <si>
    <t>Crecimiento desordenado del municipio de Zapotlán de Juárez Hidalgo</t>
  </si>
  <si>
    <r>
      <rPr>
        <b/>
        <sz val="9"/>
        <color theme="1"/>
        <rFont val="Arial MT"/>
      </rPr>
      <t>CRECIMIENTO ORDENADO</t>
    </r>
    <r>
      <rPr>
        <sz val="9"/>
        <color theme="1"/>
        <rFont val="Arial MT"/>
      </rPr>
      <t xml:space="preserve">
Se busca conducir el proceso de crecimiento con base en un modelo ordenado y sustentable, que permita que la población del municipio mantenga o incremente la certeza juridica sobre sus posesiones ademas de que abra mayores oportunidades de trabajo, salud, educación, cultura y convivencia social. </t>
    </r>
  </si>
  <si>
    <t xml:space="preserve">Porcentaje de avance en el ordenamiento del territorio. </t>
  </si>
  <si>
    <r>
      <rPr>
        <b/>
        <sz val="10"/>
        <color rgb="FF000000"/>
        <rFont val="Arial"/>
        <family val="2"/>
      </rPr>
      <t>Medios de verificación:</t>
    </r>
    <r>
      <rPr>
        <sz val="10"/>
        <color rgb="FF000000"/>
        <rFont val="Arial"/>
        <family val="2"/>
      </rPr>
      <t xml:space="preserve"> Estadisticas propias y de fuentes oficiales
</t>
    </r>
    <r>
      <rPr>
        <b/>
        <sz val="10"/>
        <color rgb="FF000000"/>
        <rFont val="Arial"/>
        <family val="2"/>
      </rPr>
      <t>Fuente de información:</t>
    </r>
    <r>
      <rPr>
        <sz val="10"/>
        <color rgb="FF000000"/>
        <rFont val="Arial"/>
        <family val="2"/>
      </rPr>
      <t xml:space="preserve"> https://www.inegi.org.mx/temas/estructura/#tabulados
</t>
    </r>
    <r>
      <rPr>
        <b/>
        <sz val="10"/>
        <color rgb="FF000000"/>
        <rFont val="Arial"/>
        <family val="2"/>
      </rPr>
      <t>Periodicidad</t>
    </r>
    <r>
      <rPr>
        <sz val="10"/>
        <color rgb="FF000000"/>
        <rFont val="Arial"/>
        <family val="2"/>
      </rPr>
      <t xml:space="preserve">: Anual 
</t>
    </r>
    <r>
      <rPr>
        <b/>
        <sz val="10"/>
        <color rgb="FF000000"/>
        <rFont val="Arial"/>
        <family val="2"/>
      </rPr>
      <t>Resguardante:</t>
    </r>
    <r>
      <rPr>
        <sz val="10"/>
        <color rgb="FF000000"/>
        <rFont val="Arial"/>
        <family val="2"/>
      </rPr>
      <t xml:space="preserve"> Dirección de Desarrollo Urbano y Ordenamiento Teritorial  </t>
    </r>
  </si>
  <si>
    <t>El modelo tendencial de crecimiento actual para el municipio de Zapotlán e Juárez, muestra que si bien existe la aplicacion de los instrumenetos de planeacion tambien es cierto que existen grandes presiones sobre el territorio, sobre todo en la localidad de Acayuca donde los habitates llevan a cabo practicas de construccion y de lotificacion fuera de los parametros que indica la normatividad vigente</t>
  </si>
  <si>
    <t>GESTIÓN Y CONSOLIDACIÓN DEL DESARROLLO URBANO ORDENADO Y SOSTENIBLE</t>
  </si>
  <si>
    <t>Definir el uso adecuado del suelo, orientando el crecimiento hacia zonas aptas y con infraestructura disponible, evitando la expansión urbana descontrolada.</t>
  </si>
  <si>
    <t>PSA= (Porcentaje de Solicitudes de Trámites Urbanos Atendidos)</t>
  </si>
  <si>
    <t xml:space="preserve">Medios de verificación: Estadísticas propias y de fuentes oficiales
Fuente de información: https://www.inegi.org.mx/temas/estructura/#tabulados
Periodicidad: Anual
Resguardante: Dirección de Desarrollo Urbano y Ordenamiento Territorial.
</t>
  </si>
  <si>
    <t>CONSTANCIA DE USO DE SUELO</t>
  </si>
  <si>
    <t>Solicitudes constancia de uso de suelo atendidas.</t>
  </si>
  <si>
    <t>PCUSA= (Porcentaje de constancias de uso de suelo atendidas)</t>
  </si>
  <si>
    <t>ALINEAMIENTO Y NÚMERO OFICIAL</t>
  </si>
  <si>
    <t>Solicitudes Alineamiento y número oficial atendidas.</t>
  </si>
  <si>
    <t>PANOFA= (Porcentaje de Alineamientos y Números oficiales atendidos)</t>
  </si>
  <si>
    <t xml:space="preserve">LICENCIAS DE USO DE SUELO </t>
  </si>
  <si>
    <t>Solicitudes de Licencias De Uso De Suelo Atendidas.</t>
  </si>
  <si>
    <t>PLUSA= (Porcentaje de Licencias de Uso de Suelo atendidas)</t>
  </si>
  <si>
    <t>RESOLUCION DE SUBDIVISIÓN y FUSIÓN</t>
  </si>
  <si>
    <t>Solicitudes de Resolución De Subdivisión Y Fusión Atendidas</t>
  </si>
  <si>
    <t>PRSYFA= (Porcentaje de resolución de subdivisión y Fusión atendidas).</t>
  </si>
  <si>
    <t xml:space="preserve">LICENCIAS DE CONSTRUCCIÓN </t>
  </si>
  <si>
    <t>Solicitudes de Licencias De Construcción Atendidas.</t>
  </si>
  <si>
    <t>PLUSA= (Porcentaje de Licencias de Construcción atendidas)</t>
  </si>
  <si>
    <t>CONSTANCIAS DE TERMINACIÓN DE OBRA</t>
  </si>
  <si>
    <t>Solicitudes de Constancia de terminación de obra atendidas.</t>
  </si>
  <si>
    <t>PCTOA= (Porcentaje de constancias de terminación de obra atendidas)</t>
  </si>
  <si>
    <t>SUPERVISIÓN Y NOTIFICACIÓN PARA REGULARIZACIÓN DE OBRAS Y DEL USO DEL SUELO</t>
  </si>
  <si>
    <t xml:space="preserve">Ejecutar acciones de supervisión, visita, notificación y seguimiento para regularizar las intervenciones urbanas.  </t>
  </si>
  <si>
    <t>PAAS= (Porcentaje de avance en la acción de supervisión)</t>
  </si>
  <si>
    <t>NOTIFICACIÓN A CONSTRUCCIONES IRREGULARES</t>
  </si>
  <si>
    <t>Identificar, verificar y notificar formalmente a las intervenciones urbanas que no cuente con la autorización correspondiente.</t>
  </si>
  <si>
    <t>PAAN= (Porcentaje de avance en la acción de Notificación)</t>
  </si>
  <si>
    <t xml:space="preserve">PRSYF.
Porcentaje de Resolución de Subdivisión y Fusión
</t>
  </si>
  <si>
    <t xml:space="preserve">GESTIÓN Y CONSOLIDACIÓN DEL DESARROLLO URBANO ORDENADO Y SOSTENIBLE
</t>
  </si>
  <si>
    <t xml:space="preserve">PSTU. Porcentaje de Solicitudes de Trámites Urbanos
</t>
  </si>
  <si>
    <t>PCUS. Porcentaje de Constancias de Uso de Suelo</t>
  </si>
  <si>
    <t>PANOF. Porcentaje de Alineamientos y Números Oficiales</t>
  </si>
  <si>
    <t>PLUS Porcentaje de Licencias de Uso de Suelo</t>
  </si>
  <si>
    <t xml:space="preserve"> PLC.
 Porcentaje de Licencias de Construcción
</t>
  </si>
  <si>
    <t xml:space="preserve"> PCTO. Porcentaje de Constancias de Terminación de Obra</t>
  </si>
  <si>
    <t>SUPERVISIÓN Y NOTIFICACIÓN PARA REGULARIZACIÓN DE OBRAS Y DEL USO DEL SUELO.</t>
  </si>
  <si>
    <t xml:space="preserve"> PAAS.
Porcentaje de Avance en la Acción de Supervisión
</t>
  </si>
  <si>
    <t>PAASRC=Porcentaje de Avance de Acción de Supervisión con Respuesta Ciudadana </t>
  </si>
  <si>
    <t>PAAN. Porcentaje de Avance en la Acción de Notificación</t>
  </si>
  <si>
    <t>Acuerdo 4. Desarrollo Sostenible e Infraestructura Sólida y Transformadora para Zapotlán.</t>
  </si>
  <si>
    <r>
      <rPr>
        <b/>
        <sz val="14"/>
        <rFont val="Arial"/>
        <family val="2"/>
      </rPr>
      <t xml:space="preserve">Para el periodo de gestión 2026, la Dirección de Planeación Municipal de Zapotlán de Juárez debe actuar como el Acuerdo  articulador entre la estrategia política y la ejecución administrativa.                                                                                                                                                                                                                                                        </t>
    </r>
    <r>
      <rPr>
        <sz val="14"/>
        <rFont val="Arial"/>
        <family val="2"/>
      </rPr>
      <t xml:space="preserve"> 4.2.1. Transformar la planeación municipal en sectores ecológicos teritoriales y urbanos que modernicen el Municipio de Zapotlán .
4.2.1.1. Promover la realización y actualización de los programas de desarrollo urbano para la plneación  y la nueva Agenda Urbana de municipio.
4.2.1.2. Formular la cooperación entre los municipios que integran las zonas metropolitanas en acciones territorial y urbana.                                                                                                                                                                                                                                                                                                                                                                                                                                                                                                                                                                                                4.2.1.3. Garantizar el buen manejo de los usos de suelo a través de dictámenes de impacto urbano, ambiental y vial.                                                                                                                                                                                                                                                                                                                                                                                                                                                                   
</t>
    </r>
  </si>
  <si>
    <t>PSTU</t>
  </si>
  <si>
    <t>Medios de verificación: Estadísticas propias y de fuentes oficiales
 Fuente de información: https://www.inegi.org.mx/temas/estructura/#tabulados
 Periodicidad: Anual
Resguardante: Dirección de Desarrollo Urbano y Ordenamiento Territorial.</t>
  </si>
  <si>
    <t>PCUS</t>
  </si>
  <si>
    <t>PANOF</t>
  </si>
  <si>
    <t>PLUS</t>
  </si>
  <si>
    <t>PRSYF</t>
  </si>
  <si>
    <t>PLC</t>
  </si>
  <si>
    <t>PCTO</t>
  </si>
  <si>
    <t>PASS</t>
  </si>
  <si>
    <t>PAAN</t>
  </si>
  <si>
    <t>PSTU= (PSTUS/PSTUE)*100%</t>
  </si>
  <si>
    <t xml:space="preserve">C1 A1 </t>
  </si>
  <si>
    <t>PCUS= (PCUSS/PCUSE)*100%</t>
  </si>
  <si>
    <t>PANOF= (PANOFS/PANOFE)*100%</t>
  </si>
  <si>
    <t>PLUS= (PLUSS/PLUSE)*100%</t>
  </si>
  <si>
    <t>PRSYF= (PRSYFS/ PRSYFE)*100%</t>
  </si>
  <si>
    <t>PLC= (PLCS/ PLCE)*100%</t>
  </si>
  <si>
    <t>PCTO= (PCTOS/ PCTOE)*100%</t>
  </si>
  <si>
    <t xml:space="preserve">Ejecutar acciones de supervisión, visita, notificación y seguimiento para regularizar las intervenciones urbanas. </t>
  </si>
  <si>
    <t>PAAS= (PAASR/ PAASRC)*100%</t>
  </si>
  <si>
    <t>C2A1</t>
  </si>
  <si>
    <t>PAAN= (PAANE/ PAANRU)*100%</t>
  </si>
  <si>
    <t>SECRETARIA DE OBRAS PUBLICAS Y MANTENIMIENTO URBANO</t>
  </si>
  <si>
    <t>DIRECCIÓN DE DESARROLLO URBANO Y ORDENAMIENTO TERRITORIAL</t>
  </si>
  <si>
    <t>POA DE LA DIRECCIÓN DE DESARROLLO URBANO Y ORDENAMIENTO TERRITORIAL</t>
  </si>
  <si>
    <t>PP4- DESARROLLO SOSTENIBLE E INFRAESTRUCTURA TRANSFORMADORA</t>
  </si>
  <si>
    <t xml:space="preserve">4.2 DESARROLLO TERRITORIAL Y URBANO </t>
  </si>
  <si>
    <t>4.2.1. Transformar la planeación y gestión ecológica, territorial y urbana.</t>
  </si>
  <si>
    <t>Garantizar el buen manejo de los usos de suelo a través de dictámenes de impacto urbano, ambiental y vial entre otros medios para una nueva gestión territorial y urbana con firme apego a la norma.</t>
  </si>
  <si>
    <t>Fomentar la cooperación entre las ciudades y municipios que integran las zonas metropolitanas del estado, con vistas a la planeación y ejecución de acciones comunes en materia territorial y urbana.</t>
  </si>
  <si>
    <t>Promover el mejoramiento del entorno público con base en la corresponsabilidad social y la educación.</t>
  </si>
  <si>
    <t xml:space="preserve">PAASRC=Porcentaje de Avance de Acción de Supervisión con Respuesta Ciudadana </t>
  </si>
  <si>
    <t xml:space="preserve">PP4. Desarrollo Sostenible e Infraestructura Sólida y Transformadora para Zapotlán.                                                                                   </t>
  </si>
  <si>
    <t xml:space="preserve"> Implementar una Planeación Territorial y Urbana, Zonificando el Municipio de manera óptima, Fomentando el Uso de Suelo Responsable, Promoviendo un Crecimiento Urbano Sostenible y Ordenado.                                   </t>
  </si>
  <si>
    <t xml:space="preserve"> Implementar unaPlaneación Territorial y Urbana, Zonificando el Municipio de manera óptima,Fomentando el Uso de Suelo Responsable, Promoviendo un Crecimiento Urbano Sostenible y Ordenado.                                                                                                                                                                                                                                                                                                             </t>
  </si>
  <si>
    <t>POA DE DESARROLLO URBANO Y ORDENAMIENTO TERRITORIAL</t>
  </si>
  <si>
    <t xml:space="preserve">
PROGRAMA MUNICIPAL DE DESARROLLO URBANO Y ORDENAMIENTO TERRITORIAL VIGENTE DESDE EL 2016  
</t>
  </si>
  <si>
    <t>TRAMITES OTORGADOS A LA PPOBLACION SOLICITANTE NUMERO OFICIAL, LICNECIA DE CONSTRUCCION, LICENCIA DE USO DE SUELO, CONSTANCIA DE TERMINACION DE OBRA, RESOLUCCION DE SUBDIVISION, RESOLUCION DE FUSION, CONSTANCIA DE USO DE SUELO Y DERECHO DE PREFERENCIA.</t>
  </si>
  <si>
    <t>Medios de verificación: Estadísticas propias y de fuentes oficiales
Fuente de información: https://www.inegi.org.mx/temas/estructura/#tabulados
Periodicidad: Anual
Resguardante: Dirección de Desarrollo Urbano y Ordenamiento Territorial.</t>
  </si>
  <si>
    <t>PTAASR= Porcentanje Total de Avance en la Acción de Supervisión Realizadas</t>
  </si>
  <si>
    <t>PP4. DESARROLLO SOSTENIBLE E INFRAESTRUCTURA TRANSFORMADORA</t>
  </si>
  <si>
    <t xml:space="preserve">PP4. DESARROLLO SOSTENIBLE E INFRAESTRUCTURA TRANSFORMADORA </t>
  </si>
  <si>
    <t>PSTUS. Porcentaje de Solicitudes de Trámites Urbanos Solicitados</t>
  </si>
  <si>
    <t xml:space="preserve">
PSTU= (PSTUS/PSTUE)*100%
</t>
  </si>
  <si>
    <t>PCUSS. Porcentaje de Constancias de Uso de Suelo Solicitadas</t>
  </si>
  <si>
    <t>PCUSE. Porcentaje de Constancias de Uso de Suelo Entregadas</t>
  </si>
  <si>
    <t>PANOFS. Porcentaje de Alineamientos y Números Oficiales Solicitados</t>
  </si>
  <si>
    <t>PANOFE. Porcentaje de Alineamientos y Números Oficiales Entregados</t>
  </si>
  <si>
    <t>PRSYFE= Porcentaje de Resolución de Subdivisión y Fusión Entregadas</t>
  </si>
  <si>
    <t> PLCS= Porcentaje de Licencias de Construcción Solicitadas</t>
  </si>
  <si>
    <t> PLCE= Porcentaje de Licencias de Construcción Entregadas</t>
  </si>
  <si>
    <t> PCTOS= Porcentaje de Constancias de Terminación de Obra Solicitadas</t>
  </si>
  <si>
    <t>PCTOE= Porcentaje de Constancias de Terminación de Obra Entregadas </t>
  </si>
  <si>
    <t xml:space="preserve">PCTO= (PCTOS/ PCTOE)*100%
</t>
  </si>
  <si>
    <t>PP4- C1</t>
  </si>
  <si>
    <t>PCUSS</t>
  </si>
  <si>
    <t>PCUSE</t>
  </si>
  <si>
    <t>PSTUS</t>
  </si>
  <si>
    <t>PSTUE</t>
  </si>
  <si>
    <t>PP4- A1 C1</t>
  </si>
  <si>
    <t>DIRECCION DE DESARROLLO URBANO Y ORDENAMIENTO TERRITORIAL</t>
  </si>
  <si>
    <t>PP4- A2 C1</t>
  </si>
  <si>
    <t>PP4- A3 C1</t>
  </si>
  <si>
    <t>PP4- A4 C1</t>
  </si>
  <si>
    <t>PP4- A5 C1</t>
  </si>
  <si>
    <t>PP4- A6 C1</t>
  </si>
  <si>
    <t>PP4- C2</t>
  </si>
  <si>
    <t>PP4- A1  C2</t>
  </si>
  <si>
    <t>PANOFS</t>
  </si>
  <si>
    <t>PANOFE</t>
  </si>
  <si>
    <t>PLUSS</t>
  </si>
  <si>
    <t>PLUSE</t>
  </si>
  <si>
    <t>PRSYFS</t>
  </si>
  <si>
    <t>PRYFE</t>
  </si>
  <si>
    <t>PLCS</t>
  </si>
  <si>
    <t>PLCE</t>
  </si>
  <si>
    <t>PCTOS</t>
  </si>
  <si>
    <t>PCTOE</t>
  </si>
  <si>
    <t>PAASR</t>
  </si>
  <si>
    <t>PAASRC</t>
  </si>
  <si>
    <t>PAASR= Porcentaje de Avance en la Acción de Supervisión Realizadas</t>
  </si>
  <si>
    <t>SECRETARIA DE OBRAS PÚBLICAS Y MANTENIMIENTO URBANO</t>
  </si>
  <si>
    <t>CRECIMIENTO DESORDENADO Y EN OCASIONES INCOMPATIBLE CON LA VOCACION DEL TERRITORIO Y LA ZONIFICACION VIGENTE PARA EL MUNCIIPIO, TENIENDO CONSTRUCCIONES IRREGULARES, EN ZONAS CON USO DE SUELO NO PERMITIDO.</t>
  </si>
  <si>
    <t>PLUSS= Porcentaje de Licencias de Uso de Suelo Solicitadas</t>
  </si>
  <si>
    <t>PLUSE= Porcentaje de Licencias de Uso de Suelo Entregadas</t>
  </si>
  <si>
    <t> PRSYFS= Porcentaje de Resolución de Subdivisión y Fusión Solicitadas</t>
  </si>
  <si>
    <t>PSTUE. Porcentaje de Solicitudes de Trámites Urbanos Entregados.</t>
  </si>
  <si>
    <t>PAAN= (PAASR/ PAASRC)*100%</t>
  </si>
  <si>
    <t>SECRETARIA DE OBRAS PÚBLICAS Y MATENIMIENTO URBANO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</si>
</sst>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4">
    <font>
      <sz val="10"/>
      <color rgb="FF000000"/>
      <name val="Times New Roman"/>
      <charset val="204"/>
    </font>
    <font>
      <sz val="8"/>
      <name val="Arial MT"/>
    </font>
    <font>
      <sz val="8.5"/>
      <name val="Calibri"/>
      <family val="2"/>
    </font>
    <font>
      <b/>
      <sz val="10"/>
      <name val="Arial"/>
      <family val="2"/>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2"/>
      <color rgb="FF000000"/>
      <name val="Arial"/>
      <family val="2"/>
    </font>
    <font>
      <b/>
      <sz val="14"/>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b/>
      <sz val="10"/>
      <color rgb="FF000000"/>
      <name val="Arial MT"/>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8.5"/>
      <name val="Arial"/>
      <family val="2"/>
    </font>
    <font>
      <b/>
      <sz val="14"/>
      <name val="Arial"/>
      <family val="2"/>
    </font>
    <font>
      <sz val="8.5"/>
      <color rgb="FF000000"/>
      <name val="Arial"/>
      <family val="2"/>
    </font>
    <font>
      <b/>
      <sz val="11"/>
      <color rgb="FF000000"/>
      <name val="Arial"/>
      <family val="2"/>
    </font>
    <font>
      <b/>
      <vertAlign val="subscript"/>
      <sz val="8.5"/>
      <name val="Arial"/>
      <family val="2"/>
    </font>
    <font>
      <sz val="9"/>
      <color theme="1"/>
      <name val="Arial"/>
      <family val="2"/>
    </font>
    <font>
      <sz val="8"/>
      <color theme="1"/>
      <name val="Arial"/>
      <family val="2"/>
    </font>
    <font>
      <sz val="10"/>
      <color rgb="FF000000"/>
      <name val="ArAIL MT"/>
    </font>
    <font>
      <sz val="9"/>
      <name val="Arial MT"/>
    </font>
    <font>
      <b/>
      <sz val="9"/>
      <name val="Arial MT"/>
    </font>
    <font>
      <sz val="10"/>
      <color rgb="FF000000"/>
      <name val="Arial MT"/>
    </font>
    <font>
      <sz val="9"/>
      <color theme="1"/>
      <name val="Arial MT"/>
    </font>
    <font>
      <b/>
      <sz val="9"/>
      <color theme="1"/>
      <name val="Arial MT"/>
    </font>
    <font>
      <sz val="14"/>
      <name val="Arial"/>
      <family val="2"/>
    </font>
    <font>
      <sz val="14"/>
      <color theme="1"/>
      <name val="Arial"/>
      <family val="2"/>
    </font>
    <font>
      <sz val="11"/>
      <color theme="0"/>
      <name val="Arial"/>
      <family val="2"/>
    </font>
    <font>
      <b/>
      <sz val="11"/>
      <color rgb="FF63132A"/>
      <name val="Arial"/>
      <family val="2"/>
    </font>
    <font>
      <sz val="8"/>
      <name val="Arial"/>
      <family val="2"/>
    </font>
    <font>
      <sz val="11"/>
      <color rgb="FF63132A"/>
      <name val="Arial"/>
      <family val="2"/>
    </font>
  </fonts>
  <fills count="30">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rgb="FF974706"/>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
      <patternFill patternType="solid">
        <fgColor rgb="FFC00000"/>
        <bgColor indexed="64"/>
      </patternFill>
    </fill>
    <fill>
      <patternFill patternType="solid">
        <fgColor rgb="FFEEECE1"/>
        <bgColor indexed="64"/>
      </patternFill>
    </fill>
  </fills>
  <borders count="5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9" fontId="16" fillId="0" borderId="0" applyFont="0" applyFill="0" applyBorder="0" applyAlignment="0" applyProtection="0"/>
    <xf numFmtId="0" fontId="17" fillId="0" borderId="0"/>
    <xf numFmtId="0" fontId="27" fillId="0" borderId="0" applyNumberFormat="0" applyFill="0" applyBorder="0" applyAlignment="0" applyProtection="0"/>
  </cellStyleXfs>
  <cellXfs count="780">
    <xf numFmtId="0" fontId="0" fillId="0" borderId="0" xfId="0" applyAlignment="1">
      <alignment horizontal="left" vertical="top"/>
    </xf>
    <xf numFmtId="0" fontId="4" fillId="0" borderId="10" xfId="0" applyFont="1" applyBorder="1" applyAlignment="1">
      <alignment horizontal="center" vertical="top" wrapText="1"/>
    </xf>
    <xf numFmtId="1" fontId="5" fillId="0" borderId="10" xfId="0" applyNumberFormat="1" applyFont="1" applyBorder="1" applyAlignment="1">
      <alignment horizontal="center" vertical="center" shrinkToFit="1"/>
    </xf>
    <xf numFmtId="1" fontId="5"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5" fillId="0" borderId="8" xfId="0" applyNumberFormat="1" applyFont="1" applyBorder="1" applyAlignment="1">
      <alignment horizontal="center" vertical="center" shrinkToFit="1"/>
    </xf>
    <xf numFmtId="1" fontId="5" fillId="0" borderId="9" xfId="0" applyNumberFormat="1" applyFont="1" applyBorder="1" applyAlignment="1">
      <alignment horizontal="center" vertical="center" shrinkToFit="1"/>
    </xf>
    <xf numFmtId="0" fontId="20" fillId="8" borderId="34" xfId="2" applyFont="1" applyFill="1" applyBorder="1" applyAlignment="1">
      <alignment horizontal="center" vertical="center" wrapText="1"/>
    </xf>
    <xf numFmtId="0" fontId="20" fillId="8" borderId="34" xfId="2" applyFont="1" applyFill="1" applyBorder="1" applyAlignment="1">
      <alignment horizontal="center" vertical="center"/>
    </xf>
    <xf numFmtId="0" fontId="20" fillId="9" borderId="34" xfId="2" applyFont="1" applyFill="1" applyBorder="1" applyAlignment="1">
      <alignment horizontal="center" vertical="center"/>
    </xf>
    <xf numFmtId="0" fontId="21" fillId="0" borderId="34" xfId="2" applyFont="1" applyBorder="1" applyAlignment="1">
      <alignment horizontal="justify" vertical="center" wrapText="1"/>
    </xf>
    <xf numFmtId="0" fontId="21" fillId="0" borderId="34" xfId="2" applyFont="1" applyBorder="1" applyAlignment="1">
      <alignment horizontal="center" vertical="center" wrapText="1"/>
    </xf>
    <xf numFmtId="0" fontId="21" fillId="10" borderId="34" xfId="2" applyFont="1" applyFill="1" applyBorder="1" applyAlignment="1">
      <alignment horizontal="center" vertical="center"/>
    </xf>
    <xf numFmtId="0" fontId="21" fillId="0" borderId="34" xfId="2" applyFont="1" applyBorder="1" applyAlignment="1">
      <alignment horizontal="center" vertical="center"/>
    </xf>
    <xf numFmtId="0" fontId="22" fillId="11" borderId="34" xfId="2" applyFont="1" applyFill="1" applyBorder="1" applyAlignment="1">
      <alignment horizontal="center" vertical="center"/>
    </xf>
    <xf numFmtId="0" fontId="21" fillId="12" borderId="34" xfId="2" applyFont="1" applyFill="1" applyBorder="1" applyAlignment="1">
      <alignment horizontal="center" vertical="center"/>
    </xf>
    <xf numFmtId="14" fontId="21" fillId="0" borderId="34" xfId="2" applyNumberFormat="1" applyFont="1" applyBorder="1" applyAlignment="1">
      <alignment horizontal="center" vertical="center"/>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0" fillId="0" borderId="0" xfId="0" applyFont="1" applyAlignment="1">
      <alignment horizontal="left" vertical="top"/>
    </xf>
    <xf numFmtId="0" fontId="34"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3" fillId="0" borderId="34" xfId="0" applyFont="1" applyBorder="1" applyAlignment="1">
      <alignment horizontal="center" vertical="center" wrapText="1"/>
    </xf>
    <xf numFmtId="0" fontId="23" fillId="0" borderId="45" xfId="0" applyFont="1" applyBorder="1" applyAlignment="1">
      <alignment horizontal="center" vertical="center" wrapText="1"/>
    </xf>
    <xf numFmtId="0" fontId="25"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3" fillId="14" borderId="34" xfId="0" applyFont="1" applyFill="1" applyBorder="1" applyAlignment="1">
      <alignment horizontal="center" vertical="center"/>
    </xf>
    <xf numFmtId="0" fontId="53" fillId="8"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0" applyFont="1" applyFill="1" applyBorder="1" applyAlignment="1">
      <alignment horizontal="center" vertical="center" wrapText="1"/>
    </xf>
    <xf numFmtId="0" fontId="17" fillId="0" borderId="34" xfId="2" applyBorder="1" applyAlignment="1">
      <alignment horizontal="center" vertical="center" wrapText="1"/>
    </xf>
    <xf numFmtId="0" fontId="23" fillId="0" borderId="34" xfId="0" applyFont="1" applyBorder="1" applyAlignment="1">
      <alignment horizontal="center" vertical="center"/>
    </xf>
    <xf numFmtId="9" fontId="17" fillId="0" borderId="34" xfId="1" applyFont="1" applyBorder="1" applyAlignment="1">
      <alignment horizontal="center" vertical="center"/>
    </xf>
    <xf numFmtId="0" fontId="21" fillId="0" borderId="37" xfId="2" applyFont="1" applyBorder="1" applyAlignment="1">
      <alignment horizontal="center" vertical="center" wrapText="1"/>
    </xf>
    <xf numFmtId="0" fontId="21" fillId="0" borderId="37" xfId="2" applyFont="1" applyBorder="1" applyAlignment="1">
      <alignment horizontal="justify" vertical="center" wrapText="1"/>
    </xf>
    <xf numFmtId="0" fontId="21" fillId="0" borderId="38" xfId="2" applyFont="1" applyBorder="1" applyAlignment="1">
      <alignment horizontal="justify" vertical="center" wrapText="1"/>
    </xf>
    <xf numFmtId="0" fontId="21" fillId="10" borderId="37" xfId="2" applyFont="1" applyFill="1" applyBorder="1" applyAlignment="1">
      <alignment horizontal="center" vertical="center"/>
    </xf>
    <xf numFmtId="0" fontId="21" fillId="0" borderId="37" xfId="2" applyFont="1" applyBorder="1" applyAlignment="1">
      <alignment horizontal="center" vertical="center"/>
    </xf>
    <xf numFmtId="0" fontId="22" fillId="11" borderId="37" xfId="2" applyFont="1" applyFill="1" applyBorder="1" applyAlignment="1">
      <alignment horizontal="center" vertical="center"/>
    </xf>
    <xf numFmtId="0" fontId="20" fillId="8" borderId="31" xfId="2" applyFont="1" applyFill="1" applyBorder="1" applyAlignment="1">
      <alignment horizontal="center" vertical="center" wrapText="1"/>
    </xf>
    <xf numFmtId="0" fontId="20" fillId="9" borderId="29" xfId="2" applyFont="1" applyFill="1" applyBorder="1" applyAlignment="1">
      <alignment horizontal="center" vertical="center"/>
    </xf>
    <xf numFmtId="0" fontId="16" fillId="0" borderId="34" xfId="0" applyFont="1" applyBorder="1" applyAlignment="1">
      <alignment horizontal="center" vertical="center"/>
    </xf>
    <xf numFmtId="0" fontId="16" fillId="0" borderId="0" xfId="0" applyFont="1" applyAlignment="1">
      <alignment horizontal="left" vertical="top"/>
    </xf>
    <xf numFmtId="0" fontId="23" fillId="12" borderId="34" xfId="0" applyFont="1" applyFill="1" applyBorder="1" applyAlignment="1">
      <alignment horizontal="center" vertical="center" wrapText="1"/>
    </xf>
    <xf numFmtId="0" fontId="23" fillId="12" borderId="45" xfId="0" applyFont="1" applyFill="1" applyBorder="1" applyAlignment="1">
      <alignment horizontal="center" vertical="center" wrapText="1"/>
    </xf>
    <xf numFmtId="0" fontId="10" fillId="0" borderId="0" xfId="0" applyFont="1" applyAlignment="1">
      <alignment horizontal="left" vertical="top"/>
    </xf>
    <xf numFmtId="0" fontId="23" fillId="0" borderId="0" xfId="0" applyFont="1" applyAlignment="1">
      <alignment horizontal="center" vertical="center"/>
    </xf>
    <xf numFmtId="0" fontId="23" fillId="0" borderId="0" xfId="0" applyFont="1" applyAlignment="1">
      <alignment vertical="center"/>
    </xf>
    <xf numFmtId="0" fontId="23" fillId="0" borderId="0" xfId="0" applyFont="1" applyAlignment="1">
      <alignment vertical="top"/>
    </xf>
    <xf numFmtId="0" fontId="58" fillId="0" borderId="0" xfId="0" applyFont="1" applyAlignment="1">
      <alignment horizontal="left" vertical="top"/>
    </xf>
    <xf numFmtId="0" fontId="32" fillId="17" borderId="34" xfId="0" applyFont="1" applyFill="1" applyBorder="1" applyAlignment="1">
      <alignment horizontal="center" vertical="center" wrapText="1"/>
    </xf>
    <xf numFmtId="0" fontId="33" fillId="17" borderId="13" xfId="0" applyFont="1" applyFill="1" applyBorder="1" applyAlignment="1">
      <alignment horizontal="center" vertical="center" wrapText="1"/>
    </xf>
    <xf numFmtId="0" fontId="33" fillId="17" borderId="34" xfId="0" applyFont="1" applyFill="1" applyBorder="1" applyAlignment="1">
      <alignment vertical="center" wrapText="1"/>
    </xf>
    <xf numFmtId="0" fontId="59" fillId="0" borderId="0" xfId="0" applyFont="1" applyAlignment="1">
      <alignment horizontal="center"/>
    </xf>
    <xf numFmtId="0" fontId="59" fillId="0" borderId="0" xfId="0" applyFont="1" applyAlignment="1">
      <alignment horizontal="center" vertical="center" wrapText="1"/>
    </xf>
    <xf numFmtId="0" fontId="60" fillId="0" borderId="0" xfId="0" applyFont="1"/>
    <xf numFmtId="0" fontId="62" fillId="0" borderId="0" xfId="0" applyFont="1" applyAlignment="1">
      <alignment wrapText="1"/>
    </xf>
    <xf numFmtId="0" fontId="62" fillId="0" borderId="0" xfId="0" applyFont="1" applyAlignment="1">
      <alignment vertical="center"/>
    </xf>
    <xf numFmtId="0" fontId="62" fillId="0" borderId="0" xfId="0" applyFont="1" applyAlignment="1">
      <alignment vertical="center" wrapText="1"/>
    </xf>
    <xf numFmtId="0" fontId="62" fillId="0" borderId="42" xfId="0" applyFont="1" applyBorder="1" applyAlignment="1">
      <alignment vertical="center" wrapText="1"/>
    </xf>
    <xf numFmtId="0" fontId="61" fillId="0" borderId="0" xfId="0" applyFont="1" applyAlignment="1">
      <alignment vertical="center"/>
    </xf>
    <xf numFmtId="0" fontId="68" fillId="0" borderId="0" xfId="0" applyFont="1" applyAlignment="1">
      <alignment vertical="center"/>
    </xf>
    <xf numFmtId="0" fontId="64" fillId="0" borderId="0" xfId="0" applyFont="1"/>
    <xf numFmtId="0" fontId="65" fillId="0" borderId="0" xfId="0" applyFont="1" applyAlignment="1">
      <alignment vertical="center"/>
    </xf>
    <xf numFmtId="0" fontId="64" fillId="0" borderId="0" xfId="0" applyFont="1" applyAlignment="1">
      <alignment vertical="center"/>
    </xf>
    <xf numFmtId="0" fontId="67" fillId="0" borderId="0" xfId="0" applyFont="1"/>
    <xf numFmtId="0" fontId="66" fillId="0" borderId="0" xfId="0" applyFont="1"/>
    <xf numFmtId="0" fontId="16" fillId="0" borderId="0" xfId="0" applyFont="1" applyAlignment="1">
      <alignment horizontal="center" vertical="center"/>
    </xf>
    <xf numFmtId="0" fontId="29" fillId="13" borderId="0" xfId="0" applyFont="1" applyFill="1" applyAlignment="1">
      <alignment horizontal="center" vertical="center"/>
    </xf>
    <xf numFmtId="0" fontId="29" fillId="13" borderId="0" xfId="0" applyFont="1" applyFill="1" applyAlignment="1">
      <alignment horizontal="center" vertical="center" wrapText="1"/>
    </xf>
    <xf numFmtId="0" fontId="23" fillId="0" borderId="34" xfId="0" applyFont="1" applyBorder="1" applyAlignment="1">
      <alignment horizontal="left" vertical="top"/>
    </xf>
    <xf numFmtId="0" fontId="31" fillId="0" borderId="34" xfId="0" applyFont="1" applyBorder="1" applyAlignment="1">
      <alignment horizontal="center" vertical="top" wrapText="1"/>
    </xf>
    <xf numFmtId="0" fontId="31"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29" fillId="13" borderId="37" xfId="0" applyFont="1" applyFill="1" applyBorder="1" applyAlignment="1">
      <alignment horizontal="center" vertical="center" wrapText="1"/>
    </xf>
    <xf numFmtId="0" fontId="29" fillId="8" borderId="34" xfId="0" applyFont="1" applyFill="1" applyBorder="1" applyAlignment="1">
      <alignment horizontal="center" vertical="center" wrapText="1"/>
    </xf>
    <xf numFmtId="0" fontId="23" fillId="0" borderId="34" xfId="0" applyFont="1" applyBorder="1"/>
    <xf numFmtId="0" fontId="23" fillId="0" borderId="34" xfId="0" applyFont="1" applyBorder="1" applyAlignment="1">
      <alignment vertical="center"/>
    </xf>
    <xf numFmtId="0" fontId="23" fillId="0" borderId="34" xfId="0" applyFont="1" applyBorder="1" applyAlignment="1">
      <alignment vertical="top"/>
    </xf>
    <xf numFmtId="0" fontId="39" fillId="0" borderId="0" xfId="0" applyFont="1" applyAlignment="1">
      <alignment vertical="center"/>
    </xf>
    <xf numFmtId="0" fontId="39" fillId="0" borderId="0" xfId="0" applyFont="1"/>
    <xf numFmtId="0" fontId="39" fillId="0" borderId="0" xfId="0" applyFont="1" applyAlignment="1">
      <alignment vertical="top"/>
    </xf>
    <xf numFmtId="14" fontId="0" fillId="0" borderId="34" xfId="0" applyNumberFormat="1" applyBorder="1" applyAlignment="1">
      <alignment horizontal="center" vertical="top"/>
    </xf>
    <xf numFmtId="14" fontId="16" fillId="0" borderId="34" xfId="0" applyNumberFormat="1" applyFont="1" applyBorder="1" applyAlignment="1">
      <alignment horizontal="center" vertical="top"/>
    </xf>
    <xf numFmtId="0" fontId="23" fillId="0" borderId="0" xfId="0" applyFont="1" applyAlignment="1">
      <alignment horizontal="justify" vertical="justify"/>
    </xf>
    <xf numFmtId="0" fontId="23" fillId="0" borderId="0" xfId="0" applyFont="1" applyAlignment="1">
      <alignment horizontal="center" vertical="center" wrapText="1"/>
    </xf>
    <xf numFmtId="0" fontId="23" fillId="0" borderId="34" xfId="0" applyFont="1" applyBorder="1" applyAlignment="1">
      <alignment horizontal="justify" vertical="center" wrapText="1"/>
    </xf>
    <xf numFmtId="0" fontId="23" fillId="0" borderId="18" xfId="0" applyFont="1" applyBorder="1" applyAlignment="1">
      <alignment horizontal="justify" vertical="center" wrapText="1"/>
    </xf>
    <xf numFmtId="0" fontId="23" fillId="0" borderId="19" xfId="0" applyFont="1" applyBorder="1" applyAlignment="1">
      <alignment horizontal="justify" vertical="center" wrapText="1"/>
    </xf>
    <xf numFmtId="0" fontId="17" fillId="0" borderId="14" xfId="0" applyFont="1" applyBorder="1" applyAlignment="1">
      <alignment horizontal="center" vertical="center" wrapText="1"/>
    </xf>
    <xf numFmtId="0" fontId="17" fillId="0" borderId="15" xfId="0" applyFont="1" applyBorder="1" applyAlignment="1">
      <alignment horizontal="justify" vertical="center" wrapText="1"/>
    </xf>
    <xf numFmtId="0" fontId="23" fillId="0" borderId="0" xfId="0" applyFont="1" applyAlignment="1">
      <alignment horizontal="justify" vertical="center"/>
    </xf>
    <xf numFmtId="0" fontId="29" fillId="26" borderId="10" xfId="0" applyFont="1" applyFill="1" applyBorder="1" applyAlignment="1">
      <alignment horizontal="center" vertical="center" wrapText="1"/>
    </xf>
    <xf numFmtId="0" fontId="82" fillId="8" borderId="33" xfId="0" applyFont="1" applyFill="1" applyBorder="1" applyAlignment="1">
      <alignment horizontal="center" vertical="center" wrapText="1"/>
    </xf>
    <xf numFmtId="0" fontId="17" fillId="0" borderId="10" xfId="0" applyFont="1" applyBorder="1" applyAlignment="1">
      <alignment horizontal="center" vertical="center" wrapText="1"/>
    </xf>
    <xf numFmtId="0" fontId="11" fillId="7" borderId="10" xfId="0" applyFont="1" applyFill="1" applyBorder="1" applyAlignment="1">
      <alignment horizontal="center" vertical="center" wrapText="1"/>
    </xf>
    <xf numFmtId="0" fontId="87" fillId="7" borderId="10"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29" fillId="7" borderId="10" xfId="0" applyFont="1" applyFill="1" applyBorder="1" applyAlignment="1">
      <alignment horizontal="center" vertical="center" wrapText="1"/>
    </xf>
    <xf numFmtId="0" fontId="29" fillId="7" borderId="33" xfId="0" applyFont="1" applyFill="1" applyBorder="1" applyAlignment="1">
      <alignment horizontal="center" vertical="center" wrapText="1"/>
    </xf>
    <xf numFmtId="1" fontId="23" fillId="0" borderId="10" xfId="0" applyNumberFormat="1" applyFont="1" applyBorder="1" applyAlignment="1">
      <alignment horizontal="center" vertical="center" shrinkToFit="1"/>
    </xf>
    <xf numFmtId="1" fontId="23" fillId="0" borderId="11" xfId="0" applyNumberFormat="1" applyFont="1" applyBorder="1" applyAlignment="1">
      <alignment horizontal="center" vertical="center" shrinkToFit="1"/>
    </xf>
    <xf numFmtId="1" fontId="23" fillId="0" borderId="35" xfId="0" applyNumberFormat="1" applyFont="1" applyBorder="1" applyAlignment="1">
      <alignment horizontal="center" vertical="center" shrinkToFit="1"/>
    </xf>
    <xf numFmtId="1" fontId="23" fillId="0" borderId="34" xfId="0" applyNumberFormat="1" applyFont="1" applyBorder="1" applyAlignment="1">
      <alignment horizontal="center" vertical="center" shrinkToFit="1"/>
    </xf>
    <xf numFmtId="1" fontId="23" fillId="0" borderId="36" xfId="0" applyNumberFormat="1" applyFont="1" applyBorder="1" applyAlignment="1">
      <alignment horizontal="center" vertical="center" shrinkToFit="1"/>
    </xf>
    <xf numFmtId="0" fontId="0" fillId="0" borderId="0" xfId="0" applyAlignment="1">
      <alignment horizontal="left" vertical="top" wrapText="1"/>
    </xf>
    <xf numFmtId="0" fontId="17" fillId="0" borderId="10" xfId="0" applyFont="1" applyBorder="1" applyAlignment="1">
      <alignment horizontal="left" vertical="center" wrapText="1"/>
    </xf>
    <xf numFmtId="0" fontId="83" fillId="15" borderId="34" xfId="0" applyFont="1" applyFill="1" applyBorder="1" applyAlignment="1">
      <alignment horizontal="center" vertical="center"/>
    </xf>
    <xf numFmtId="0" fontId="83" fillId="8" borderId="34" xfId="0" applyFont="1" applyFill="1" applyBorder="1" applyAlignment="1">
      <alignment horizontal="center" vertical="center"/>
    </xf>
    <xf numFmtId="0" fontId="79" fillId="0" borderId="34" xfId="2" applyFont="1" applyBorder="1" applyAlignment="1">
      <alignment horizontal="center" vertical="center" wrapText="1"/>
    </xf>
    <xf numFmtId="0" fontId="89" fillId="20" borderId="34" xfId="2" applyFont="1" applyFill="1" applyBorder="1" applyAlignment="1">
      <alignment horizontal="center" vertical="center"/>
    </xf>
    <xf numFmtId="0" fontId="9" fillId="7" borderId="34" xfId="0" applyFont="1" applyFill="1" applyBorder="1" applyAlignment="1">
      <alignment horizontal="center" vertical="center" wrapText="1"/>
    </xf>
    <xf numFmtId="0" fontId="83" fillId="7" borderId="34" xfId="0" applyFont="1" applyFill="1" applyBorder="1" applyAlignment="1">
      <alignment horizontal="center" vertical="center" wrapText="1"/>
    </xf>
    <xf numFmtId="0" fontId="29" fillId="9" borderId="34" xfId="0" applyFont="1" applyFill="1" applyBorder="1" applyAlignment="1">
      <alignment horizontal="center" vertical="center" wrapText="1"/>
    </xf>
    <xf numFmtId="0" fontId="47" fillId="7" borderId="34" xfId="0" applyFont="1" applyFill="1" applyBorder="1" applyAlignment="1">
      <alignment horizontal="center" vertical="center" wrapText="1"/>
    </xf>
    <xf numFmtId="0" fontId="47" fillId="8" borderId="34" xfId="0" applyFont="1" applyFill="1" applyBorder="1" applyAlignment="1">
      <alignment horizontal="center" vertical="center" wrapText="1"/>
    </xf>
    <xf numFmtId="0" fontId="39" fillId="12" borderId="34" xfId="0" applyFont="1" applyFill="1" applyBorder="1" applyAlignment="1">
      <alignment horizontal="center" vertical="center" wrapText="1"/>
    </xf>
    <xf numFmtId="0" fontId="39" fillId="25" borderId="34" xfId="0" applyFont="1" applyFill="1" applyBorder="1" applyAlignment="1">
      <alignment horizontal="center" vertical="center" wrapText="1"/>
    </xf>
    <xf numFmtId="0" fontId="39" fillId="0" borderId="34" xfId="0" applyFont="1" applyBorder="1" applyAlignment="1">
      <alignment horizontal="center" vertical="center"/>
    </xf>
    <xf numFmtId="0" fontId="39" fillId="20" borderId="34" xfId="0" applyFont="1" applyFill="1" applyBorder="1" applyAlignment="1">
      <alignment horizontal="center" vertical="center" wrapText="1"/>
    </xf>
    <xf numFmtId="0" fontId="39" fillId="12" borderId="45" xfId="0" applyFont="1" applyFill="1" applyBorder="1" applyAlignment="1">
      <alignment horizontal="center" vertical="center" wrapText="1"/>
    </xf>
    <xf numFmtId="0" fontId="39" fillId="25" borderId="45" xfId="0" applyFont="1" applyFill="1" applyBorder="1" applyAlignment="1">
      <alignment horizontal="center" vertical="center" wrapText="1"/>
    </xf>
    <xf numFmtId="0" fontId="39" fillId="0" borderId="37" xfId="0" applyFont="1" applyBorder="1" applyAlignment="1">
      <alignment horizontal="center" vertical="center"/>
    </xf>
    <xf numFmtId="0" fontId="23" fillId="0" borderId="0" xfId="0" applyFont="1" applyAlignment="1">
      <alignment horizontal="left" vertical="top"/>
    </xf>
    <xf numFmtId="0" fontId="47" fillId="8" borderId="34" xfId="2" applyFont="1" applyFill="1" applyBorder="1" applyAlignment="1">
      <alignment horizontal="center" vertical="center" wrapText="1"/>
    </xf>
    <xf numFmtId="0" fontId="47" fillId="8" borderId="34" xfId="2" applyFont="1" applyFill="1" applyBorder="1" applyAlignment="1">
      <alignment horizontal="center" vertical="center"/>
    </xf>
    <xf numFmtId="0" fontId="86" fillId="0" borderId="37" xfId="2" applyFont="1" applyBorder="1" applyAlignment="1">
      <alignment horizontal="center" vertical="center" wrapText="1"/>
    </xf>
    <xf numFmtId="9" fontId="86" fillId="0" borderId="37" xfId="1" applyFont="1" applyBorder="1" applyAlignment="1">
      <alignment horizontal="center" vertical="center"/>
    </xf>
    <xf numFmtId="0" fontId="29" fillId="7" borderId="34" xfId="0" applyFont="1" applyFill="1" applyBorder="1" applyAlignment="1">
      <alignment horizontal="center" vertical="center" wrapText="1"/>
    </xf>
    <xf numFmtId="0" fontId="23" fillId="0" borderId="34" xfId="0" applyFont="1" applyBorder="1" applyAlignment="1">
      <alignment horizontal="left" vertical="center"/>
    </xf>
    <xf numFmtId="0" fontId="23" fillId="0" borderId="0" xfId="0" applyFont="1" applyAlignment="1">
      <alignment horizontal="left" vertical="center"/>
    </xf>
    <xf numFmtId="0" fontId="75" fillId="0" borderId="34" xfId="0" applyFont="1" applyBorder="1" applyAlignment="1">
      <alignment horizontal="center" vertical="center" wrapText="1"/>
    </xf>
    <xf numFmtId="1" fontId="23" fillId="0" borderId="34" xfId="0" applyNumberFormat="1" applyFont="1" applyBorder="1" applyAlignment="1">
      <alignment horizontal="center" vertical="center" wrapText="1"/>
    </xf>
    <xf numFmtId="14" fontId="23" fillId="0" borderId="34" xfId="0" applyNumberFormat="1" applyFont="1" applyBorder="1" applyAlignment="1">
      <alignment horizontal="center" vertical="center" wrapText="1"/>
    </xf>
    <xf numFmtId="9" fontId="23" fillId="0" borderId="32" xfId="0" applyNumberFormat="1" applyFont="1" applyBorder="1" applyAlignment="1">
      <alignment horizontal="center" vertical="center" wrapText="1"/>
    </xf>
    <xf numFmtId="12" fontId="23" fillId="0" borderId="32" xfId="0" applyNumberFormat="1" applyFont="1" applyBorder="1" applyAlignment="1">
      <alignment horizontal="center" vertical="center" wrapText="1"/>
    </xf>
    <xf numFmtId="14" fontId="23" fillId="0" borderId="0" xfId="0" applyNumberFormat="1" applyFont="1" applyAlignment="1">
      <alignment horizontal="center" vertical="center" wrapText="1"/>
    </xf>
    <xf numFmtId="14" fontId="29" fillId="8" borderId="34" xfId="0" applyNumberFormat="1" applyFont="1" applyFill="1" applyBorder="1" applyAlignment="1">
      <alignment horizontal="center" vertical="center" wrapText="1"/>
    </xf>
    <xf numFmtId="0" fontId="83" fillId="8" borderId="34" xfId="0" applyFont="1" applyFill="1" applyBorder="1" applyAlignment="1">
      <alignment horizontal="center" vertical="center" wrapText="1"/>
    </xf>
    <xf numFmtId="0" fontId="91" fillId="7" borderId="34" xfId="0" applyFont="1" applyFill="1" applyBorder="1" applyAlignment="1">
      <alignment horizontal="center" vertical="center" wrapText="1"/>
    </xf>
    <xf numFmtId="0" fontId="47" fillId="20" borderId="13" xfId="0" applyFont="1" applyFill="1" applyBorder="1" applyAlignment="1">
      <alignment horizontal="center" vertical="center" wrapText="1"/>
    </xf>
    <xf numFmtId="0" fontId="47" fillId="7" borderId="34" xfId="0" applyFont="1" applyFill="1" applyBorder="1" applyAlignment="1">
      <alignment vertical="center" wrapText="1"/>
    </xf>
    <xf numFmtId="14" fontId="86" fillId="0" borderId="34" xfId="0" applyNumberFormat="1" applyFont="1" applyBorder="1" applyAlignment="1">
      <alignment horizontal="center" vertical="center" wrapText="1"/>
    </xf>
    <xf numFmtId="0" fontId="39" fillId="14" borderId="34" xfId="0" applyFont="1" applyFill="1" applyBorder="1" applyAlignment="1">
      <alignment horizontal="center" vertical="center"/>
    </xf>
    <xf numFmtId="9" fontId="39" fillId="0" borderId="34" xfId="0" applyNumberFormat="1" applyFont="1" applyBorder="1" applyAlignment="1">
      <alignment horizontal="center" vertical="center"/>
    </xf>
    <xf numFmtId="0" fontId="86" fillId="0" borderId="34" xfId="2" applyFont="1" applyBorder="1" applyAlignment="1">
      <alignment horizontal="center" vertical="center" wrapText="1"/>
    </xf>
    <xf numFmtId="9" fontId="86" fillId="0" borderId="34" xfId="1" applyFont="1" applyBorder="1" applyAlignment="1">
      <alignment horizontal="center" vertical="center"/>
    </xf>
    <xf numFmtId="0" fontId="47" fillId="20" borderId="34" xfId="0" applyFont="1" applyFill="1" applyBorder="1" applyAlignment="1">
      <alignment horizontal="center" vertical="center" wrapText="1"/>
    </xf>
    <xf numFmtId="0" fontId="39" fillId="0" borderId="0" xfId="0" applyFont="1" applyAlignment="1">
      <alignment horizontal="left" vertical="center"/>
    </xf>
    <xf numFmtId="0" fontId="39" fillId="0" borderId="0" xfId="0" applyFont="1" applyAlignment="1">
      <alignment horizontal="center" vertical="center"/>
    </xf>
    <xf numFmtId="9" fontId="23" fillId="0" borderId="0" xfId="1" applyFont="1" applyFill="1" applyBorder="1" applyAlignment="1">
      <alignment horizontal="left" vertical="center"/>
    </xf>
    <xf numFmtId="0" fontId="29" fillId="0" borderId="0" xfId="0" applyFont="1" applyAlignment="1">
      <alignment horizontal="left" vertical="center"/>
    </xf>
    <xf numFmtId="0" fontId="80" fillId="0" borderId="0" xfId="0" applyFont="1" applyAlignment="1">
      <alignment horizontal="left" vertical="center"/>
    </xf>
    <xf numFmtId="9" fontId="23" fillId="0" borderId="34" xfId="1" applyFont="1" applyFill="1" applyBorder="1" applyAlignment="1">
      <alignment horizontal="left" vertical="center"/>
    </xf>
    <xf numFmtId="0" fontId="23" fillId="0" borderId="31" xfId="0" applyFont="1" applyBorder="1" applyAlignment="1">
      <alignment horizontal="left" vertical="center"/>
    </xf>
    <xf numFmtId="0" fontId="73" fillId="0" borderId="10" xfId="0" applyFont="1" applyBorder="1" applyAlignment="1">
      <alignment horizontal="left" vertical="top" wrapText="1"/>
    </xf>
    <xf numFmtId="0" fontId="73" fillId="2" borderId="10" xfId="0" applyFont="1" applyFill="1" applyBorder="1" applyAlignment="1">
      <alignment horizontal="left" vertical="top" wrapText="1" indent="5"/>
    </xf>
    <xf numFmtId="0" fontId="8" fillId="7" borderId="34" xfId="0" applyFont="1" applyFill="1" applyBorder="1" applyAlignment="1">
      <alignment horizontal="center" vertical="center" wrapText="1"/>
    </xf>
    <xf numFmtId="0" fontId="83" fillId="0" borderId="0" xfId="0" applyFont="1" applyAlignment="1">
      <alignment vertical="center" wrapText="1"/>
    </xf>
    <xf numFmtId="0" fontId="0" fillId="0" borderId="0" xfId="0" applyAlignment="1">
      <alignment horizontal="left" vertical="center"/>
    </xf>
    <xf numFmtId="0" fontId="90" fillId="0" borderId="0" xfId="0" applyFont="1" applyAlignment="1">
      <alignment horizontal="left" vertical="center"/>
    </xf>
    <xf numFmtId="0" fontId="81" fillId="8" borderId="10" xfId="0" applyFont="1" applyFill="1" applyBorder="1" applyAlignment="1">
      <alignment horizontal="center" vertical="center" wrapText="1"/>
    </xf>
    <xf numFmtId="0" fontId="86" fillId="0" borderId="34" xfId="0" applyFont="1" applyBorder="1" applyAlignment="1">
      <alignment horizontal="center" vertical="center" wrapText="1"/>
    </xf>
    <xf numFmtId="0" fontId="23" fillId="0" borderId="34" xfId="0" applyFont="1" applyBorder="1" applyAlignment="1">
      <alignment horizontal="center" vertical="center"/>
    </xf>
    <xf numFmtId="0" fontId="86" fillId="0" borderId="31" xfId="0" applyFont="1" applyBorder="1" applyAlignment="1">
      <alignment horizontal="center" vertical="center" wrapText="1"/>
    </xf>
    <xf numFmtId="0" fontId="100" fillId="0" borderId="10" xfId="0" applyFont="1" applyBorder="1" applyAlignment="1">
      <alignment horizontal="center" vertical="center" wrapText="1"/>
    </xf>
    <xf numFmtId="0" fontId="17" fillId="28" borderId="14" xfId="0" applyFont="1" applyFill="1" applyBorder="1" applyAlignment="1">
      <alignment horizontal="center" vertical="center" wrapText="1"/>
    </xf>
    <xf numFmtId="0" fontId="23" fillId="28" borderId="34" xfId="0" applyFont="1" applyFill="1" applyBorder="1" applyAlignment="1">
      <alignment horizontal="justify" vertical="center" wrapText="1"/>
    </xf>
    <xf numFmtId="3" fontId="101" fillId="0" borderId="10" xfId="0" applyNumberFormat="1" applyFont="1" applyBorder="1" applyAlignment="1">
      <alignment horizontal="center" vertical="center" wrapText="1"/>
    </xf>
    <xf numFmtId="0" fontId="101" fillId="0" borderId="10" xfId="0" applyFont="1" applyBorder="1" applyAlignment="1">
      <alignment horizontal="center" vertical="center" wrapText="1"/>
    </xf>
    <xf numFmtId="0" fontId="102" fillId="0" borderId="10" xfId="0" applyFont="1" applyBorder="1" applyAlignment="1">
      <alignment horizontal="center" vertical="center" wrapText="1"/>
    </xf>
    <xf numFmtId="0" fontId="23" fillId="0" borderId="10" xfId="0" applyFont="1" applyBorder="1" applyAlignment="1">
      <alignment horizontal="left" vertical="center" wrapText="1"/>
    </xf>
    <xf numFmtId="1" fontId="23" fillId="0" borderId="34" xfId="0" applyNumberFormat="1" applyFont="1" applyBorder="1" applyAlignment="1">
      <alignment horizontal="center" vertical="center"/>
    </xf>
    <xf numFmtId="0" fontId="73" fillId="0" borderId="10" xfId="0" applyFont="1" applyBorder="1" applyAlignment="1">
      <alignment horizontal="left" vertical="center" wrapText="1"/>
    </xf>
    <xf numFmtId="0" fontId="23" fillId="0" borderId="10" xfId="0" applyFont="1" applyBorder="1" applyAlignment="1">
      <alignment horizontal="center" vertical="center" wrapText="1"/>
    </xf>
    <xf numFmtId="0" fontId="110" fillId="8" borderId="34" xfId="2" applyFont="1" applyFill="1" applyBorder="1" applyAlignment="1">
      <alignment horizontal="justify" vertical="center" wrapText="1"/>
    </xf>
    <xf numFmtId="0" fontId="81" fillId="23" borderId="34" xfId="2" applyFont="1" applyFill="1" applyBorder="1" applyAlignment="1">
      <alignment horizontal="center" vertical="center" wrapText="1"/>
    </xf>
    <xf numFmtId="0" fontId="81" fillId="11" borderId="34" xfId="2" applyFont="1" applyFill="1" applyBorder="1" applyAlignment="1">
      <alignment horizontal="center" vertical="center"/>
    </xf>
    <xf numFmtId="0" fontId="110" fillId="7" borderId="34" xfId="2" applyFont="1" applyFill="1" applyBorder="1" applyAlignment="1">
      <alignment horizontal="justify" vertical="center" wrapText="1"/>
    </xf>
    <xf numFmtId="0" fontId="110" fillId="15" borderId="34" xfId="2" applyFont="1" applyFill="1" applyBorder="1" applyAlignment="1">
      <alignment horizontal="center" vertical="center"/>
    </xf>
    <xf numFmtId="0" fontId="79" fillId="0" borderId="34" xfId="2" applyFont="1" applyBorder="1" applyAlignment="1">
      <alignment horizontal="center" vertical="center"/>
    </xf>
    <xf numFmtId="0" fontId="79" fillId="23" borderId="34" xfId="2" applyFont="1" applyFill="1" applyBorder="1" applyAlignment="1">
      <alignment horizontal="center" vertical="center" wrapText="1"/>
    </xf>
    <xf numFmtId="0" fontId="79" fillId="23" borderId="34" xfId="2" applyFont="1" applyFill="1" applyBorder="1" applyAlignment="1">
      <alignment horizontal="center" vertical="center"/>
    </xf>
    <xf numFmtId="0" fontId="110" fillId="7" borderId="49" xfId="0" applyFont="1" applyFill="1" applyBorder="1" applyAlignment="1">
      <alignment horizontal="center" vertical="center" wrapText="1"/>
    </xf>
    <xf numFmtId="0" fontId="80" fillId="29" borderId="49" xfId="0" applyFont="1" applyFill="1" applyBorder="1" applyAlignment="1">
      <alignment horizontal="center" vertical="center" wrapText="1"/>
    </xf>
    <xf numFmtId="0" fontId="80" fillId="29" borderId="50" xfId="0" applyFont="1" applyFill="1" applyBorder="1" applyAlignment="1">
      <alignment horizontal="center" vertical="center" wrapText="1"/>
    </xf>
    <xf numFmtId="0" fontId="110" fillId="8" borderId="49" xfId="0" applyFont="1" applyFill="1" applyBorder="1" applyAlignment="1">
      <alignment horizontal="center" vertical="center" wrapText="1"/>
    </xf>
    <xf numFmtId="0" fontId="80" fillId="0" borderId="0" xfId="0" applyFont="1" applyAlignment="1">
      <alignment horizontal="left" vertical="top"/>
    </xf>
    <xf numFmtId="9" fontId="113" fillId="0" borderId="0" xfId="1" applyFont="1" applyBorder="1" applyAlignment="1">
      <alignment vertical="center"/>
    </xf>
    <xf numFmtId="0" fontId="17" fillId="27" borderId="10" xfId="0" applyFont="1" applyFill="1" applyBorder="1" applyAlignment="1">
      <alignment horizontal="center" vertical="center" wrapText="1"/>
    </xf>
    <xf numFmtId="0" fontId="17" fillId="0" borderId="10" xfId="0" applyFont="1" applyBorder="1" applyAlignment="1">
      <alignment horizontal="left" vertical="top" wrapText="1"/>
    </xf>
    <xf numFmtId="0" fontId="82" fillId="8" borderId="11" xfId="0" applyFont="1" applyFill="1" applyBorder="1" applyAlignment="1">
      <alignment horizontal="center" vertical="center"/>
    </xf>
    <xf numFmtId="0" fontId="82" fillId="8" borderId="12" xfId="0" applyFont="1" applyFill="1" applyBorder="1" applyAlignment="1">
      <alignment horizontal="center" vertical="center"/>
    </xf>
    <xf numFmtId="0" fontId="82" fillId="8" borderId="13" xfId="0" applyFont="1" applyFill="1" applyBorder="1" applyAlignment="1">
      <alignment horizontal="center" vertical="center"/>
    </xf>
    <xf numFmtId="0" fontId="56" fillId="7" borderId="4" xfId="0" applyFont="1" applyFill="1" applyBorder="1" applyAlignment="1">
      <alignment horizontal="center" vertical="center" wrapText="1"/>
    </xf>
    <xf numFmtId="0" fontId="56" fillId="7" borderId="0" xfId="0" applyFont="1" applyFill="1" applyAlignment="1">
      <alignment horizontal="center" vertical="center" wrapText="1"/>
    </xf>
    <xf numFmtId="0" fontId="56" fillId="7" borderId="5" xfId="0" applyFont="1" applyFill="1" applyBorder="1" applyAlignment="1">
      <alignment horizontal="center" vertical="center" wrapText="1"/>
    </xf>
    <xf numFmtId="0" fontId="56" fillId="7" borderId="7" xfId="0" applyFont="1" applyFill="1" applyBorder="1" applyAlignment="1">
      <alignment horizontal="center" vertical="center" wrapText="1"/>
    </xf>
    <xf numFmtId="0" fontId="56" fillId="7" borderId="8" xfId="0" applyFont="1" applyFill="1" applyBorder="1" applyAlignment="1">
      <alignment horizontal="center" vertical="center" wrapText="1"/>
    </xf>
    <xf numFmtId="0" fontId="56" fillId="7" borderId="9" xfId="0" applyFont="1" applyFill="1" applyBorder="1" applyAlignment="1">
      <alignment horizontal="center" vertical="center" wrapText="1"/>
    </xf>
    <xf numFmtId="0" fontId="80" fillId="0" borderId="1" xfId="0" applyFont="1" applyBorder="1" applyAlignment="1">
      <alignment horizontal="center" vertical="center" wrapText="1"/>
    </xf>
    <xf numFmtId="0" fontId="80" fillId="0" borderId="2" xfId="0" applyFont="1" applyBorder="1" applyAlignment="1">
      <alignment horizontal="center" vertical="center" wrapText="1"/>
    </xf>
    <xf numFmtId="0" fontId="80" fillId="0" borderId="3" xfId="0" applyFont="1" applyBorder="1" applyAlignment="1">
      <alignment horizontal="center" vertical="center" wrapText="1"/>
    </xf>
    <xf numFmtId="0" fontId="80" fillId="0" borderId="4" xfId="0" applyFont="1" applyBorder="1" applyAlignment="1">
      <alignment horizontal="center" vertical="center" wrapText="1"/>
    </xf>
    <xf numFmtId="0" fontId="80" fillId="0" borderId="0" xfId="0" applyFont="1" applyAlignment="1">
      <alignment horizontal="center" vertical="center" wrapText="1"/>
    </xf>
    <xf numFmtId="0" fontId="80" fillId="0" borderId="5" xfId="0" applyFont="1" applyBorder="1" applyAlignment="1">
      <alignment horizontal="center" vertical="center" wrapText="1"/>
    </xf>
    <xf numFmtId="0" fontId="80" fillId="0" borderId="7" xfId="0" applyFont="1" applyBorder="1" applyAlignment="1">
      <alignment horizontal="center" vertical="center" wrapText="1"/>
    </xf>
    <xf numFmtId="0" fontId="80" fillId="0" borderId="8" xfId="0" applyFont="1" applyBorder="1" applyAlignment="1">
      <alignment horizontal="center" vertical="center" wrapText="1"/>
    </xf>
    <xf numFmtId="0" fontId="80" fillId="0" borderId="9" xfId="0" applyFont="1" applyBorder="1" applyAlignment="1">
      <alignment horizontal="center" vertical="center" wrapText="1"/>
    </xf>
    <xf numFmtId="0" fontId="79" fillId="0" borderId="1" xfId="0" applyFont="1" applyBorder="1" applyAlignment="1">
      <alignment horizontal="center" vertical="center" wrapText="1"/>
    </xf>
    <xf numFmtId="0" fontId="79" fillId="0" borderId="2" xfId="0" applyFont="1" applyBorder="1" applyAlignment="1">
      <alignment horizontal="center" vertical="center" wrapText="1"/>
    </xf>
    <xf numFmtId="0" fontId="79" fillId="0" borderId="3" xfId="0" applyFont="1" applyBorder="1" applyAlignment="1">
      <alignment horizontal="center" vertical="center" wrapText="1"/>
    </xf>
    <xf numFmtId="0" fontId="79" fillId="0" borderId="4" xfId="0" applyFont="1" applyBorder="1" applyAlignment="1">
      <alignment horizontal="center" vertical="center" wrapText="1"/>
    </xf>
    <xf numFmtId="0" fontId="79" fillId="0" borderId="0" xfId="0" applyFont="1" applyAlignment="1">
      <alignment horizontal="center" vertical="center" wrapText="1"/>
    </xf>
    <xf numFmtId="0" fontId="79" fillId="0" borderId="5" xfId="0" applyFont="1" applyBorder="1" applyAlignment="1">
      <alignment horizontal="center" vertical="center" wrapText="1"/>
    </xf>
    <xf numFmtId="0" fontId="79" fillId="0" borderId="7" xfId="0" applyFont="1" applyBorder="1" applyAlignment="1">
      <alignment horizontal="center" vertical="center" wrapText="1"/>
    </xf>
    <xf numFmtId="0" fontId="79" fillId="0" borderId="8" xfId="0" applyFont="1" applyBorder="1" applyAlignment="1">
      <alignment horizontal="center" vertical="center" wrapText="1"/>
    </xf>
    <xf numFmtId="0" fontId="79" fillId="0" borderId="9" xfId="0" applyFont="1" applyBorder="1" applyAlignment="1">
      <alignment horizontal="center" vertical="center" wrapText="1"/>
    </xf>
    <xf numFmtId="0" fontId="23" fillId="0" borderId="25" xfId="0" applyFont="1" applyBorder="1" applyAlignment="1">
      <alignment horizontal="center" vertical="justify"/>
    </xf>
    <xf numFmtId="0" fontId="23" fillId="0" borderId="0" xfId="0" applyFont="1" applyAlignment="1">
      <alignment horizontal="center" vertical="justify"/>
    </xf>
    <xf numFmtId="0" fontId="82" fillId="8" borderId="46" xfId="0" applyFont="1" applyFill="1" applyBorder="1" applyAlignment="1">
      <alignment horizontal="center" vertical="center"/>
    </xf>
    <xf numFmtId="0" fontId="82" fillId="8" borderId="47" xfId="0" applyFont="1" applyFill="1" applyBorder="1" applyAlignment="1">
      <alignment horizontal="center" vertical="center"/>
    </xf>
    <xf numFmtId="0" fontId="79" fillId="0" borderId="29" xfId="0" applyFont="1" applyBorder="1" applyAlignment="1">
      <alignment horizontal="center" vertical="center"/>
    </xf>
    <xf numFmtId="0" fontId="79" fillId="0" borderId="31" xfId="0" applyFont="1" applyBorder="1" applyAlignment="1">
      <alignment horizontal="center" vertical="center"/>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Alignment="1">
      <alignment horizontal="center" vertical="center" wrapText="1"/>
    </xf>
    <xf numFmtId="0" fontId="23" fillId="0" borderId="1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22" xfId="0" applyFont="1" applyBorder="1" applyAlignment="1">
      <alignment horizontal="center" vertical="center" wrapText="1"/>
    </xf>
    <xf numFmtId="0" fontId="17" fillId="0" borderId="18" xfId="3" applyFont="1" applyBorder="1" applyAlignment="1">
      <alignment horizontal="center" vertical="center" wrapText="1"/>
    </xf>
    <xf numFmtId="0" fontId="17" fillId="0" borderId="0" xfId="3" applyFont="1" applyAlignment="1">
      <alignment horizontal="center" vertical="center" wrapText="1"/>
    </xf>
    <xf numFmtId="0" fontId="17" fillId="0" borderId="5" xfId="3" applyFont="1" applyBorder="1" applyAlignment="1">
      <alignment horizontal="center" vertical="center" wrapText="1"/>
    </xf>
    <xf numFmtId="0" fontId="17" fillId="0" borderId="23" xfId="3" applyFont="1" applyBorder="1" applyAlignment="1">
      <alignment horizontal="center" vertical="center" wrapText="1"/>
    </xf>
    <xf numFmtId="0" fontId="17" fillId="0" borderId="8" xfId="3" applyFont="1" applyBorder="1" applyAlignment="1">
      <alignment horizontal="center" vertical="center" wrapText="1"/>
    </xf>
    <xf numFmtId="0" fontId="17" fillId="0" borderId="9" xfId="3" applyFont="1" applyBorder="1" applyAlignment="1">
      <alignment horizontal="center" vertical="center" wrapText="1"/>
    </xf>
    <xf numFmtId="0" fontId="78" fillId="0" borderId="21" xfId="3" applyFont="1" applyBorder="1" applyAlignment="1">
      <alignment horizontal="center" vertical="center" wrapText="1"/>
    </xf>
    <xf numFmtId="0" fontId="78" fillId="0" borderId="2" xfId="3" applyFont="1" applyBorder="1" applyAlignment="1">
      <alignment horizontal="center" vertical="center" wrapText="1"/>
    </xf>
    <xf numFmtId="0" fontId="78" fillId="0" borderId="3" xfId="3" applyFont="1" applyBorder="1" applyAlignment="1">
      <alignment horizontal="center" vertical="center" wrapText="1"/>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16" fillId="0" borderId="7" xfId="0" applyFont="1" applyBorder="1" applyAlignment="1">
      <alignment horizontal="left" wrapText="1"/>
    </xf>
    <xf numFmtId="0" fontId="16" fillId="0" borderId="8" xfId="0" applyFont="1" applyBorder="1" applyAlignment="1">
      <alignment horizontal="left" wrapText="1"/>
    </xf>
    <xf numFmtId="0" fontId="16" fillId="0" borderId="9" xfId="0" applyFont="1" applyBorder="1" applyAlignment="1">
      <alignment horizontal="left" wrapText="1"/>
    </xf>
    <xf numFmtId="0" fontId="23" fillId="0" borderId="20" xfId="0" applyFont="1" applyBorder="1" applyAlignment="1">
      <alignment horizontal="justify" vertical="center" wrapText="1"/>
    </xf>
    <xf numFmtId="0" fontId="23" fillId="0" borderId="19" xfId="0" applyFont="1" applyBorder="1" applyAlignment="1">
      <alignment horizontal="justify" vertical="center" wrapText="1"/>
    </xf>
    <xf numFmtId="0" fontId="17" fillId="0" borderId="15" xfId="0" applyFont="1" applyBorder="1" applyAlignment="1">
      <alignment horizontal="justify" vertical="center" wrapText="1"/>
    </xf>
    <xf numFmtId="0" fontId="17" fillId="0" borderId="16" xfId="0" applyFont="1" applyBorder="1" applyAlignment="1">
      <alignment horizontal="justify" vertical="center" wrapText="1"/>
    </xf>
    <xf numFmtId="0" fontId="23" fillId="0" borderId="34" xfId="0" applyFont="1" applyBorder="1" applyAlignment="1">
      <alignment horizontal="justify" vertical="center" wrapText="1"/>
    </xf>
    <xf numFmtId="0" fontId="17" fillId="0" borderId="17" xfId="0" applyFont="1" applyBorder="1" applyAlignment="1">
      <alignment horizontal="justify" vertical="center" wrapText="1"/>
    </xf>
    <xf numFmtId="0" fontId="23" fillId="0" borderId="18" xfId="0" applyFont="1" applyBorder="1" applyAlignment="1">
      <alignment horizontal="justify" vertical="center" wrapText="1"/>
    </xf>
    <xf numFmtId="0" fontId="23" fillId="28" borderId="34" xfId="0" applyFont="1" applyFill="1" applyBorder="1" applyAlignment="1">
      <alignment horizontal="justify" vertical="center" wrapText="1"/>
    </xf>
    <xf numFmtId="0" fontId="16" fillId="0" borderId="2" xfId="0" applyFont="1" applyBorder="1" applyAlignment="1">
      <alignment horizontal="left" vertical="center" wrapText="1"/>
    </xf>
    <xf numFmtId="0" fontId="23" fillId="0" borderId="21" xfId="0" applyFont="1" applyBorder="1" applyAlignment="1">
      <alignment horizontal="justify" vertical="center" wrapText="1"/>
    </xf>
    <xf numFmtId="0" fontId="16" fillId="0" borderId="3" xfId="0" applyFont="1" applyBorder="1" applyAlignment="1">
      <alignment horizontal="left" vertical="top" wrapText="1"/>
    </xf>
    <xf numFmtId="0" fontId="16" fillId="0" borderId="5" xfId="0" applyFont="1" applyBorder="1" applyAlignment="1">
      <alignment horizontal="left" vertical="top"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3" fillId="0" borderId="1" xfId="0" applyFont="1" applyBorder="1" applyAlignment="1">
      <alignment horizontal="left" vertical="top" wrapText="1"/>
    </xf>
    <xf numFmtId="0" fontId="23" fillId="0" borderId="7" xfId="0" applyFont="1" applyBorder="1" applyAlignment="1">
      <alignment horizontal="left" vertical="top" wrapText="1"/>
    </xf>
    <xf numFmtId="0" fontId="17" fillId="0" borderId="2" xfId="0" applyFont="1" applyBorder="1" applyAlignment="1">
      <alignment horizontal="left" vertical="top" wrapText="1" indent="4"/>
    </xf>
    <xf numFmtId="0" fontId="17" fillId="0" borderId="3" xfId="0" applyFont="1" applyBorder="1" applyAlignment="1">
      <alignment horizontal="left" vertical="top" wrapText="1" indent="4"/>
    </xf>
    <xf numFmtId="0" fontId="17" fillId="0" borderId="8" xfId="0" applyFont="1" applyBorder="1" applyAlignment="1">
      <alignment horizontal="left" vertical="top" wrapText="1" indent="4"/>
    </xf>
    <xf numFmtId="0" fontId="17" fillId="0" borderId="9" xfId="0" applyFont="1" applyBorder="1" applyAlignment="1">
      <alignment horizontal="left" vertical="top" wrapText="1" indent="4"/>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7" fillId="0" borderId="7" xfId="0" applyFont="1" applyBorder="1" applyAlignment="1">
      <alignment horizontal="justify" vertical="center" wrapText="1"/>
    </xf>
    <xf numFmtId="0" fontId="17" fillId="0" borderId="8" xfId="0" applyFont="1" applyBorder="1" applyAlignment="1">
      <alignment horizontal="justify" vertical="center" wrapText="1"/>
    </xf>
    <xf numFmtId="0" fontId="17" fillId="0" borderId="9" xfId="0" applyFont="1" applyBorder="1" applyAlignment="1">
      <alignment horizontal="justify" vertical="center" wrapText="1"/>
    </xf>
    <xf numFmtId="0" fontId="11" fillId="7" borderId="11" xfId="0" applyFont="1" applyFill="1" applyBorder="1" applyAlignment="1">
      <alignment horizontal="center" vertical="center" wrapText="1"/>
    </xf>
    <xf numFmtId="0" fontId="29" fillId="7" borderId="2" xfId="0" applyFont="1" applyFill="1" applyBorder="1" applyAlignment="1">
      <alignment horizontal="center" vertical="center" wrapText="1"/>
    </xf>
    <xf numFmtId="0" fontId="29" fillId="7" borderId="3" xfId="0" applyFont="1" applyFill="1" applyBorder="1" applyAlignment="1">
      <alignment horizontal="center" vertical="center" wrapText="1"/>
    </xf>
    <xf numFmtId="0" fontId="100" fillId="0" borderId="11" xfId="0" applyFont="1" applyBorder="1" applyAlignment="1">
      <alignment horizontal="left" vertical="center" wrapText="1"/>
    </xf>
    <xf numFmtId="0" fontId="100" fillId="0" borderId="12" xfId="0" applyFont="1" applyBorder="1" applyAlignment="1">
      <alignment horizontal="left" vertical="center" wrapText="1"/>
    </xf>
    <xf numFmtId="0" fontId="100" fillId="0" borderId="13" xfId="0" applyFont="1" applyBorder="1" applyAlignment="1">
      <alignment horizontal="left" vertical="center" wrapText="1"/>
    </xf>
    <xf numFmtId="0" fontId="23" fillId="0" borderId="11" xfId="0" applyFont="1" applyBorder="1" applyAlignment="1">
      <alignment horizontal="justify" vertical="center" wrapText="1"/>
    </xf>
    <xf numFmtId="0" fontId="23" fillId="0" borderId="12" xfId="0" applyFont="1" applyBorder="1" applyAlignment="1">
      <alignment horizontal="justify" vertical="center" wrapText="1"/>
    </xf>
    <xf numFmtId="0" fontId="23" fillId="0" borderId="13" xfId="0" applyFont="1" applyBorder="1" applyAlignment="1">
      <alignment horizontal="justify" vertical="center" wrapText="1"/>
    </xf>
    <xf numFmtId="0" fontId="11" fillId="7" borderId="24" xfId="0" applyFont="1" applyFill="1" applyBorder="1" applyAlignment="1">
      <alignment horizontal="center" vertical="center" wrapText="1"/>
    </xf>
    <xf numFmtId="0" fontId="11" fillId="7" borderId="25" xfId="0" applyFont="1" applyFill="1" applyBorder="1" applyAlignment="1">
      <alignment horizontal="center" vertical="center" wrapText="1"/>
    </xf>
    <xf numFmtId="0" fontId="11"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79" fillId="0" borderId="33" xfId="0" applyFont="1" applyBorder="1" applyAlignment="1">
      <alignment horizontal="center" vertical="center" wrapText="1"/>
    </xf>
    <xf numFmtId="0" fontId="79" fillId="0" borderId="48" xfId="0" applyFont="1" applyBorder="1" applyAlignment="1">
      <alignment horizontal="center" vertical="center" wrapText="1"/>
    </xf>
    <xf numFmtId="0" fontId="79" fillId="0" borderId="6" xfId="0" applyFont="1" applyBorder="1" applyAlignment="1">
      <alignment horizontal="center" vertical="center" wrapText="1"/>
    </xf>
    <xf numFmtId="0" fontId="23" fillId="0" borderId="0" xfId="0" applyFont="1" applyAlignment="1">
      <alignment horizontal="center" vertical="top"/>
    </xf>
    <xf numFmtId="0" fontId="82" fillId="8" borderId="0" xfId="0" applyFont="1" applyFill="1" applyAlignment="1">
      <alignment horizontal="center" vertical="center" wrapText="1"/>
    </xf>
    <xf numFmtId="0" fontId="82" fillId="8" borderId="4" xfId="0" applyFont="1" applyFill="1" applyBorder="1" applyAlignment="1">
      <alignment horizontal="center" vertical="center" wrapText="1"/>
    </xf>
    <xf numFmtId="0" fontId="0" fillId="0" borderId="0" xfId="0" applyAlignment="1">
      <alignment horizontal="center" vertical="top"/>
    </xf>
    <xf numFmtId="0" fontId="56" fillId="7" borderId="29" xfId="0" applyFont="1" applyFill="1" applyBorder="1" applyAlignment="1">
      <alignment horizontal="center" vertical="center" wrapText="1"/>
    </xf>
    <xf numFmtId="0" fontId="56" fillId="7" borderId="31" xfId="0" applyFont="1" applyFill="1" applyBorder="1" applyAlignment="1">
      <alignment horizontal="center" vertical="center" wrapText="1"/>
    </xf>
    <xf numFmtId="0" fontId="81" fillId="8" borderId="7" xfId="0" applyFont="1" applyFill="1" applyBorder="1" applyAlignment="1">
      <alignment horizontal="center" vertical="center" wrapText="1"/>
    </xf>
    <xf numFmtId="0" fontId="81" fillId="8" borderId="9" xfId="0" applyFont="1" applyFill="1" applyBorder="1" applyAlignment="1">
      <alignment horizontal="center" vertical="center" wrapText="1"/>
    </xf>
    <xf numFmtId="0" fontId="82" fillId="8" borderId="29" xfId="0" applyFont="1" applyFill="1" applyBorder="1" applyAlignment="1">
      <alignment horizontal="center" vertical="center" wrapText="1"/>
    </xf>
    <xf numFmtId="0" fontId="82" fillId="8" borderId="31" xfId="0" applyFont="1" applyFill="1" applyBorder="1" applyAlignment="1">
      <alignment horizontal="center" vertical="center" wrapText="1"/>
    </xf>
    <xf numFmtId="0" fontId="17" fillId="8" borderId="11" xfId="0" applyFont="1" applyFill="1" applyBorder="1" applyAlignment="1">
      <alignment horizontal="center" vertical="top" wrapText="1"/>
    </xf>
    <xf numFmtId="0" fontId="17" fillId="8" borderId="12" xfId="0" applyFont="1" applyFill="1" applyBorder="1" applyAlignment="1">
      <alignment horizontal="center" vertical="top" wrapText="1"/>
    </xf>
    <xf numFmtId="0" fontId="17" fillId="8" borderId="13" xfId="0" applyFont="1" applyFill="1" applyBorder="1" applyAlignment="1">
      <alignment horizontal="center" vertical="top"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0" fontId="49" fillId="27" borderId="11" xfId="0" applyFont="1" applyFill="1" applyBorder="1" applyAlignment="1">
      <alignment horizontal="center" vertical="center" wrapText="1"/>
    </xf>
    <xf numFmtId="0" fontId="49" fillId="27" borderId="12" xfId="0" applyFont="1" applyFill="1" applyBorder="1" applyAlignment="1">
      <alignment horizontal="center" vertical="center" wrapText="1"/>
    </xf>
    <xf numFmtId="0" fontId="49" fillId="27" borderId="13" xfId="0" applyFont="1" applyFill="1" applyBorder="1" applyAlignment="1">
      <alignment horizontal="center" vertical="center" wrapText="1"/>
    </xf>
    <xf numFmtId="1" fontId="23" fillId="27" borderId="11" xfId="0" applyNumberFormat="1" applyFont="1" applyFill="1" applyBorder="1" applyAlignment="1">
      <alignment horizontal="center" vertical="center" shrinkToFit="1"/>
    </xf>
    <xf numFmtId="1" fontId="23" fillId="27" borderId="12" xfId="0" applyNumberFormat="1" applyFont="1" applyFill="1" applyBorder="1" applyAlignment="1">
      <alignment horizontal="center" vertical="center" shrinkToFit="1"/>
    </xf>
    <xf numFmtId="1" fontId="23" fillId="27" borderId="13" xfId="0" applyNumberFormat="1" applyFont="1" applyFill="1" applyBorder="1" applyAlignment="1">
      <alignment horizontal="center" vertical="center" shrinkToFit="1"/>
    </xf>
    <xf numFmtId="0" fontId="56" fillId="7" borderId="1" xfId="0" applyFont="1" applyFill="1" applyBorder="1" applyAlignment="1">
      <alignment horizontal="center" vertical="center" wrapText="1"/>
    </xf>
    <xf numFmtId="0" fontId="56" fillId="7" borderId="2" xfId="0" applyFont="1" applyFill="1" applyBorder="1" applyAlignment="1">
      <alignment horizontal="center" vertical="center" wrapText="1"/>
    </xf>
    <xf numFmtId="0" fontId="56" fillId="7" borderId="3" xfId="0" applyFont="1" applyFill="1" applyBorder="1" applyAlignment="1">
      <alignment horizontal="center" vertical="center" wrapText="1"/>
    </xf>
    <xf numFmtId="0" fontId="82" fillId="8" borderId="7" xfId="0" applyFont="1" applyFill="1" applyBorder="1" applyAlignment="1">
      <alignment horizontal="center" vertical="center" wrapText="1"/>
    </xf>
    <xf numFmtId="0" fontId="82" fillId="8" borderId="8" xfId="0" applyFont="1" applyFill="1" applyBorder="1" applyAlignment="1">
      <alignment horizontal="center" vertical="center" wrapText="1"/>
    </xf>
    <xf numFmtId="0" fontId="82" fillId="8" borderId="9" xfId="0" applyFont="1" applyFill="1" applyBorder="1" applyAlignment="1">
      <alignment horizontal="center" vertical="center" wrapText="1"/>
    </xf>
    <xf numFmtId="0" fontId="17" fillId="0" borderId="34" xfId="0" applyFont="1" applyBorder="1" applyAlignment="1">
      <alignment horizontal="center" vertical="center" wrapText="1"/>
    </xf>
    <xf numFmtId="0" fontId="83" fillId="8" borderId="34" xfId="0" applyFont="1" applyFill="1" applyBorder="1" applyAlignment="1">
      <alignment horizontal="center" vertical="center" wrapText="1"/>
    </xf>
    <xf numFmtId="0" fontId="17" fillId="0" borderId="29" xfId="0" applyFont="1" applyBorder="1" applyAlignment="1">
      <alignment horizontal="center" vertical="center" wrapText="1"/>
    </xf>
    <xf numFmtId="0" fontId="17" fillId="0" borderId="31" xfId="0" applyFont="1" applyBorder="1" applyAlignment="1">
      <alignment horizontal="center" vertical="center" wrapText="1"/>
    </xf>
    <xf numFmtId="0" fontId="0" fillId="0" borderId="0" xfId="0" applyBorder="1" applyAlignment="1">
      <alignment horizontal="center" vertical="center"/>
    </xf>
    <xf numFmtId="0" fontId="56" fillId="8" borderId="34" xfId="0" applyFont="1" applyFill="1" applyBorder="1" applyAlignment="1">
      <alignment horizontal="center" vertical="center" wrapText="1"/>
    </xf>
    <xf numFmtId="0" fontId="56" fillId="7" borderId="25" xfId="0" applyFont="1" applyFill="1" applyBorder="1" applyAlignment="1">
      <alignment horizontal="center" vertical="center" wrapText="1"/>
    </xf>
    <xf numFmtId="0" fontId="56" fillId="7" borderId="39" xfId="0" applyFont="1" applyFill="1" applyBorder="1" applyAlignment="1">
      <alignment horizontal="center" vertical="center" wrapText="1"/>
    </xf>
    <xf numFmtId="0" fontId="83" fillId="7" borderId="34" xfId="0" applyFont="1" applyFill="1" applyBorder="1" applyAlignment="1">
      <alignment horizontal="center" vertical="center" wrapText="1"/>
    </xf>
    <xf numFmtId="0" fontId="86" fillId="0" borderId="34" xfId="0" applyFont="1" applyBorder="1" applyAlignment="1">
      <alignment horizontal="center" vertical="center" wrapText="1"/>
    </xf>
    <xf numFmtId="0" fontId="79" fillId="7" borderId="34" xfId="0" applyFont="1" applyFill="1" applyBorder="1" applyAlignment="1">
      <alignment horizontal="center" vertical="center" wrapText="1"/>
    </xf>
    <xf numFmtId="0" fontId="23" fillId="0" borderId="34" xfId="0" applyFont="1" applyBorder="1" applyAlignment="1">
      <alignment horizontal="center" vertical="center"/>
    </xf>
    <xf numFmtId="0" fontId="56" fillId="7" borderId="37" xfId="2" applyFont="1" applyFill="1" applyBorder="1" applyAlignment="1">
      <alignment horizontal="center" vertical="center" wrapText="1"/>
    </xf>
    <xf numFmtId="0" fontId="56" fillId="7" borderId="45" xfId="2" applyFont="1" applyFill="1" applyBorder="1" applyAlignment="1">
      <alignment horizontal="center" vertical="center" wrapText="1"/>
    </xf>
    <xf numFmtId="0" fontId="56" fillId="7" borderId="38" xfId="2" applyFont="1" applyFill="1" applyBorder="1" applyAlignment="1">
      <alignment horizontal="center" vertical="center" wrapText="1"/>
    </xf>
    <xf numFmtId="0" fontId="56" fillId="8" borderId="37" xfId="2" applyFont="1" applyFill="1" applyBorder="1" applyAlignment="1">
      <alignment horizontal="center" vertical="center" wrapText="1"/>
    </xf>
    <xf numFmtId="0" fontId="56" fillId="8" borderId="45" xfId="2" applyFont="1" applyFill="1" applyBorder="1" applyAlignment="1">
      <alignment horizontal="center" vertical="center" wrapText="1"/>
    </xf>
    <xf numFmtId="0" fontId="56" fillId="8" borderId="38" xfId="2" applyFont="1" applyFill="1" applyBorder="1" applyAlignment="1">
      <alignment horizontal="center" vertical="center" wrapText="1"/>
    </xf>
    <xf numFmtId="0" fontId="83" fillId="8" borderId="37" xfId="2" applyFont="1" applyFill="1" applyBorder="1" applyAlignment="1">
      <alignment horizontal="center" vertical="center" wrapText="1"/>
    </xf>
    <xf numFmtId="0" fontId="83" fillId="8" borderId="38" xfId="2" applyFont="1" applyFill="1" applyBorder="1" applyAlignment="1">
      <alignment horizontal="center" vertical="center" wrapText="1"/>
    </xf>
    <xf numFmtId="0" fontId="79" fillId="0" borderId="37" xfId="2" applyFont="1" applyBorder="1" applyAlignment="1">
      <alignment horizontal="center" vertical="center" wrapText="1"/>
    </xf>
    <xf numFmtId="0" fontId="79" fillId="0" borderId="38" xfId="2" applyFont="1" applyBorder="1" applyAlignment="1">
      <alignment horizontal="center" vertical="center" wrapText="1"/>
    </xf>
    <xf numFmtId="0" fontId="63" fillId="0" borderId="34" xfId="0" applyFont="1" applyBorder="1" applyAlignment="1">
      <alignment horizontal="center" vertical="center" wrapText="1"/>
    </xf>
    <xf numFmtId="0" fontId="79" fillId="0" borderId="34" xfId="0" applyFont="1" applyBorder="1" applyAlignment="1">
      <alignment horizontal="center" vertical="center"/>
    </xf>
    <xf numFmtId="9" fontId="111" fillId="0" borderId="34" xfId="1" applyFont="1" applyBorder="1" applyAlignment="1">
      <alignment horizontal="center" vertical="center"/>
    </xf>
    <xf numFmtId="0" fontId="79" fillId="16" borderId="37" xfId="2" applyFont="1" applyFill="1" applyBorder="1" applyAlignment="1">
      <alignment horizontal="center" vertical="center" wrapText="1"/>
    </xf>
    <xf numFmtId="0" fontId="79" fillId="16" borderId="38" xfId="2" applyFont="1" applyFill="1" applyBorder="1" applyAlignment="1">
      <alignment horizontal="center" vertical="center" wrapText="1"/>
    </xf>
    <xf numFmtId="0" fontId="89" fillId="8" borderId="37" xfId="2" applyFont="1" applyFill="1" applyBorder="1" applyAlignment="1">
      <alignment horizontal="center" vertical="center"/>
    </xf>
    <xf numFmtId="0" fontId="89" fillId="8" borderId="38" xfId="2" applyFont="1" applyFill="1" applyBorder="1" applyAlignment="1">
      <alignment horizontal="center" vertical="center"/>
    </xf>
    <xf numFmtId="0" fontId="89" fillId="9" borderId="37" xfId="2" applyFont="1" applyFill="1" applyBorder="1" applyAlignment="1">
      <alignment horizontal="center" vertical="center"/>
    </xf>
    <xf numFmtId="0" fontId="89" fillId="9" borderId="38" xfId="2" applyFont="1" applyFill="1" applyBorder="1" applyAlignment="1">
      <alignment horizontal="center" vertical="center"/>
    </xf>
    <xf numFmtId="0" fontId="89" fillId="9" borderId="29" xfId="2" applyFont="1" applyFill="1" applyBorder="1" applyAlignment="1">
      <alignment horizontal="center" vertical="center" wrapText="1"/>
    </xf>
    <xf numFmtId="0" fontId="89" fillId="9" borderId="30" xfId="2" applyFont="1" applyFill="1" applyBorder="1" applyAlignment="1">
      <alignment horizontal="center" vertical="center" wrapText="1"/>
    </xf>
    <xf numFmtId="0" fontId="89" fillId="9" borderId="31" xfId="2" applyFont="1" applyFill="1" applyBorder="1" applyAlignment="1">
      <alignment horizontal="center" vertical="center" wrapText="1"/>
    </xf>
    <xf numFmtId="0" fontId="89" fillId="8" borderId="37" xfId="2" applyFont="1" applyFill="1" applyBorder="1" applyAlignment="1">
      <alignment horizontal="center" vertical="center" wrapText="1"/>
    </xf>
    <xf numFmtId="0" fontId="89" fillId="8" borderId="38" xfId="2" applyFont="1" applyFill="1" applyBorder="1" applyAlignment="1">
      <alignment horizontal="center" vertical="center" wrapText="1"/>
    </xf>
    <xf numFmtId="0" fontId="56" fillId="20" borderId="29" xfId="2" applyFont="1" applyFill="1" applyBorder="1" applyAlignment="1">
      <alignment horizontal="center" vertical="center" wrapText="1"/>
    </xf>
    <xf numFmtId="0" fontId="56" fillId="20" borderId="30" xfId="2" applyFont="1" applyFill="1" applyBorder="1" applyAlignment="1">
      <alignment horizontal="center" vertical="center" wrapText="1"/>
    </xf>
    <xf numFmtId="0" fontId="56" fillId="20" borderId="31" xfId="2" applyFont="1" applyFill="1" applyBorder="1" applyAlignment="1">
      <alignment horizontal="center" vertical="center" wrapText="1"/>
    </xf>
    <xf numFmtId="0" fontId="83" fillId="9" borderId="29" xfId="0" applyFont="1" applyFill="1" applyBorder="1" applyAlignment="1">
      <alignment horizontal="center" vertical="center"/>
    </xf>
    <xf numFmtId="0" fontId="83" fillId="9" borderId="30" xfId="0" applyFont="1" applyFill="1" applyBorder="1" applyAlignment="1">
      <alignment horizontal="center" vertical="center"/>
    </xf>
    <xf numFmtId="0" fontId="83" fillId="9" borderId="31" xfId="0" applyFont="1" applyFill="1" applyBorder="1" applyAlignment="1">
      <alignment horizontal="center" vertical="center"/>
    </xf>
    <xf numFmtId="0" fontId="83" fillId="15" borderId="34" xfId="0" applyFont="1" applyFill="1" applyBorder="1" applyAlignment="1">
      <alignment horizontal="center" vertical="center"/>
    </xf>
    <xf numFmtId="0" fontId="83" fillId="24" borderId="37" xfId="0" applyFont="1" applyFill="1" applyBorder="1" applyAlignment="1">
      <alignment horizontal="center" vertical="center"/>
    </xf>
    <xf numFmtId="0" fontId="83" fillId="24" borderId="38" xfId="0" applyFont="1" applyFill="1" applyBorder="1" applyAlignment="1">
      <alignment horizontal="center" vertical="center"/>
    </xf>
    <xf numFmtId="0" fontId="83" fillId="21" borderId="34" xfId="0" applyFont="1" applyFill="1" applyBorder="1" applyAlignment="1">
      <alignment horizontal="center" vertical="center"/>
    </xf>
    <xf numFmtId="0" fontId="83" fillId="21" borderId="37" xfId="0" applyFont="1" applyFill="1" applyBorder="1" applyAlignment="1">
      <alignment horizontal="center" vertical="center"/>
    </xf>
    <xf numFmtId="0" fontId="83" fillId="21" borderId="38" xfId="0" applyFont="1" applyFill="1" applyBorder="1" applyAlignment="1">
      <alignment horizontal="center" vertical="center"/>
    </xf>
    <xf numFmtId="0" fontId="64" fillId="0" borderId="0" xfId="0" applyFont="1" applyAlignment="1">
      <alignment horizontal="center"/>
    </xf>
    <xf numFmtId="0" fontId="67" fillId="0" borderId="0" xfId="0" applyFont="1" applyAlignment="1">
      <alignment horizontal="center"/>
    </xf>
    <xf numFmtId="0" fontId="71" fillId="0" borderId="34" xfId="0" applyFont="1" applyBorder="1" applyAlignment="1">
      <alignment horizontal="center" vertical="center"/>
    </xf>
    <xf numFmtId="0" fontId="96" fillId="0" borderId="34" xfId="0" applyFont="1" applyBorder="1" applyAlignment="1">
      <alignment horizontal="center" vertical="center" wrapText="1"/>
    </xf>
    <xf numFmtId="0" fontId="96" fillId="0" borderId="34" xfId="0" applyFont="1" applyBorder="1" applyAlignment="1">
      <alignment horizontal="center" vertical="center"/>
    </xf>
    <xf numFmtId="0" fontId="82" fillId="0" borderId="34" xfId="0" applyFont="1" applyBorder="1" applyAlignment="1">
      <alignment horizontal="center" vertical="center" wrapText="1"/>
    </xf>
    <xf numFmtId="0" fontId="108" fillId="0" borderId="34" xfId="0" applyFont="1" applyBorder="1" applyAlignment="1">
      <alignment horizontal="left" vertical="top" wrapText="1"/>
    </xf>
    <xf numFmtId="0" fontId="109" fillId="0" borderId="34" xfId="0" applyFont="1" applyBorder="1" applyAlignment="1">
      <alignment horizontal="left" vertical="top" wrapText="1"/>
    </xf>
    <xf numFmtId="0" fontId="93" fillId="22" borderId="34" xfId="0" applyFont="1" applyFill="1" applyBorder="1" applyAlignment="1">
      <alignment horizontal="center" vertical="center" wrapText="1"/>
    </xf>
    <xf numFmtId="0" fontId="70" fillId="15" borderId="34" xfId="0" applyFont="1" applyFill="1" applyBorder="1" applyAlignment="1">
      <alignment horizontal="center" vertical="center"/>
    </xf>
    <xf numFmtId="0" fontId="69" fillId="15" borderId="34" xfId="0" applyFont="1" applyFill="1" applyBorder="1" applyAlignment="1">
      <alignment horizontal="center" vertical="center"/>
    </xf>
    <xf numFmtId="0" fontId="56" fillId="15" borderId="34" xfId="0" applyFont="1" applyFill="1" applyBorder="1" applyAlignment="1">
      <alignment horizontal="center" vertical="center" wrapText="1"/>
    </xf>
    <xf numFmtId="0" fontId="56" fillId="15" borderId="34" xfId="0" applyFont="1" applyFill="1" applyBorder="1" applyAlignment="1">
      <alignment horizontal="center" vertical="center"/>
    </xf>
    <xf numFmtId="0" fontId="94" fillId="8" borderId="34" xfId="0" applyFont="1" applyFill="1" applyBorder="1" applyAlignment="1">
      <alignment horizontal="center" vertical="center" wrapText="1"/>
    </xf>
    <xf numFmtId="0" fontId="94" fillId="8" borderId="34" xfId="0" applyFont="1" applyFill="1" applyBorder="1" applyAlignment="1">
      <alignment horizontal="center" vertical="center"/>
    </xf>
    <xf numFmtId="0" fontId="68" fillId="0" borderId="39" xfId="0" applyFont="1" applyBorder="1" applyAlignment="1">
      <alignment horizontal="center" vertical="center"/>
    </xf>
    <xf numFmtId="0" fontId="75" fillId="0" borderId="34" xfId="0" applyFont="1" applyBorder="1" applyAlignment="1">
      <alignment horizontal="center" vertical="center"/>
    </xf>
    <xf numFmtId="9" fontId="76" fillId="0" borderId="24" xfId="1" applyFont="1" applyFill="1" applyBorder="1" applyAlignment="1">
      <alignment horizontal="right" vertical="center"/>
    </xf>
    <xf numFmtId="9" fontId="76" fillId="0" borderId="25" xfId="1" applyFont="1" applyFill="1" applyBorder="1" applyAlignment="1">
      <alignment horizontal="right" vertical="center"/>
    </xf>
    <xf numFmtId="9" fontId="76" fillId="0" borderId="26" xfId="1" applyFont="1" applyFill="1" applyBorder="1" applyAlignment="1">
      <alignment horizontal="right" vertical="center"/>
    </xf>
    <xf numFmtId="9" fontId="76" fillId="0" borderId="27" xfId="1" applyFont="1" applyFill="1" applyBorder="1" applyAlignment="1">
      <alignment horizontal="right" vertical="center"/>
    </xf>
    <xf numFmtId="9" fontId="76" fillId="0" borderId="39" xfId="1" applyFont="1" applyFill="1" applyBorder="1" applyAlignment="1">
      <alignment horizontal="right" vertical="center"/>
    </xf>
    <xf numFmtId="9" fontId="76" fillId="0" borderId="28" xfId="1" applyFont="1" applyFill="1" applyBorder="1" applyAlignment="1">
      <alignment horizontal="right" vertical="center"/>
    </xf>
    <xf numFmtId="0" fontId="56" fillId="8" borderId="34" xfId="0" applyFont="1" applyFill="1" applyBorder="1" applyAlignment="1">
      <alignment horizontal="center" vertical="center"/>
    </xf>
    <xf numFmtId="9" fontId="76" fillId="0" borderId="34" xfId="1" applyFont="1" applyFill="1" applyBorder="1" applyAlignment="1">
      <alignment horizontal="right" vertical="center"/>
    </xf>
    <xf numFmtId="0" fontId="9" fillId="7" borderId="39" xfId="0" applyFont="1" applyFill="1" applyBorder="1" applyAlignment="1">
      <alignment horizontal="center" vertical="center" wrapText="1"/>
    </xf>
    <xf numFmtId="0" fontId="9" fillId="7" borderId="28" xfId="0" applyFont="1" applyFill="1" applyBorder="1" applyAlignment="1">
      <alignment horizontal="center" vertical="center" wrapText="1"/>
    </xf>
    <xf numFmtId="0" fontId="9" fillId="7" borderId="34" xfId="2" applyFont="1" applyFill="1" applyBorder="1" applyAlignment="1">
      <alignment horizontal="center" vertical="center" wrapText="1"/>
    </xf>
    <xf numFmtId="0" fontId="98" fillId="0" borderId="34" xfId="0" applyFont="1" applyBorder="1" applyAlignment="1">
      <alignment horizontal="center" vertical="center"/>
    </xf>
    <xf numFmtId="0" fontId="98" fillId="0" borderId="37" xfId="0" applyFont="1" applyBorder="1" applyAlignment="1">
      <alignment horizontal="center" vertical="center"/>
    </xf>
    <xf numFmtId="0" fontId="39" fillId="0" borderId="34" xfId="0" applyFont="1" applyBorder="1" applyAlignment="1">
      <alignment horizontal="center" vertical="center" wrapText="1"/>
    </xf>
    <xf numFmtId="0" fontId="39" fillId="0" borderId="37" xfId="0" applyFont="1" applyBorder="1" applyAlignment="1">
      <alignment horizontal="center" vertical="center" wrapText="1"/>
    </xf>
    <xf numFmtId="0" fontId="39" fillId="0" borderId="34" xfId="0" applyFont="1" applyBorder="1" applyAlignment="1">
      <alignment horizontal="center" vertical="center"/>
    </xf>
    <xf numFmtId="0" fontId="47" fillId="9" borderId="34" xfId="0" applyFont="1" applyFill="1" applyBorder="1" applyAlignment="1">
      <alignment horizontal="center" vertical="center"/>
    </xf>
    <xf numFmtId="0" fontId="39" fillId="14" borderId="34" xfId="0" applyFont="1" applyFill="1" applyBorder="1" applyAlignment="1">
      <alignment horizontal="center" vertical="center"/>
    </xf>
    <xf numFmtId="0" fontId="23" fillId="0" borderId="0" xfId="0" applyFont="1" applyAlignment="1">
      <alignment horizontal="center" vertical="center"/>
    </xf>
    <xf numFmtId="1" fontId="47" fillId="9" borderId="34" xfId="0" applyNumberFormat="1" applyFont="1" applyFill="1" applyBorder="1" applyAlignment="1">
      <alignment horizontal="center" vertical="center" shrinkToFit="1"/>
    </xf>
    <xf numFmtId="0" fontId="47" fillId="7" borderId="34" xfId="0" applyFont="1" applyFill="1" applyBorder="1" applyAlignment="1">
      <alignment horizontal="center" vertical="center" wrapText="1"/>
    </xf>
    <xf numFmtId="0" fontId="91" fillId="7" borderId="34" xfId="0" applyFont="1" applyFill="1" applyBorder="1" applyAlignment="1">
      <alignment horizontal="center" vertical="center" wrapText="1"/>
    </xf>
    <xf numFmtId="0" fontId="86" fillId="7" borderId="34" xfId="0" applyFont="1" applyFill="1" applyBorder="1" applyAlignment="1">
      <alignment horizontal="center" vertical="center" wrapText="1"/>
    </xf>
    <xf numFmtId="0" fontId="47" fillId="8" borderId="34" xfId="0" applyFont="1" applyFill="1" applyBorder="1" applyAlignment="1">
      <alignment horizontal="center" vertical="center" wrapText="1"/>
    </xf>
    <xf numFmtId="1" fontId="39" fillId="0" borderId="34" xfId="0" applyNumberFormat="1" applyFont="1" applyBorder="1" applyAlignment="1">
      <alignment horizontal="center" vertical="center" shrinkToFit="1"/>
    </xf>
    <xf numFmtId="0" fontId="47" fillId="8" borderId="34" xfId="0" applyFont="1" applyFill="1" applyBorder="1" applyAlignment="1">
      <alignment horizontal="left" vertical="center" wrapText="1"/>
    </xf>
    <xf numFmtId="0" fontId="39" fillId="5" borderId="34" xfId="0" applyFont="1" applyFill="1" applyBorder="1" applyAlignment="1">
      <alignment horizontal="center" vertical="center" wrapText="1"/>
    </xf>
    <xf numFmtId="0" fontId="39" fillId="6" borderId="34" xfId="0" applyFont="1" applyFill="1" applyBorder="1" applyAlignment="1">
      <alignment horizontal="center" vertical="center" wrapText="1"/>
    </xf>
    <xf numFmtId="0" fontId="47" fillId="9" borderId="34" xfId="0" applyFont="1" applyFill="1" applyBorder="1" applyAlignment="1">
      <alignment horizontal="center" vertical="center" wrapText="1"/>
    </xf>
    <xf numFmtId="0" fontId="86" fillId="7" borderId="34" xfId="0" applyFont="1" applyFill="1" applyBorder="1" applyAlignment="1">
      <alignment horizontal="left" vertical="center" wrapText="1"/>
    </xf>
    <xf numFmtId="0" fontId="39" fillId="4" borderId="34" xfId="0" applyFont="1" applyFill="1" applyBorder="1" applyAlignment="1">
      <alignment horizontal="center" vertical="center" wrapText="1"/>
    </xf>
    <xf numFmtId="0" fontId="91" fillId="7" borderId="34" xfId="0" applyFont="1" applyFill="1" applyBorder="1" applyAlignment="1">
      <alignment horizontal="left" vertical="center" wrapText="1"/>
    </xf>
    <xf numFmtId="0" fontId="9" fillId="8" borderId="34" xfId="0" applyFont="1" applyFill="1" applyBorder="1" applyAlignment="1">
      <alignment horizontal="center" vertical="center" wrapText="1"/>
    </xf>
    <xf numFmtId="0" fontId="73" fillId="0" borderId="29" xfId="0" applyFont="1" applyBorder="1" applyAlignment="1">
      <alignment horizontal="left" vertical="center" wrapText="1"/>
    </xf>
    <xf numFmtId="0" fontId="73" fillId="0" borderId="31" xfId="0" applyFont="1" applyBorder="1" applyAlignment="1">
      <alignment horizontal="left" vertical="center" wrapText="1"/>
    </xf>
    <xf numFmtId="0" fontId="91" fillId="8" borderId="34" xfId="0" applyFont="1" applyFill="1" applyBorder="1" applyAlignment="1">
      <alignment horizontal="center" vertical="center" wrapText="1"/>
    </xf>
    <xf numFmtId="0" fontId="86" fillId="8" borderId="34" xfId="0" applyFont="1" applyFill="1" applyBorder="1" applyAlignment="1">
      <alignment horizontal="center" vertical="center" wrapText="1"/>
    </xf>
    <xf numFmtId="0" fontId="39" fillId="8" borderId="34" xfId="0" applyFont="1" applyFill="1" applyBorder="1" applyAlignment="1">
      <alignment horizontal="center" vertical="center" wrapText="1"/>
    </xf>
    <xf numFmtId="0" fontId="69" fillId="7" borderId="34" xfId="0" applyFont="1" applyFill="1" applyBorder="1" applyAlignment="1">
      <alignment horizontal="center" vertical="center" wrapText="1"/>
    </xf>
    <xf numFmtId="0" fontId="69" fillId="8" borderId="34" xfId="0" applyFont="1" applyFill="1" applyBorder="1" applyAlignment="1">
      <alignment horizontal="center" vertical="center" wrapText="1"/>
    </xf>
    <xf numFmtId="0" fontId="9" fillId="7" borderId="34" xfId="0" applyFont="1" applyFill="1" applyBorder="1" applyAlignment="1">
      <alignment horizontal="center" vertical="center" wrapText="1"/>
    </xf>
    <xf numFmtId="0" fontId="23" fillId="7" borderId="25" xfId="0" applyFont="1" applyFill="1" applyBorder="1" applyAlignment="1">
      <alignment horizontal="left" vertical="center"/>
    </xf>
    <xf numFmtId="0" fontId="9" fillId="15" borderId="34" xfId="0" applyFont="1" applyFill="1" applyBorder="1" applyAlignment="1">
      <alignment horizontal="center" vertical="center" wrapText="1"/>
    </xf>
    <xf numFmtId="0" fontId="81" fillId="0" borderId="34" xfId="0" applyFont="1" applyBorder="1" applyAlignment="1">
      <alignment horizontal="center" vertical="center" wrapText="1"/>
    </xf>
    <xf numFmtId="0" fontId="86" fillId="3" borderId="34" xfId="0" applyFont="1" applyFill="1" applyBorder="1" applyAlignment="1">
      <alignment horizontal="center" vertical="center" wrapText="1"/>
    </xf>
    <xf numFmtId="0" fontId="84" fillId="8" borderId="34" xfId="0" applyFont="1" applyFill="1" applyBorder="1" applyAlignment="1">
      <alignment horizontal="center" vertical="center" wrapText="1"/>
    </xf>
    <xf numFmtId="0" fontId="11" fillId="8" borderId="34" xfId="0" applyFont="1" applyFill="1" applyBorder="1" applyAlignment="1">
      <alignment horizontal="center" vertical="center"/>
    </xf>
    <xf numFmtId="0" fontId="23" fillId="0" borderId="32" xfId="0" applyFont="1" applyBorder="1" applyAlignment="1">
      <alignment horizontal="center" vertical="center"/>
    </xf>
    <xf numFmtId="0" fontId="56" fillId="7" borderId="34" xfId="0" applyFont="1" applyFill="1" applyBorder="1" applyAlignment="1">
      <alignment horizontal="center" vertical="center" wrapText="1"/>
    </xf>
    <xf numFmtId="0" fontId="85" fillId="8" borderId="34" xfId="0" applyFont="1" applyFill="1" applyBorder="1" applyAlignment="1">
      <alignment horizontal="center" vertical="center" wrapText="1"/>
    </xf>
    <xf numFmtId="0" fontId="75" fillId="0" borderId="24" xfId="0" applyFont="1" applyBorder="1" applyAlignment="1">
      <alignment horizontal="center" vertical="center"/>
    </xf>
    <xf numFmtId="0" fontId="75" fillId="0" borderId="25" xfId="0" applyFont="1" applyBorder="1" applyAlignment="1">
      <alignment horizontal="center" vertical="center"/>
    </xf>
    <xf numFmtId="0" fontId="75" fillId="0" borderId="26" xfId="0" applyFont="1" applyBorder="1" applyAlignment="1">
      <alignment horizontal="center" vertical="center"/>
    </xf>
    <xf numFmtId="0" fontId="75" fillId="0" borderId="27" xfId="0" applyFont="1" applyBorder="1" applyAlignment="1">
      <alignment horizontal="center" vertical="center"/>
    </xf>
    <xf numFmtId="0" fontId="75" fillId="0" borderId="39" xfId="0" applyFont="1" applyBorder="1" applyAlignment="1">
      <alignment horizontal="center" vertical="center"/>
    </xf>
    <xf numFmtId="0" fontId="75" fillId="0" borderId="28" xfId="0" applyFont="1" applyBorder="1" applyAlignment="1">
      <alignment horizontal="center" vertical="center"/>
    </xf>
    <xf numFmtId="0" fontId="23" fillId="0" borderId="24" xfId="0" applyFont="1" applyBorder="1" applyAlignment="1">
      <alignment horizontal="center" vertical="center"/>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39" xfId="0" applyFont="1" applyBorder="1" applyAlignment="1">
      <alignment horizontal="center" vertical="center"/>
    </xf>
    <xf numFmtId="0" fontId="23" fillId="0" borderId="28" xfId="0" applyFont="1" applyBorder="1" applyAlignment="1">
      <alignment horizontal="center" vertical="center"/>
    </xf>
    <xf numFmtId="0" fontId="11" fillId="8" borderId="24" xfId="0" applyFont="1" applyFill="1" applyBorder="1" applyAlignment="1">
      <alignment horizontal="center" vertical="center"/>
    </xf>
    <xf numFmtId="0" fontId="11" fillId="8" borderId="25" xfId="0" applyFont="1" applyFill="1" applyBorder="1" applyAlignment="1">
      <alignment horizontal="center" vertical="center"/>
    </xf>
    <xf numFmtId="0" fontId="11" fillId="8" borderId="26" xfId="0" applyFont="1" applyFill="1" applyBorder="1" applyAlignment="1">
      <alignment horizontal="center" vertical="center"/>
    </xf>
    <xf numFmtId="0" fontId="11" fillId="8" borderId="27" xfId="0" applyFont="1" applyFill="1" applyBorder="1" applyAlignment="1">
      <alignment horizontal="center" vertical="center"/>
    </xf>
    <xf numFmtId="0" fontId="11" fillId="8" borderId="39" xfId="0" applyFont="1" applyFill="1" applyBorder="1" applyAlignment="1">
      <alignment horizontal="center" vertical="center"/>
    </xf>
    <xf numFmtId="0" fontId="11" fillId="8" borderId="28" xfId="0" applyFont="1" applyFill="1" applyBorder="1" applyAlignment="1">
      <alignment horizontal="center" vertical="center"/>
    </xf>
    <xf numFmtId="0" fontId="23" fillId="7" borderId="25" xfId="0" applyFont="1" applyFill="1" applyBorder="1" applyAlignment="1">
      <alignment horizontal="center" vertical="center"/>
    </xf>
    <xf numFmtId="0" fontId="77" fillId="0" borderId="34" xfId="0" applyFont="1" applyBorder="1" applyAlignment="1">
      <alignment horizontal="center" vertical="center"/>
    </xf>
    <xf numFmtId="0" fontId="23" fillId="7" borderId="34" xfId="0" applyFont="1" applyFill="1" applyBorder="1" applyAlignment="1">
      <alignment horizontal="center" vertical="center"/>
    </xf>
    <xf numFmtId="0" fontId="112" fillId="0" borderId="29" xfId="0" applyFont="1" applyBorder="1" applyAlignment="1">
      <alignment horizontal="left" vertical="center" wrapText="1"/>
    </xf>
    <xf numFmtId="0" fontId="112" fillId="0" borderId="31" xfId="0" applyFont="1" applyBorder="1" applyAlignment="1">
      <alignment horizontal="left" vertical="center" wrapText="1"/>
    </xf>
    <xf numFmtId="0" fontId="86" fillId="0" borderId="34" xfId="0" applyFont="1" applyBorder="1" applyAlignment="1">
      <alignment horizontal="right" vertical="center" wrapText="1"/>
    </xf>
    <xf numFmtId="0" fontId="86" fillId="0" borderId="11" xfId="0" applyFont="1" applyBorder="1" applyAlignment="1">
      <alignment horizontal="center" vertical="center" wrapText="1"/>
    </xf>
    <xf numFmtId="0" fontId="86" fillId="0" borderId="12" xfId="0" applyFont="1" applyBorder="1" applyAlignment="1">
      <alignment horizontal="center" vertical="center" wrapText="1"/>
    </xf>
    <xf numFmtId="0" fontId="86" fillId="0" borderId="1" xfId="0" applyFont="1" applyBorder="1" applyAlignment="1">
      <alignment horizontal="center" vertical="center" wrapText="1"/>
    </xf>
    <xf numFmtId="0" fontId="86" fillId="0" borderId="2" xfId="0" applyFont="1" applyBorder="1" applyAlignment="1">
      <alignment horizontal="center" vertical="center" wrapText="1"/>
    </xf>
    <xf numFmtId="0" fontId="39" fillId="0" borderId="37" xfId="0" applyFont="1" applyBorder="1" applyAlignment="1">
      <alignment horizontal="center" vertical="center"/>
    </xf>
    <xf numFmtId="1" fontId="47" fillId="9" borderId="4" xfId="0" applyNumberFormat="1" applyFont="1" applyFill="1" applyBorder="1" applyAlignment="1">
      <alignment horizontal="center" vertical="center" shrinkToFit="1"/>
    </xf>
    <xf numFmtId="1" fontId="47" fillId="9" borderId="0" xfId="0" applyNumberFormat="1" applyFont="1" applyFill="1" applyAlignment="1">
      <alignment horizontal="center" vertical="center" shrinkToFit="1"/>
    </xf>
    <xf numFmtId="1" fontId="47" fillId="9" borderId="42" xfId="0" applyNumberFormat="1" applyFont="1" applyFill="1" applyBorder="1" applyAlignment="1">
      <alignment horizontal="center" vertical="center" shrinkToFit="1"/>
    </xf>
    <xf numFmtId="0" fontId="47" fillId="7" borderId="1" xfId="0" applyFont="1" applyFill="1" applyBorder="1" applyAlignment="1">
      <alignment horizontal="center" vertical="center" wrapText="1"/>
    </xf>
    <xf numFmtId="0" fontId="47" fillId="7" borderId="2" xfId="0" applyFont="1" applyFill="1" applyBorder="1" applyAlignment="1">
      <alignment horizontal="center" vertical="center" wrapText="1"/>
    </xf>
    <xf numFmtId="0" fontId="91" fillId="7" borderId="11" xfId="0" applyFont="1" applyFill="1" applyBorder="1" applyAlignment="1">
      <alignment horizontal="center" vertical="center" wrapText="1"/>
    </xf>
    <xf numFmtId="0" fontId="86" fillId="7" borderId="12" xfId="0" applyFont="1" applyFill="1" applyBorder="1" applyAlignment="1">
      <alignment horizontal="center" vertical="center" wrapText="1"/>
    </xf>
    <xf numFmtId="0" fontId="86" fillId="0" borderId="7" xfId="0" applyFont="1" applyBorder="1" applyAlignment="1">
      <alignment horizontal="center" vertical="center" wrapText="1"/>
    </xf>
    <xf numFmtId="0" fontId="86" fillId="0" borderId="8" xfId="0" applyFont="1" applyBorder="1" applyAlignment="1">
      <alignment horizontal="center" vertical="center" wrapText="1"/>
    </xf>
    <xf numFmtId="0" fontId="86" fillId="7" borderId="4" xfId="0" applyFont="1" applyFill="1" applyBorder="1" applyAlignment="1">
      <alignment horizontal="center" vertical="center" wrapText="1"/>
    </xf>
    <xf numFmtId="0" fontId="86" fillId="7" borderId="0" xfId="0" applyFont="1" applyFill="1" applyAlignment="1">
      <alignment horizontal="center" vertical="center" wrapText="1"/>
    </xf>
    <xf numFmtId="0" fontId="47" fillId="8" borderId="1" xfId="0" applyFont="1" applyFill="1" applyBorder="1" applyAlignment="1">
      <alignment horizontal="center" vertical="center" wrapText="1"/>
    </xf>
    <xf numFmtId="0" fontId="47" fillId="8" borderId="2" xfId="0" applyFont="1" applyFill="1" applyBorder="1" applyAlignment="1">
      <alignment horizontal="center" vertical="center" wrapText="1"/>
    </xf>
    <xf numFmtId="0" fontId="47" fillId="8" borderId="3" xfId="0" applyFont="1" applyFill="1" applyBorder="1" applyAlignment="1">
      <alignment horizontal="center" vertical="center" wrapText="1"/>
    </xf>
    <xf numFmtId="0" fontId="47" fillId="8" borderId="11" xfId="0" applyFont="1" applyFill="1" applyBorder="1" applyAlignment="1">
      <alignment horizontal="center" vertical="center" wrapText="1"/>
    </xf>
    <xf numFmtId="0" fontId="47" fillId="8" borderId="12" xfId="0" applyFont="1" applyFill="1" applyBorder="1" applyAlignment="1">
      <alignment horizontal="center" vertical="center" wrapText="1"/>
    </xf>
    <xf numFmtId="1" fontId="39" fillId="0" borderId="12" xfId="0" applyNumberFormat="1" applyFont="1" applyBorder="1" applyAlignment="1">
      <alignment horizontal="center" vertical="center" shrinkToFit="1"/>
    </xf>
    <xf numFmtId="0" fontId="47" fillId="8" borderId="11" xfId="0" applyFont="1" applyFill="1" applyBorder="1" applyAlignment="1">
      <alignment horizontal="left" vertical="center" wrapText="1"/>
    </xf>
    <xf numFmtId="0" fontId="47" fillId="8" borderId="13" xfId="0" applyFont="1" applyFill="1" applyBorder="1" applyAlignment="1">
      <alignment horizontal="left" vertical="center" wrapText="1"/>
    </xf>
    <xf numFmtId="0" fontId="39" fillId="0" borderId="11" xfId="0" applyFont="1" applyBorder="1" applyAlignment="1">
      <alignment horizontal="center" vertical="center" wrapText="1"/>
    </xf>
    <xf numFmtId="0" fontId="39" fillId="0" borderId="13" xfId="0" applyFont="1" applyBorder="1" applyAlignment="1">
      <alignment horizontal="center" vertical="center" wrapText="1"/>
    </xf>
    <xf numFmtId="0" fontId="86" fillId="0" borderId="4" xfId="0" applyFont="1" applyBorder="1" applyAlignment="1">
      <alignment horizontal="center" vertical="center" wrapText="1"/>
    </xf>
    <xf numFmtId="0" fontId="86" fillId="0" borderId="0" xfId="0" applyFont="1" applyAlignment="1">
      <alignment horizontal="center" vertical="center" wrapText="1"/>
    </xf>
    <xf numFmtId="0" fontId="86" fillId="0" borderId="42" xfId="0" applyFont="1" applyBorder="1" applyAlignment="1">
      <alignment horizontal="center" vertical="center" wrapText="1"/>
    </xf>
    <xf numFmtId="0" fontId="86" fillId="0" borderId="24" xfId="0" applyFont="1" applyBorder="1" applyAlignment="1">
      <alignment horizontal="center" vertical="center" wrapText="1"/>
    </xf>
    <xf numFmtId="0" fontId="86" fillId="0" borderId="25" xfId="0" applyFont="1" applyBorder="1" applyAlignment="1">
      <alignment horizontal="center" vertical="center" wrapText="1"/>
    </xf>
    <xf numFmtId="0" fontId="86" fillId="0" borderId="26" xfId="0" applyFont="1" applyBorder="1" applyAlignment="1">
      <alignment horizontal="center" vertical="center" wrapText="1"/>
    </xf>
    <xf numFmtId="0" fontId="86" fillId="7" borderId="7" xfId="0" applyFont="1" applyFill="1" applyBorder="1" applyAlignment="1">
      <alignment horizontal="left" vertical="center" wrapText="1"/>
    </xf>
    <xf numFmtId="0" fontId="86" fillId="7" borderId="8" xfId="0" applyFont="1" applyFill="1" applyBorder="1" applyAlignment="1">
      <alignment horizontal="left" vertical="center" wrapText="1"/>
    </xf>
    <xf numFmtId="0" fontId="86" fillId="7" borderId="38" xfId="0" applyFont="1" applyFill="1" applyBorder="1" applyAlignment="1">
      <alignment horizontal="center" vertical="center" wrapText="1"/>
    </xf>
    <xf numFmtId="1" fontId="39" fillId="0" borderId="11" xfId="0" applyNumberFormat="1" applyFont="1" applyBorder="1" applyAlignment="1">
      <alignment horizontal="center" vertical="center" shrinkToFit="1"/>
    </xf>
    <xf numFmtId="1" fontId="39" fillId="0" borderId="13" xfId="0" applyNumberFormat="1" applyFont="1" applyBorder="1" applyAlignment="1">
      <alignment horizontal="center" vertical="center" shrinkToFit="1"/>
    </xf>
    <xf numFmtId="0" fontId="39" fillId="4" borderId="38" xfId="0" applyFont="1" applyFill="1" applyBorder="1" applyAlignment="1">
      <alignment horizontal="center" vertical="center" wrapText="1"/>
    </xf>
    <xf numFmtId="0" fontId="47" fillId="7" borderId="7" xfId="0" applyFont="1" applyFill="1" applyBorder="1" applyAlignment="1">
      <alignment horizontal="center" vertical="center" wrapText="1"/>
    </xf>
    <xf numFmtId="0" fontId="47" fillId="7" borderId="8" xfId="0" applyFont="1" applyFill="1" applyBorder="1" applyAlignment="1">
      <alignment horizontal="center" vertical="center" wrapText="1"/>
    </xf>
    <xf numFmtId="0" fontId="47" fillId="7" borderId="5" xfId="0" applyFont="1" applyFill="1" applyBorder="1" applyAlignment="1">
      <alignment horizontal="center" vertical="center" wrapText="1"/>
    </xf>
    <xf numFmtId="0" fontId="91" fillId="7" borderId="4" xfId="0" applyFont="1" applyFill="1" applyBorder="1" applyAlignment="1">
      <alignment horizontal="center" vertical="center" wrapText="1"/>
    </xf>
    <xf numFmtId="0" fontId="86" fillId="0" borderId="27" xfId="0" applyFont="1" applyBorder="1" applyAlignment="1">
      <alignment horizontal="center" vertical="center" wrapText="1"/>
    </xf>
    <xf numFmtId="0" fontId="86" fillId="0" borderId="39" xfId="0" applyFont="1" applyBorder="1" applyAlignment="1">
      <alignment horizontal="center" vertical="center" wrapText="1"/>
    </xf>
    <xf numFmtId="0" fontId="86" fillId="0" borderId="28" xfId="0" applyFont="1" applyBorder="1" applyAlignment="1">
      <alignment horizontal="center" vertical="center" wrapText="1"/>
    </xf>
    <xf numFmtId="0" fontId="91" fillId="7" borderId="11" xfId="0" applyFont="1" applyFill="1" applyBorder="1" applyAlignment="1">
      <alignment horizontal="left" vertical="center" wrapText="1"/>
    </xf>
    <xf numFmtId="0" fontId="86" fillId="7" borderId="12" xfId="0" applyFont="1" applyFill="1" applyBorder="1" applyAlignment="1">
      <alignment horizontal="left" vertical="center" wrapText="1"/>
    </xf>
    <xf numFmtId="0" fontId="86" fillId="7" borderId="0" xfId="0" applyFont="1" applyFill="1" applyAlignment="1">
      <alignment horizontal="left" vertical="center" wrapText="1"/>
    </xf>
    <xf numFmtId="0" fontId="9" fillId="8" borderId="0" xfId="0" applyFont="1" applyFill="1" applyAlignment="1">
      <alignment horizontal="center" vertical="center" wrapText="1"/>
    </xf>
    <xf numFmtId="0" fontId="47" fillId="7" borderId="4" xfId="0" applyFont="1" applyFill="1" applyBorder="1" applyAlignment="1">
      <alignment horizontal="center" vertical="center" wrapText="1"/>
    </xf>
    <xf numFmtId="0" fontId="47" fillId="7" borderId="0" xfId="0" applyFont="1" applyFill="1" applyAlignment="1">
      <alignment horizontal="center" vertical="center" wrapText="1"/>
    </xf>
    <xf numFmtId="0" fontId="86" fillId="0" borderId="29" xfId="0" applyFont="1" applyBorder="1" applyAlignment="1">
      <alignment horizontal="center" vertical="center" wrapText="1"/>
    </xf>
    <xf numFmtId="0" fontId="86" fillId="0" borderId="31" xfId="0" applyFont="1" applyBorder="1" applyAlignment="1">
      <alignment horizontal="center" vertical="center" wrapText="1"/>
    </xf>
    <xf numFmtId="0" fontId="39" fillId="0" borderId="29" xfId="0" applyFont="1" applyBorder="1" applyAlignment="1">
      <alignment horizontal="center" vertical="center" wrapText="1"/>
    </xf>
    <xf numFmtId="0" fontId="39" fillId="0" borderId="31" xfId="0" applyFont="1" applyBorder="1" applyAlignment="1">
      <alignment horizontal="center" vertical="center" wrapText="1"/>
    </xf>
    <xf numFmtId="0" fontId="86" fillId="0" borderId="35" xfId="0" applyFont="1" applyBorder="1" applyAlignment="1">
      <alignment horizontal="center" vertical="center" wrapText="1"/>
    </xf>
    <xf numFmtId="0" fontId="86" fillId="0" borderId="40" xfId="0" applyFont="1" applyBorder="1" applyAlignment="1">
      <alignment horizontal="center" vertical="center" wrapText="1"/>
    </xf>
    <xf numFmtId="0" fontId="47" fillId="8" borderId="39" xfId="0" applyFont="1" applyFill="1" applyBorder="1" applyAlignment="1">
      <alignment horizontal="center" vertical="center" wrapText="1"/>
    </xf>
    <xf numFmtId="0" fontId="86" fillId="0" borderId="30" xfId="0" applyFont="1" applyBorder="1" applyAlignment="1">
      <alignment horizontal="center" vertical="center" wrapText="1"/>
    </xf>
    <xf numFmtId="0" fontId="84" fillId="8" borderId="29" xfId="0" applyFont="1" applyFill="1" applyBorder="1" applyAlignment="1">
      <alignment horizontal="center" vertical="center" wrapText="1"/>
    </xf>
    <xf numFmtId="0" fontId="84" fillId="8" borderId="30" xfId="0" applyFont="1" applyFill="1" applyBorder="1" applyAlignment="1">
      <alignment horizontal="center" vertical="center" wrapText="1"/>
    </xf>
    <xf numFmtId="0" fontId="84" fillId="8" borderId="31"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9" fillId="7" borderId="13"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9" fillId="15" borderId="1" xfId="0" applyFont="1" applyFill="1" applyBorder="1" applyAlignment="1">
      <alignment horizontal="center" vertical="center" wrapText="1"/>
    </xf>
    <xf numFmtId="0" fontId="9" fillId="15" borderId="3" xfId="0" applyFont="1" applyFill="1" applyBorder="1" applyAlignment="1">
      <alignment horizontal="center" vertical="center" wrapText="1"/>
    </xf>
    <xf numFmtId="0" fontId="81" fillId="0" borderId="1" xfId="0" applyFont="1" applyBorder="1" applyAlignment="1">
      <alignment horizontal="center" vertical="center" wrapText="1"/>
    </xf>
    <xf numFmtId="0" fontId="81" fillId="0" borderId="3" xfId="0" applyFont="1" applyBorder="1" applyAlignment="1">
      <alignment horizontal="center" vertical="center" wrapText="1"/>
    </xf>
    <xf numFmtId="0" fontId="9" fillId="7" borderId="1"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39" fillId="0" borderId="0" xfId="0" applyFont="1" applyAlignment="1">
      <alignment horizontal="center" vertical="center"/>
    </xf>
    <xf numFmtId="0" fontId="47" fillId="8" borderId="7" xfId="0" applyFont="1" applyFill="1" applyBorder="1" applyAlignment="1">
      <alignment horizontal="left" vertical="center" wrapText="1"/>
    </xf>
    <xf numFmtId="0" fontId="47" fillId="8" borderId="9" xfId="0" applyFont="1" applyFill="1" applyBorder="1" applyAlignment="1">
      <alignment horizontal="left" vertical="center" wrapText="1"/>
    </xf>
    <xf numFmtId="1" fontId="39" fillId="0" borderId="7" xfId="0" applyNumberFormat="1" applyFont="1" applyBorder="1" applyAlignment="1">
      <alignment horizontal="center" vertical="center" shrinkToFit="1"/>
    </xf>
    <xf numFmtId="1" fontId="39" fillId="0" borderId="9" xfId="0" applyNumberFormat="1" applyFont="1" applyBorder="1" applyAlignment="1">
      <alignment horizontal="center" vertical="center" shrinkToFit="1"/>
    </xf>
    <xf numFmtId="0" fontId="29" fillId="9" borderId="34" xfId="0" applyFont="1" applyFill="1" applyBorder="1" applyAlignment="1">
      <alignment horizontal="center" vertical="center" wrapText="1"/>
    </xf>
    <xf numFmtId="0" fontId="11" fillId="7" borderId="34" xfId="0" applyFont="1" applyFill="1" applyBorder="1" applyAlignment="1">
      <alignment horizontal="center" vertical="center" wrapText="1"/>
    </xf>
    <xf numFmtId="0" fontId="23" fillId="0" borderId="11" xfId="0" applyFont="1" applyBorder="1" applyAlignment="1">
      <alignment horizontal="left" vertical="center" wrapText="1"/>
    </xf>
    <xf numFmtId="0" fontId="23" fillId="0" borderId="12" xfId="0" applyFont="1" applyBorder="1" applyAlignment="1">
      <alignment horizontal="left" vertical="center" wrapText="1"/>
    </xf>
    <xf numFmtId="0" fontId="23" fillId="0" borderId="13" xfId="0" applyFont="1" applyBorder="1" applyAlignment="1">
      <alignment horizontal="left" vertical="center" wrapText="1"/>
    </xf>
    <xf numFmtId="0" fontId="73" fillId="7" borderId="11" xfId="0" applyFont="1" applyFill="1" applyBorder="1" applyAlignment="1">
      <alignment horizontal="center" vertical="top" wrapText="1"/>
    </xf>
    <xf numFmtId="0" fontId="73" fillId="7" borderId="12" xfId="0" applyFont="1" applyFill="1" applyBorder="1" applyAlignment="1">
      <alignment horizontal="center" vertical="top" wrapText="1"/>
    </xf>
    <xf numFmtId="0" fontId="73" fillId="7" borderId="13" xfId="0" applyFont="1" applyFill="1" applyBorder="1" applyAlignment="1">
      <alignment horizontal="center" vertical="top" wrapText="1"/>
    </xf>
    <xf numFmtId="0" fontId="73" fillId="8" borderId="11" xfId="0" applyFont="1" applyFill="1" applyBorder="1" applyAlignment="1">
      <alignment horizontal="left" vertical="top" wrapText="1"/>
    </xf>
    <xf numFmtId="0" fontId="73" fillId="8" borderId="13" xfId="0" applyFont="1" applyFill="1" applyBorder="1" applyAlignment="1">
      <alignment horizontal="left" vertical="top" wrapText="1"/>
    </xf>
    <xf numFmtId="1" fontId="97" fillId="0" borderId="11" xfId="0" applyNumberFormat="1" applyFont="1" applyBorder="1" applyAlignment="1">
      <alignment horizontal="left" vertical="top" shrinkToFit="1"/>
    </xf>
    <xf numFmtId="1" fontId="97" fillId="0" borderId="12" xfId="0" applyNumberFormat="1" applyFont="1" applyBorder="1" applyAlignment="1">
      <alignment horizontal="left" vertical="top" shrinkToFit="1"/>
    </xf>
    <xf numFmtId="1" fontId="97" fillId="0" borderId="13" xfId="0" applyNumberFormat="1" applyFont="1" applyBorder="1" applyAlignment="1">
      <alignment horizontal="left" vertical="top" shrinkToFit="1"/>
    </xf>
    <xf numFmtId="0" fontId="23" fillId="0" borderId="11" xfId="0" applyFont="1" applyBorder="1" applyAlignment="1">
      <alignment horizontal="left" vertical="top" wrapText="1"/>
    </xf>
    <xf numFmtId="0" fontId="23" fillId="0" borderId="13" xfId="0" applyFont="1" applyBorder="1" applyAlignment="1">
      <alignment horizontal="left" vertical="top" wrapText="1"/>
    </xf>
    <xf numFmtId="0" fontId="73" fillId="0" borderId="11" xfId="0" applyFont="1" applyBorder="1" applyAlignment="1">
      <alignment horizontal="left" vertical="top" wrapText="1"/>
    </xf>
    <xf numFmtId="0" fontId="73" fillId="0" borderId="13" xfId="0" applyFont="1" applyBorder="1" applyAlignment="1">
      <alignment horizontal="left" vertical="top" wrapText="1"/>
    </xf>
    <xf numFmtId="1" fontId="28" fillId="0" borderId="11" xfId="0" applyNumberFormat="1" applyFont="1" applyBorder="1" applyAlignment="1">
      <alignment horizontal="left" vertical="center" shrinkToFit="1"/>
    </xf>
    <xf numFmtId="1" fontId="28" fillId="0" borderId="12" xfId="0" applyNumberFormat="1" applyFont="1" applyBorder="1" applyAlignment="1">
      <alignment horizontal="left" vertical="center" shrinkToFit="1"/>
    </xf>
    <xf numFmtId="1" fontId="28" fillId="0" borderId="13" xfId="0" applyNumberFormat="1" applyFont="1" applyBorder="1" applyAlignment="1">
      <alignment horizontal="left" vertical="center" shrinkToFit="1"/>
    </xf>
    <xf numFmtId="1" fontId="28" fillId="0" borderId="11" xfId="0" applyNumberFormat="1" applyFont="1" applyBorder="1" applyAlignment="1">
      <alignment horizontal="left" vertical="top" wrapText="1" shrinkToFit="1"/>
    </xf>
    <xf numFmtId="1" fontId="28" fillId="0" borderId="12" xfId="0" applyNumberFormat="1" applyFont="1" applyBorder="1" applyAlignment="1">
      <alignment horizontal="left" vertical="top" wrapText="1" shrinkToFit="1"/>
    </xf>
    <xf numFmtId="1" fontId="28" fillId="0" borderId="13" xfId="0" applyNumberFormat="1" applyFont="1" applyBorder="1" applyAlignment="1">
      <alignment horizontal="left" vertical="top" wrapText="1" shrinkToFit="1"/>
    </xf>
    <xf numFmtId="0" fontId="74" fillId="8" borderId="11" xfId="0" applyFont="1" applyFill="1" applyBorder="1" applyAlignment="1">
      <alignment horizontal="left" vertical="center" wrapText="1"/>
    </xf>
    <xf numFmtId="0" fontId="74" fillId="8" borderId="12" xfId="0" applyFont="1" applyFill="1" applyBorder="1" applyAlignment="1">
      <alignment horizontal="left" vertical="center" wrapText="1"/>
    </xf>
    <xf numFmtId="0" fontId="74" fillId="8" borderId="13" xfId="0" applyFont="1" applyFill="1" applyBorder="1" applyAlignment="1">
      <alignment horizontal="left" vertical="center" wrapText="1"/>
    </xf>
    <xf numFmtId="0" fontId="73" fillId="0" borderId="11" xfId="0" applyFont="1" applyBorder="1" applyAlignment="1">
      <alignment horizontal="left" vertical="center" wrapText="1"/>
    </xf>
    <xf numFmtId="0" fontId="73" fillId="0" borderId="12" xfId="0" applyFont="1" applyBorder="1" applyAlignment="1">
      <alignment horizontal="left" vertical="center" wrapText="1"/>
    </xf>
    <xf numFmtId="0" fontId="73" fillId="0" borderId="13" xfId="0" applyFont="1" applyBorder="1" applyAlignment="1">
      <alignment horizontal="left" vertical="center" wrapText="1"/>
    </xf>
    <xf numFmtId="1" fontId="97" fillId="0" borderId="11" xfId="0" applyNumberFormat="1" applyFont="1" applyBorder="1" applyAlignment="1">
      <alignment horizontal="left" vertical="center" shrinkToFit="1"/>
    </xf>
    <xf numFmtId="1" fontId="97" fillId="0" borderId="12" xfId="0" applyNumberFormat="1" applyFont="1" applyBorder="1" applyAlignment="1">
      <alignment horizontal="left" vertical="center" shrinkToFit="1"/>
    </xf>
    <xf numFmtId="1" fontId="97" fillId="0" borderId="13" xfId="0" applyNumberFormat="1" applyFont="1" applyBorder="1" applyAlignment="1">
      <alignment horizontal="left" vertical="center" shrinkToFit="1"/>
    </xf>
    <xf numFmtId="1" fontId="97" fillId="0" borderId="11" xfId="0" applyNumberFormat="1" applyFont="1" applyBorder="1" applyAlignment="1">
      <alignment horizontal="left" vertical="center" wrapText="1" shrinkToFit="1"/>
    </xf>
    <xf numFmtId="1" fontId="97" fillId="0" borderId="12" xfId="0" applyNumberFormat="1" applyFont="1" applyBorder="1" applyAlignment="1">
      <alignment horizontal="left" vertical="center" wrapText="1" shrinkToFit="1"/>
    </xf>
    <xf numFmtId="1" fontId="97" fillId="0" borderId="13" xfId="0" applyNumberFormat="1" applyFont="1" applyBorder="1" applyAlignment="1">
      <alignment horizontal="left" vertical="center" wrapText="1" shrinkToFit="1"/>
    </xf>
    <xf numFmtId="0" fontId="13" fillId="7" borderId="1"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8" borderId="7"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3" fillId="8" borderId="9" xfId="0" applyFont="1" applyFill="1" applyBorder="1" applyAlignment="1">
      <alignment horizontal="center" vertical="center" wrapText="1"/>
    </xf>
    <xf numFmtId="0" fontId="18" fillId="7" borderId="39" xfId="2" applyFont="1" applyFill="1" applyBorder="1" applyAlignment="1">
      <alignment horizontal="center" vertical="center"/>
    </xf>
    <xf numFmtId="0" fontId="18" fillId="7" borderId="28" xfId="2" applyFont="1" applyFill="1" applyBorder="1" applyAlignment="1">
      <alignment horizontal="center" vertical="center"/>
    </xf>
    <xf numFmtId="0" fontId="14"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1" fontId="6" fillId="0" borderId="29" xfId="0" applyNumberFormat="1" applyFont="1" applyBorder="1" applyAlignment="1">
      <alignment horizontal="center" vertical="center" shrinkToFit="1"/>
    </xf>
    <xf numFmtId="1" fontId="6" fillId="0" borderId="30" xfId="0" applyNumberFormat="1" applyFont="1" applyBorder="1" applyAlignment="1">
      <alignment horizontal="center" vertical="center" shrinkToFit="1"/>
    </xf>
    <xf numFmtId="1" fontId="6" fillId="0" borderId="31" xfId="0" applyNumberFormat="1" applyFont="1" applyBorder="1" applyAlignment="1">
      <alignment horizontal="center" vertical="center" shrinkToFit="1"/>
    </xf>
    <xf numFmtId="0" fontId="55" fillId="17" borderId="34" xfId="0" applyFont="1" applyFill="1" applyBorder="1" applyAlignment="1">
      <alignment horizontal="center" vertical="center" wrapText="1"/>
    </xf>
    <xf numFmtId="0" fontId="19" fillId="17" borderId="34" xfId="2" applyFont="1" applyFill="1" applyBorder="1" applyAlignment="1">
      <alignment horizontal="center" vertical="center" wrapText="1"/>
    </xf>
    <xf numFmtId="0" fontId="26" fillId="9" borderId="30" xfId="2" applyFont="1" applyFill="1" applyBorder="1" applyAlignment="1">
      <alignment horizontal="center" vertical="center" wrapText="1"/>
    </xf>
    <xf numFmtId="0" fontId="26" fillId="9" borderId="31" xfId="2" applyFont="1" applyFill="1" applyBorder="1" applyAlignment="1">
      <alignment horizontal="center" vertical="center" wrapText="1"/>
    </xf>
    <xf numFmtId="0" fontId="54" fillId="19" borderId="42" xfId="0" applyFont="1" applyFill="1" applyBorder="1" applyAlignment="1">
      <alignment horizontal="center" vertical="center"/>
    </xf>
    <xf numFmtId="0" fontId="26" fillId="17" borderId="37" xfId="2" applyFont="1" applyFill="1" applyBorder="1" applyAlignment="1">
      <alignment horizontal="center" vertical="center" wrapText="1"/>
    </xf>
    <xf numFmtId="0" fontId="26" fillId="17" borderId="45" xfId="2" applyFont="1" applyFill="1" applyBorder="1" applyAlignment="1">
      <alignment horizontal="center" vertical="center" wrapText="1"/>
    </xf>
    <xf numFmtId="0" fontId="21" fillId="0" borderId="37" xfId="2" applyFont="1" applyBorder="1" applyAlignment="1">
      <alignment horizontal="center" vertical="center" wrapText="1"/>
    </xf>
    <xf numFmtId="0" fontId="21" fillId="0" borderId="45" xfId="2" applyFont="1" applyBorder="1" applyAlignment="1">
      <alignment horizontal="center" vertical="center" wrapText="1"/>
    </xf>
    <xf numFmtId="0" fontId="21" fillId="16" borderId="37" xfId="2" applyFont="1" applyFill="1" applyBorder="1" applyAlignment="1">
      <alignment horizontal="center" vertical="center" wrapText="1"/>
    </xf>
    <xf numFmtId="0" fontId="21" fillId="16" borderId="45" xfId="2" applyFont="1" applyFill="1" applyBorder="1" applyAlignment="1">
      <alignment horizontal="center" vertical="center" wrapText="1"/>
    </xf>
    <xf numFmtId="0" fontId="48" fillId="0" borderId="34" xfId="0" applyFont="1" applyBorder="1" applyAlignment="1">
      <alignment horizontal="center" vertical="center" wrapText="1"/>
    </xf>
    <xf numFmtId="0" fontId="50" fillId="0" borderId="37" xfId="0" applyFont="1" applyBorder="1" applyAlignment="1">
      <alignment horizontal="center" vertical="center"/>
    </xf>
    <xf numFmtId="9" fontId="49" fillId="0" borderId="34" xfId="1" applyFont="1" applyBorder="1" applyAlignment="1">
      <alignment horizontal="center" vertical="center"/>
    </xf>
    <xf numFmtId="9" fontId="50" fillId="0" borderId="37" xfId="1" applyFont="1" applyBorder="1" applyAlignment="1">
      <alignment horizontal="center" vertical="center"/>
    </xf>
    <xf numFmtId="0" fontId="51" fillId="18" borderId="29" xfId="2" applyFont="1" applyFill="1" applyBorder="1" applyAlignment="1">
      <alignment horizontal="center" vertical="center" wrapText="1"/>
    </xf>
    <xf numFmtId="0" fontId="51" fillId="18" borderId="30" xfId="2" applyFont="1" applyFill="1" applyBorder="1" applyAlignment="1">
      <alignment horizontal="center" vertical="center" wrapText="1"/>
    </xf>
    <xf numFmtId="0" fontId="51" fillId="18" borderId="31" xfId="2" applyFont="1" applyFill="1" applyBorder="1" applyAlignment="1">
      <alignment horizontal="center" vertical="center" wrapText="1"/>
    </xf>
    <xf numFmtId="0" fontId="19" fillId="17" borderId="34" xfId="2" applyFont="1" applyFill="1" applyBorder="1" applyAlignment="1">
      <alignment horizontal="center" vertical="center"/>
    </xf>
    <xf numFmtId="0" fontId="52" fillId="8" borderId="34" xfId="2" applyFont="1" applyFill="1" applyBorder="1" applyAlignment="1">
      <alignment horizontal="center" vertical="center" wrapText="1"/>
    </xf>
    <xf numFmtId="0" fontId="52" fillId="8" borderId="34" xfId="2" applyFont="1" applyFill="1" applyBorder="1" applyAlignment="1">
      <alignment horizontal="center" vertical="center"/>
    </xf>
    <xf numFmtId="0" fontId="19" fillId="9" borderId="24" xfId="2" applyFont="1" applyFill="1" applyBorder="1" applyAlignment="1">
      <alignment horizontal="center" vertical="center" wrapText="1"/>
    </xf>
    <xf numFmtId="0" fontId="19" fillId="9" borderId="25" xfId="2" applyFont="1" applyFill="1" applyBorder="1" applyAlignment="1">
      <alignment horizontal="center" vertical="center" wrapText="1"/>
    </xf>
    <xf numFmtId="0" fontId="19" fillId="9" borderId="26" xfId="2" applyFont="1" applyFill="1" applyBorder="1" applyAlignment="1">
      <alignment horizontal="center" vertical="center" wrapText="1"/>
    </xf>
    <xf numFmtId="0" fontId="19" fillId="9" borderId="27" xfId="2" applyFont="1" applyFill="1" applyBorder="1" applyAlignment="1">
      <alignment horizontal="center" vertical="center" wrapText="1"/>
    </xf>
    <xf numFmtId="0" fontId="19" fillId="9" borderId="39" xfId="2" applyFont="1" applyFill="1" applyBorder="1" applyAlignment="1">
      <alignment horizontal="center" vertical="center" wrapText="1"/>
    </xf>
    <xf numFmtId="0" fontId="19" fillId="9" borderId="28" xfId="2" applyFont="1" applyFill="1" applyBorder="1" applyAlignment="1">
      <alignment horizontal="center" vertical="center" wrapText="1"/>
    </xf>
    <xf numFmtId="0" fontId="57" fillId="19" borderId="29" xfId="0" applyFont="1" applyFill="1" applyBorder="1" applyAlignment="1">
      <alignment horizontal="center" vertical="center" wrapText="1"/>
    </xf>
    <xf numFmtId="0" fontId="57" fillId="19" borderId="30" xfId="0" applyFont="1" applyFill="1" applyBorder="1" applyAlignment="1">
      <alignment horizontal="center" vertical="center" wrapText="1"/>
    </xf>
    <xf numFmtId="0" fontId="57" fillId="19" borderId="31" xfId="0" applyFont="1" applyFill="1" applyBorder="1" applyAlignment="1">
      <alignment horizontal="center" vertical="center" wrapText="1"/>
    </xf>
    <xf numFmtId="0" fontId="19" fillId="17" borderId="37" xfId="2" applyFont="1" applyFill="1" applyBorder="1" applyAlignment="1">
      <alignment horizontal="center" vertical="center" wrapText="1"/>
    </xf>
    <xf numFmtId="0" fontId="19" fillId="17" borderId="38" xfId="2" applyFont="1" applyFill="1" applyBorder="1" applyAlignment="1">
      <alignment horizontal="center" vertical="center" wrapText="1"/>
    </xf>
    <xf numFmtId="0" fontId="19" fillId="8" borderId="37" xfId="2" applyFont="1" applyFill="1" applyBorder="1" applyAlignment="1">
      <alignment horizontal="center" vertical="center" wrapText="1"/>
    </xf>
    <xf numFmtId="0" fontId="19" fillId="8" borderId="38" xfId="2" applyFont="1" applyFill="1" applyBorder="1" applyAlignment="1">
      <alignment horizontal="center" vertical="center" wrapText="1"/>
    </xf>
    <xf numFmtId="0" fontId="54" fillId="19" borderId="34" xfId="0" applyFont="1" applyFill="1" applyBorder="1" applyAlignment="1">
      <alignment horizontal="center" vertical="center"/>
    </xf>
    <xf numFmtId="0" fontId="26" fillId="8" borderId="37" xfId="2" applyFont="1" applyFill="1" applyBorder="1" applyAlignment="1">
      <alignment horizontal="center" vertical="center" wrapText="1"/>
    </xf>
    <xf numFmtId="0" fontId="26" fillId="8" borderId="45" xfId="2" applyFont="1" applyFill="1" applyBorder="1" applyAlignment="1">
      <alignment horizontal="center" vertical="center" wrapText="1"/>
    </xf>
    <xf numFmtId="0" fontId="19" fillId="9" borderId="29" xfId="2" applyFont="1" applyFill="1" applyBorder="1" applyAlignment="1">
      <alignment horizontal="center" vertical="center" wrapText="1"/>
    </xf>
    <xf numFmtId="0" fontId="19" fillId="9" borderId="30" xfId="2" applyFont="1" applyFill="1" applyBorder="1" applyAlignment="1">
      <alignment horizontal="center" vertical="center" wrapText="1"/>
    </xf>
    <xf numFmtId="0" fontId="19" fillId="9" borderId="31" xfId="2" applyFont="1" applyFill="1" applyBorder="1" applyAlignment="1">
      <alignment horizontal="center" vertical="center" wrapText="1"/>
    </xf>
    <xf numFmtId="0" fontId="26" fillId="8" borderId="38" xfId="2" applyFont="1" applyFill="1" applyBorder="1" applyAlignment="1">
      <alignment horizontal="center" vertical="center" wrapText="1"/>
    </xf>
    <xf numFmtId="0" fontId="21" fillId="0" borderId="37" xfId="2" applyFont="1" applyBorder="1" applyAlignment="1">
      <alignment horizontal="justify" vertical="center" wrapText="1"/>
    </xf>
    <xf numFmtId="0" fontId="21" fillId="0" borderId="38" xfId="2" applyFont="1" applyBorder="1" applyAlignment="1">
      <alignment horizontal="justify" vertical="center" wrapText="1"/>
    </xf>
    <xf numFmtId="0" fontId="21" fillId="16" borderId="38" xfId="2" applyFont="1" applyFill="1" applyBorder="1" applyAlignment="1">
      <alignment horizontal="center" vertical="center" wrapText="1"/>
    </xf>
    <xf numFmtId="0" fontId="21" fillId="0" borderId="38" xfId="2" applyFont="1" applyBorder="1" applyAlignment="1">
      <alignment horizontal="center" vertical="center" wrapText="1"/>
    </xf>
    <xf numFmtId="9" fontId="21" fillId="0" borderId="37" xfId="1" applyFont="1" applyBorder="1" applyAlignment="1">
      <alignment horizontal="center" vertical="center"/>
    </xf>
    <xf numFmtId="9" fontId="21" fillId="0" borderId="38" xfId="1" applyFont="1" applyBorder="1" applyAlignment="1">
      <alignment horizontal="center" vertical="center"/>
    </xf>
    <xf numFmtId="0" fontId="54" fillId="19" borderId="29" xfId="0" applyFont="1" applyFill="1" applyBorder="1" applyAlignment="1">
      <alignment horizontal="center" vertical="center"/>
    </xf>
    <xf numFmtId="0" fontId="54" fillId="19" borderId="30" xfId="0" applyFont="1" applyFill="1" applyBorder="1" applyAlignment="1">
      <alignment horizontal="center" vertical="center"/>
    </xf>
    <xf numFmtId="0" fontId="54" fillId="19" borderId="31" xfId="0" applyFont="1" applyFill="1" applyBorder="1" applyAlignment="1">
      <alignment horizontal="center" vertical="center"/>
    </xf>
    <xf numFmtId="0" fontId="28" fillId="0" borderId="24" xfId="0" applyFont="1" applyBorder="1" applyAlignment="1">
      <alignment horizontal="center" vertical="center"/>
    </xf>
    <xf numFmtId="0" fontId="28" fillId="0" borderId="26" xfId="0" applyFont="1" applyBorder="1" applyAlignment="1">
      <alignment horizontal="center" vertical="center"/>
    </xf>
    <xf numFmtId="0" fontId="28" fillId="0" borderId="27" xfId="0" applyFont="1" applyBorder="1" applyAlignment="1">
      <alignment horizontal="center" vertical="center"/>
    </xf>
    <xf numFmtId="0" fontId="28" fillId="0" borderId="28" xfId="0" applyFont="1" applyBorder="1" applyAlignment="1">
      <alignment horizontal="center" vertical="center"/>
    </xf>
    <xf numFmtId="0" fontId="28" fillId="0" borderId="34" xfId="0" applyFont="1" applyBorder="1" applyAlignment="1">
      <alignment horizontal="center" vertical="center" wrapText="1"/>
    </xf>
    <xf numFmtId="0" fontId="0" fillId="0" borderId="34" xfId="0" applyBorder="1" applyAlignment="1">
      <alignment horizontal="center" vertical="center"/>
    </xf>
    <xf numFmtId="0" fontId="21"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3" fillId="0" borderId="37" xfId="0" applyFont="1" applyBorder="1" applyAlignment="1">
      <alignment horizontal="center" vertical="center"/>
    </xf>
    <xf numFmtId="0" fontId="23" fillId="14" borderId="34" xfId="0" applyFont="1" applyFill="1" applyBorder="1" applyAlignment="1">
      <alignment horizontal="center" vertical="top"/>
    </xf>
    <xf numFmtId="0" fontId="0" fillId="0" borderId="32" xfId="0" applyBorder="1" applyAlignment="1">
      <alignment horizontal="center" vertical="top"/>
    </xf>
    <xf numFmtId="0" fontId="9" fillId="27" borderId="39" xfId="0" applyFont="1" applyFill="1" applyBorder="1" applyAlignment="1">
      <alignment horizontal="center" vertical="center" wrapText="1"/>
    </xf>
    <xf numFmtId="0" fontId="41" fillId="17" borderId="28" xfId="0" applyFont="1" applyFill="1" applyBorder="1" applyAlignment="1">
      <alignment horizontal="center" vertical="center" wrapText="1"/>
    </xf>
    <xf numFmtId="0" fontId="8" fillId="17" borderId="34" xfId="2"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7" fillId="0" borderId="11" xfId="0" applyFont="1" applyBorder="1" applyAlignment="1">
      <alignment horizontal="center" vertical="center" wrapText="1"/>
    </xf>
    <xf numFmtId="1" fontId="35" fillId="0" borderId="34" xfId="0" applyNumberFormat="1" applyFont="1" applyBorder="1" applyAlignment="1">
      <alignment horizontal="center" vertical="top" shrinkToFit="1"/>
    </xf>
    <xf numFmtId="1" fontId="35" fillId="0" borderId="12" xfId="0" applyNumberFormat="1" applyFont="1" applyBorder="1" applyAlignment="1">
      <alignment horizontal="center" vertical="top" shrinkToFit="1"/>
    </xf>
    <xf numFmtId="0" fontId="31" fillId="0" borderId="34" xfId="0" applyFont="1" applyBorder="1" applyAlignment="1">
      <alignment horizontal="center" vertical="top" wrapText="1"/>
    </xf>
    <xf numFmtId="1" fontId="46" fillId="9" borderId="4" xfId="0" applyNumberFormat="1" applyFont="1" applyFill="1" applyBorder="1" applyAlignment="1">
      <alignment horizontal="center" vertical="top" shrinkToFit="1"/>
    </xf>
    <xf numFmtId="1" fontId="46" fillId="9" borderId="0" xfId="0" applyNumberFormat="1" applyFont="1" applyFill="1" applyAlignment="1">
      <alignment horizontal="center" vertical="top" shrinkToFit="1"/>
    </xf>
    <xf numFmtId="1" fontId="46" fillId="9" borderId="42" xfId="0" applyNumberFormat="1" applyFont="1" applyFill="1" applyBorder="1" applyAlignment="1">
      <alignment horizontal="center" vertical="top" shrinkToFit="1"/>
    </xf>
    <xf numFmtId="0" fontId="33" fillId="17" borderId="1" xfId="0" applyFont="1" applyFill="1" applyBorder="1" applyAlignment="1">
      <alignment horizontal="center" vertical="center" wrapText="1"/>
    </xf>
    <xf numFmtId="0" fontId="33" fillId="17" borderId="2" xfId="0" applyFont="1" applyFill="1" applyBorder="1" applyAlignment="1">
      <alignment horizontal="center" vertical="center" wrapText="1"/>
    </xf>
    <xf numFmtId="0" fontId="32" fillId="17" borderId="11" xfId="0" applyFont="1" applyFill="1" applyBorder="1" applyAlignment="1">
      <alignment horizontal="center" vertical="center" wrapText="1"/>
    </xf>
    <xf numFmtId="0" fontId="31" fillId="17" borderId="12" xfId="0" applyFont="1" applyFill="1" applyBorder="1" applyAlignment="1">
      <alignment horizontal="center" vertical="center" wrapText="1"/>
    </xf>
    <xf numFmtId="0" fontId="15" fillId="8" borderId="11" xfId="0" applyFont="1" applyFill="1" applyBorder="1" applyAlignment="1">
      <alignment horizontal="left" wrapText="1"/>
    </xf>
    <xf numFmtId="0" fontId="15" fillId="8" borderId="13" xfId="0" applyFont="1" applyFill="1" applyBorder="1" applyAlignment="1">
      <alignment horizontal="left" wrapText="1"/>
    </xf>
    <xf numFmtId="0" fontId="36" fillId="0" borderId="11" xfId="0" applyFont="1" applyBorder="1" applyAlignment="1">
      <alignment horizontal="right" vertical="top" wrapText="1"/>
    </xf>
    <xf numFmtId="0" fontId="37" fillId="0" borderId="12" xfId="0" applyFont="1" applyBorder="1" applyAlignment="1">
      <alignment horizontal="right" vertical="top" wrapText="1"/>
    </xf>
    <xf numFmtId="0" fontId="34" fillId="6" borderId="34" xfId="0" applyFont="1" applyFill="1" applyBorder="1" applyAlignment="1">
      <alignment horizontal="center" wrapText="1"/>
    </xf>
    <xf numFmtId="0" fontId="31" fillId="17" borderId="4" xfId="0" applyFont="1" applyFill="1" applyBorder="1" applyAlignment="1">
      <alignment horizontal="center" vertical="top" wrapText="1"/>
    </xf>
    <xf numFmtId="0" fontId="31" fillId="17" borderId="0" xfId="0" applyFont="1" applyFill="1" applyAlignment="1">
      <alignment horizontal="center" vertical="top" wrapText="1"/>
    </xf>
    <xf numFmtId="0" fontId="33" fillId="8" borderId="1" xfId="0" applyFont="1" applyFill="1" applyBorder="1" applyAlignment="1">
      <alignment horizontal="center" vertical="top" wrapText="1"/>
    </xf>
    <xf numFmtId="0" fontId="33" fillId="8" borderId="2" xfId="0" applyFont="1" applyFill="1" applyBorder="1" applyAlignment="1">
      <alignment horizontal="center" vertical="top" wrapText="1"/>
    </xf>
    <xf numFmtId="0" fontId="33" fillId="8" borderId="3" xfId="0" applyFont="1" applyFill="1" applyBorder="1" applyAlignment="1">
      <alignment horizontal="center" vertical="top" wrapText="1"/>
    </xf>
    <xf numFmtId="0" fontId="33" fillId="8" borderId="11" xfId="0" applyFont="1" applyFill="1" applyBorder="1" applyAlignment="1">
      <alignment horizontal="center" vertical="top" wrapText="1"/>
    </xf>
    <xf numFmtId="0" fontId="33" fillId="8" borderId="12" xfId="0" applyFont="1" applyFill="1" applyBorder="1" applyAlignment="1">
      <alignment horizontal="center" vertical="top" wrapText="1"/>
    </xf>
    <xf numFmtId="0" fontId="33" fillId="8" borderId="34" xfId="0" applyFont="1" applyFill="1" applyBorder="1" applyAlignment="1">
      <alignment horizontal="center" vertical="top" wrapText="1"/>
    </xf>
    <xf numFmtId="0" fontId="33" fillId="8" borderId="11" xfId="0" applyFont="1" applyFill="1" applyBorder="1" applyAlignment="1">
      <alignment horizontal="left" vertical="top" wrapText="1"/>
    </xf>
    <xf numFmtId="0" fontId="33" fillId="8" borderId="13" xfId="0" applyFont="1" applyFill="1" applyBorder="1" applyAlignment="1">
      <alignment horizontal="left" vertical="top" wrapText="1"/>
    </xf>
    <xf numFmtId="1" fontId="35" fillId="0" borderId="11" xfId="0" applyNumberFormat="1" applyFont="1" applyBorder="1" applyAlignment="1">
      <alignment horizontal="center" vertical="top" shrinkToFit="1"/>
    </xf>
    <xf numFmtId="1" fontId="35" fillId="0" borderId="13" xfId="0" applyNumberFormat="1" applyFont="1" applyBorder="1" applyAlignment="1">
      <alignment horizontal="center" vertical="top" shrinkToFit="1"/>
    </xf>
    <xf numFmtId="0" fontId="36" fillId="0" borderId="7" xfId="0" applyFont="1" applyBorder="1" applyAlignment="1">
      <alignment horizontal="right" vertical="top" wrapText="1"/>
    </xf>
    <xf numFmtId="0" fontId="37" fillId="0" borderId="8" xfId="0" applyFont="1" applyBorder="1" applyAlignment="1">
      <alignment horizontal="right" vertical="top" wrapText="1"/>
    </xf>
    <xf numFmtId="0" fontId="38" fillId="4" borderId="38" xfId="0" applyFont="1" applyFill="1" applyBorder="1" applyAlignment="1">
      <alignment horizontal="center" wrapText="1"/>
    </xf>
    <xf numFmtId="0" fontId="39" fillId="0" borderId="11" xfId="0" applyFont="1" applyBorder="1" applyAlignment="1">
      <alignment horizontal="center" wrapText="1"/>
    </xf>
    <xf numFmtId="0" fontId="39" fillId="0" borderId="13" xfId="0" applyFont="1" applyBorder="1" applyAlignment="1">
      <alignment horizontal="center" wrapText="1"/>
    </xf>
    <xf numFmtId="0" fontId="34" fillId="5" borderId="34" xfId="0" applyFont="1" applyFill="1" applyBorder="1" applyAlignment="1">
      <alignment horizontal="center" wrapText="1"/>
    </xf>
    <xf numFmtId="0" fontId="32" fillId="17" borderId="11" xfId="0" applyFont="1" applyFill="1" applyBorder="1" applyAlignment="1">
      <alignment horizontal="left" vertical="top" wrapText="1" indent="10"/>
    </xf>
    <xf numFmtId="0" fontId="31" fillId="17" borderId="12" xfId="0" applyFont="1" applyFill="1" applyBorder="1" applyAlignment="1">
      <alignment horizontal="left" vertical="top" wrapText="1" indent="10"/>
    </xf>
    <xf numFmtId="0" fontId="31" fillId="17" borderId="0" xfId="0" applyFont="1" applyFill="1" applyAlignment="1">
      <alignment horizontal="left" vertical="top" wrapText="1" indent="10"/>
    </xf>
    <xf numFmtId="0" fontId="32" fillId="17" borderId="34" xfId="0" applyFont="1" applyFill="1" applyBorder="1" applyAlignment="1">
      <alignment horizontal="center" vertical="top" wrapText="1"/>
    </xf>
    <xf numFmtId="0" fontId="31" fillId="17" borderId="34" xfId="0" applyFont="1" applyFill="1" applyBorder="1" applyAlignment="1">
      <alignment horizontal="center" vertical="top" wrapText="1"/>
    </xf>
    <xf numFmtId="0" fontId="31" fillId="0" borderId="4" xfId="0" applyFont="1" applyBorder="1" applyAlignment="1">
      <alignment horizontal="center" vertical="top" wrapText="1"/>
    </xf>
    <xf numFmtId="0" fontId="31" fillId="0" borderId="0" xfId="0" applyFont="1" applyAlignment="1">
      <alignment horizontal="center" vertical="top" wrapText="1"/>
    </xf>
    <xf numFmtId="0" fontId="31" fillId="0" borderId="42" xfId="0" applyFont="1" applyBorder="1" applyAlignment="1">
      <alignment horizontal="center" vertical="top" wrapText="1"/>
    </xf>
    <xf numFmtId="0" fontId="31" fillId="0" borderId="24"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26" xfId="0" applyFont="1" applyBorder="1" applyAlignment="1">
      <alignment horizontal="center" vertical="center" wrapText="1"/>
    </xf>
    <xf numFmtId="0" fontId="33" fillId="9" borderId="4" xfId="0" applyFont="1" applyFill="1" applyBorder="1" applyAlignment="1">
      <alignment horizontal="center" vertical="center" wrapText="1"/>
    </xf>
    <xf numFmtId="0" fontId="33" fillId="9" borderId="0" xfId="0" applyFont="1" applyFill="1" applyAlignment="1">
      <alignment horizontal="center" vertical="center" wrapText="1"/>
    </xf>
    <xf numFmtId="0" fontId="33" fillId="9" borderId="42" xfId="0" applyFont="1" applyFill="1" applyBorder="1" applyAlignment="1">
      <alignment horizontal="center" vertical="center" wrapText="1"/>
    </xf>
    <xf numFmtId="0" fontId="31" fillId="17" borderId="11" xfId="0" applyFont="1" applyFill="1" applyBorder="1" applyAlignment="1">
      <alignment horizontal="left" vertical="top" wrapText="1" indent="10"/>
    </xf>
    <xf numFmtId="0" fontId="31"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1" fillId="0" borderId="27" xfId="0" applyFont="1" applyBorder="1" applyAlignment="1">
      <alignment horizontal="center" vertical="top" wrapText="1"/>
    </xf>
    <xf numFmtId="0" fontId="31" fillId="0" borderId="28" xfId="0" applyFont="1" applyBorder="1" applyAlignment="1">
      <alignment horizontal="center" vertical="top" wrapText="1"/>
    </xf>
    <xf numFmtId="0" fontId="31" fillId="0" borderId="39" xfId="0" applyFont="1" applyBorder="1" applyAlignment="1">
      <alignment horizontal="center" vertical="top" wrapText="1"/>
    </xf>
    <xf numFmtId="0" fontId="33" fillId="17" borderId="7" xfId="0" applyFont="1" applyFill="1" applyBorder="1" applyAlignment="1">
      <alignment horizontal="center" vertical="center" wrapText="1"/>
    </xf>
    <xf numFmtId="0" fontId="33" fillId="17" borderId="8" xfId="0" applyFont="1" applyFill="1" applyBorder="1" applyAlignment="1">
      <alignment horizontal="center" vertical="center" wrapText="1"/>
    </xf>
    <xf numFmtId="0" fontId="33" fillId="17" borderId="5" xfId="0" applyFont="1" applyFill="1" applyBorder="1" applyAlignment="1">
      <alignment horizontal="center" vertical="center" wrapText="1"/>
    </xf>
    <xf numFmtId="0" fontId="32" fillId="17" borderId="4" xfId="0" applyFont="1" applyFill="1" applyBorder="1" applyAlignment="1">
      <alignment horizontal="center" vertical="center" wrapText="1"/>
    </xf>
    <xf numFmtId="0" fontId="31"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39" xfId="0" applyFont="1" applyBorder="1" applyAlignment="1">
      <alignment horizontal="center" vertical="center" wrapText="1"/>
    </xf>
    <xf numFmtId="0" fontId="31" fillId="0" borderId="28"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13" xfId="0" applyFont="1" applyBorder="1" applyAlignment="1">
      <alignment horizontal="center" vertical="center" wrapText="1"/>
    </xf>
    <xf numFmtId="0" fontId="42" fillId="8" borderId="0" xfId="0" applyFont="1" applyFill="1" applyAlignment="1">
      <alignment horizontal="center" vertical="center" wrapText="1"/>
    </xf>
    <xf numFmtId="0" fontId="33" fillId="17" borderId="4" xfId="0" applyFont="1" applyFill="1" applyBorder="1" applyAlignment="1">
      <alignment horizontal="center" vertical="top" wrapText="1"/>
    </xf>
    <xf numFmtId="0" fontId="33" fillId="17" borderId="5" xfId="0" applyFont="1" applyFill="1" applyBorder="1" applyAlignment="1">
      <alignment horizontal="center" vertical="top" wrapText="1"/>
    </xf>
    <xf numFmtId="0" fontId="33" fillId="17" borderId="7" xfId="0" applyFont="1" applyFill="1" applyBorder="1" applyAlignment="1">
      <alignment horizontal="left" vertical="top" wrapText="1" indent="3"/>
    </xf>
    <xf numFmtId="0" fontId="33" fillId="17" borderId="5" xfId="0" applyFont="1" applyFill="1" applyBorder="1" applyAlignment="1">
      <alignment horizontal="left" vertical="top" wrapText="1" indent="3"/>
    </xf>
    <xf numFmtId="0" fontId="33" fillId="17" borderId="0" xfId="0" applyFont="1" applyFill="1" applyAlignment="1">
      <alignment horizontal="center" vertical="top" wrapText="1"/>
    </xf>
    <xf numFmtId="0" fontId="31" fillId="17" borderId="34" xfId="0" applyFont="1" applyFill="1" applyBorder="1" applyAlignment="1">
      <alignment horizontal="center" vertical="center" wrapText="1"/>
    </xf>
    <xf numFmtId="0" fontId="32" fillId="8" borderId="34" xfId="0" applyFont="1" applyFill="1" applyBorder="1" applyAlignment="1">
      <alignment horizontal="center" vertical="center" wrapText="1"/>
    </xf>
    <xf numFmtId="0" fontId="31"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3" fillId="8"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9" xfId="0" applyFont="1" applyBorder="1" applyAlignment="1">
      <alignment horizontal="center" vertical="center" wrapText="1"/>
    </xf>
    <xf numFmtId="0" fontId="31" fillId="3" borderId="34" xfId="0" applyFont="1" applyFill="1" applyBorder="1" applyAlignment="1">
      <alignment horizontal="center" vertical="center" wrapText="1"/>
    </xf>
    <xf numFmtId="0" fontId="12" fillId="17" borderId="34" xfId="0" applyFont="1" applyFill="1" applyBorder="1" applyAlignment="1">
      <alignment horizontal="center" vertical="top" wrapText="1"/>
    </xf>
    <xf numFmtId="0" fontId="31" fillId="0" borderId="34" xfId="0" applyFont="1" applyBorder="1" applyAlignment="1">
      <alignment horizontal="center" vertical="center" wrapText="1"/>
    </xf>
    <xf numFmtId="0" fontId="43" fillId="8" borderId="34" xfId="0" applyFont="1" applyFill="1" applyBorder="1" applyAlignment="1">
      <alignment horizontal="center" vertical="center" wrapText="1"/>
    </xf>
    <xf numFmtId="0" fontId="33" fillId="17" borderId="39" xfId="0" applyFont="1" applyFill="1" applyBorder="1" applyAlignment="1">
      <alignment horizontal="center" vertical="center" wrapText="1"/>
    </xf>
    <xf numFmtId="0" fontId="33" fillId="17" borderId="34" xfId="0" applyFont="1" applyFill="1" applyBorder="1" applyAlignment="1">
      <alignment horizontal="center" vertical="center" wrapText="1"/>
    </xf>
    <xf numFmtId="0" fontId="31" fillId="0" borderId="30" xfId="0" applyFont="1" applyBorder="1" applyAlignment="1">
      <alignment horizontal="center" vertical="center" wrapText="1"/>
    </xf>
    <xf numFmtId="0" fontId="31" fillId="0" borderId="31" xfId="0" applyFont="1" applyBorder="1" applyAlignment="1">
      <alignment horizontal="center" vertical="center" wrapText="1"/>
    </xf>
    <xf numFmtId="0" fontId="43" fillId="8" borderId="29" xfId="0" applyFont="1" applyFill="1" applyBorder="1" applyAlignment="1">
      <alignment horizontal="center" vertical="center" wrapText="1"/>
    </xf>
    <xf numFmtId="0" fontId="43" fillId="8" borderId="30" xfId="0" applyFont="1" applyFill="1" applyBorder="1" applyAlignment="1">
      <alignment horizontal="center" vertical="center" wrapText="1"/>
    </xf>
    <xf numFmtId="0" fontId="43" fillId="8" borderId="31" xfId="0" applyFont="1" applyFill="1" applyBorder="1" applyAlignment="1">
      <alignment horizontal="center" vertical="center" wrapText="1"/>
    </xf>
    <xf numFmtId="0" fontId="33" fillId="9" borderId="34" xfId="0" applyFont="1" applyFill="1" applyBorder="1" applyAlignment="1">
      <alignment horizontal="center" vertical="center" wrapText="1"/>
    </xf>
    <xf numFmtId="0" fontId="31" fillId="0" borderId="29" xfId="0" applyFont="1" applyBorder="1" applyAlignment="1">
      <alignment horizontal="center" vertical="center" wrapText="1"/>
    </xf>
    <xf numFmtId="0" fontId="33" fillId="17" borderId="11" xfId="0" applyFont="1" applyFill="1" applyBorder="1" applyAlignment="1">
      <alignment horizontal="center" vertical="center" wrapText="1"/>
    </xf>
    <xf numFmtId="0" fontId="33" fillId="17" borderId="13" xfId="0" applyFont="1" applyFill="1" applyBorder="1" applyAlignment="1">
      <alignment horizontal="center" vertical="center" wrapText="1"/>
    </xf>
    <xf numFmtId="0" fontId="31" fillId="0" borderId="11" xfId="0" applyFont="1" applyBorder="1" applyAlignment="1">
      <alignment horizontal="center" vertical="center" wrapText="1"/>
    </xf>
    <xf numFmtId="0" fontId="31" fillId="0" borderId="13" xfId="0" applyFont="1" applyBorder="1" applyAlignment="1">
      <alignment horizontal="center" vertical="center" wrapText="1"/>
    </xf>
    <xf numFmtId="0" fontId="33" fillId="17" borderId="12" xfId="0" applyFont="1" applyFill="1" applyBorder="1" applyAlignment="1">
      <alignment horizontal="center" vertical="center" wrapText="1"/>
    </xf>
    <xf numFmtId="0" fontId="33" fillId="17" borderId="3" xfId="0" applyFont="1" applyFill="1" applyBorder="1" applyAlignment="1">
      <alignment horizontal="center" vertical="center" wrapText="1"/>
    </xf>
    <xf numFmtId="0" fontId="45" fillId="0" borderId="1" xfId="0" applyFont="1" applyBorder="1" applyAlignment="1">
      <alignment horizontal="center" vertical="center" wrapText="1"/>
    </xf>
    <xf numFmtId="0" fontId="45" fillId="0" borderId="3" xfId="0" applyFont="1" applyBorder="1" applyAlignment="1">
      <alignment horizontal="center" vertical="center" wrapText="1"/>
    </xf>
    <xf numFmtId="0" fontId="83" fillId="17" borderId="34" xfId="0" applyFont="1" applyFill="1" applyBorder="1" applyAlignment="1">
      <alignment horizontal="center" vertical="center" wrapText="1"/>
    </xf>
    <xf numFmtId="0" fontId="30" fillId="17" borderId="34" xfId="0" applyFont="1" applyFill="1" applyBorder="1" applyAlignment="1">
      <alignment horizontal="center" vertical="center" wrapText="1"/>
    </xf>
    <xf numFmtId="0" fontId="81" fillId="8" borderId="34" xfId="0" applyFont="1" applyFill="1" applyBorder="1" applyAlignment="1">
      <alignment horizontal="center" vertical="center" wrapText="1"/>
    </xf>
    <xf numFmtId="0" fontId="33" fillId="17" borderId="9" xfId="0" applyFont="1" applyFill="1" applyBorder="1" applyAlignment="1">
      <alignment horizontal="center" vertical="center" wrapText="1"/>
    </xf>
    <xf numFmtId="0" fontId="31" fillId="0" borderId="7"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38" xfId="0" applyFont="1" applyBorder="1" applyAlignment="1">
      <alignment horizontal="center" vertical="center" wrapText="1"/>
    </xf>
  </cellXfs>
  <cellStyles count="4">
    <cellStyle name="Hipervínculo" xfId="3" builtinId="8"/>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902538"/>
      <color rgb="FF585858"/>
      <color rgb="FF63132A"/>
      <color rgb="FFBB9256"/>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1200</c:v>
                </c:pt>
                <c:pt idx="1">
                  <c:v>334</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866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{648266C4-3ABD-40F2-B458-676D9B18E909}</c15:txfldGUID>
                      <c15:f>'AE2'!$H$51</c15:f>
                      <c15:dlblFieldTableCache>
                        <c:ptCount val="1"/>
                        <c:pt idx="0">
                          <c:v>866</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{8367D79D-CCBD-4854-8913-127DAB6BA4D5}</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{2D8C3865-5722-4366-97CD-C2C6DAC60BDD}</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866</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866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{D2B9B9E0-BF7A-41CF-AA44-46CA62074C04}</c15:txfldGUID>
                      <c15:f>'AE1'!$H$51</c15:f>
                      <c15:dlblFieldTableCache>
                        <c:ptCount val="1"/>
                        <c:pt idx="0">
                          <c:v>866</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{29D6E14A-14CE-4B85-9680-7470E69C82E9}</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{F0BFEBDD-ADCD-4B0A-A9BE-C8F6CC50270A}</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866</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240</c:v>
                </c:pt>
                <c:pt idx="1">
                  <c:v>58</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240</c:v>
                </c:pt>
                <c:pt idx="1">
                  <c:v>165</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A99-4642-B468-2ED86881C3C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A99-4642-B468-2ED86881C3C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A99-4642-B468-2ED86881C3C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A99-4642-B468-2ED86881C3C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A99-4642-B468-2ED86881C3C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A99-4642-B468-2ED86881C3C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A99-4642-B468-2ED86881C3C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A99-4642-B468-2ED86881C3C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A99-4642-B468-2ED86881C3C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A99-4642-B468-2ED86881C3C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A99-4642-B468-2ED86881C3C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A99-4642-B468-2ED86881C3C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A99-4642-B468-2ED86881C3C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A99-4642-B468-2ED86881C3C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A99-4642-B468-2ED86881C3C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A99-4642-B468-2ED86881C3C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A99-4642-B468-2ED86881C3C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A99-4642-B468-2ED86881C3C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A99-4642-B468-2ED86881C3C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A99-4642-B468-2ED86881C3C3}"/>
              </c:ext>
            </c:extLst>
          </c:dPt>
          <c:val>
            <c:numRef>
              <c:f>'A3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A99-4642-B468-2ED86881C3C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A99-4642-B468-2ED86881C3C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A99-4642-B468-2ED86881C3C3}"/>
              </c:ext>
            </c:extLst>
          </c:dPt>
          <c:val>
            <c:numRef>
              <c:f>'A3 C1'!$F$52:$G$52</c:f>
              <c:numCache>
                <c:formatCode>General</c:formatCode>
                <c:ptCount val="2"/>
                <c:pt idx="0">
                  <c:v>180</c:v>
                </c:pt>
                <c:pt idx="1">
                  <c:v>50</c:v>
                </c:pt>
              </c:numCache>
            </c:numRef>
          </c:val>
          <c:extLst>
            <c:ext xmlns:c16="http://schemas.microsoft.com/office/drawing/2014/chart" uri="{C3380CC4-5D6E-409C-BE32-E72D297353CC}">
              <c16:uniqueId val="{0000002D-FA99-4642-B468-2ED86881C3C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689-4FE4-B08A-A4E707F434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689-4FE4-B08A-A4E707F434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689-4FE4-B08A-A4E707F434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689-4FE4-B08A-A4E707F434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689-4FE4-B08A-A4E707F434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689-4FE4-B08A-A4E707F434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689-4FE4-B08A-A4E707F434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689-4FE4-B08A-A4E707F434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689-4FE4-B08A-A4E707F434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689-4FE4-B08A-A4E707F434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689-4FE4-B08A-A4E707F434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689-4FE4-B08A-A4E707F434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689-4FE4-B08A-A4E707F434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689-4FE4-B08A-A4E707F434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689-4FE4-B08A-A4E707F434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689-4FE4-B08A-A4E707F434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689-4FE4-B08A-A4E707F434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689-4FE4-B08A-A4E707F434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689-4FE4-B08A-A4E707F434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689-4FE4-B08A-A4E707F43479}"/>
              </c:ext>
            </c:extLst>
          </c:dPt>
          <c:val>
            <c:numRef>
              <c:f>'A4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689-4FE4-B08A-A4E707F434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689-4FE4-B08A-A4E707F434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689-4FE4-B08A-A4E707F43479}"/>
              </c:ext>
            </c:extLst>
          </c:dPt>
          <c:val>
            <c:numRef>
              <c:f>'A4 C1'!$F$52:$G$52</c:f>
              <c:numCache>
                <c:formatCode>General</c:formatCode>
                <c:ptCount val="2"/>
                <c:pt idx="0">
                  <c:v>240</c:v>
                </c:pt>
                <c:pt idx="1">
                  <c:v>46</c:v>
                </c:pt>
              </c:numCache>
            </c:numRef>
          </c:val>
          <c:extLst>
            <c:ext xmlns:c16="http://schemas.microsoft.com/office/drawing/2014/chart" uri="{C3380CC4-5D6E-409C-BE32-E72D297353CC}">
              <c16:uniqueId val="{0000002D-A689-4FE4-B08A-A4E707F434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2F9C-4AE6-B64A-1496E80B8B18}"/>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2F9C-4AE6-B64A-1496E80B8B18}"/>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2F9C-4AE6-B64A-1496E80B8B18}"/>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2F9C-4AE6-B64A-1496E80B8B18}"/>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2F9C-4AE6-B64A-1496E80B8B18}"/>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2F9C-4AE6-B64A-1496E80B8B18}"/>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2F9C-4AE6-B64A-1496E80B8B18}"/>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2F9C-4AE6-B64A-1496E80B8B18}"/>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2F9C-4AE6-B64A-1496E80B8B18}"/>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2F9C-4AE6-B64A-1496E80B8B18}"/>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2F9C-4AE6-B64A-1496E80B8B18}"/>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2F9C-4AE6-B64A-1496E80B8B18}"/>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2F9C-4AE6-B64A-1496E80B8B18}"/>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2F9C-4AE6-B64A-1496E80B8B18}"/>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2F9C-4AE6-B64A-1496E80B8B18}"/>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2F9C-4AE6-B64A-1496E80B8B18}"/>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2F9C-4AE6-B64A-1496E80B8B18}"/>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2F9C-4AE6-B64A-1496E80B8B18}"/>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2F9C-4AE6-B64A-1496E80B8B18}"/>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2F9C-4AE6-B64A-1496E80B8B18}"/>
              </c:ext>
            </c:extLst>
          </c:dPt>
          <c:val>
            <c:numRef>
              <c:f>'A5 C1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2F9C-4AE6-B64A-1496E80B8B18}"/>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2F9C-4AE6-B64A-1496E80B8B18}"/>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2F9C-4AE6-B64A-1496E80B8B18}"/>
              </c:ext>
            </c:extLst>
          </c:dPt>
          <c:val>
            <c:numRef>
              <c:f>'A5 C1 '!$F$52:$G$52</c:f>
              <c:numCache>
                <c:formatCode>General</c:formatCode>
                <c:ptCount val="2"/>
                <c:pt idx="0">
                  <c:v>120</c:v>
                </c:pt>
                <c:pt idx="1">
                  <c:v>30</c:v>
                </c:pt>
              </c:numCache>
            </c:numRef>
          </c:val>
          <c:extLst>
            <c:ext xmlns:c16="http://schemas.microsoft.com/office/drawing/2014/chart" uri="{C3380CC4-5D6E-409C-BE32-E72D297353CC}">
              <c16:uniqueId val="{0000002D-2F9C-4AE6-B64A-1496E80B8B18}"/>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1BBA-4612-BC70-2BE25EC36A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1BBA-4612-BC70-2BE25EC36A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1BBA-4612-BC70-2BE25EC36A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1BBA-4612-BC70-2BE25EC36A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1BBA-4612-BC70-2BE25EC36A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1BBA-4612-BC70-2BE25EC36A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1BBA-4612-BC70-2BE25EC36A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1BBA-4612-BC70-2BE25EC36A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1BBA-4612-BC70-2BE25EC36A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1BBA-4612-BC70-2BE25EC36A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1BBA-4612-BC70-2BE25EC36A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1BBA-4612-BC70-2BE25EC36A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1BBA-4612-BC70-2BE25EC36A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1BBA-4612-BC70-2BE25EC36A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1BBA-4612-BC70-2BE25EC36A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1BBA-4612-BC70-2BE25EC36A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1BBA-4612-BC70-2BE25EC36A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1BBA-4612-BC70-2BE25EC36A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1BBA-4612-BC70-2BE25EC36A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1BBA-4612-BC70-2BE25EC36A8A}"/>
              </c:ext>
            </c:extLst>
          </c:dPt>
          <c:val>
            <c:numRef>
              <c:f>'A6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1BBA-4612-BC70-2BE25EC36A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1BBA-4612-BC70-2BE25EC36A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1BBA-4612-BC70-2BE25EC36A8A}"/>
              </c:ext>
            </c:extLst>
          </c:dPt>
          <c:val>
            <c:numRef>
              <c:f>'A6 C1'!$F$52:$G$52</c:f>
              <c:numCache>
                <c:formatCode>General</c:formatCode>
                <c:ptCount val="2"/>
                <c:pt idx="0">
                  <c:v>12</c:v>
                </c:pt>
                <c:pt idx="1">
                  <c:v>4</c:v>
                </c:pt>
              </c:numCache>
            </c:numRef>
          </c:val>
          <c:extLst>
            <c:ext xmlns:c16="http://schemas.microsoft.com/office/drawing/2014/chart" uri="{C3380CC4-5D6E-409C-BE32-E72D297353CC}">
              <c16:uniqueId val="{0000002D-1BBA-4612-BC70-2BE25EC36A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5FC-470E-BFD1-BF0BB393C3A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5FC-470E-BFD1-BF0BB393C3A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5FC-470E-BFD1-BF0BB393C3A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5FC-470E-BFD1-BF0BB393C3A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5FC-470E-BFD1-BF0BB393C3A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5FC-470E-BFD1-BF0BB393C3A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5FC-470E-BFD1-BF0BB393C3A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5FC-470E-BFD1-BF0BB393C3A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5FC-470E-BFD1-BF0BB393C3A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5FC-470E-BFD1-BF0BB393C3A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5FC-470E-BFD1-BF0BB393C3A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5FC-470E-BFD1-BF0BB393C3A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5FC-470E-BFD1-BF0BB393C3A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5FC-470E-BFD1-BF0BB393C3A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5FC-470E-BFD1-BF0BB393C3A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5FC-470E-BFD1-BF0BB393C3A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5FC-470E-BFD1-BF0BB393C3A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5FC-470E-BFD1-BF0BB393C3A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5FC-470E-BFD1-BF0BB393C3A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5FC-470E-BFD1-BF0BB393C3AF}"/>
              </c:ext>
            </c:extLst>
          </c:dPt>
          <c:val>
            <c:numRef>
              <c:f>'C2'!$A$53:$A$72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5FC-470E-BFD1-BF0BB393C3A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5FC-470E-BFD1-BF0BB393C3A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5FC-470E-BFD1-BF0BB393C3AF}"/>
              </c:ext>
            </c:extLst>
          </c:dPt>
          <c:val>
            <c:numRef>
              <c:f>'C2'!$F$52:$G$52</c:f>
              <c:numCache>
                <c:formatCode>General</c:formatCode>
                <c:ptCount val="2"/>
                <c:pt idx="0">
                  <c:v>12</c:v>
                </c:pt>
                <c:pt idx="1">
                  <c:v>3</c:v>
                </c:pt>
              </c:numCache>
            </c:numRef>
          </c:val>
          <c:extLst>
            <c:ext xmlns:c16="http://schemas.microsoft.com/office/drawing/2014/chart" uri="{C3380CC4-5D6E-409C-BE32-E72D297353CC}">
              <c16:uniqueId val="{0000002D-D5FC-470E-BFD1-BF0BB393C3A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5C6-4E3C-8A27-99D6C69A569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5C6-4E3C-8A27-99D6C69A569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5C6-4E3C-8A27-99D6C69A569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5C6-4E3C-8A27-99D6C69A569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5C6-4E3C-8A27-99D6C69A569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5C6-4E3C-8A27-99D6C69A569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5C6-4E3C-8A27-99D6C69A569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5C6-4E3C-8A27-99D6C69A569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5C6-4E3C-8A27-99D6C69A569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5C6-4E3C-8A27-99D6C69A569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5C6-4E3C-8A27-99D6C69A569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5C6-4E3C-8A27-99D6C69A569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5C6-4E3C-8A27-99D6C69A569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5C6-4E3C-8A27-99D6C69A569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5C6-4E3C-8A27-99D6C69A569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5C6-4E3C-8A27-99D6C69A569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5C6-4E3C-8A27-99D6C69A569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5C6-4E3C-8A27-99D6C69A569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5C6-4E3C-8A27-99D6C69A569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5C6-4E3C-8A27-99D6C69A569D}"/>
              </c:ext>
            </c:extLst>
          </c:dPt>
          <c:val>
            <c:numRef>
              <c:f>'A1 C2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5C6-4E3C-8A27-99D6C69A569D}"/>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5C6-4E3C-8A27-99D6C69A569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5C6-4E3C-8A27-99D6C69A569D}"/>
              </c:ext>
            </c:extLst>
          </c:dPt>
          <c:val>
            <c:numRef>
              <c:f>'A1 C2 '!$F$52:$G$52</c:f>
              <c:numCache>
                <c:formatCode>General</c:formatCode>
                <c:ptCount val="2"/>
                <c:pt idx="0">
                  <c:v>360</c:v>
                </c:pt>
                <c:pt idx="1">
                  <c:v>90</c:v>
                </c:pt>
              </c:numCache>
            </c:numRef>
          </c:val>
          <c:extLst>
            <c:ext xmlns:c16="http://schemas.microsoft.com/office/drawing/2014/chart" uri="{C3380CC4-5D6E-409C-BE32-E72D297353CC}">
              <c16:uniqueId val="{0000002D-55C6-4E3C-8A27-99D6C69A569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21.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273824</xdr:colOff>
      <xdr:row>47</xdr:row>
      <xdr:rowOff>38966</xdr:rowOff>
    </xdr:from>
    <xdr:to>
      <xdr:col>4</xdr:col>
      <xdr:colOff>2410090</xdr:colOff>
      <xdr:row>51</xdr:row>
      <xdr:rowOff>150430</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73824" y="16352693"/>
          <a:ext cx="13706049" cy="734920"/>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28%</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24%</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7</xdr:col>
      <xdr:colOff>57978</xdr:colOff>
      <xdr:row>67</xdr:row>
      <xdr:rowOff>49695</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650541</xdr:colOff>
      <xdr:row>57</xdr:row>
      <xdr:rowOff>125275</xdr:rowOff>
    </xdr:from>
    <xdr:to>
      <xdr:col>5</xdr:col>
      <xdr:colOff>772870</xdr:colOff>
      <xdr:row>62</xdr:row>
      <xdr:rowOff>75578</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400885" y="18175150"/>
          <a:ext cx="1301048" cy="783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69%</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42D1960-A2E3-4D2F-9D98-E08A2E4C1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601984</xdr:colOff>
      <xdr:row>57</xdr:row>
      <xdr:rowOff>73301</xdr:rowOff>
    </xdr:from>
    <xdr:to>
      <xdr:col>5</xdr:col>
      <xdr:colOff>724313</xdr:colOff>
      <xdr:row>62</xdr:row>
      <xdr:rowOff>23604</xdr:rowOff>
    </xdr:to>
    <xdr:sp macro="" textlink="$I$52">
      <xdr:nvSpPr>
        <xdr:cNvPr id="3" name="CuadroTexto 2">
          <a:extLst>
            <a:ext uri="{FF2B5EF4-FFF2-40B4-BE49-F238E27FC236}">
              <a16:creationId xmlns:a16="http://schemas.microsoft.com/office/drawing/2014/main" id="{C975FC1F-0E85-4F67-B630-05F5CBCAA22C}"/>
            </a:ext>
          </a:extLst>
        </xdr:cNvPr>
        <xdr:cNvSpPr txBox="1"/>
      </xdr:nvSpPr>
      <xdr:spPr>
        <a:xfrm>
          <a:off x="3678559" y="17608826"/>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28%</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B332990-8141-412B-ACEE-B18B9EC185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633872</xdr:colOff>
      <xdr:row>57</xdr:row>
      <xdr:rowOff>101462</xdr:rowOff>
    </xdr:from>
    <xdr:to>
      <xdr:col>5</xdr:col>
      <xdr:colOff>756201</xdr:colOff>
      <xdr:row>62</xdr:row>
      <xdr:rowOff>51765</xdr:rowOff>
    </xdr:to>
    <xdr:sp macro="" textlink="$I$52">
      <xdr:nvSpPr>
        <xdr:cNvPr id="3" name="CuadroTexto 2">
          <a:extLst>
            <a:ext uri="{FF2B5EF4-FFF2-40B4-BE49-F238E27FC236}">
              <a16:creationId xmlns:a16="http://schemas.microsoft.com/office/drawing/2014/main" id="{4BE8715D-4F9B-4216-B8C5-D761CAD678D2}"/>
            </a:ext>
          </a:extLst>
        </xdr:cNvPr>
        <xdr:cNvSpPr txBox="1"/>
      </xdr:nvSpPr>
      <xdr:spPr>
        <a:xfrm>
          <a:off x="3710447"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19%</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65921026-BAE9-4088-A2DA-344A279D1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510047</xdr:colOff>
      <xdr:row>57</xdr:row>
      <xdr:rowOff>44312</xdr:rowOff>
    </xdr:from>
    <xdr:to>
      <xdr:col>5</xdr:col>
      <xdr:colOff>632376</xdr:colOff>
      <xdr:row>61</xdr:row>
      <xdr:rowOff>156540</xdr:rowOff>
    </xdr:to>
    <xdr:sp macro="" textlink="$I$52">
      <xdr:nvSpPr>
        <xdr:cNvPr id="3" name="CuadroTexto 2">
          <a:extLst>
            <a:ext uri="{FF2B5EF4-FFF2-40B4-BE49-F238E27FC236}">
              <a16:creationId xmlns:a16="http://schemas.microsoft.com/office/drawing/2014/main" id="{186C9C55-DD0B-4ACB-89F0-6E50ACAE8B28}"/>
            </a:ext>
          </a:extLst>
        </xdr:cNvPr>
        <xdr:cNvSpPr txBox="1"/>
      </xdr:nvSpPr>
      <xdr:spPr>
        <a:xfrm>
          <a:off x="3586622" y="1721788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40B2F824-DF81-47F2-9290-00C8B6361E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519572</xdr:colOff>
      <xdr:row>57</xdr:row>
      <xdr:rowOff>72887</xdr:rowOff>
    </xdr:from>
    <xdr:to>
      <xdr:col>5</xdr:col>
      <xdr:colOff>641901</xdr:colOff>
      <xdr:row>62</xdr:row>
      <xdr:rowOff>23190</xdr:rowOff>
    </xdr:to>
    <xdr:sp macro="" textlink="$I$52">
      <xdr:nvSpPr>
        <xdr:cNvPr id="3" name="CuadroTexto 2">
          <a:extLst>
            <a:ext uri="{FF2B5EF4-FFF2-40B4-BE49-F238E27FC236}">
              <a16:creationId xmlns:a16="http://schemas.microsoft.com/office/drawing/2014/main" id="{6A9B0C58-A167-4CE5-9BC2-120A61A1EBB5}"/>
            </a:ext>
          </a:extLst>
        </xdr:cNvPr>
        <xdr:cNvSpPr txBox="1"/>
      </xdr:nvSpPr>
      <xdr:spPr>
        <a:xfrm>
          <a:off x="3596147" y="1724646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33%</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AA376B7-87D9-419A-A7CE-746DB49F0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DDFB1FBF-A5C3-40BF-8774-AB2433C488B6}"/>
            </a:ext>
          </a:extLst>
        </xdr:cNvPr>
        <xdr:cNvSpPr txBox="1"/>
      </xdr:nvSpPr>
      <xdr:spPr>
        <a:xfrm>
          <a:off x="3700922" y="179608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35927373-FF5C-4B5E-9F4A-6CB02C5D4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535447</xdr:colOff>
      <xdr:row>57</xdr:row>
      <xdr:rowOff>149087</xdr:rowOff>
    </xdr:from>
    <xdr:to>
      <xdr:col>5</xdr:col>
      <xdr:colOff>657776</xdr:colOff>
      <xdr:row>62</xdr:row>
      <xdr:rowOff>99390</xdr:rowOff>
    </xdr:to>
    <xdr:sp macro="" textlink="$I$52">
      <xdr:nvSpPr>
        <xdr:cNvPr id="3" name="CuadroTexto 2">
          <a:extLst>
            <a:ext uri="{FF2B5EF4-FFF2-40B4-BE49-F238E27FC236}">
              <a16:creationId xmlns:a16="http://schemas.microsoft.com/office/drawing/2014/main" id="{9DE93A00-CFFD-49A7-A6A8-126E927367CA}"/>
            </a:ext>
          </a:extLst>
        </xdr:cNvPr>
        <xdr:cNvSpPr txBox="1"/>
      </xdr:nvSpPr>
      <xdr:spPr>
        <a:xfrm>
          <a:off x="3615197" y="17802087"/>
          <a:ext cx="1138329" cy="744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30</xdr:row>
      <xdr:rowOff>66675</xdr:rowOff>
    </xdr:from>
    <xdr:to>
      <xdr:col>14</xdr:col>
      <xdr:colOff>9525</xdr:colOff>
      <xdr:row>32</xdr:row>
      <xdr:rowOff>59080</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13882</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12221</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3</xdr:col>
      <xdr:colOff>1854354</xdr:colOff>
      <xdr:row>9</xdr:row>
      <xdr:rowOff>82123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15</xdr:col>
      <xdr:colOff>166455</xdr:colOff>
      <xdr:row>2</xdr:row>
      <xdr:rowOff>608133</xdr:rowOff>
    </xdr:from>
    <xdr:to>
      <xdr:col>15</xdr:col>
      <xdr:colOff>457968</xdr:colOff>
      <xdr:row>2</xdr:row>
      <xdr:rowOff>2009669</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10944359" y="1655883"/>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713560</xdr:colOff>
      <xdr:row>2</xdr:row>
      <xdr:rowOff>2614995</xdr:rowOff>
    </xdr:from>
    <xdr:to>
      <xdr:col>9</xdr:col>
      <xdr:colOff>1513660</xdr:colOff>
      <xdr:row>2</xdr:row>
      <xdr:rowOff>3100770</xdr:rowOff>
    </xdr:to>
    <xdr:sp macro="" textlink="">
      <xdr:nvSpPr>
        <xdr:cNvPr id="57" name="Rectángulo: esquinas redondeadas 56">
          <a:extLst>
            <a:ext uri="{FF2B5EF4-FFF2-40B4-BE49-F238E27FC236}">
              <a16:creationId xmlns:a16="http://schemas.microsoft.com/office/drawing/2014/main" id="{2019EBC0-4403-4815-9583-114EADA2CABE}"/>
            </a:ext>
          </a:extLst>
        </xdr:cNvPr>
        <xdr:cNvSpPr/>
      </xdr:nvSpPr>
      <xdr:spPr>
        <a:xfrm>
          <a:off x="713560" y="3654086"/>
          <a:ext cx="7692736"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eaLnBrk="1" fontAlgn="auto" latinLnBrk="0" hangingPunct="1"/>
          <a:r>
            <a:rPr lang="es-MX" sz="1000">
              <a:effectLst/>
              <a:latin typeface="Arial" panose="020B0604020202020204" pitchFamily="34" charset="0"/>
              <a:cs typeface="Arial" panose="020B0604020202020204" pitchFamily="34" charset="0"/>
            </a:rPr>
            <a:t>CRECIMIENTO DESORDENADO Y EN OCASIONES INCOMPATIBLE CON LA VOCACION DEL TERRITORIO Y LA ZONIFICACION VIGENTE PARA EL MUNCIIPIO, TENIENDO CONSTRUCCIONES IRREGULARES, EN ZONAS CON USO DE SUELO NO PERMITIDO.</a:t>
          </a:r>
        </a:p>
      </xdr:txBody>
    </xdr:sp>
    <xdr:clientData/>
  </xdr:twoCellAnchor>
  <xdr:twoCellAnchor>
    <xdr:from>
      <xdr:col>0</xdr:col>
      <xdr:colOff>264895</xdr:colOff>
      <xdr:row>2</xdr:row>
      <xdr:rowOff>540649</xdr:rowOff>
    </xdr:from>
    <xdr:to>
      <xdr:col>4</xdr:col>
      <xdr:colOff>153316</xdr:colOff>
      <xdr:row>2</xdr:row>
      <xdr:rowOff>1180184</xdr:rowOff>
    </xdr:to>
    <xdr:sp macro="" textlink="">
      <xdr:nvSpPr>
        <xdr:cNvPr id="62" name="Rectángulo 61">
          <a:extLst>
            <a:ext uri="{FF2B5EF4-FFF2-40B4-BE49-F238E27FC236}">
              <a16:creationId xmlns:a16="http://schemas.microsoft.com/office/drawing/2014/main" id="{2E65097F-4C21-4413-91DE-4AB16CE37DE5}"/>
            </a:ext>
          </a:extLst>
        </xdr:cNvPr>
        <xdr:cNvSpPr/>
      </xdr:nvSpPr>
      <xdr:spPr>
        <a:xfrm>
          <a:off x="264895" y="157974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800">
              <a:solidFill>
                <a:schemeClr val="lt1"/>
              </a:solidFill>
              <a:effectLst/>
              <a:latin typeface="Arial" panose="020B0604020202020204" pitchFamily="34" charset="0"/>
              <a:ea typeface="+mn-ea"/>
              <a:cs typeface="Arial" panose="020B0604020202020204" pitchFamily="34" charset="0"/>
            </a:rPr>
            <a:t>FALTA DE COHESION EN EL TERRITORIO E INCORPORACION DE USOS INCOMPATIBLES CON LA VOCACION ORIGINAL QUE PRESENTA EL MUNICIPIO. </a:t>
          </a:r>
          <a:endParaRPr lang="es-MX" sz="600">
            <a:effectLst/>
            <a:latin typeface="Arial" panose="020B0604020202020204" pitchFamily="34" charset="0"/>
            <a:cs typeface="Arial" panose="020B0604020202020204" pitchFamily="34" charset="0"/>
          </a:endParaRPr>
        </a:p>
        <a:p>
          <a:pPr algn="ctr"/>
          <a:endParaRPr lang="es-MX" sz="6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12</xdr:col>
      <xdr:colOff>276397</xdr:colOff>
      <xdr:row>2</xdr:row>
      <xdr:rowOff>2595055</xdr:rowOff>
    </xdr:from>
    <xdr:to>
      <xdr:col>15</xdr:col>
      <xdr:colOff>466460</xdr:colOff>
      <xdr:row>2</xdr:row>
      <xdr:rowOff>2928430</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449705" y="3642805"/>
          <a:ext cx="179465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15</xdr:col>
      <xdr:colOff>206213</xdr:colOff>
      <xdr:row>2</xdr:row>
      <xdr:rowOff>3357363</xdr:rowOff>
    </xdr:from>
    <xdr:to>
      <xdr:col>15</xdr:col>
      <xdr:colOff>501808</xdr:colOff>
      <xdr:row>4</xdr:row>
      <xdr:rowOff>128068</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10984117" y="4405113"/>
          <a:ext cx="295595" cy="212668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7072312"/>
          <a:ext cx="8664036" cy="4524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0</xdr:col>
      <xdr:colOff>244855</xdr:colOff>
      <xdr:row>2</xdr:row>
      <xdr:rowOff>1678700</xdr:rowOff>
    </xdr:from>
    <xdr:to>
      <xdr:col>4</xdr:col>
      <xdr:colOff>133276</xdr:colOff>
      <xdr:row>2</xdr:row>
      <xdr:rowOff>2318235</xdr:rowOff>
    </xdr:to>
    <xdr:sp macro="" textlink="">
      <xdr:nvSpPr>
        <xdr:cNvPr id="16" name="Rectángulo 15">
          <a:extLst>
            <a:ext uri="{FF2B5EF4-FFF2-40B4-BE49-F238E27FC236}">
              <a16:creationId xmlns:a16="http://schemas.microsoft.com/office/drawing/2014/main" id="{AA6B1553-0D6E-42ED-A2F7-51F2AFB92719}"/>
            </a:ext>
          </a:extLst>
        </xdr:cNvPr>
        <xdr:cNvSpPr/>
      </xdr:nvSpPr>
      <xdr:spPr>
        <a:xfrm>
          <a:off x="244855" y="271779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800">
              <a:solidFill>
                <a:schemeClr val="lt1"/>
              </a:solidFill>
              <a:effectLst/>
              <a:latin typeface="Arial" panose="020B0604020202020204" pitchFamily="34" charset="0"/>
              <a:ea typeface="+mn-ea"/>
              <a:cs typeface="Arial" panose="020B0604020202020204" pitchFamily="34" charset="0"/>
            </a:rPr>
            <a:t>CENTROS DE POBLACION INCREMENTA LA DEMANDA DE SERVICIOS BÁSICOS Y CON ELLO EL GASTO PUBLICO APLICADO EN LA DOTACION DE LOS MISMOS . </a:t>
          </a:r>
          <a:endParaRPr lang="es-MX" sz="600">
            <a:effectLst/>
            <a:latin typeface="Arial" panose="020B0604020202020204" pitchFamily="34" charset="0"/>
            <a:cs typeface="Arial" panose="020B0604020202020204" pitchFamily="34" charset="0"/>
          </a:endParaRPr>
        </a:p>
        <a:p>
          <a:pPr algn="ctr"/>
          <a:endParaRPr lang="es-MX" sz="6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4</xdr:col>
      <xdr:colOff>329834</xdr:colOff>
      <xdr:row>2</xdr:row>
      <xdr:rowOff>560774</xdr:rowOff>
    </xdr:from>
    <xdr:to>
      <xdr:col>7</xdr:col>
      <xdr:colOff>254890</xdr:colOff>
      <xdr:row>2</xdr:row>
      <xdr:rowOff>1200309</xdr:rowOff>
    </xdr:to>
    <xdr:sp macro="" textlink="">
      <xdr:nvSpPr>
        <xdr:cNvPr id="17" name="Rectángulo 16">
          <a:extLst>
            <a:ext uri="{FF2B5EF4-FFF2-40B4-BE49-F238E27FC236}">
              <a16:creationId xmlns:a16="http://schemas.microsoft.com/office/drawing/2014/main" id="{DDE14891-EA4A-4E47-BB18-D1F7464E9021}"/>
            </a:ext>
          </a:extLst>
        </xdr:cNvPr>
        <xdr:cNvSpPr/>
      </xdr:nvSpPr>
      <xdr:spPr>
        <a:xfrm>
          <a:off x="2996834" y="1602921"/>
          <a:ext cx="2558438"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900" b="0" i="0">
              <a:solidFill>
                <a:schemeClr val="lt1"/>
              </a:solidFill>
              <a:effectLst/>
              <a:latin typeface="Arial" panose="020B0604020202020204" pitchFamily="34" charset="0"/>
              <a:ea typeface="+mn-ea"/>
              <a:cs typeface="Arial" panose="020B0604020202020204" pitchFamily="34" charset="0"/>
            </a:rPr>
            <a:t>PROYECTOS DE LOTIFICACION CON PARAMETROS DISTINTOS DE LOS MINIMOS PERRMITIDOS CON BASE EN LA LEGSLACION VIGENTE.</a:t>
          </a:r>
          <a:endParaRPr lang="es-MX" sz="700">
            <a:effectLst/>
            <a:latin typeface="Arial" panose="020B0604020202020204" pitchFamily="34" charset="0"/>
            <a:cs typeface="Arial" panose="020B0604020202020204" pitchFamily="34" charset="0"/>
          </a:endParaRPr>
        </a:p>
        <a:p>
          <a:pPr algn="ctr"/>
          <a:endParaRPr lang="es-MX" sz="7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4</xdr:col>
      <xdr:colOff>301069</xdr:colOff>
      <xdr:row>2</xdr:row>
      <xdr:rowOff>1679766</xdr:rowOff>
    </xdr:from>
    <xdr:to>
      <xdr:col>7</xdr:col>
      <xdr:colOff>226125</xdr:colOff>
      <xdr:row>2</xdr:row>
      <xdr:rowOff>2319301</xdr:rowOff>
    </xdr:to>
    <xdr:sp macro="" textlink="">
      <xdr:nvSpPr>
        <xdr:cNvPr id="18" name="Rectángulo 17">
          <a:extLst>
            <a:ext uri="{FF2B5EF4-FFF2-40B4-BE49-F238E27FC236}">
              <a16:creationId xmlns:a16="http://schemas.microsoft.com/office/drawing/2014/main" id="{DB59934C-B0B6-4415-8507-6FBCF67FB5BA}"/>
            </a:ext>
          </a:extLst>
        </xdr:cNvPr>
        <xdr:cNvSpPr/>
      </xdr:nvSpPr>
      <xdr:spPr>
        <a:xfrm>
          <a:off x="2975396" y="272751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900">
              <a:solidFill>
                <a:schemeClr val="lt1"/>
              </a:solidFill>
              <a:effectLst/>
              <a:latin typeface="Arial" panose="020B0604020202020204" pitchFamily="34" charset="0"/>
              <a:ea typeface="+mn-ea"/>
              <a:cs typeface="Arial" panose="020B0604020202020204" pitchFamily="34" charset="0"/>
            </a:rPr>
            <a:t>PULVERIZACION DEL TERRITORIO, MEDIANTE SUBDIVISIONES FUERA DE LOS PARATMETROS ESTABLECIDOS EN LA ZONIFICACION VIGENTE. </a:t>
          </a:r>
          <a:endParaRPr lang="es-MX" sz="700">
            <a:effectLst/>
            <a:latin typeface="Arial" panose="020B0604020202020204" pitchFamily="34" charset="0"/>
            <a:cs typeface="Arial" panose="020B0604020202020204" pitchFamily="34" charset="0"/>
          </a:endParaRPr>
        </a:p>
        <a:p>
          <a:pPr algn="ctr"/>
          <a:endParaRPr lang="es-MX" sz="7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7</xdr:col>
      <xdr:colOff>429058</xdr:colOff>
      <xdr:row>2</xdr:row>
      <xdr:rowOff>561292</xdr:rowOff>
    </xdr:from>
    <xdr:to>
      <xdr:col>9</xdr:col>
      <xdr:colOff>1391395</xdr:colOff>
      <xdr:row>2</xdr:row>
      <xdr:rowOff>1200827</xdr:rowOff>
    </xdr:to>
    <xdr:sp macro="" textlink="">
      <xdr:nvSpPr>
        <xdr:cNvPr id="19" name="Rectángulo 18">
          <a:extLst>
            <a:ext uri="{FF2B5EF4-FFF2-40B4-BE49-F238E27FC236}">
              <a16:creationId xmlns:a16="http://schemas.microsoft.com/office/drawing/2014/main" id="{02C9D448-90CD-4239-B039-6AC92E72F77D}"/>
            </a:ext>
          </a:extLst>
        </xdr:cNvPr>
        <xdr:cNvSpPr/>
      </xdr:nvSpPr>
      <xdr:spPr>
        <a:xfrm>
          <a:off x="5733750" y="1609042"/>
          <a:ext cx="2552280"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900">
              <a:solidFill>
                <a:schemeClr val="lt1"/>
              </a:solidFill>
              <a:effectLst/>
              <a:latin typeface="Arial" panose="020B0604020202020204" pitchFamily="34" charset="0"/>
              <a:ea typeface="+mn-ea"/>
              <a:cs typeface="Arial" panose="020B0604020202020204" pitchFamily="34" charset="0"/>
            </a:rPr>
            <a:t>OBRAS PARTICULARES QUE NO CUENTAN CON LAS MEDIDAS Y ESPECIFICACIONES TAL Y COMO FUERON AUTORIZADAS. </a:t>
          </a:r>
          <a:endParaRPr lang="es-MX" sz="700">
            <a:effectLst/>
            <a:latin typeface="Arial" panose="020B0604020202020204" pitchFamily="34" charset="0"/>
            <a:cs typeface="Arial" panose="020B0604020202020204" pitchFamily="34" charset="0"/>
          </a:endParaRPr>
        </a:p>
        <a:p>
          <a:pPr algn="ctr"/>
          <a:endParaRPr lang="es-MX" sz="7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7</xdr:col>
      <xdr:colOff>458893</xdr:colOff>
      <xdr:row>2</xdr:row>
      <xdr:rowOff>1685630</xdr:rowOff>
    </xdr:from>
    <xdr:to>
      <xdr:col>9</xdr:col>
      <xdr:colOff>1421230</xdr:colOff>
      <xdr:row>2</xdr:row>
      <xdr:rowOff>2325165</xdr:rowOff>
    </xdr:to>
    <xdr:sp macro="" textlink="">
      <xdr:nvSpPr>
        <xdr:cNvPr id="20" name="Rectángulo 19">
          <a:extLst>
            <a:ext uri="{FF2B5EF4-FFF2-40B4-BE49-F238E27FC236}">
              <a16:creationId xmlns:a16="http://schemas.microsoft.com/office/drawing/2014/main" id="{3AE159DF-1979-496A-AF2D-17AB0BB4AC06}"/>
            </a:ext>
          </a:extLst>
        </xdr:cNvPr>
        <xdr:cNvSpPr/>
      </xdr:nvSpPr>
      <xdr:spPr>
        <a:xfrm>
          <a:off x="5763585" y="2733380"/>
          <a:ext cx="2552280"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000">
              <a:solidFill>
                <a:schemeClr val="lt1"/>
              </a:solidFill>
              <a:effectLst/>
              <a:latin typeface="Arial" panose="020B0604020202020204" pitchFamily="34" charset="0"/>
              <a:ea typeface="+mn-ea"/>
              <a:cs typeface="Arial" panose="020B0604020202020204" pitchFamily="34" charset="0"/>
            </a:rPr>
            <a:t>RECAUDACION LIMITADA POR FALTA DE NOTIFICACION A PRIVADOS. </a:t>
          </a:r>
          <a:endParaRPr lang="es-MX" sz="800">
            <a:effectLst/>
            <a:latin typeface="Arial" panose="020B0604020202020204" pitchFamily="34" charset="0"/>
            <a:cs typeface="Arial" panose="020B0604020202020204" pitchFamily="34" charset="0"/>
          </a:endParaRPr>
        </a:p>
        <a:p>
          <a:pPr algn="ctr"/>
          <a:endParaRPr lang="es-MX" sz="8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209229</xdr:colOff>
      <xdr:row>2</xdr:row>
      <xdr:rowOff>3445402</xdr:rowOff>
    </xdr:from>
    <xdr:to>
      <xdr:col>4</xdr:col>
      <xdr:colOff>97650</xdr:colOff>
      <xdr:row>2</xdr:row>
      <xdr:rowOff>4084937</xdr:rowOff>
    </xdr:to>
    <xdr:sp macro="" textlink="">
      <xdr:nvSpPr>
        <xdr:cNvPr id="22" name="Rectángulo 21">
          <a:extLst>
            <a:ext uri="{FF2B5EF4-FFF2-40B4-BE49-F238E27FC236}">
              <a16:creationId xmlns:a16="http://schemas.microsoft.com/office/drawing/2014/main" id="{01C861F9-EE6B-4C47-85E0-F86D0AAA5949}"/>
            </a:ext>
          </a:extLst>
        </xdr:cNvPr>
        <xdr:cNvSpPr/>
      </xdr:nvSpPr>
      <xdr:spPr>
        <a:xfrm>
          <a:off x="209229" y="4484493"/>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n-US" sz="800">
              <a:solidFill>
                <a:schemeClr val="lt1"/>
              </a:solidFill>
              <a:effectLst/>
              <a:latin typeface="Arial" panose="020B0604020202020204" pitchFamily="34" charset="0"/>
              <a:ea typeface="+mn-ea"/>
              <a:cs typeface="Arial" panose="020B0604020202020204" pitchFamily="34" charset="0"/>
            </a:rPr>
            <a:t>C1</a:t>
          </a:r>
          <a:endParaRPr lang="es-MX" sz="600">
            <a:effectLst/>
            <a:latin typeface="Arial" panose="020B0604020202020204" pitchFamily="34" charset="0"/>
            <a:cs typeface="Arial" panose="020B0604020202020204" pitchFamily="34" charset="0"/>
          </a:endParaRPr>
        </a:p>
        <a:p>
          <a:pPr algn="ctr"/>
          <a:r>
            <a:rPr lang="en-US" sz="800">
              <a:solidFill>
                <a:schemeClr val="lt1"/>
              </a:solidFill>
              <a:effectLst/>
              <a:latin typeface="Arial" panose="020B0604020202020204" pitchFamily="34" charset="0"/>
              <a:ea typeface="+mn-ea"/>
              <a:cs typeface="Arial" panose="020B0604020202020204" pitchFamily="34" charset="0"/>
            </a:rPr>
            <a:t>ASENTAMIENTOS IRREGULARES, PULVERIAZCIÓN DEL TERRITORIO E INCERTIDUMBRE EN LA PROPIEDAD</a:t>
          </a:r>
          <a:endParaRPr lang="es-MX" sz="600">
            <a:effectLst/>
            <a:latin typeface="Arial" panose="020B0604020202020204" pitchFamily="34" charset="0"/>
            <a:cs typeface="Arial" panose="020B0604020202020204" pitchFamily="34" charset="0"/>
          </a:endParaRPr>
        </a:p>
        <a:p>
          <a:pPr algn="ctr"/>
          <a:endParaRPr lang="es-MX" sz="6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4</xdr:col>
      <xdr:colOff>177405</xdr:colOff>
      <xdr:row>2</xdr:row>
      <xdr:rowOff>3453737</xdr:rowOff>
    </xdr:from>
    <xdr:to>
      <xdr:col>7</xdr:col>
      <xdr:colOff>102461</xdr:colOff>
      <xdr:row>2</xdr:row>
      <xdr:rowOff>4093272</xdr:rowOff>
    </xdr:to>
    <xdr:sp macro="" textlink="">
      <xdr:nvSpPr>
        <xdr:cNvPr id="24" name="Rectángulo 23">
          <a:extLst>
            <a:ext uri="{FF2B5EF4-FFF2-40B4-BE49-F238E27FC236}">
              <a16:creationId xmlns:a16="http://schemas.microsoft.com/office/drawing/2014/main" id="{42AD4D28-F736-477E-A574-F4223D6949F2}"/>
            </a:ext>
          </a:extLst>
        </xdr:cNvPr>
        <xdr:cNvSpPr/>
      </xdr:nvSpPr>
      <xdr:spPr>
        <a:xfrm>
          <a:off x="2851732" y="4501487"/>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n-US" sz="800">
              <a:solidFill>
                <a:schemeClr val="lt1"/>
              </a:solidFill>
              <a:effectLst/>
              <a:latin typeface="Arial" panose="020B0604020202020204" pitchFamily="34" charset="0"/>
              <a:ea typeface="+mn-ea"/>
              <a:cs typeface="Arial" panose="020B0604020202020204" pitchFamily="34" charset="0"/>
            </a:rPr>
            <a:t>C2</a:t>
          </a:r>
          <a:endParaRPr lang="es-MX" sz="600">
            <a:effectLst/>
            <a:latin typeface="Arial" panose="020B0604020202020204" pitchFamily="34" charset="0"/>
            <a:cs typeface="Arial" panose="020B0604020202020204" pitchFamily="34" charset="0"/>
          </a:endParaRPr>
        </a:p>
        <a:p>
          <a:pPr algn="ctr" rtl="0"/>
          <a:r>
            <a:rPr lang="en-US" sz="800">
              <a:solidFill>
                <a:schemeClr val="lt1"/>
              </a:solidFill>
              <a:effectLst/>
              <a:latin typeface="Arial" panose="020B0604020202020204" pitchFamily="34" charset="0"/>
              <a:ea typeface="+mn-ea"/>
              <a:cs typeface="Arial" panose="020B0604020202020204" pitchFamily="34" charset="0"/>
            </a:rPr>
            <a:t>FALTA DE SUPERVISION DE LAS OBRAS PARTICULARES QUE SE REALIZAN DENTRO DEL MUNICIPIO</a:t>
          </a:r>
          <a:endParaRPr lang="es-MX" sz="600">
            <a:effectLst/>
            <a:latin typeface="Arial" panose="020B0604020202020204" pitchFamily="34" charset="0"/>
            <a:cs typeface="Arial" panose="020B0604020202020204" pitchFamily="34" charset="0"/>
          </a:endParaRPr>
        </a:p>
        <a:p>
          <a:pPr algn="ctr"/>
          <a:endParaRPr lang="es-MX" sz="6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7</xdr:col>
      <xdr:colOff>205153</xdr:colOff>
      <xdr:row>2</xdr:row>
      <xdr:rowOff>3459409</xdr:rowOff>
    </xdr:from>
    <xdr:to>
      <xdr:col>9</xdr:col>
      <xdr:colOff>1099037</xdr:colOff>
      <xdr:row>2</xdr:row>
      <xdr:rowOff>4098944</xdr:rowOff>
    </xdr:to>
    <xdr:sp macro="" textlink="">
      <xdr:nvSpPr>
        <xdr:cNvPr id="26" name="Rectángulo 25">
          <a:extLst>
            <a:ext uri="{FF2B5EF4-FFF2-40B4-BE49-F238E27FC236}">
              <a16:creationId xmlns:a16="http://schemas.microsoft.com/office/drawing/2014/main" id="{6DFC050B-A614-4D9A-9EB8-33C34E089A85}"/>
            </a:ext>
          </a:extLst>
        </xdr:cNvPr>
        <xdr:cNvSpPr/>
      </xdr:nvSpPr>
      <xdr:spPr>
        <a:xfrm>
          <a:off x="5509845" y="4507159"/>
          <a:ext cx="248382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800">
              <a:solidFill>
                <a:schemeClr val="lt1"/>
              </a:solidFill>
              <a:effectLst/>
              <a:latin typeface="Arial" panose="020B0604020202020204" pitchFamily="34" charset="0"/>
              <a:ea typeface="+mn-ea"/>
              <a:cs typeface="Arial" panose="020B0604020202020204" pitchFamily="34" charset="0"/>
            </a:rPr>
            <a:t>DISCREPANCIA ENTRE LOS DISTINTOS INSTRUMENTOS NORMATIVOS LOCALES EN MATERIA DE ZONIFICACIÓN DEL SUELO.</a:t>
          </a:r>
          <a:endParaRPr lang="es-MX" sz="600">
            <a:effectLst/>
            <a:latin typeface="Arial" panose="020B0604020202020204" pitchFamily="34" charset="0"/>
            <a:cs typeface="Arial" panose="020B0604020202020204" pitchFamily="34" charset="0"/>
          </a:endParaRPr>
        </a:p>
        <a:p>
          <a:pPr algn="ctr"/>
          <a:endParaRPr lang="es-MX" sz="6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1524000</xdr:colOff>
      <xdr:row>2</xdr:row>
      <xdr:rowOff>1164980</xdr:rowOff>
    </xdr:from>
    <xdr:to>
      <xdr:col>14</xdr:col>
      <xdr:colOff>497795</xdr:colOff>
      <xdr:row>2</xdr:row>
      <xdr:rowOff>1804515</xdr:rowOff>
    </xdr:to>
    <xdr:sp macro="" textlink="">
      <xdr:nvSpPr>
        <xdr:cNvPr id="28" name="Rectángulo 27">
          <a:extLst>
            <a:ext uri="{FF2B5EF4-FFF2-40B4-BE49-F238E27FC236}">
              <a16:creationId xmlns:a16="http://schemas.microsoft.com/office/drawing/2014/main" id="{376CBBD9-2503-4224-98AB-E963496B3887}"/>
            </a:ext>
          </a:extLst>
        </xdr:cNvPr>
        <xdr:cNvSpPr/>
      </xdr:nvSpPr>
      <xdr:spPr>
        <a:xfrm>
          <a:off x="8418635" y="2212730"/>
          <a:ext cx="2322198"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n-US" sz="1050">
              <a:solidFill>
                <a:schemeClr val="lt1"/>
              </a:solidFill>
              <a:effectLst/>
              <a:latin typeface="Arial" panose="020B0604020202020204" pitchFamily="34" charset="0"/>
              <a:ea typeface="+mn-ea"/>
              <a:cs typeface="Arial" panose="020B0604020202020204" pitchFamily="34" charset="0"/>
            </a:rPr>
            <a:t>IMPOSILITA BRINDAR CERTEZA JURIDICA A LOS PROPIETARIOS E INVERSIONISTAS </a:t>
          </a:r>
          <a:endParaRPr lang="es-MX" sz="800">
            <a:effectLst/>
            <a:latin typeface="Arial" panose="020B0604020202020204" pitchFamily="34" charset="0"/>
            <a:cs typeface="Arial" panose="020B0604020202020204" pitchFamily="34" charset="0"/>
          </a:endParaRPr>
        </a:p>
        <a:p>
          <a:pPr algn="ctr"/>
          <a:endParaRPr lang="es-MX" sz="7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219808</xdr:colOff>
      <xdr:row>2</xdr:row>
      <xdr:rowOff>4234962</xdr:rowOff>
    </xdr:from>
    <xdr:to>
      <xdr:col>4</xdr:col>
      <xdr:colOff>100902</xdr:colOff>
      <xdr:row>2</xdr:row>
      <xdr:rowOff>4874497</xdr:rowOff>
    </xdr:to>
    <xdr:sp macro="" textlink="">
      <xdr:nvSpPr>
        <xdr:cNvPr id="29" name="Rectángulo 28">
          <a:extLst>
            <a:ext uri="{FF2B5EF4-FFF2-40B4-BE49-F238E27FC236}">
              <a16:creationId xmlns:a16="http://schemas.microsoft.com/office/drawing/2014/main" id="{AF5339B8-17EA-4FCE-A352-596B54FA885C}"/>
            </a:ext>
          </a:extLst>
        </xdr:cNvPr>
        <xdr:cNvSpPr/>
      </xdr:nvSpPr>
      <xdr:spPr>
        <a:xfrm>
          <a:off x="219808" y="5282712"/>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900" b="0" i="0">
              <a:solidFill>
                <a:schemeClr val="lt1"/>
              </a:solidFill>
              <a:effectLst/>
              <a:latin typeface="Arial" panose="020B0604020202020204" pitchFamily="34" charset="0"/>
              <a:ea typeface="+mn-ea"/>
              <a:cs typeface="Arial" panose="020B0604020202020204" pitchFamily="34" charset="0"/>
            </a:rPr>
            <a:t>FALTA DE NORMATIVIDAD LOCAL EN MATERIA DE IMAGEN URBANA, MOVILIDAD Y TRANSITO </a:t>
          </a:r>
          <a:endParaRPr lang="es-MX" sz="700">
            <a:effectLst/>
            <a:latin typeface="Arial" panose="020B0604020202020204" pitchFamily="34" charset="0"/>
            <a:cs typeface="Arial" panose="020B0604020202020204" pitchFamily="34" charset="0"/>
          </a:endParaRPr>
        </a:p>
        <a:p>
          <a:pPr algn="ctr"/>
          <a:endParaRPr lang="es-MX" sz="7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4</xdr:col>
      <xdr:colOff>174185</xdr:colOff>
      <xdr:row>2</xdr:row>
      <xdr:rowOff>4245003</xdr:rowOff>
    </xdr:from>
    <xdr:to>
      <xdr:col>7</xdr:col>
      <xdr:colOff>99241</xdr:colOff>
      <xdr:row>2</xdr:row>
      <xdr:rowOff>4884538</xdr:rowOff>
    </xdr:to>
    <xdr:sp macro="" textlink="">
      <xdr:nvSpPr>
        <xdr:cNvPr id="30" name="Rectángulo 29">
          <a:extLst>
            <a:ext uri="{FF2B5EF4-FFF2-40B4-BE49-F238E27FC236}">
              <a16:creationId xmlns:a16="http://schemas.microsoft.com/office/drawing/2014/main" id="{241EC9EB-51A9-4839-87DC-3FD4F76330D0}"/>
            </a:ext>
          </a:extLst>
        </xdr:cNvPr>
        <xdr:cNvSpPr/>
      </xdr:nvSpPr>
      <xdr:spPr>
        <a:xfrm>
          <a:off x="2848512" y="5292753"/>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ES" sz="1050">
              <a:solidFill>
                <a:schemeClr val="lt1"/>
              </a:solidFill>
              <a:effectLst/>
              <a:latin typeface="Arial" panose="020B0604020202020204" pitchFamily="34" charset="0"/>
              <a:ea typeface="+mn-ea"/>
              <a:cs typeface="Arial" panose="020B0604020202020204" pitchFamily="34" charset="0"/>
            </a:rPr>
            <a:t>PERSONAL LIMITADO</a:t>
          </a:r>
          <a:endParaRPr lang="es-MX" sz="900">
            <a:effectLst/>
            <a:latin typeface="Arial" panose="020B0604020202020204" pitchFamily="34" charset="0"/>
            <a:cs typeface="Arial" panose="020B0604020202020204" pitchFamily="34" charset="0"/>
          </a:endParaRPr>
        </a:p>
        <a:p>
          <a:pPr algn="ctr"/>
          <a:endParaRPr lang="es-MX" sz="9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7</xdr:col>
      <xdr:colOff>182020</xdr:colOff>
      <xdr:row>2</xdr:row>
      <xdr:rowOff>4242289</xdr:rowOff>
    </xdr:from>
    <xdr:to>
      <xdr:col>9</xdr:col>
      <xdr:colOff>1121018</xdr:colOff>
      <xdr:row>2</xdr:row>
      <xdr:rowOff>4881824</xdr:rowOff>
    </xdr:to>
    <xdr:sp macro="" textlink="">
      <xdr:nvSpPr>
        <xdr:cNvPr id="31" name="Rectángulo 30">
          <a:extLst>
            <a:ext uri="{FF2B5EF4-FFF2-40B4-BE49-F238E27FC236}">
              <a16:creationId xmlns:a16="http://schemas.microsoft.com/office/drawing/2014/main" id="{0689C86C-A053-4621-9B5F-02DCCFF79689}"/>
            </a:ext>
          </a:extLst>
        </xdr:cNvPr>
        <xdr:cNvSpPr/>
      </xdr:nvSpPr>
      <xdr:spPr>
        <a:xfrm flipH="1">
          <a:off x="5486712" y="5290039"/>
          <a:ext cx="252894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050">
              <a:solidFill>
                <a:schemeClr val="lt1"/>
              </a:solidFill>
              <a:effectLst/>
              <a:latin typeface="Arial" panose="020B0604020202020204" pitchFamily="34" charset="0"/>
              <a:ea typeface="+mn-ea"/>
              <a:cs typeface="Arial" panose="020B0604020202020204" pitchFamily="34" charset="0"/>
            </a:rPr>
            <a:t>LOTIFICACION Y RELOTIFICAION REALIZADA DE MANERA IRREGULAR. </a:t>
          </a:r>
          <a:endParaRPr lang="es-MX" sz="900">
            <a:effectLst/>
            <a:latin typeface="Arial" panose="020B0604020202020204" pitchFamily="34" charset="0"/>
            <a:cs typeface="Arial" panose="020B0604020202020204" pitchFamily="34" charset="0"/>
          </a:endParaRPr>
        </a:p>
        <a:p>
          <a:pPr algn="ctr"/>
          <a:endParaRPr lang="es-MX" sz="9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1294246</xdr:colOff>
      <xdr:row>2</xdr:row>
      <xdr:rowOff>4254012</xdr:rowOff>
    </xdr:from>
    <xdr:to>
      <xdr:col>14</xdr:col>
      <xdr:colOff>241788</xdr:colOff>
      <xdr:row>2</xdr:row>
      <xdr:rowOff>4893547</xdr:rowOff>
    </xdr:to>
    <xdr:sp macro="" textlink="">
      <xdr:nvSpPr>
        <xdr:cNvPr id="32" name="Rectángulo 31">
          <a:extLst>
            <a:ext uri="{FF2B5EF4-FFF2-40B4-BE49-F238E27FC236}">
              <a16:creationId xmlns:a16="http://schemas.microsoft.com/office/drawing/2014/main" id="{6F570BDB-E29D-4BAA-9F8B-0334FC262B18}"/>
            </a:ext>
          </a:extLst>
        </xdr:cNvPr>
        <xdr:cNvSpPr/>
      </xdr:nvSpPr>
      <xdr:spPr>
        <a:xfrm flipH="1">
          <a:off x="8188881" y="5301762"/>
          <a:ext cx="2295945"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800">
              <a:solidFill>
                <a:schemeClr val="lt1"/>
              </a:solidFill>
              <a:effectLst/>
              <a:latin typeface="Arial" panose="020B0604020202020204" pitchFamily="34" charset="0"/>
              <a:ea typeface="+mn-ea"/>
              <a:cs typeface="Arial" panose="020B0604020202020204" pitchFamily="34" charset="0"/>
            </a:rPr>
            <a:t>FALTA DE NORMATIVIDAD LOCAL </a:t>
          </a:r>
          <a:r>
            <a:rPr lang="en-US" sz="800" b="1">
              <a:solidFill>
                <a:schemeClr val="lt1"/>
              </a:solidFill>
              <a:effectLst/>
              <a:latin typeface="Arial" panose="020B0604020202020204" pitchFamily="34" charset="0"/>
              <a:ea typeface="+mn-ea"/>
              <a:cs typeface="Arial" panose="020B0604020202020204" pitchFamily="34" charset="0"/>
            </a:rPr>
            <a:t>ACTUALIZADA</a:t>
          </a:r>
          <a:r>
            <a:rPr lang="en-US" sz="800">
              <a:solidFill>
                <a:schemeClr val="lt1"/>
              </a:solidFill>
              <a:effectLst/>
              <a:latin typeface="Arial" panose="020B0604020202020204" pitchFamily="34" charset="0"/>
              <a:ea typeface="+mn-ea"/>
              <a:cs typeface="Arial" panose="020B0604020202020204" pitchFamily="34" charset="0"/>
            </a:rPr>
            <a:t> (REGLAMENTO DE CONSTRUCCION Y UTILIZACION DEL SUELO)</a:t>
          </a:r>
          <a:endParaRPr lang="es-MX" sz="600">
            <a:effectLst/>
            <a:latin typeface="Arial" panose="020B0604020202020204" pitchFamily="34" charset="0"/>
            <a:cs typeface="Arial" panose="020B0604020202020204" pitchFamily="34" charset="0"/>
          </a:endParaRPr>
        </a:p>
        <a:p>
          <a:pPr algn="ctr"/>
          <a:endParaRPr lang="es-MX" sz="6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1260231</xdr:colOff>
      <xdr:row>2</xdr:row>
      <xdr:rowOff>3465634</xdr:rowOff>
    </xdr:from>
    <xdr:to>
      <xdr:col>14</xdr:col>
      <xdr:colOff>227136</xdr:colOff>
      <xdr:row>2</xdr:row>
      <xdr:rowOff>4105169</xdr:rowOff>
    </xdr:to>
    <xdr:sp macro="" textlink="">
      <xdr:nvSpPr>
        <xdr:cNvPr id="33" name="Rectángulo 32">
          <a:extLst>
            <a:ext uri="{FF2B5EF4-FFF2-40B4-BE49-F238E27FC236}">
              <a16:creationId xmlns:a16="http://schemas.microsoft.com/office/drawing/2014/main" id="{5AB022CB-3158-414B-BB5C-4ADE4405F797}"/>
            </a:ext>
          </a:extLst>
        </xdr:cNvPr>
        <xdr:cNvSpPr/>
      </xdr:nvSpPr>
      <xdr:spPr>
        <a:xfrm>
          <a:off x="8154866" y="4513384"/>
          <a:ext cx="2315308"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n-US" sz="800">
              <a:solidFill>
                <a:schemeClr val="lt1"/>
              </a:solidFill>
              <a:effectLst/>
              <a:latin typeface="Arial" panose="020B0604020202020204" pitchFamily="34" charset="0"/>
              <a:ea typeface="+mn-ea"/>
              <a:cs typeface="Arial" panose="020B0604020202020204" pitchFamily="34" charset="0"/>
            </a:rPr>
            <a:t>PROGRAMA MUNICIPAL DE DESARROLLO URBANO Y ORDENAMIENTO TERRITORIAL VIGENTE DESDE EL 2016  </a:t>
          </a:r>
          <a:endParaRPr lang="es-MX" sz="600">
            <a:effectLst/>
            <a:latin typeface="Arial" panose="020B0604020202020204" pitchFamily="34" charset="0"/>
            <a:cs typeface="Arial" panose="020B0604020202020204" pitchFamily="34" charset="0"/>
          </a:endParaRPr>
        </a:p>
        <a:p>
          <a:pPr algn="ctr"/>
          <a:endParaRPr lang="es-MX" sz="6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56030</xdr:rowOff>
    </xdr:from>
    <xdr:to>
      <xdr:col>14</xdr:col>
      <xdr:colOff>179935</xdr:colOff>
      <xdr:row>16</xdr:row>
      <xdr:rowOff>45625</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189304" y="1736912"/>
          <a:ext cx="280307" cy="1401537"/>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440311</xdr:colOff>
      <xdr:row>16</xdr:row>
      <xdr:rowOff>22410</xdr:rowOff>
    </xdr:from>
    <xdr:to>
      <xdr:col>11</xdr:col>
      <xdr:colOff>513430</xdr:colOff>
      <xdr:row>20</xdr:row>
      <xdr:rowOff>156880</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440311" y="3115234"/>
          <a:ext cx="7681913" cy="761999"/>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rtl="0" eaLnBrk="1" fontAlgn="auto" latinLnBrk="0" hangingPunct="1"/>
          <a:r>
            <a:rPr lang="en-US" sz="1100">
              <a:solidFill>
                <a:schemeClr val="lt1"/>
              </a:solidFill>
              <a:effectLst/>
              <a:latin typeface="Arial" panose="020B0604020202020204" pitchFamily="34" charset="0"/>
              <a:ea typeface="+mn-ea"/>
              <a:cs typeface="Arial" panose="020B0604020202020204" pitchFamily="34" charset="0"/>
            </a:rPr>
            <a:t>ALCANZAR UN MODELO DE OCUPACIÓN DEL TERRITORIO QUE SUSTENTE LAS DIFERENTES ACTIVIDADES QUE SE REALIZAN EN EL MUNICIPIO ATENDIENDO A LAS NECESIDADES DE LA POBLACIÓN, LA DISTRIBUCIÓN EQUITATIVA Y JUSTA DEL EQUIPAMIENTO E INFRAESTRUCTURA, LAS NECESIDADES DE LA ESTRUCTURA PRODUCTIVA Y A LA DISPONIBILIDAD DE LOS RECURSOS NATURALES.</a:t>
          </a:r>
          <a:endParaRPr lang="es-MX" sz="1000">
            <a:effectLst/>
            <a:latin typeface="Arial" panose="020B0604020202020204" pitchFamily="34" charset="0"/>
            <a:cs typeface="Arial" panose="020B0604020202020204" pitchFamily="34" charset="0"/>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46746</xdr:colOff>
      <xdr:row>23</xdr:row>
      <xdr:rowOff>151360</xdr:rowOff>
    </xdr:from>
    <xdr:to>
      <xdr:col>14</xdr:col>
      <xdr:colOff>174253</xdr:colOff>
      <xdr:row>32</xdr:row>
      <xdr:rowOff>121584</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9179540" y="4342360"/>
          <a:ext cx="284389" cy="138216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04333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795618</xdr:colOff>
      <xdr:row>8</xdr:row>
      <xdr:rowOff>126067</xdr:rowOff>
    </xdr:from>
    <xdr:to>
      <xdr:col>5</xdr:col>
      <xdr:colOff>1452363</xdr:colOff>
      <xdr:row>14</xdr:row>
      <xdr:rowOff>51549</xdr:rowOff>
    </xdr:to>
    <xdr:sp macro="" textlink="">
      <xdr:nvSpPr>
        <xdr:cNvPr id="22" name="Rectángulo 21">
          <a:extLst>
            <a:ext uri="{FF2B5EF4-FFF2-40B4-BE49-F238E27FC236}">
              <a16:creationId xmlns:a16="http://schemas.microsoft.com/office/drawing/2014/main" id="{D40FA018-95D0-403D-A518-1ACF9A0184D7}"/>
            </a:ext>
          </a:extLst>
        </xdr:cNvPr>
        <xdr:cNvSpPr/>
      </xdr:nvSpPr>
      <xdr:spPr>
        <a:xfrm>
          <a:off x="795618" y="1963832"/>
          <a:ext cx="3334951" cy="86677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n-US" sz="1100" b="0">
              <a:solidFill>
                <a:schemeClr val="lt1"/>
              </a:solidFill>
              <a:effectLst/>
              <a:latin typeface="Arial" panose="020B0604020202020204" pitchFamily="34" charset="0"/>
              <a:ea typeface="+mn-ea"/>
              <a:cs typeface="Arial" panose="020B0604020202020204" pitchFamily="34" charset="0"/>
            </a:rPr>
            <a:t>C1</a:t>
          </a:r>
          <a:endParaRPr lang="es-MX" sz="1000">
            <a:effectLst/>
            <a:latin typeface="Arial" panose="020B0604020202020204" pitchFamily="34" charset="0"/>
            <a:cs typeface="Arial" panose="020B0604020202020204" pitchFamily="34" charset="0"/>
          </a:endParaRPr>
        </a:p>
        <a:p>
          <a:pPr algn="ctr" rtl="0"/>
          <a:r>
            <a:rPr lang="es-MX" sz="1100" b="0">
              <a:solidFill>
                <a:schemeClr val="lt1"/>
              </a:solidFill>
              <a:effectLst/>
              <a:latin typeface="Arial" panose="020B0604020202020204" pitchFamily="34" charset="0"/>
              <a:ea typeface="+mn-ea"/>
              <a:cs typeface="Arial" panose="020B0604020202020204" pitchFamily="34" charset="0"/>
            </a:rPr>
            <a:t>GESTIÓN Y CONSOLIDACIÓN DEL DESARROLLO URBANO ORDENADO Y SOSTENIBLE</a:t>
          </a:r>
          <a:endParaRPr lang="es-MX" sz="1000">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6</xdr:col>
      <xdr:colOff>346262</xdr:colOff>
      <xdr:row>8</xdr:row>
      <xdr:rowOff>123265</xdr:rowOff>
    </xdr:from>
    <xdr:to>
      <xdr:col>11</xdr:col>
      <xdr:colOff>360350</xdr:colOff>
      <xdr:row>14</xdr:row>
      <xdr:rowOff>51549</xdr:rowOff>
    </xdr:to>
    <xdr:sp macro="" textlink="">
      <xdr:nvSpPr>
        <xdr:cNvPr id="23" name="Rectángulo 22">
          <a:extLst>
            <a:ext uri="{FF2B5EF4-FFF2-40B4-BE49-F238E27FC236}">
              <a16:creationId xmlns:a16="http://schemas.microsoft.com/office/drawing/2014/main" id="{158BC2EA-023F-47DF-9435-A4068AF97808}"/>
            </a:ext>
          </a:extLst>
        </xdr:cNvPr>
        <xdr:cNvSpPr/>
      </xdr:nvSpPr>
      <xdr:spPr>
        <a:xfrm>
          <a:off x="4649321" y="1961030"/>
          <a:ext cx="3319823" cy="869578"/>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b="0">
              <a:solidFill>
                <a:schemeClr val="lt1"/>
              </a:solidFill>
              <a:effectLst/>
              <a:latin typeface="Arial" panose="020B0604020202020204" pitchFamily="34" charset="0"/>
              <a:ea typeface="+mn-ea"/>
              <a:cs typeface="Arial" panose="020B0604020202020204" pitchFamily="34" charset="0"/>
            </a:rPr>
            <a:t>C2</a:t>
          </a:r>
          <a:endParaRPr lang="es-MX" sz="1000" b="0">
            <a:effectLst/>
            <a:latin typeface="Arial" panose="020B0604020202020204" pitchFamily="34" charset="0"/>
            <a:cs typeface="Arial" panose="020B0604020202020204" pitchFamily="34" charset="0"/>
          </a:endParaRPr>
        </a:p>
        <a:p>
          <a:pPr algn="ctr"/>
          <a:r>
            <a:rPr lang="es-MX" sz="1100" b="0">
              <a:solidFill>
                <a:schemeClr val="lt1"/>
              </a:solidFill>
              <a:effectLst/>
              <a:latin typeface="Arial" panose="020B0604020202020204" pitchFamily="34" charset="0"/>
              <a:ea typeface="+mn-ea"/>
              <a:cs typeface="Arial" panose="020B0604020202020204" pitchFamily="34" charset="0"/>
            </a:rPr>
            <a:t>SUPERVISIÓN Y NOTIFICACIÓN PARA REGULARIZACIÓN DE OBRAS Y DEL USO DEL SUELO.</a:t>
          </a:r>
          <a:endParaRPr lang="es-MX" sz="1000" b="0">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437029</xdr:colOff>
      <xdr:row>22</xdr:row>
      <xdr:rowOff>63874</xdr:rowOff>
    </xdr:from>
    <xdr:to>
      <xdr:col>5</xdr:col>
      <xdr:colOff>60511</xdr:colOff>
      <xdr:row>27</xdr:row>
      <xdr:rowOff>26894</xdr:rowOff>
    </xdr:to>
    <xdr:sp macro="" textlink="">
      <xdr:nvSpPr>
        <xdr:cNvPr id="24" name="Rectángulo 23">
          <a:extLst>
            <a:ext uri="{FF2B5EF4-FFF2-40B4-BE49-F238E27FC236}">
              <a16:creationId xmlns:a16="http://schemas.microsoft.com/office/drawing/2014/main" id="{DCF85D57-6B4B-458F-B09D-6B525E30CC8C}"/>
            </a:ext>
          </a:extLst>
        </xdr:cNvPr>
        <xdr:cNvSpPr/>
      </xdr:nvSpPr>
      <xdr:spPr>
        <a:xfrm>
          <a:off x="437029" y="4097992"/>
          <a:ext cx="2301688" cy="747431"/>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n-US" sz="900">
              <a:solidFill>
                <a:schemeClr val="lt1"/>
              </a:solidFill>
              <a:effectLst/>
              <a:latin typeface="Arial" panose="020B0604020202020204" pitchFamily="34" charset="0"/>
              <a:ea typeface="+mn-ea"/>
              <a:cs typeface="Arial" panose="020B0604020202020204" pitchFamily="34" charset="0"/>
            </a:rPr>
            <a:t>A 1.1</a:t>
          </a:r>
          <a:endParaRPr lang="es-MX" sz="700">
            <a:effectLst/>
            <a:latin typeface="Arial" panose="020B0604020202020204" pitchFamily="34" charset="0"/>
            <a:cs typeface="Arial" panose="020B0604020202020204" pitchFamily="34" charset="0"/>
          </a:endParaRPr>
        </a:p>
        <a:p>
          <a:pPr algn="ctr" rtl="0"/>
          <a:r>
            <a:rPr lang="en-US" sz="900">
              <a:solidFill>
                <a:schemeClr val="lt1"/>
              </a:solidFill>
              <a:effectLst/>
              <a:latin typeface="Arial" panose="020B0604020202020204" pitchFamily="34" charset="0"/>
              <a:ea typeface="+mn-ea"/>
              <a:cs typeface="Arial" panose="020B0604020202020204" pitchFamily="34" charset="0"/>
            </a:rPr>
            <a:t>CONSTANCIA DE USO DE SUELO</a:t>
          </a:r>
          <a:endParaRPr lang="es-MX" sz="700">
            <a:effectLst/>
            <a:latin typeface="Arial" panose="020B0604020202020204" pitchFamily="34" charset="0"/>
            <a:cs typeface="Arial" panose="020B0604020202020204" pitchFamily="34" charset="0"/>
          </a:endParaRPr>
        </a:p>
        <a:p>
          <a:pPr algn="ctr" rtl="0"/>
          <a:r>
            <a:rPr lang="es-MX" sz="900">
              <a:solidFill>
                <a:schemeClr val="lt1"/>
              </a:solidFill>
              <a:effectLst/>
              <a:latin typeface="Arial" panose="020B0604020202020204" pitchFamily="34" charset="0"/>
              <a:ea typeface="+mn-ea"/>
              <a:cs typeface="Arial" panose="020B0604020202020204" pitchFamily="34" charset="0"/>
            </a:rPr>
            <a:t>Solicitudes constancia de uso de suelo atendidas.</a:t>
          </a:r>
          <a:endParaRPr lang="es-MX" sz="700">
            <a:effectLst/>
            <a:latin typeface="Arial" panose="020B0604020202020204" pitchFamily="34" charset="0"/>
            <a:cs typeface="Arial" panose="020B0604020202020204" pitchFamily="34" charset="0"/>
          </a:endParaRPr>
        </a:p>
        <a:p>
          <a:pPr algn="ctr"/>
          <a:endParaRPr lang="es-MX" sz="7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405652</xdr:colOff>
      <xdr:row>22</xdr:row>
      <xdr:rowOff>44824</xdr:rowOff>
    </xdr:from>
    <xdr:to>
      <xdr:col>8</xdr:col>
      <xdr:colOff>75638</xdr:colOff>
      <xdr:row>27</xdr:row>
      <xdr:rowOff>33618</xdr:rowOff>
    </xdr:to>
    <xdr:sp macro="" textlink="">
      <xdr:nvSpPr>
        <xdr:cNvPr id="25" name="Rectángulo 24">
          <a:extLst>
            <a:ext uri="{FF2B5EF4-FFF2-40B4-BE49-F238E27FC236}">
              <a16:creationId xmlns:a16="http://schemas.microsoft.com/office/drawing/2014/main" id="{6B7823C3-6BFA-4B4D-9394-D9FE0B1E9F26}"/>
            </a:ext>
          </a:extLst>
        </xdr:cNvPr>
        <xdr:cNvSpPr/>
      </xdr:nvSpPr>
      <xdr:spPr>
        <a:xfrm>
          <a:off x="3083858" y="4078942"/>
          <a:ext cx="2370604" cy="77320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n-US" sz="800">
              <a:solidFill>
                <a:schemeClr val="lt1"/>
              </a:solidFill>
              <a:effectLst/>
              <a:latin typeface="Arial" panose="020B0604020202020204" pitchFamily="34" charset="0"/>
              <a:ea typeface="+mn-ea"/>
              <a:cs typeface="Arial" panose="020B0604020202020204" pitchFamily="34" charset="0"/>
            </a:rPr>
            <a:t>A 1.2</a:t>
          </a:r>
          <a:endParaRPr lang="es-MX" sz="400">
            <a:effectLst/>
            <a:latin typeface="Arial" panose="020B0604020202020204" pitchFamily="34" charset="0"/>
            <a:cs typeface="Arial" panose="020B0604020202020204" pitchFamily="34" charset="0"/>
          </a:endParaRPr>
        </a:p>
        <a:p>
          <a:pPr algn="ctr" rtl="0"/>
          <a:r>
            <a:rPr lang="en-US" sz="800">
              <a:solidFill>
                <a:schemeClr val="lt1"/>
              </a:solidFill>
              <a:effectLst/>
              <a:latin typeface="Arial" panose="020B0604020202020204" pitchFamily="34" charset="0"/>
              <a:ea typeface="+mn-ea"/>
              <a:cs typeface="Arial" panose="020B0604020202020204" pitchFamily="34" charset="0"/>
            </a:rPr>
            <a:t>ALINEAMIENTO</a:t>
          </a:r>
          <a:r>
            <a:rPr lang="en-US" sz="800" baseline="0">
              <a:solidFill>
                <a:schemeClr val="lt1"/>
              </a:solidFill>
              <a:effectLst/>
              <a:latin typeface="Arial" panose="020B0604020202020204" pitchFamily="34" charset="0"/>
              <a:ea typeface="+mn-ea"/>
              <a:cs typeface="Arial" panose="020B0604020202020204" pitchFamily="34" charset="0"/>
            </a:rPr>
            <a:t> Y NÚMERO OFICIAL</a:t>
          </a:r>
          <a:endParaRPr lang="es-MX" sz="400">
            <a:effectLst/>
            <a:latin typeface="Arial" panose="020B0604020202020204" pitchFamily="34" charset="0"/>
            <a:cs typeface="Arial" panose="020B0604020202020204" pitchFamily="34" charset="0"/>
          </a:endParaRPr>
        </a:p>
        <a:p>
          <a:pPr algn="ctr" rtl="0"/>
          <a:r>
            <a:rPr lang="en-US" sz="800">
              <a:solidFill>
                <a:schemeClr val="lt1"/>
              </a:solidFill>
              <a:effectLst/>
              <a:latin typeface="Arial" panose="020B0604020202020204" pitchFamily="34" charset="0"/>
              <a:ea typeface="+mn-ea"/>
              <a:cs typeface="Arial" panose="020B0604020202020204" pitchFamily="34" charset="0"/>
            </a:rPr>
            <a:t>Determinar el</a:t>
          </a:r>
          <a:r>
            <a:rPr lang="en-US" sz="800" baseline="0">
              <a:solidFill>
                <a:schemeClr val="lt1"/>
              </a:solidFill>
              <a:effectLst/>
              <a:latin typeface="Arial" panose="020B0604020202020204" pitchFamily="34" charset="0"/>
              <a:ea typeface="+mn-ea"/>
              <a:cs typeface="Arial" panose="020B0604020202020204" pitchFamily="34" charset="0"/>
            </a:rPr>
            <a:t> alineamiento y número oficial</a:t>
          </a:r>
          <a:r>
            <a:rPr lang="en-US" sz="800">
              <a:solidFill>
                <a:schemeClr val="lt1"/>
              </a:solidFill>
              <a:effectLst/>
              <a:latin typeface="Arial" panose="020B0604020202020204" pitchFamily="34" charset="0"/>
              <a:ea typeface="+mn-ea"/>
              <a:cs typeface="Arial" panose="020B0604020202020204" pitchFamily="34" charset="0"/>
            </a:rPr>
            <a:t> adecuado a cada predio con base en la informacion cartografica existente.</a:t>
          </a:r>
          <a:endParaRPr lang="es-MX" sz="400">
            <a:effectLst/>
            <a:latin typeface="Arial" panose="020B0604020202020204" pitchFamily="34" charset="0"/>
            <a:cs typeface="Arial" panose="020B0604020202020204" pitchFamily="34" charset="0"/>
          </a:endParaRPr>
        </a:p>
        <a:p>
          <a:pPr algn="ctr"/>
          <a:endParaRPr lang="es-MX" sz="3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285189</xdr:colOff>
      <xdr:row>22</xdr:row>
      <xdr:rowOff>63874</xdr:rowOff>
    </xdr:from>
    <xdr:to>
      <xdr:col>11</xdr:col>
      <xdr:colOff>512669</xdr:colOff>
      <xdr:row>27</xdr:row>
      <xdr:rowOff>29136</xdr:rowOff>
    </xdr:to>
    <xdr:sp macro="" textlink="">
      <xdr:nvSpPr>
        <xdr:cNvPr id="26" name="Rectángulo 25">
          <a:extLst>
            <a:ext uri="{FF2B5EF4-FFF2-40B4-BE49-F238E27FC236}">
              <a16:creationId xmlns:a16="http://schemas.microsoft.com/office/drawing/2014/main" id="{2C57DC5E-7FAB-412E-9645-F850A75D3F17}"/>
            </a:ext>
          </a:extLst>
        </xdr:cNvPr>
        <xdr:cNvSpPr/>
      </xdr:nvSpPr>
      <xdr:spPr>
        <a:xfrm>
          <a:off x="5664013" y="4097992"/>
          <a:ext cx="2457450" cy="749673"/>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n-US" sz="900">
              <a:solidFill>
                <a:schemeClr val="lt1"/>
              </a:solidFill>
              <a:effectLst/>
              <a:latin typeface="Arial" panose="020B0604020202020204" pitchFamily="34" charset="0"/>
              <a:ea typeface="+mn-ea"/>
              <a:cs typeface="Arial" panose="020B0604020202020204" pitchFamily="34" charset="0"/>
            </a:rPr>
            <a:t>A 1.3</a:t>
          </a:r>
          <a:endParaRPr lang="es-MX" sz="500">
            <a:effectLst/>
            <a:latin typeface="Arial" panose="020B0604020202020204" pitchFamily="34" charset="0"/>
            <a:cs typeface="Arial" panose="020B0604020202020204" pitchFamily="34" charset="0"/>
          </a:endParaRPr>
        </a:p>
        <a:p>
          <a:pPr algn="ctr" rtl="0"/>
          <a:r>
            <a:rPr lang="en-US" sz="900">
              <a:solidFill>
                <a:schemeClr val="lt1"/>
              </a:solidFill>
              <a:effectLst/>
              <a:latin typeface="Arial" panose="020B0604020202020204" pitchFamily="34" charset="0"/>
              <a:ea typeface="+mn-ea"/>
              <a:cs typeface="Arial" panose="020B0604020202020204" pitchFamily="34" charset="0"/>
            </a:rPr>
            <a:t>LICENCIA DE USO DE SUELO</a:t>
          </a:r>
          <a:endParaRPr lang="es-MX" sz="500">
            <a:effectLst/>
            <a:latin typeface="Arial" panose="020B0604020202020204" pitchFamily="34" charset="0"/>
            <a:cs typeface="Arial" panose="020B0604020202020204" pitchFamily="34" charset="0"/>
          </a:endParaRPr>
        </a:p>
        <a:p>
          <a:pPr algn="ctr" rtl="0"/>
          <a:r>
            <a:rPr lang="en-US" sz="900">
              <a:solidFill>
                <a:schemeClr val="lt1"/>
              </a:solidFill>
              <a:effectLst/>
              <a:latin typeface="Arial" panose="020B0604020202020204" pitchFamily="34" charset="0"/>
              <a:ea typeface="+mn-ea"/>
              <a:cs typeface="Arial" panose="020B0604020202020204" pitchFamily="34" charset="0"/>
            </a:rPr>
            <a:t>Verificar que el proceso de </a:t>
          </a:r>
          <a:r>
            <a:rPr lang="en-US" sz="900" baseline="0">
              <a:solidFill>
                <a:schemeClr val="lt1"/>
              </a:solidFill>
              <a:effectLst/>
              <a:latin typeface="Arial" panose="020B0604020202020204" pitchFamily="34" charset="0"/>
              <a:ea typeface="+mn-ea"/>
              <a:cs typeface="Arial" panose="020B0604020202020204" pitchFamily="34" charset="0"/>
            </a:rPr>
            <a:t> la licencia de uso de suelo </a:t>
          </a:r>
          <a:r>
            <a:rPr lang="en-US" sz="900">
              <a:solidFill>
                <a:schemeClr val="lt1"/>
              </a:solidFill>
              <a:effectLst/>
              <a:latin typeface="Arial" panose="020B0604020202020204" pitchFamily="34" charset="0"/>
              <a:ea typeface="+mn-ea"/>
              <a:cs typeface="Arial" panose="020B0604020202020204" pitchFamily="34" charset="0"/>
            </a:rPr>
            <a:t>permitido</a:t>
          </a:r>
          <a:r>
            <a:rPr lang="en-US" sz="900" baseline="0">
              <a:solidFill>
                <a:schemeClr val="lt1"/>
              </a:solidFill>
              <a:effectLst/>
              <a:latin typeface="Arial" panose="020B0604020202020204" pitchFamily="34" charset="0"/>
              <a:ea typeface="+mn-ea"/>
              <a:cs typeface="Arial" panose="020B0604020202020204" pitchFamily="34" charset="0"/>
            </a:rPr>
            <a:t> para un predio o inmueble</a:t>
          </a:r>
          <a:endParaRPr lang="es-MX" sz="500">
            <a:effectLst/>
            <a:latin typeface="Arial" panose="020B0604020202020204" pitchFamily="34" charset="0"/>
            <a:cs typeface="Arial" panose="020B0604020202020204" pitchFamily="34" charset="0"/>
          </a:endParaRPr>
        </a:p>
        <a:p>
          <a:pPr algn="ctr"/>
          <a:endParaRPr lang="es-MX" sz="3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425823</xdr:colOff>
      <xdr:row>27</xdr:row>
      <xdr:rowOff>146797</xdr:rowOff>
    </xdr:from>
    <xdr:to>
      <xdr:col>5</xdr:col>
      <xdr:colOff>70597</xdr:colOff>
      <xdr:row>32</xdr:row>
      <xdr:rowOff>140634</xdr:rowOff>
    </xdr:to>
    <xdr:sp macro="" textlink="">
      <xdr:nvSpPr>
        <xdr:cNvPr id="27" name="Rectángulo 26">
          <a:extLst>
            <a:ext uri="{FF2B5EF4-FFF2-40B4-BE49-F238E27FC236}">
              <a16:creationId xmlns:a16="http://schemas.microsoft.com/office/drawing/2014/main" id="{B41DF055-3F05-41DE-829B-E4860D52AC96}"/>
            </a:ext>
          </a:extLst>
        </xdr:cNvPr>
        <xdr:cNvSpPr/>
      </xdr:nvSpPr>
      <xdr:spPr>
        <a:xfrm>
          <a:off x="425823" y="4965326"/>
          <a:ext cx="2322980" cy="77824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n-US" sz="1000">
              <a:solidFill>
                <a:schemeClr val="lt1"/>
              </a:solidFill>
              <a:effectLst/>
              <a:latin typeface="Arial" panose="020B0604020202020204" pitchFamily="34" charset="0"/>
              <a:ea typeface="+mn-ea"/>
              <a:cs typeface="Arial" panose="020B0604020202020204" pitchFamily="34" charset="0"/>
            </a:rPr>
            <a:t>A 1.4</a:t>
          </a:r>
          <a:endParaRPr lang="es-MX" sz="600">
            <a:effectLst/>
            <a:latin typeface="Arial" panose="020B0604020202020204" pitchFamily="34" charset="0"/>
            <a:cs typeface="Arial" panose="020B0604020202020204" pitchFamily="34" charset="0"/>
          </a:endParaRPr>
        </a:p>
        <a:p>
          <a:pPr algn="ctr" rtl="0"/>
          <a:r>
            <a:rPr lang="en-US" sz="1000">
              <a:solidFill>
                <a:schemeClr val="lt1"/>
              </a:solidFill>
              <a:effectLst/>
              <a:latin typeface="Arial" panose="020B0604020202020204" pitchFamily="34" charset="0"/>
              <a:ea typeface="+mn-ea"/>
              <a:cs typeface="Arial" panose="020B0604020202020204" pitchFamily="34" charset="0"/>
            </a:rPr>
            <a:t>RESOLUCION DE SUBDIVISIÓN</a:t>
          </a:r>
          <a:r>
            <a:rPr lang="en-US" sz="1000" baseline="0">
              <a:solidFill>
                <a:schemeClr val="lt1"/>
              </a:solidFill>
              <a:effectLst/>
              <a:latin typeface="Arial" panose="020B0604020202020204" pitchFamily="34" charset="0"/>
              <a:ea typeface="+mn-ea"/>
              <a:cs typeface="Arial" panose="020B0604020202020204" pitchFamily="34" charset="0"/>
            </a:rPr>
            <a:t> Y FUSIÓN </a:t>
          </a:r>
          <a:endParaRPr lang="es-MX" sz="600">
            <a:effectLst/>
            <a:latin typeface="Arial" panose="020B0604020202020204" pitchFamily="34" charset="0"/>
            <a:cs typeface="Arial" panose="020B0604020202020204" pitchFamily="34" charset="0"/>
          </a:endParaRPr>
        </a:p>
        <a:p>
          <a:pPr algn="ctr" rtl="0"/>
          <a:r>
            <a:rPr lang="en-US" sz="1000">
              <a:solidFill>
                <a:schemeClr val="lt1"/>
              </a:solidFill>
              <a:effectLst/>
              <a:latin typeface="Arial" panose="020B0604020202020204" pitchFamily="34" charset="0"/>
              <a:ea typeface="+mn-ea"/>
              <a:cs typeface="Arial" panose="020B0604020202020204" pitchFamily="34" charset="0"/>
            </a:rPr>
            <a:t>Dar veracidad de los predios a subdividir a petición del dueño del inmueble. </a:t>
          </a:r>
          <a:endParaRPr lang="es-MX" sz="600">
            <a:effectLst/>
            <a:latin typeface="Arial" panose="020B0604020202020204" pitchFamily="34" charset="0"/>
            <a:cs typeface="Arial" panose="020B0604020202020204" pitchFamily="34" charset="0"/>
          </a:endParaRPr>
        </a:p>
        <a:p>
          <a:pPr algn="ctr"/>
          <a:endParaRPr lang="es-MX" sz="3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401170</xdr:colOff>
      <xdr:row>27</xdr:row>
      <xdr:rowOff>134471</xdr:rowOff>
    </xdr:from>
    <xdr:to>
      <xdr:col>8</xdr:col>
      <xdr:colOff>71156</xdr:colOff>
      <xdr:row>32</xdr:row>
      <xdr:rowOff>128308</xdr:rowOff>
    </xdr:to>
    <xdr:sp macro="" textlink="">
      <xdr:nvSpPr>
        <xdr:cNvPr id="28" name="Rectángulo 27">
          <a:extLst>
            <a:ext uri="{FF2B5EF4-FFF2-40B4-BE49-F238E27FC236}">
              <a16:creationId xmlns:a16="http://schemas.microsoft.com/office/drawing/2014/main" id="{65936A01-FF78-4835-B6B6-C0D7F84BDDB0}"/>
            </a:ext>
          </a:extLst>
        </xdr:cNvPr>
        <xdr:cNvSpPr/>
      </xdr:nvSpPr>
      <xdr:spPr>
        <a:xfrm>
          <a:off x="3079376" y="4953000"/>
          <a:ext cx="2370604" cy="77824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n-US" sz="900">
              <a:solidFill>
                <a:schemeClr val="lt1"/>
              </a:solidFill>
              <a:effectLst/>
              <a:latin typeface="Arial" panose="020B0604020202020204" pitchFamily="34" charset="0"/>
              <a:ea typeface="+mn-ea"/>
              <a:cs typeface="Arial" panose="020B0604020202020204" pitchFamily="34" charset="0"/>
            </a:rPr>
            <a:t>A 1.5</a:t>
          </a:r>
          <a:endParaRPr lang="es-MX" sz="500">
            <a:effectLst/>
            <a:latin typeface="Arial" panose="020B0604020202020204" pitchFamily="34" charset="0"/>
            <a:cs typeface="Arial" panose="020B0604020202020204" pitchFamily="34" charset="0"/>
          </a:endParaRPr>
        </a:p>
        <a:p>
          <a:pPr algn="ctr" rtl="0"/>
          <a:r>
            <a:rPr lang="en-US" sz="900">
              <a:solidFill>
                <a:schemeClr val="lt1"/>
              </a:solidFill>
              <a:effectLst/>
              <a:latin typeface="Arial" panose="020B0604020202020204" pitchFamily="34" charset="0"/>
              <a:ea typeface="+mn-ea"/>
              <a:cs typeface="Arial" panose="020B0604020202020204" pitchFamily="34" charset="0"/>
            </a:rPr>
            <a:t>LICENCIA DE CONSTRUCCIÓN</a:t>
          </a:r>
          <a:endParaRPr lang="es-MX" sz="500">
            <a:effectLst/>
            <a:latin typeface="Arial" panose="020B0604020202020204" pitchFamily="34" charset="0"/>
            <a:cs typeface="Arial" panose="020B0604020202020204" pitchFamily="34" charset="0"/>
          </a:endParaRPr>
        </a:p>
        <a:p>
          <a:pPr algn="ctr" rtl="0"/>
          <a:r>
            <a:rPr lang="en-US" sz="900">
              <a:solidFill>
                <a:schemeClr val="lt1"/>
              </a:solidFill>
              <a:effectLst/>
              <a:latin typeface="Arial" panose="020B0604020202020204" pitchFamily="34" charset="0"/>
              <a:ea typeface="+mn-ea"/>
              <a:cs typeface="Arial" panose="020B0604020202020204" pitchFamily="34" charset="0"/>
            </a:rPr>
            <a:t>Dictaminar que</a:t>
          </a:r>
          <a:r>
            <a:rPr lang="en-US" sz="900" baseline="0">
              <a:solidFill>
                <a:schemeClr val="lt1"/>
              </a:solidFill>
              <a:effectLst/>
              <a:latin typeface="Arial" panose="020B0604020202020204" pitchFamily="34" charset="0"/>
              <a:ea typeface="+mn-ea"/>
              <a:cs typeface="Arial" panose="020B0604020202020204" pitchFamily="34" charset="0"/>
            </a:rPr>
            <a:t> los proyectos cumplan con las normativas legales, urbanisticas y de seguridad</a:t>
          </a:r>
          <a:endParaRPr lang="es-MX" sz="500">
            <a:effectLst/>
            <a:latin typeface="Arial" panose="020B0604020202020204" pitchFamily="34" charset="0"/>
            <a:cs typeface="Arial" panose="020B0604020202020204" pitchFamily="34" charset="0"/>
          </a:endParaRPr>
        </a:p>
        <a:p>
          <a:pPr algn="ctr"/>
          <a:endParaRPr lang="es-MX" sz="3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314325</xdr:colOff>
      <xdr:row>28</xdr:row>
      <xdr:rowOff>1681</xdr:rowOff>
    </xdr:from>
    <xdr:to>
      <xdr:col>11</xdr:col>
      <xdr:colOff>541805</xdr:colOff>
      <xdr:row>32</xdr:row>
      <xdr:rowOff>152401</xdr:rowOff>
    </xdr:to>
    <xdr:sp macro="" textlink="">
      <xdr:nvSpPr>
        <xdr:cNvPr id="29" name="Rectángulo 28">
          <a:extLst>
            <a:ext uri="{FF2B5EF4-FFF2-40B4-BE49-F238E27FC236}">
              <a16:creationId xmlns:a16="http://schemas.microsoft.com/office/drawing/2014/main" id="{0A7AC27A-50B2-4534-8D7A-E49E82E8855B}"/>
            </a:ext>
          </a:extLst>
        </xdr:cNvPr>
        <xdr:cNvSpPr/>
      </xdr:nvSpPr>
      <xdr:spPr>
        <a:xfrm>
          <a:off x="5693149" y="4977093"/>
          <a:ext cx="2457450" cy="77824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n-US" sz="1000">
              <a:solidFill>
                <a:schemeClr val="lt1"/>
              </a:solidFill>
              <a:effectLst/>
              <a:latin typeface="Arial" panose="020B0604020202020204" pitchFamily="34" charset="0"/>
              <a:ea typeface="+mn-ea"/>
              <a:cs typeface="Arial" panose="020B0604020202020204" pitchFamily="34" charset="0"/>
            </a:rPr>
            <a:t>A1.6</a:t>
          </a:r>
          <a:endParaRPr lang="es-MX" sz="600">
            <a:effectLst/>
            <a:latin typeface="Arial" panose="020B0604020202020204" pitchFamily="34" charset="0"/>
            <a:cs typeface="Arial" panose="020B0604020202020204" pitchFamily="34" charset="0"/>
          </a:endParaRPr>
        </a:p>
        <a:p>
          <a:pPr algn="ctr" rtl="0"/>
          <a:r>
            <a:rPr lang="en-US" sz="1000">
              <a:solidFill>
                <a:schemeClr val="lt1"/>
              </a:solidFill>
              <a:effectLst/>
              <a:latin typeface="Arial" panose="020B0604020202020204" pitchFamily="34" charset="0"/>
              <a:ea typeface="+mn-ea"/>
              <a:cs typeface="Arial" panose="020B0604020202020204" pitchFamily="34" charset="0"/>
            </a:rPr>
            <a:t>CONSTANCIA</a:t>
          </a:r>
          <a:r>
            <a:rPr lang="en-US" sz="1000" baseline="0">
              <a:solidFill>
                <a:schemeClr val="lt1"/>
              </a:solidFill>
              <a:effectLst/>
              <a:latin typeface="Arial" panose="020B0604020202020204" pitchFamily="34" charset="0"/>
              <a:ea typeface="+mn-ea"/>
              <a:cs typeface="Arial" panose="020B0604020202020204" pitchFamily="34" charset="0"/>
            </a:rPr>
            <a:t> DE TERMINACIÓN DE OBRA</a:t>
          </a:r>
          <a:r>
            <a:rPr lang="en-US" sz="1000">
              <a:solidFill>
                <a:schemeClr val="lt1"/>
              </a:solidFill>
              <a:effectLst/>
              <a:latin typeface="Arial" panose="020B0604020202020204" pitchFamily="34" charset="0"/>
              <a:ea typeface="+mn-ea"/>
              <a:cs typeface="Arial" panose="020B0604020202020204" pitchFamily="34" charset="0"/>
            </a:rPr>
            <a:t> </a:t>
          </a:r>
          <a:endParaRPr lang="es-MX" sz="600">
            <a:effectLst/>
            <a:latin typeface="Arial" panose="020B0604020202020204" pitchFamily="34" charset="0"/>
            <a:cs typeface="Arial" panose="020B0604020202020204" pitchFamily="34" charset="0"/>
          </a:endParaRPr>
        </a:p>
        <a:p>
          <a:pPr algn="ctr"/>
          <a:r>
            <a:rPr lang="en-US" sz="1000">
              <a:solidFill>
                <a:schemeClr val="lt1"/>
              </a:solidFill>
              <a:effectLst/>
              <a:latin typeface="Arial" panose="020B0604020202020204" pitchFamily="34" charset="0"/>
              <a:ea typeface="+mn-ea"/>
              <a:cs typeface="Arial" panose="020B0604020202020204" pitchFamily="34" charset="0"/>
            </a:rPr>
            <a:t>Cierre adecuado de un proyecto</a:t>
          </a:r>
          <a:r>
            <a:rPr lang="en-US" sz="1000" baseline="0">
              <a:solidFill>
                <a:schemeClr val="lt1"/>
              </a:solidFill>
              <a:effectLst/>
              <a:latin typeface="Arial" panose="020B0604020202020204" pitchFamily="34" charset="0"/>
              <a:ea typeface="+mn-ea"/>
              <a:cs typeface="Arial" panose="020B0604020202020204" pitchFamily="34" charset="0"/>
            </a:rPr>
            <a:t> que cumple con las especificaciones y normativas</a:t>
          </a:r>
          <a:endParaRPr lang="es-MX" sz="600">
            <a:effectLst/>
            <a:latin typeface="Arial" panose="020B0604020202020204" pitchFamily="34" charset="0"/>
            <a:cs typeface="Arial" panose="020B0604020202020204" pitchFamily="34" charset="0"/>
          </a:endParaRPr>
        </a:p>
        <a:p>
          <a:pPr algn="ctr"/>
          <a:endParaRPr lang="es-MX" sz="4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401730</xdr:colOff>
      <xdr:row>33</xdr:row>
      <xdr:rowOff>78441</xdr:rowOff>
    </xdr:from>
    <xdr:to>
      <xdr:col>8</xdr:col>
      <xdr:colOff>82362</xdr:colOff>
      <xdr:row>34</xdr:row>
      <xdr:rowOff>683560</xdr:rowOff>
    </xdr:to>
    <xdr:sp macro="" textlink="">
      <xdr:nvSpPr>
        <xdr:cNvPr id="30" name="Rectángulo 29">
          <a:extLst>
            <a:ext uri="{FF2B5EF4-FFF2-40B4-BE49-F238E27FC236}">
              <a16:creationId xmlns:a16="http://schemas.microsoft.com/office/drawing/2014/main" id="{F25F88C8-7985-4261-9FB8-C3A536FAA5C3}"/>
            </a:ext>
          </a:extLst>
        </xdr:cNvPr>
        <xdr:cNvSpPr/>
      </xdr:nvSpPr>
      <xdr:spPr>
        <a:xfrm>
          <a:off x="3068730" y="5993466"/>
          <a:ext cx="2376207" cy="767044"/>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n-US" sz="800">
              <a:solidFill>
                <a:schemeClr val="lt1"/>
              </a:solidFill>
              <a:effectLst/>
              <a:latin typeface="Arial" panose="020B0604020202020204" pitchFamily="34" charset="0"/>
              <a:ea typeface="+mn-ea"/>
              <a:cs typeface="Arial" panose="020B0604020202020204" pitchFamily="34" charset="0"/>
            </a:rPr>
            <a:t>A2.1</a:t>
          </a:r>
          <a:endParaRPr lang="es-MX" sz="400">
            <a:effectLst/>
            <a:latin typeface="Arial" panose="020B0604020202020204" pitchFamily="34" charset="0"/>
            <a:cs typeface="Arial" panose="020B0604020202020204" pitchFamily="34" charset="0"/>
          </a:endParaRPr>
        </a:p>
        <a:p>
          <a:pPr algn="ctr" rtl="0"/>
          <a:r>
            <a:rPr lang="en-US" sz="800">
              <a:solidFill>
                <a:schemeClr val="lt1"/>
              </a:solidFill>
              <a:effectLst/>
              <a:latin typeface="Arial" panose="020B0604020202020204" pitchFamily="34" charset="0"/>
              <a:ea typeface="+mn-ea"/>
              <a:cs typeface="Arial" panose="020B0604020202020204" pitchFamily="34" charset="0"/>
            </a:rPr>
            <a:t>NOTIFICACIÓN  CONSTRUCCIONES IRREGULARES</a:t>
          </a:r>
          <a:endParaRPr lang="es-MX" sz="400">
            <a:effectLst/>
            <a:latin typeface="Arial" panose="020B0604020202020204" pitchFamily="34" charset="0"/>
            <a:cs typeface="Arial" panose="020B0604020202020204" pitchFamily="34" charset="0"/>
          </a:endParaRPr>
        </a:p>
        <a:p>
          <a:pPr algn="ctr"/>
          <a:r>
            <a:rPr lang="en-US" sz="800">
              <a:solidFill>
                <a:schemeClr val="lt1"/>
              </a:solidFill>
              <a:effectLst/>
              <a:latin typeface="Arial" panose="020B0604020202020204" pitchFamily="34" charset="0"/>
              <a:ea typeface="+mn-ea"/>
              <a:cs typeface="Arial" panose="020B0604020202020204" pitchFamily="34" charset="0"/>
            </a:rPr>
            <a:t>Regularizar mediante notificacion las construcciones en proceso que no cuenten con atorizaciones o cuya vigencia se encuentre obsoleta</a:t>
          </a:r>
          <a:endParaRPr lang="es-MX" sz="2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26</xdr:row>
      <xdr:rowOff>0</xdr:rowOff>
    </xdr:from>
    <xdr:to>
      <xdr:col>1</xdr:col>
      <xdr:colOff>2962275</xdr:colOff>
      <xdr:row>28</xdr:row>
      <xdr:rowOff>13882</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364517"/>
          <a:ext cx="6467475" cy="337732"/>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64531</xdr:colOff>
      <xdr:row>27</xdr:row>
      <xdr:rowOff>112058</xdr:rowOff>
    </xdr:from>
    <xdr:ext cx="2897459" cy="1716492"/>
    <xdr:grpSp>
      <xdr:nvGrpSpPr>
        <xdr:cNvPr id="56" name="Group 56">
          <a:extLst>
            <a:ext uri="{FF2B5EF4-FFF2-40B4-BE49-F238E27FC236}">
              <a16:creationId xmlns:a16="http://schemas.microsoft.com/office/drawing/2014/main" id="{00000000-0008-0000-0900-000038000000}"/>
            </a:ext>
          </a:extLst>
        </xdr:cNvPr>
        <xdr:cNvGrpSpPr/>
      </xdr:nvGrpSpPr>
      <xdr:grpSpPr>
        <a:xfrm>
          <a:off x="64531" y="31335008"/>
          <a:ext cx="2897459" cy="1716492"/>
          <a:chOff x="32194" y="-3463481"/>
          <a:chExt cx="1151255" cy="652145"/>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REBECA PATRICIA VÁZQUEZ BAUTISTA</a:t>
            </a: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IRECTORA DE DESARROLLO URBANO Y ORDENAMIENTO</a:t>
            </a:r>
            <a:r>
              <a:rPr lang="es-MX" sz="1000" b="0" spc="0" baseline="0">
                <a:latin typeface="Arial" panose="020B0604020202020204" pitchFamily="34" charset="0"/>
                <a:cs typeface="Arial" panose="020B0604020202020204" pitchFamily="34" charset="0"/>
              </a:rPr>
              <a:t> TERRITORIAL</a:t>
            </a:r>
          </a:p>
          <a:p>
            <a:pPr algn="ct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958679</xdr:colOff>
      <xdr:row>27</xdr:row>
      <xdr:rowOff>67236</xdr:rowOff>
    </xdr:from>
    <xdr:ext cx="3235442" cy="1701820"/>
    <xdr:grpSp>
      <xdr:nvGrpSpPr>
        <xdr:cNvPr id="60" name="Group 60">
          <a:extLst>
            <a:ext uri="{FF2B5EF4-FFF2-40B4-BE49-F238E27FC236}">
              <a16:creationId xmlns:a16="http://schemas.microsoft.com/office/drawing/2014/main" id="{00000000-0008-0000-0900-00003C000000}"/>
            </a:ext>
          </a:extLst>
        </xdr:cNvPr>
        <xdr:cNvGrpSpPr/>
      </xdr:nvGrpSpPr>
      <xdr:grpSpPr>
        <a:xfrm>
          <a:off x="3397079" y="31290186"/>
          <a:ext cx="3235442" cy="1701820"/>
          <a:chOff x="3619"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739587</xdr:colOff>
      <xdr:row>27</xdr:row>
      <xdr:rowOff>89646</xdr:rowOff>
    </xdr:from>
    <xdr:ext cx="3403787" cy="1672479"/>
    <xdr:grpSp>
      <xdr:nvGrpSpPr>
        <xdr:cNvPr id="64" name="Group 64">
          <a:extLst>
            <a:ext uri="{FF2B5EF4-FFF2-40B4-BE49-F238E27FC236}">
              <a16:creationId xmlns:a16="http://schemas.microsoft.com/office/drawing/2014/main" id="{00000000-0008-0000-0900-000040000000}"/>
            </a:ext>
          </a:extLst>
        </xdr:cNvPr>
        <xdr:cNvGrpSpPr/>
      </xdr:nvGrpSpPr>
      <xdr:grpSpPr>
        <a:xfrm>
          <a:off x="6711762" y="31312596"/>
          <a:ext cx="3403787" cy="1672479"/>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1766150</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564849</xdr:colOff>
      <xdr:row>24</xdr:row>
      <xdr:rowOff>104775</xdr:rowOff>
    </xdr:from>
    <xdr:to>
      <xdr:col>5</xdr:col>
      <xdr:colOff>1348259</xdr:colOff>
      <xdr:row>27</xdr:row>
      <xdr:rowOff>28574</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64849" y="30999393"/>
          <a:ext cx="8739586" cy="439269"/>
        </a:xfrm>
        <a:prstGeom prst="rect">
          <a:avLst/>
        </a:prstGeom>
        <a:ln>
          <a:solidFill>
            <a:sysClr val="windowText" lastClr="000000"/>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opor\Desktop\ZAPOTLAN\POA%202025-2026\MIR\MIR%20-%20DESARROLLO%20URBANO%20-%201ER%20TRIM%20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opor\Desktop\ZAPOTLAN\POA%202025-2026\FORMATO%20MIR%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1 "/>
      <sheetName val="ANEXO 1.1"/>
      <sheetName val="ANEXO 2. DEFINICION DEL PROBLE"/>
      <sheetName val="ANEXO 3. ANALISIS DE INVOLUCRAD"/>
      <sheetName val="ANEXO 4. ARBOL DE PROBLEMAS"/>
      <sheetName val="ANEXO 5. ARBOL DE OBJETIVOS"/>
      <sheetName val="ANEXO VII. ESTRC. ANAL. PRG.P.P"/>
      <sheetName val="ANEXO 6. ANALISIS ALTERNATIVAS"/>
      <sheetName val="FORMATO 2. POA - MIR"/>
      <sheetName val="CALENDARIZACION"/>
      <sheetName val="C1"/>
      <sheetName val="A1 C1 "/>
      <sheetName val="A2 C1"/>
      <sheetName val="A3 C1"/>
      <sheetName val="A4 C1"/>
      <sheetName val="A5 C1 "/>
      <sheetName val="A6 C1"/>
      <sheetName val="C2"/>
      <sheetName val="A1 C2 "/>
      <sheetName val="REPORTE TRIMESTRAL"/>
      <sheetName val="NO SE EDITA"/>
      <sheetName val="ALINEACION AL PED"/>
      <sheetName val="COMP ACT EXTEMPORANEAS"/>
      <sheetName val="AE2"/>
      <sheetName val="AE1"/>
    </sheetNames>
    <sheetDataSet>
      <sheetData sheetId="0"/>
      <sheetData sheetId="1"/>
      <sheetData sheetId="2"/>
      <sheetData sheetId="3"/>
      <sheetData sheetId="4"/>
      <sheetData sheetId="5"/>
      <sheetData sheetId="6"/>
      <sheetData sheetId="7"/>
      <sheetData sheetId="8"/>
      <sheetData sheetId="9">
        <row r="17">
          <cell r="E17" t="str">
            <v xml:space="preserve">
PSTU= (TSTUS/TSTUE)*100%
</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1 "/>
      <sheetName val="ANEXO 1.1"/>
      <sheetName val="ANEXO 2. DEFINICION DEL PROBLE"/>
      <sheetName val="ANEXO 3. ANALISIS DE INVOLUCRAD"/>
      <sheetName val="ANEXO 4. ARBOL DE PROBLEMAS"/>
      <sheetName val="ANEXO 5. ARBOL DE OBJETIVOS"/>
      <sheetName val="ANEXO VII. ESTRC. ANAL. PRG.P.P"/>
      <sheetName val="ANEXO 6. ANALISIS ALTERNATIVAS"/>
      <sheetName val="FORMATO 2. POA - MIR"/>
      <sheetName val="CALENDARIZACION"/>
      <sheetName val="FICHA FIN"/>
      <sheetName val="FICHA PROPOSITO"/>
      <sheetName val="C1"/>
      <sheetName val="A1 C1 "/>
      <sheetName val="A2 C1 "/>
      <sheetName val="A3 C1"/>
      <sheetName val="A4 C1"/>
      <sheetName val="A5 C1"/>
      <sheetName val="A6 C1 "/>
      <sheetName val="C2"/>
      <sheetName val="A1 C2"/>
      <sheetName val="REPORTE TRIMESTRAL"/>
      <sheetName val="NO SE EDITA"/>
      <sheetName val="ALINEACION AL PED"/>
      <sheetName val="COMP ACT EXTEMPORANEAS"/>
      <sheetName val="AE2"/>
      <sheetName val="AE1"/>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D8" t="str">
            <v>C1</v>
          </cell>
        </row>
        <row r="15">
          <cell r="B15" t="str">
            <v xml:space="preserve">GESTIÓN Y CONSOLIDACIÓN DEL DESARROLLO URBANO ORDENADO Y SOSTENIBLE
</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view="pageBreakPreview" zoomScale="85" zoomScaleNormal="70" zoomScaleSheetLayoutView="85" workbookViewId="0">
      <selection activeCell="A39" sqref="A39:E42"/>
    </sheetView>
  </sheetViews>
  <sheetFormatPr baseColWidth="10" defaultColWidth="9.33203125" defaultRowHeight="12.75"/>
  <cols>
    <col min="1" max="1" width="50.83203125" style="85" customWidth="1"/>
    <col min="2" max="2" width="49.83203125" style="85" customWidth="1"/>
    <col min="3" max="5" width="50.83203125" style="85" customWidth="1"/>
    <col min="6" max="16384" width="9.33203125" style="85"/>
  </cols>
  <sheetData>
    <row r="1" spans="1:5">
      <c r="A1" s="195" t="s">
        <v>293</v>
      </c>
      <c r="B1" s="196"/>
      <c r="C1" s="196"/>
      <c r="D1" s="196"/>
      <c r="E1" s="197"/>
    </row>
    <row r="2" spans="1:5" ht="25.5" customHeight="1">
      <c r="A2" s="195"/>
      <c r="B2" s="196"/>
      <c r="C2" s="196"/>
      <c r="D2" s="196"/>
      <c r="E2" s="197"/>
    </row>
    <row r="3" spans="1:5" ht="25.5" customHeight="1">
      <c r="A3" s="198"/>
      <c r="B3" s="199"/>
      <c r="C3" s="199"/>
      <c r="D3" s="199"/>
      <c r="E3" s="200"/>
    </row>
    <row r="4" spans="1:5" s="86" customFormat="1" ht="34.5" customHeight="1">
      <c r="A4" s="192" t="s">
        <v>286</v>
      </c>
      <c r="B4" s="193"/>
      <c r="C4" s="193"/>
      <c r="D4" s="193"/>
      <c r="E4" s="194"/>
    </row>
    <row r="5" spans="1:5" ht="29.25" customHeight="1">
      <c r="A5" s="210" t="s">
        <v>368</v>
      </c>
      <c r="B5" s="211"/>
      <c r="C5" s="211"/>
      <c r="D5" s="211"/>
      <c r="E5" s="212"/>
    </row>
    <row r="6" spans="1:5" ht="22.5" customHeight="1">
      <c r="A6" s="213"/>
      <c r="B6" s="214"/>
      <c r="C6" s="214"/>
      <c r="D6" s="214"/>
      <c r="E6" s="215"/>
    </row>
    <row r="7" spans="1:5" ht="22.5" customHeight="1">
      <c r="A7" s="213"/>
      <c r="B7" s="214"/>
      <c r="C7" s="214"/>
      <c r="D7" s="214"/>
      <c r="E7" s="215"/>
    </row>
    <row r="8" spans="1:5" ht="22.5" customHeight="1">
      <c r="A8" s="213"/>
      <c r="B8" s="214"/>
      <c r="C8" s="214"/>
      <c r="D8" s="214"/>
      <c r="E8" s="215"/>
    </row>
    <row r="9" spans="1:5" ht="22.5" customHeight="1">
      <c r="A9" s="213"/>
      <c r="B9" s="214"/>
      <c r="C9" s="214"/>
      <c r="D9" s="214"/>
      <c r="E9" s="215"/>
    </row>
    <row r="10" spans="1:5" ht="22.5" customHeight="1">
      <c r="A10" s="213"/>
      <c r="B10" s="214"/>
      <c r="C10" s="214"/>
      <c r="D10" s="214"/>
      <c r="E10" s="215"/>
    </row>
    <row r="11" spans="1:5" ht="22.5" customHeight="1">
      <c r="A11" s="216"/>
      <c r="B11" s="217"/>
      <c r="C11" s="217"/>
      <c r="D11" s="217"/>
      <c r="E11" s="218"/>
    </row>
    <row r="12" spans="1:5" s="86" customFormat="1" ht="34.5" customHeight="1">
      <c r="A12" s="192" t="s">
        <v>287</v>
      </c>
      <c r="B12" s="193"/>
      <c r="C12" s="193"/>
      <c r="D12" s="193"/>
      <c r="E12" s="194"/>
    </row>
    <row r="13" spans="1:5" ht="29.25" customHeight="1">
      <c r="A13" s="201" t="s">
        <v>369</v>
      </c>
      <c r="B13" s="202"/>
      <c r="C13" s="202"/>
      <c r="D13" s="202"/>
      <c r="E13" s="203"/>
    </row>
    <row r="14" spans="1:5" ht="24.95" customHeight="1">
      <c r="A14" s="204"/>
      <c r="B14" s="205"/>
      <c r="C14" s="205"/>
      <c r="D14" s="205"/>
      <c r="E14" s="206"/>
    </row>
    <row r="15" spans="1:5" ht="24.95" customHeight="1">
      <c r="A15" s="204"/>
      <c r="B15" s="205"/>
      <c r="C15" s="205"/>
      <c r="D15" s="205"/>
      <c r="E15" s="206"/>
    </row>
    <row r="16" spans="1:5" ht="24.95" customHeight="1">
      <c r="A16" s="204"/>
      <c r="B16" s="205"/>
      <c r="C16" s="205"/>
      <c r="D16" s="205"/>
      <c r="E16" s="206"/>
    </row>
    <row r="17" spans="1:5" ht="24.95" customHeight="1">
      <c r="A17" s="204"/>
      <c r="B17" s="205"/>
      <c r="C17" s="205"/>
      <c r="D17" s="205"/>
      <c r="E17" s="206"/>
    </row>
    <row r="18" spans="1:5" ht="24.95" customHeight="1">
      <c r="A18" s="204"/>
      <c r="B18" s="205"/>
      <c r="C18" s="205"/>
      <c r="D18" s="205"/>
      <c r="E18" s="206"/>
    </row>
    <row r="19" spans="1:5" ht="24.95" customHeight="1">
      <c r="A19" s="204"/>
      <c r="B19" s="205"/>
      <c r="C19" s="205"/>
      <c r="D19" s="205"/>
      <c r="E19" s="206"/>
    </row>
    <row r="20" spans="1:5" ht="24.95" customHeight="1">
      <c r="A20" s="204"/>
      <c r="B20" s="205"/>
      <c r="C20" s="205"/>
      <c r="D20" s="205"/>
      <c r="E20" s="206"/>
    </row>
    <row r="21" spans="1:5" ht="24.95" customHeight="1">
      <c r="A21" s="204"/>
      <c r="B21" s="205"/>
      <c r="C21" s="205"/>
      <c r="D21" s="205"/>
      <c r="E21" s="206"/>
    </row>
    <row r="22" spans="1:5" ht="24.95" customHeight="1">
      <c r="A22" s="204"/>
      <c r="B22" s="205"/>
      <c r="C22" s="205"/>
      <c r="D22" s="205"/>
      <c r="E22" s="206"/>
    </row>
    <row r="23" spans="1:5" ht="24.95" customHeight="1">
      <c r="A23" s="204"/>
      <c r="B23" s="205"/>
      <c r="C23" s="205"/>
      <c r="D23" s="205"/>
      <c r="E23" s="206"/>
    </row>
    <row r="24" spans="1:5" ht="24.95" customHeight="1">
      <c r="A24" s="204"/>
      <c r="B24" s="205"/>
      <c r="C24" s="205"/>
      <c r="D24" s="205"/>
      <c r="E24" s="206"/>
    </row>
    <row r="25" spans="1:5" ht="24.95" customHeight="1">
      <c r="A25" s="204"/>
      <c r="B25" s="205"/>
      <c r="C25" s="205"/>
      <c r="D25" s="205"/>
      <c r="E25" s="206"/>
    </row>
    <row r="26" spans="1:5" ht="24.95" customHeight="1">
      <c r="A26" s="204"/>
      <c r="B26" s="205"/>
      <c r="C26" s="205"/>
      <c r="D26" s="205"/>
      <c r="E26" s="206"/>
    </row>
    <row r="27" spans="1:5" ht="24.95" customHeight="1">
      <c r="A27" s="204"/>
      <c r="B27" s="205"/>
      <c r="C27" s="205"/>
      <c r="D27" s="205"/>
      <c r="E27" s="206"/>
    </row>
    <row r="28" spans="1:5" ht="24.95" customHeight="1">
      <c r="A28" s="204"/>
      <c r="B28" s="205"/>
      <c r="C28" s="205"/>
      <c r="D28" s="205"/>
      <c r="E28" s="206"/>
    </row>
    <row r="29" spans="1:5" ht="24.95" customHeight="1">
      <c r="A29" s="204"/>
      <c r="B29" s="205"/>
      <c r="C29" s="205"/>
      <c r="D29" s="205"/>
      <c r="E29" s="206"/>
    </row>
    <row r="30" spans="1:5" ht="24.95" customHeight="1">
      <c r="A30" s="204"/>
      <c r="B30" s="205"/>
      <c r="C30" s="205"/>
      <c r="D30" s="205"/>
      <c r="E30" s="206"/>
    </row>
    <row r="31" spans="1:5" ht="24.95" customHeight="1">
      <c r="A31" s="204"/>
      <c r="B31" s="205"/>
      <c r="C31" s="205"/>
      <c r="D31" s="205"/>
      <c r="E31" s="206"/>
    </row>
    <row r="32" spans="1:5" ht="24.95" customHeight="1">
      <c r="A32" s="204"/>
      <c r="B32" s="205"/>
      <c r="C32" s="205"/>
      <c r="D32" s="205"/>
      <c r="E32" s="206"/>
    </row>
    <row r="33" spans="1:5" ht="24.95" customHeight="1">
      <c r="A33" s="204"/>
      <c r="B33" s="205"/>
      <c r="C33" s="205"/>
      <c r="D33" s="205"/>
      <c r="E33" s="206"/>
    </row>
    <row r="34" spans="1:5" ht="24.95" customHeight="1">
      <c r="A34" s="207"/>
      <c r="B34" s="208"/>
      <c r="C34" s="208"/>
      <c r="D34" s="208"/>
      <c r="E34" s="209"/>
    </row>
    <row r="35" spans="1:5" s="86" customFormat="1" ht="34.5" customHeight="1">
      <c r="A35" s="192" t="s">
        <v>288</v>
      </c>
      <c r="B35" s="193"/>
      <c r="C35" s="193"/>
      <c r="D35" s="193"/>
      <c r="E35" s="194"/>
    </row>
    <row r="36" spans="1:5" s="86" customFormat="1" ht="34.5" customHeight="1">
      <c r="A36" s="201" t="s">
        <v>370</v>
      </c>
      <c r="B36" s="202"/>
      <c r="C36" s="202"/>
      <c r="D36" s="202"/>
      <c r="E36" s="203"/>
    </row>
    <row r="37" spans="1:5" ht="66.75" customHeight="1">
      <c r="A37" s="207"/>
      <c r="B37" s="208"/>
      <c r="C37" s="208"/>
      <c r="D37" s="208"/>
      <c r="E37" s="209"/>
    </row>
    <row r="38" spans="1:5" s="86" customFormat="1" ht="34.5" customHeight="1">
      <c r="A38" s="192" t="s">
        <v>289</v>
      </c>
      <c r="B38" s="193"/>
      <c r="C38" s="193"/>
      <c r="D38" s="193"/>
      <c r="E38" s="194"/>
    </row>
    <row r="39" spans="1:5" s="86" customFormat="1" ht="34.5" customHeight="1">
      <c r="A39" s="201" t="s">
        <v>371</v>
      </c>
      <c r="B39" s="202"/>
      <c r="C39" s="202"/>
      <c r="D39" s="202"/>
      <c r="E39" s="203"/>
    </row>
    <row r="40" spans="1:5" ht="33.75" customHeight="1">
      <c r="A40" s="204"/>
      <c r="B40" s="205"/>
      <c r="C40" s="205"/>
      <c r="D40" s="205"/>
      <c r="E40" s="206"/>
    </row>
    <row r="41" spans="1:5" ht="33.75" customHeight="1">
      <c r="A41" s="204"/>
      <c r="B41" s="205"/>
      <c r="C41" s="205"/>
      <c r="D41" s="205"/>
      <c r="E41" s="206"/>
    </row>
    <row r="42" spans="1:5" ht="33.75" customHeight="1">
      <c r="A42" s="207"/>
      <c r="B42" s="208"/>
      <c r="C42" s="208"/>
      <c r="D42" s="208"/>
      <c r="E42" s="209"/>
    </row>
    <row r="43" spans="1:5" s="86" customFormat="1" ht="34.5" customHeight="1">
      <c r="A43" s="221" t="s">
        <v>290</v>
      </c>
      <c r="B43" s="222"/>
      <c r="C43" s="221" t="s">
        <v>291</v>
      </c>
      <c r="D43" s="222"/>
      <c r="E43" s="94" t="s">
        <v>292</v>
      </c>
    </row>
    <row r="44" spans="1:5" ht="48.2" customHeight="1">
      <c r="A44" s="223" t="s">
        <v>372</v>
      </c>
      <c r="B44" s="224"/>
      <c r="C44" s="223" t="s">
        <v>373</v>
      </c>
      <c r="D44" s="224"/>
      <c r="E44" s="166">
        <v>2025</v>
      </c>
    </row>
    <row r="45" spans="1:5" ht="19.5" customHeight="1">
      <c r="A45" s="219"/>
      <c r="B45" s="219"/>
      <c r="C45" s="219"/>
      <c r="D45" s="219"/>
      <c r="E45" s="219"/>
    </row>
    <row r="46" spans="1:5">
      <c r="A46" s="220"/>
      <c r="B46" s="220"/>
      <c r="C46" s="220"/>
      <c r="D46" s="220"/>
      <c r="E46" s="220"/>
    </row>
    <row r="47" spans="1:5">
      <c r="A47" s="220"/>
      <c r="B47" s="220"/>
      <c r="C47" s="220"/>
      <c r="D47" s="220"/>
      <c r="E47" s="220"/>
    </row>
    <row r="48" spans="1:5">
      <c r="A48" s="220"/>
      <c r="B48" s="220"/>
      <c r="C48" s="220"/>
      <c r="D48" s="220"/>
      <c r="E48" s="220"/>
    </row>
    <row r="49" spans="1:5">
      <c r="A49" s="220"/>
      <c r="B49" s="220"/>
      <c r="C49" s="220"/>
      <c r="D49" s="220"/>
      <c r="E49" s="220"/>
    </row>
    <row r="50" spans="1:5">
      <c r="A50" s="220"/>
      <c r="B50" s="220"/>
      <c r="C50" s="220"/>
      <c r="D50" s="220"/>
      <c r="E50" s="220"/>
    </row>
    <row r="51" spans="1:5">
      <c r="A51" s="220"/>
      <c r="B51" s="220"/>
      <c r="C51" s="220"/>
      <c r="D51" s="220"/>
      <c r="E51" s="220"/>
    </row>
    <row r="52" spans="1:5">
      <c r="A52" s="220"/>
      <c r="B52" s="220"/>
      <c r="C52" s="220"/>
      <c r="D52" s="220"/>
      <c r="E52" s="220"/>
    </row>
    <row r="53" spans="1:5">
      <c r="A53" s="220"/>
      <c r="B53" s="220"/>
      <c r="C53" s="220"/>
      <c r="D53" s="220"/>
      <c r="E53" s="220"/>
    </row>
    <row r="54" spans="1:5">
      <c r="A54" s="220"/>
      <c r="B54" s="220"/>
      <c r="C54" s="220"/>
      <c r="D54" s="220"/>
      <c r="E54" s="220"/>
    </row>
  </sheetData>
  <mergeCells count="14">
    <mergeCell ref="A39:E42"/>
    <mergeCell ref="A45:E54"/>
    <mergeCell ref="C43:D43"/>
    <mergeCell ref="C44:D44"/>
    <mergeCell ref="A43:B43"/>
    <mergeCell ref="A44:B44"/>
    <mergeCell ref="A4:E4"/>
    <mergeCell ref="A1:E3"/>
    <mergeCell ref="A38:E38"/>
    <mergeCell ref="A12:E12"/>
    <mergeCell ref="A35:E35"/>
    <mergeCell ref="A13:E34"/>
    <mergeCell ref="A36:E37"/>
    <mergeCell ref="A5:E11"/>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Y172"/>
  <sheetViews>
    <sheetView tabSelected="1" topLeftCell="A10" zoomScale="70" zoomScaleNormal="70" workbookViewId="0">
      <pane ySplit="1" topLeftCell="A11" activePane="bottomLeft" state="frozen"/>
      <selection activeCell="A10" sqref="A10"/>
      <selection pane="bottomLeft" activeCell="F42" sqref="F42:R42"/>
    </sheetView>
  </sheetViews>
  <sheetFormatPr baseColWidth="10" defaultRowHeight="12.75"/>
  <cols>
    <col min="1" max="1" width="32.5" style="124" customWidth="1"/>
    <col min="2" max="2" width="29.6640625" style="124" customWidth="1"/>
    <col min="3" max="3" width="33.33203125" style="124" customWidth="1"/>
    <col min="4" max="4" width="33.5" style="124" customWidth="1"/>
    <col min="5" max="5" width="29" style="124" customWidth="1"/>
    <col min="6" max="7" width="12" style="124"/>
    <col min="8" max="8" width="13.6640625" style="124" customWidth="1"/>
    <col min="9" max="17" width="12" style="124"/>
    <col min="18" max="18" width="13.33203125" style="124" customWidth="1"/>
    <col min="19" max="20" width="16.6640625" style="124" customWidth="1"/>
    <col min="21" max="21" width="19.1640625" style="124" customWidth="1"/>
    <col min="22" max="16384" width="12" style="124"/>
  </cols>
  <sheetData>
    <row r="1" spans="1:25" ht="29.25" customHeight="1">
      <c r="A1" s="378" t="s">
        <v>203</v>
      </c>
      <c r="B1" s="378"/>
      <c r="C1" s="378"/>
      <c r="D1" s="378"/>
      <c r="E1" s="378"/>
      <c r="F1" s="378"/>
      <c r="G1" s="378"/>
      <c r="H1" s="378"/>
      <c r="I1" s="378"/>
      <c r="J1" s="378"/>
      <c r="K1" s="378"/>
      <c r="L1" s="378"/>
      <c r="M1" s="378"/>
      <c r="N1" s="378"/>
      <c r="O1" s="378"/>
      <c r="P1" s="378"/>
      <c r="Q1" s="378"/>
      <c r="R1" s="378"/>
      <c r="S1" s="378"/>
      <c r="T1" s="378"/>
      <c r="U1" s="378"/>
      <c r="V1" s="63"/>
      <c r="W1" s="63"/>
      <c r="X1" s="63"/>
      <c r="Y1" s="63"/>
    </row>
    <row r="2" spans="1:25" ht="20.25" customHeight="1">
      <c r="A2" s="378" t="s">
        <v>204</v>
      </c>
      <c r="B2" s="378"/>
      <c r="C2" s="378"/>
      <c r="D2" s="378"/>
      <c r="E2" s="378"/>
      <c r="F2" s="378"/>
      <c r="G2" s="378"/>
      <c r="H2" s="378"/>
      <c r="I2" s="378"/>
      <c r="J2" s="378"/>
      <c r="K2" s="378"/>
      <c r="L2" s="378"/>
      <c r="M2" s="378"/>
      <c r="N2" s="378"/>
      <c r="O2" s="378"/>
      <c r="P2" s="378"/>
      <c r="Q2" s="378"/>
      <c r="R2" s="378"/>
      <c r="S2" s="378"/>
      <c r="T2" s="378"/>
      <c r="U2" s="378"/>
      <c r="V2" s="63"/>
      <c r="W2" s="63"/>
      <c r="X2" s="63"/>
      <c r="Y2" s="63"/>
    </row>
    <row r="3" spans="1:25" ht="21" customHeight="1">
      <c r="A3" s="64"/>
      <c r="B3" s="65"/>
      <c r="C3" s="65"/>
      <c r="D3" s="65"/>
      <c r="E3" s="65"/>
      <c r="F3" s="65"/>
      <c r="G3" s="65"/>
      <c r="H3" s="65"/>
      <c r="I3" s="65"/>
      <c r="J3" s="65"/>
      <c r="K3" s="65"/>
      <c r="L3" s="65"/>
      <c r="M3" s="65"/>
      <c r="N3" s="65"/>
      <c r="O3" s="65"/>
      <c r="P3" s="65"/>
      <c r="Q3" s="65"/>
      <c r="R3" s="65"/>
      <c r="S3" s="65"/>
      <c r="T3" s="65"/>
      <c r="U3" s="65"/>
      <c r="V3" s="65"/>
      <c r="W3" s="65"/>
      <c r="X3" s="65"/>
      <c r="Y3" s="65"/>
    </row>
    <row r="4" spans="1:25" ht="18" customHeight="1">
      <c r="A4" s="67"/>
      <c r="B4" s="67"/>
      <c r="C4" s="67"/>
      <c r="D4" s="67"/>
      <c r="E4" s="67"/>
      <c r="F4" s="67"/>
      <c r="G4" s="67"/>
      <c r="H4" s="67"/>
      <c r="I4" s="67"/>
      <c r="J4" s="67"/>
      <c r="K4" s="67"/>
      <c r="L4" s="67"/>
      <c r="M4" s="67"/>
      <c r="N4" s="67"/>
      <c r="O4" s="67"/>
      <c r="P4" s="67"/>
      <c r="Q4" s="67"/>
      <c r="R4" s="67"/>
      <c r="S4" s="67"/>
      <c r="T4" s="67"/>
      <c r="U4" s="67"/>
      <c r="V4" s="67"/>
      <c r="W4" s="67"/>
      <c r="X4" s="67"/>
      <c r="Y4" s="67"/>
    </row>
    <row r="5" spans="1:25" ht="25.5" customHeight="1">
      <c r="A5" s="379" t="s">
        <v>205</v>
      </c>
      <c r="B5" s="379"/>
      <c r="C5" s="379"/>
      <c r="D5" s="379"/>
      <c r="E5" s="379"/>
      <c r="F5" s="379"/>
      <c r="G5" s="379"/>
      <c r="H5" s="379"/>
      <c r="I5" s="379"/>
      <c r="J5" s="379"/>
      <c r="K5" s="379"/>
      <c r="L5" s="379"/>
      <c r="M5" s="379"/>
      <c r="N5" s="379"/>
      <c r="O5" s="379"/>
      <c r="P5" s="379"/>
      <c r="Q5" s="379"/>
      <c r="R5" s="379"/>
      <c r="S5" s="379"/>
      <c r="T5" s="379"/>
      <c r="U5" s="379"/>
      <c r="V5" s="66"/>
      <c r="W5" s="66"/>
      <c r="X5" s="66"/>
      <c r="Y5" s="66"/>
    </row>
    <row r="6" spans="1:25" ht="27" customHeight="1">
      <c r="A6" s="378" t="s">
        <v>206</v>
      </c>
      <c r="B6" s="378"/>
      <c r="C6" s="378"/>
      <c r="D6" s="378"/>
      <c r="E6" s="378"/>
      <c r="F6" s="378"/>
      <c r="G6" s="378"/>
      <c r="H6" s="378"/>
      <c r="I6" s="378"/>
      <c r="J6" s="378"/>
      <c r="K6" s="378"/>
      <c r="L6" s="378"/>
      <c r="M6" s="378"/>
      <c r="N6" s="378"/>
      <c r="O6" s="378"/>
      <c r="P6" s="378"/>
      <c r="Q6" s="378"/>
      <c r="R6" s="378"/>
      <c r="S6" s="378"/>
      <c r="T6" s="378"/>
      <c r="U6" s="378"/>
      <c r="V6" s="63"/>
      <c r="W6" s="63"/>
      <c r="X6" s="63"/>
      <c r="Y6" s="63"/>
    </row>
    <row r="7" spans="1:25" ht="55.5" customHeight="1">
      <c r="A7" s="54"/>
      <c r="B7" s="54"/>
      <c r="C7" s="54"/>
      <c r="D7" s="55"/>
      <c r="E7" s="54"/>
      <c r="F7" s="393" t="s">
        <v>207</v>
      </c>
      <c r="G7" s="393"/>
      <c r="H7" s="393"/>
      <c r="I7" s="393"/>
      <c r="J7" s="393"/>
      <c r="K7" s="393"/>
      <c r="L7" s="393"/>
      <c r="M7" s="54"/>
      <c r="N7" s="54"/>
      <c r="O7" s="54"/>
      <c r="P7" s="54"/>
      <c r="R7" s="62"/>
      <c r="S7" s="62"/>
      <c r="T7" s="62"/>
      <c r="U7" s="62"/>
      <c r="V7" s="56"/>
      <c r="W7" s="56"/>
      <c r="X7" s="56"/>
      <c r="Y7" s="56"/>
    </row>
    <row r="8" spans="1:25" ht="37.5" customHeight="1">
      <c r="A8" s="387" t="s">
        <v>208</v>
      </c>
      <c r="B8" s="387"/>
      <c r="C8" s="387"/>
      <c r="D8" s="387"/>
      <c r="E8" s="387"/>
      <c r="F8" s="380" t="s">
        <v>217</v>
      </c>
      <c r="G8" s="380"/>
      <c r="H8" s="380"/>
      <c r="I8" s="380"/>
      <c r="J8" s="380"/>
      <c r="K8" s="380"/>
      <c r="L8" s="380"/>
      <c r="M8" s="380"/>
      <c r="N8" s="380"/>
      <c r="O8" s="380"/>
      <c r="P8" s="380"/>
      <c r="Q8" s="380"/>
      <c r="R8" s="380"/>
      <c r="S8" s="380"/>
      <c r="T8" s="380"/>
      <c r="U8" s="380"/>
      <c r="V8" s="61"/>
      <c r="W8" s="61"/>
      <c r="X8" s="61"/>
      <c r="Y8" s="61"/>
    </row>
    <row r="9" spans="1:25" ht="28.5" customHeight="1">
      <c r="A9" s="388" t="s">
        <v>209</v>
      </c>
      <c r="B9" s="388"/>
      <c r="C9" s="388"/>
      <c r="D9" s="388"/>
      <c r="E9" s="388"/>
      <c r="F9" s="380" t="s">
        <v>339</v>
      </c>
      <c r="G9" s="380"/>
      <c r="H9" s="380"/>
      <c r="I9" s="380"/>
      <c r="J9" s="380"/>
      <c r="K9" s="380"/>
      <c r="L9" s="380"/>
      <c r="M9" s="380"/>
      <c r="N9" s="380"/>
      <c r="O9" s="380"/>
      <c r="P9" s="380"/>
      <c r="Q9" s="380"/>
      <c r="R9" s="380"/>
      <c r="S9" s="380"/>
      <c r="T9" s="380"/>
      <c r="U9" s="380"/>
      <c r="V9" s="61"/>
      <c r="W9" s="61"/>
      <c r="X9" s="61"/>
      <c r="Y9" s="61"/>
    </row>
    <row r="10" spans="1:25" ht="94.5" customHeight="1">
      <c r="A10" s="389" t="s">
        <v>210</v>
      </c>
      <c r="B10" s="390"/>
      <c r="C10" s="390"/>
      <c r="D10" s="390"/>
      <c r="E10" s="390"/>
      <c r="F10" s="381" t="s">
        <v>494</v>
      </c>
      <c r="G10" s="382"/>
      <c r="H10" s="382"/>
      <c r="I10" s="382"/>
      <c r="J10" s="382"/>
      <c r="K10" s="382"/>
      <c r="L10" s="382"/>
      <c r="M10" s="382"/>
      <c r="N10" s="382"/>
      <c r="O10" s="382"/>
      <c r="P10" s="382"/>
      <c r="Q10" s="382"/>
      <c r="R10" s="382"/>
      <c r="S10" s="382"/>
      <c r="T10" s="382"/>
      <c r="U10" s="382"/>
      <c r="V10" s="61"/>
      <c r="W10" s="61"/>
      <c r="X10" s="61"/>
      <c r="Y10" s="61"/>
    </row>
    <row r="11" spans="1:25" ht="84.75" customHeight="1">
      <c r="A11" s="391" t="s">
        <v>211</v>
      </c>
      <c r="B11" s="392"/>
      <c r="C11" s="392"/>
      <c r="D11" s="392"/>
      <c r="E11" s="383" t="s">
        <v>460</v>
      </c>
      <c r="F11" s="383"/>
      <c r="G11" s="383"/>
      <c r="H11" s="383"/>
      <c r="I11" s="383"/>
      <c r="J11" s="386" t="s">
        <v>212</v>
      </c>
      <c r="K11" s="386"/>
      <c r="L11" s="386"/>
      <c r="M11" s="383" t="s">
        <v>495</v>
      </c>
      <c r="N11" s="383"/>
      <c r="O11" s="383"/>
      <c r="P11" s="383"/>
      <c r="Q11" s="383"/>
      <c r="R11" s="383"/>
      <c r="S11" s="383"/>
      <c r="T11" s="383"/>
      <c r="U11" s="383"/>
      <c r="V11" s="59"/>
      <c r="W11" s="59"/>
      <c r="X11" s="59"/>
      <c r="Y11" s="60"/>
    </row>
    <row r="12" spans="1:25" ht="77.25" customHeight="1">
      <c r="A12" s="392" t="s">
        <v>213</v>
      </c>
      <c r="B12" s="392"/>
      <c r="C12" s="392"/>
      <c r="D12" s="392"/>
      <c r="E12" s="383" t="s">
        <v>496</v>
      </c>
      <c r="F12" s="383"/>
      <c r="G12" s="383"/>
      <c r="H12" s="383"/>
      <c r="I12" s="383"/>
      <c r="J12" s="383"/>
      <c r="K12" s="383"/>
      <c r="L12" s="383"/>
      <c r="M12" s="383"/>
      <c r="N12" s="383"/>
      <c r="O12" s="383"/>
      <c r="P12" s="383"/>
      <c r="Q12" s="383"/>
      <c r="R12" s="383"/>
      <c r="S12" s="383"/>
      <c r="T12" s="383"/>
      <c r="U12" s="383"/>
      <c r="V12" s="57"/>
      <c r="W12" s="57"/>
      <c r="X12" s="57"/>
      <c r="Y12" s="57"/>
    </row>
    <row r="13" spans="1:25" ht="118.5" customHeight="1">
      <c r="A13" s="392" t="s">
        <v>214</v>
      </c>
      <c r="B13" s="392"/>
      <c r="C13" s="392"/>
      <c r="D13" s="392"/>
      <c r="E13" s="384" t="s">
        <v>461</v>
      </c>
      <c r="F13" s="385"/>
      <c r="G13" s="385"/>
      <c r="H13" s="385"/>
      <c r="I13" s="385"/>
      <c r="J13" s="385"/>
      <c r="K13" s="385"/>
      <c r="L13" s="385"/>
      <c r="M13" s="385"/>
      <c r="N13" s="385"/>
      <c r="O13" s="385"/>
      <c r="P13" s="385"/>
      <c r="Q13" s="385"/>
      <c r="R13" s="385"/>
      <c r="S13" s="385"/>
      <c r="T13" s="385"/>
      <c r="U13" s="385"/>
      <c r="V13" s="58"/>
      <c r="W13" s="58"/>
      <c r="X13" s="58"/>
      <c r="Y13" s="58"/>
    </row>
    <row r="14" spans="1:25" ht="18" customHeight="1">
      <c r="A14" s="342" t="s">
        <v>163</v>
      </c>
      <c r="B14" s="342" t="s">
        <v>172</v>
      </c>
      <c r="C14" s="342" t="s">
        <v>165</v>
      </c>
      <c r="D14" s="342" t="s">
        <v>164</v>
      </c>
      <c r="E14" s="342" t="s">
        <v>155</v>
      </c>
      <c r="F14" s="361" t="s">
        <v>167</v>
      </c>
      <c r="G14" s="362"/>
      <c r="H14" s="362"/>
      <c r="I14" s="362"/>
      <c r="J14" s="362"/>
      <c r="K14" s="362"/>
      <c r="L14" s="362"/>
      <c r="M14" s="362"/>
      <c r="N14" s="362"/>
      <c r="O14" s="362"/>
      <c r="P14" s="362"/>
      <c r="Q14" s="363"/>
      <c r="R14" s="342" t="s">
        <v>26</v>
      </c>
      <c r="S14" s="345" t="s">
        <v>66</v>
      </c>
      <c r="T14" s="345" t="s">
        <v>67</v>
      </c>
      <c r="U14" s="345" t="s">
        <v>68</v>
      </c>
    </row>
    <row r="15" spans="1:25" ht="33" customHeight="1">
      <c r="A15" s="343"/>
      <c r="B15" s="343"/>
      <c r="C15" s="343"/>
      <c r="D15" s="343"/>
      <c r="E15" s="343"/>
      <c r="F15" s="345" t="s">
        <v>54</v>
      </c>
      <c r="G15" s="364" t="s">
        <v>55</v>
      </c>
      <c r="H15" s="357" t="s">
        <v>56</v>
      </c>
      <c r="I15" s="366" t="s">
        <v>180</v>
      </c>
      <c r="J15" s="367"/>
      <c r="K15" s="368"/>
      <c r="L15" s="357" t="s">
        <v>60</v>
      </c>
      <c r="M15" s="357" t="s">
        <v>61</v>
      </c>
      <c r="N15" s="357" t="s">
        <v>62</v>
      </c>
      <c r="O15" s="359" t="s">
        <v>63</v>
      </c>
      <c r="P15" s="359" t="s">
        <v>64</v>
      </c>
      <c r="Q15" s="359" t="s">
        <v>65</v>
      </c>
      <c r="R15" s="343"/>
      <c r="S15" s="346"/>
      <c r="T15" s="346"/>
      <c r="U15" s="346"/>
    </row>
    <row r="16" spans="1:25" ht="60" customHeight="1">
      <c r="A16" s="344"/>
      <c r="B16" s="344"/>
      <c r="C16" s="344"/>
      <c r="D16" s="344"/>
      <c r="E16" s="344"/>
      <c r="F16" s="347"/>
      <c r="G16" s="365"/>
      <c r="H16" s="358"/>
      <c r="I16" s="111" t="s">
        <v>57</v>
      </c>
      <c r="J16" s="111" t="s">
        <v>58</v>
      </c>
      <c r="K16" s="111" t="s">
        <v>59</v>
      </c>
      <c r="L16" s="358"/>
      <c r="M16" s="358"/>
      <c r="N16" s="358"/>
      <c r="O16" s="360"/>
      <c r="P16" s="360"/>
      <c r="Q16" s="360"/>
      <c r="R16" s="344"/>
      <c r="S16" s="347"/>
      <c r="T16" s="347"/>
      <c r="U16" s="347"/>
    </row>
    <row r="17" spans="1:23" s="188" customFormat="1" ht="110.1" customHeight="1">
      <c r="A17" s="372" t="s">
        <v>124</v>
      </c>
      <c r="B17" s="348" t="s">
        <v>449</v>
      </c>
      <c r="C17" s="350" t="s">
        <v>450</v>
      </c>
      <c r="D17" s="176" t="s">
        <v>504</v>
      </c>
      <c r="E17" s="355" t="s">
        <v>505</v>
      </c>
      <c r="F17" s="182">
        <v>100</v>
      </c>
      <c r="G17" s="182">
        <v>100</v>
      </c>
      <c r="H17" s="182">
        <v>100</v>
      </c>
      <c r="I17" s="182">
        <v>100</v>
      </c>
      <c r="J17" s="182">
        <v>100</v>
      </c>
      <c r="K17" s="182">
        <v>100</v>
      </c>
      <c r="L17" s="182">
        <v>100</v>
      </c>
      <c r="M17" s="182">
        <v>100</v>
      </c>
      <c r="N17" s="182">
        <v>100</v>
      </c>
      <c r="O17" s="182">
        <v>100</v>
      </c>
      <c r="P17" s="182">
        <v>100</v>
      </c>
      <c r="Q17" s="182">
        <v>100</v>
      </c>
      <c r="R17" s="178">
        <v>1200</v>
      </c>
      <c r="S17" s="110">
        <f>SUM(R17)</f>
        <v>1200</v>
      </c>
      <c r="T17" s="352">
        <f>R17-R18</f>
        <v>866</v>
      </c>
      <c r="U17" s="354">
        <f>R18/S17</f>
        <v>0.27833333333333332</v>
      </c>
      <c r="W17" s="189"/>
    </row>
    <row r="18" spans="1:23" s="188" customFormat="1" ht="110.1" customHeight="1">
      <c r="A18" s="372"/>
      <c r="B18" s="349"/>
      <c r="C18" s="351"/>
      <c r="D18" s="179" t="s">
        <v>548</v>
      </c>
      <c r="E18" s="356"/>
      <c r="F18" s="110">
        <v>82</v>
      </c>
      <c r="G18" s="110">
        <v>106</v>
      </c>
      <c r="H18" s="180">
        <v>146</v>
      </c>
      <c r="I18" s="181"/>
      <c r="J18" s="181"/>
      <c r="K18" s="180"/>
      <c r="L18" s="181"/>
      <c r="M18" s="181"/>
      <c r="N18" s="180"/>
      <c r="O18" s="181"/>
      <c r="P18" s="181"/>
      <c r="Q18" s="180"/>
      <c r="R18" s="178">
        <f>SUM(E18:Q18)</f>
        <v>334</v>
      </c>
      <c r="S18" s="110">
        <f>IF(COUNTA(O18:Q18)&gt;0,SUM(O18:Q18),IF(COUNTA(L18:N18)&gt;0,SUM(L18:N18),IF(COUNTA(I18:K18)&gt;0,SUM(I18:K18),IF(COUNTA(F18:H18)&gt;0,SUM(F18:H18),0))))</f>
        <v>334</v>
      </c>
      <c r="T18" s="353"/>
      <c r="U18" s="354"/>
      <c r="W18" s="189"/>
    </row>
    <row r="19" spans="1:23" ht="23.25" customHeight="1">
      <c r="A19" s="369"/>
      <c r="B19" s="370"/>
      <c r="C19" s="370"/>
      <c r="D19" s="370"/>
      <c r="E19" s="370"/>
      <c r="F19" s="370"/>
      <c r="G19" s="370"/>
      <c r="H19" s="370"/>
      <c r="I19" s="370"/>
      <c r="J19" s="370"/>
      <c r="K19" s="370"/>
      <c r="L19" s="370"/>
      <c r="M19" s="370"/>
      <c r="N19" s="370"/>
      <c r="O19" s="370"/>
      <c r="P19" s="370"/>
      <c r="Q19" s="370"/>
      <c r="R19" s="370"/>
      <c r="S19" s="370"/>
      <c r="T19" s="370"/>
      <c r="U19" s="371"/>
    </row>
    <row r="20" spans="1:23" ht="110.1" customHeight="1">
      <c r="A20" s="375" t="s">
        <v>161</v>
      </c>
      <c r="B20" s="348" t="s">
        <v>424</v>
      </c>
      <c r="C20" s="350" t="s">
        <v>451</v>
      </c>
      <c r="D20" s="176" t="s">
        <v>506</v>
      </c>
      <c r="E20" s="355" t="s">
        <v>474</v>
      </c>
      <c r="F20" s="177">
        <v>20</v>
      </c>
      <c r="G20" s="177">
        <v>20</v>
      </c>
      <c r="H20" s="177">
        <v>20</v>
      </c>
      <c r="I20" s="177">
        <v>20</v>
      </c>
      <c r="J20" s="177">
        <v>20</v>
      </c>
      <c r="K20" s="177">
        <v>20</v>
      </c>
      <c r="L20" s="177">
        <v>20</v>
      </c>
      <c r="M20" s="177">
        <v>20</v>
      </c>
      <c r="N20" s="177">
        <v>20</v>
      </c>
      <c r="O20" s="177">
        <v>20</v>
      </c>
      <c r="P20" s="177">
        <v>20</v>
      </c>
      <c r="Q20" s="177">
        <v>20</v>
      </c>
      <c r="R20" s="178">
        <v>240</v>
      </c>
      <c r="S20" s="110">
        <f>SUM(R20)</f>
        <v>240</v>
      </c>
      <c r="T20" s="352">
        <f>S20-S21</f>
        <v>182</v>
      </c>
      <c r="U20" s="354">
        <f>R21/S20</f>
        <v>0.24166666666666667</v>
      </c>
    </row>
    <row r="21" spans="1:23" ht="110.1" customHeight="1">
      <c r="A21" s="375"/>
      <c r="B21" s="349"/>
      <c r="C21" s="351"/>
      <c r="D21" s="179" t="s">
        <v>507</v>
      </c>
      <c r="E21" s="356"/>
      <c r="F21" s="110">
        <v>10</v>
      </c>
      <c r="G21" s="110">
        <v>21</v>
      </c>
      <c r="H21" s="180">
        <v>27</v>
      </c>
      <c r="I21" s="181"/>
      <c r="J21" s="181"/>
      <c r="K21" s="180"/>
      <c r="L21" s="181"/>
      <c r="M21" s="181"/>
      <c r="N21" s="180"/>
      <c r="O21" s="181"/>
      <c r="P21" s="181"/>
      <c r="Q21" s="180"/>
      <c r="R21" s="178">
        <f>SUM(E21:Q21)</f>
        <v>58</v>
      </c>
      <c r="S21" s="110">
        <f>IF(COUNTA(O21:Q21)&gt;0,SUM(O21:Q21),IF(COUNTA(L21:N21)&gt;0,SUM(L21:N21),IF(COUNTA(I21:K21)&gt;0,SUM(I21:K21),IF(COUNTA(F21:H21)&gt;0,SUM(F21:H21),0))))</f>
        <v>58</v>
      </c>
      <c r="T21" s="353"/>
      <c r="U21" s="354"/>
    </row>
    <row r="22" spans="1:23" ht="21" customHeight="1">
      <c r="A22" s="369"/>
      <c r="B22" s="370"/>
      <c r="C22" s="370"/>
      <c r="D22" s="370"/>
      <c r="E22" s="370"/>
      <c r="F22" s="370"/>
      <c r="G22" s="370"/>
      <c r="H22" s="370"/>
      <c r="I22" s="370"/>
      <c r="J22" s="370"/>
      <c r="K22" s="370"/>
      <c r="L22" s="370"/>
      <c r="M22" s="370"/>
      <c r="N22" s="370"/>
      <c r="O22" s="370"/>
      <c r="P22" s="370"/>
      <c r="Q22" s="370"/>
      <c r="R22" s="370"/>
      <c r="S22" s="370"/>
      <c r="T22" s="370"/>
      <c r="U22" s="371"/>
    </row>
    <row r="23" spans="1:23" ht="110.1" customHeight="1">
      <c r="A23" s="375" t="s">
        <v>135</v>
      </c>
      <c r="B23" s="348" t="s">
        <v>427</v>
      </c>
      <c r="C23" s="350" t="s">
        <v>452</v>
      </c>
      <c r="D23" s="176" t="s">
        <v>508</v>
      </c>
      <c r="E23" s="355" t="s">
        <v>475</v>
      </c>
      <c r="F23" s="177">
        <v>20</v>
      </c>
      <c r="G23" s="177">
        <v>20</v>
      </c>
      <c r="H23" s="177">
        <v>20</v>
      </c>
      <c r="I23" s="177">
        <v>20</v>
      </c>
      <c r="J23" s="177">
        <v>20</v>
      </c>
      <c r="K23" s="177">
        <v>20</v>
      </c>
      <c r="L23" s="177">
        <v>20</v>
      </c>
      <c r="M23" s="177">
        <v>20</v>
      </c>
      <c r="N23" s="177">
        <v>20</v>
      </c>
      <c r="O23" s="177">
        <v>20</v>
      </c>
      <c r="P23" s="177">
        <v>20</v>
      </c>
      <c r="Q23" s="177">
        <v>20</v>
      </c>
      <c r="R23" s="178">
        <f>SUM(E23:Q23)</f>
        <v>240</v>
      </c>
      <c r="S23" s="110">
        <f>SUM(R23)</f>
        <v>240</v>
      </c>
      <c r="T23" s="352">
        <f>S23-S24</f>
        <v>75</v>
      </c>
      <c r="U23" s="354">
        <f>R24/S23</f>
        <v>0.6875</v>
      </c>
    </row>
    <row r="24" spans="1:23" ht="110.1" customHeight="1">
      <c r="A24" s="375"/>
      <c r="B24" s="349"/>
      <c r="C24" s="351"/>
      <c r="D24" s="179" t="s">
        <v>509</v>
      </c>
      <c r="E24" s="356"/>
      <c r="F24" s="110">
        <v>46</v>
      </c>
      <c r="G24" s="110">
        <v>48</v>
      </c>
      <c r="H24" s="180">
        <v>71</v>
      </c>
      <c r="I24" s="181"/>
      <c r="J24" s="181"/>
      <c r="K24" s="180"/>
      <c r="L24" s="181"/>
      <c r="M24" s="181"/>
      <c r="N24" s="180"/>
      <c r="O24" s="181"/>
      <c r="P24" s="181"/>
      <c r="Q24" s="180"/>
      <c r="R24" s="178">
        <f>SUM(E24:Q24)</f>
        <v>165</v>
      </c>
      <c r="S24" s="110">
        <f>IF(COUNTA(O24:Q24)&gt;0,SUM(O24:Q24),IF(COUNTA(L24:N24)&gt;0,SUM(L24:N24),IF(COUNTA(I24:K24)&gt;0,SUM(I24:K24),IF(COUNTA(F24:H24)&gt;0,SUM(F24:H24),0))))</f>
        <v>165</v>
      </c>
      <c r="T24" s="353"/>
      <c r="U24" s="354"/>
    </row>
    <row r="25" spans="1:23" ht="20.25" customHeight="1">
      <c r="A25" s="369"/>
      <c r="B25" s="370"/>
      <c r="C25" s="370"/>
      <c r="D25" s="370"/>
      <c r="E25" s="370"/>
      <c r="F25" s="370"/>
      <c r="G25" s="370"/>
      <c r="H25" s="370"/>
      <c r="I25" s="370"/>
      <c r="J25" s="370"/>
      <c r="K25" s="370"/>
      <c r="L25" s="370"/>
      <c r="M25" s="370"/>
      <c r="N25" s="370"/>
      <c r="O25" s="370"/>
      <c r="P25" s="370"/>
      <c r="Q25" s="370"/>
      <c r="R25" s="370"/>
      <c r="S25" s="370"/>
      <c r="T25" s="370"/>
      <c r="U25" s="371"/>
    </row>
    <row r="26" spans="1:23" ht="110.1" customHeight="1" thickBot="1">
      <c r="A26" s="376" t="s">
        <v>136</v>
      </c>
      <c r="B26" s="348" t="s">
        <v>430</v>
      </c>
      <c r="C26" s="350" t="s">
        <v>453</v>
      </c>
      <c r="D26" s="187" t="s">
        <v>545</v>
      </c>
      <c r="E26" s="355" t="s">
        <v>476</v>
      </c>
      <c r="F26" s="182">
        <v>15</v>
      </c>
      <c r="G26" s="182">
        <v>15</v>
      </c>
      <c r="H26" s="183">
        <v>15</v>
      </c>
      <c r="I26" s="183">
        <v>15</v>
      </c>
      <c r="J26" s="183">
        <v>15</v>
      </c>
      <c r="K26" s="183">
        <v>15</v>
      </c>
      <c r="L26" s="183">
        <v>15</v>
      </c>
      <c r="M26" s="183">
        <v>15</v>
      </c>
      <c r="N26" s="183">
        <v>15</v>
      </c>
      <c r="O26" s="183">
        <v>15</v>
      </c>
      <c r="P26" s="183">
        <v>15</v>
      </c>
      <c r="Q26" s="183">
        <v>15</v>
      </c>
      <c r="R26" s="178">
        <f>SUM(E26:Q26)</f>
        <v>180</v>
      </c>
      <c r="S26" s="110">
        <f>SUM(R26)</f>
        <v>180</v>
      </c>
      <c r="T26" s="352">
        <f>S26-S27</f>
        <v>130</v>
      </c>
      <c r="U26" s="354">
        <f>R27/S26</f>
        <v>0.27777777777777779</v>
      </c>
    </row>
    <row r="27" spans="1:23" ht="110.1" customHeight="1" thickBot="1">
      <c r="A27" s="377"/>
      <c r="B27" s="349"/>
      <c r="C27" s="351"/>
      <c r="D27" s="184" t="s">
        <v>546</v>
      </c>
      <c r="E27" s="356"/>
      <c r="F27" s="110">
        <v>17</v>
      </c>
      <c r="G27" s="110">
        <v>13</v>
      </c>
      <c r="H27" s="180">
        <v>20</v>
      </c>
      <c r="I27" s="181"/>
      <c r="J27" s="181"/>
      <c r="K27" s="180"/>
      <c r="L27" s="181"/>
      <c r="M27" s="181"/>
      <c r="N27" s="180"/>
      <c r="O27" s="181"/>
      <c r="P27" s="181"/>
      <c r="Q27" s="180"/>
      <c r="R27" s="178">
        <f>SUM(E27:Q27)</f>
        <v>50</v>
      </c>
      <c r="S27" s="110">
        <f>IF(COUNTA(O27:Q27)&gt;0,SUM(O27:Q27),IF(COUNTA(L27:N27)&gt;0,SUM(L27:N27),IF(COUNTA(I27:K27)&gt;0,SUM(I27:K27),IF(COUNTA(F27:H27)&gt;0,SUM(F27:H27),0))))</f>
        <v>50</v>
      </c>
      <c r="T27" s="353"/>
      <c r="U27" s="354"/>
    </row>
    <row r="28" spans="1:23" ht="21.75" customHeight="1">
      <c r="A28" s="369"/>
      <c r="B28" s="370"/>
      <c r="C28" s="370"/>
      <c r="D28" s="370"/>
      <c r="E28" s="370"/>
      <c r="F28" s="370"/>
      <c r="G28" s="370"/>
      <c r="H28" s="370"/>
      <c r="I28" s="370"/>
      <c r="J28" s="370"/>
      <c r="K28" s="370"/>
      <c r="L28" s="370"/>
      <c r="M28" s="370"/>
      <c r="N28" s="370"/>
      <c r="O28" s="370"/>
      <c r="P28" s="370"/>
      <c r="Q28" s="370"/>
      <c r="R28" s="370"/>
      <c r="S28" s="370"/>
      <c r="T28" s="370"/>
      <c r="U28" s="371"/>
    </row>
    <row r="29" spans="1:23" ht="110.1" customHeight="1" thickBot="1">
      <c r="A29" s="376" t="s">
        <v>137</v>
      </c>
      <c r="B29" s="348" t="s">
        <v>433</v>
      </c>
      <c r="C29" s="350" t="s">
        <v>448</v>
      </c>
      <c r="D29" s="187" t="s">
        <v>547</v>
      </c>
      <c r="E29" s="355" t="s">
        <v>477</v>
      </c>
      <c r="F29" s="185">
        <v>20</v>
      </c>
      <c r="G29" s="186">
        <v>20</v>
      </c>
      <c r="H29" s="186">
        <v>20</v>
      </c>
      <c r="I29" s="186">
        <v>20</v>
      </c>
      <c r="J29" s="186">
        <v>20</v>
      </c>
      <c r="K29" s="186">
        <v>20</v>
      </c>
      <c r="L29" s="186">
        <v>20</v>
      </c>
      <c r="M29" s="186">
        <v>20</v>
      </c>
      <c r="N29" s="186">
        <v>20</v>
      </c>
      <c r="O29" s="186">
        <v>20</v>
      </c>
      <c r="P29" s="186">
        <v>20</v>
      </c>
      <c r="Q29" s="186">
        <v>20</v>
      </c>
      <c r="R29" s="178">
        <f>SUM(E29:Q29)</f>
        <v>240</v>
      </c>
      <c r="S29" s="110">
        <f>SUM(R29)</f>
        <v>240</v>
      </c>
      <c r="T29" s="352">
        <f>S29-S30</f>
        <v>194</v>
      </c>
      <c r="U29" s="354">
        <f>R30/S29</f>
        <v>0.19166666666666668</v>
      </c>
    </row>
    <row r="30" spans="1:23" ht="110.1" customHeight="1" thickBot="1">
      <c r="A30" s="377"/>
      <c r="B30" s="349"/>
      <c r="C30" s="351"/>
      <c r="D30" s="184" t="s">
        <v>510</v>
      </c>
      <c r="E30" s="356"/>
      <c r="F30" s="110">
        <v>20</v>
      </c>
      <c r="G30" s="110">
        <v>12</v>
      </c>
      <c r="H30" s="180">
        <v>14</v>
      </c>
      <c r="I30" s="181"/>
      <c r="J30" s="181"/>
      <c r="K30" s="180"/>
      <c r="L30" s="181"/>
      <c r="M30" s="181"/>
      <c r="N30" s="180"/>
      <c r="O30" s="181"/>
      <c r="P30" s="181"/>
      <c r="Q30" s="180"/>
      <c r="R30" s="178">
        <f>SUM(E30:Q30)</f>
        <v>46</v>
      </c>
      <c r="S30" s="110">
        <f>IF(COUNTA(O30:Q30)&gt;0,SUM(O30:Q30),IF(COUNTA(L30:N30)&gt;0,SUM(L30:N30),IF(COUNTA(I30:K30)&gt;0,SUM(I30:K30),IF(COUNTA(F30:H30)&gt;0,SUM(F30:H30),0))))</f>
        <v>46</v>
      </c>
      <c r="T30" s="353"/>
      <c r="U30" s="354"/>
    </row>
    <row r="31" spans="1:23" ht="20.25" customHeight="1">
      <c r="A31" s="369"/>
      <c r="B31" s="370"/>
      <c r="C31" s="370"/>
      <c r="D31" s="370"/>
      <c r="E31" s="370"/>
      <c r="F31" s="370"/>
      <c r="G31" s="370"/>
      <c r="H31" s="370"/>
      <c r="I31" s="370"/>
      <c r="J31" s="370"/>
      <c r="K31" s="370"/>
      <c r="L31" s="370"/>
      <c r="M31" s="370"/>
      <c r="N31" s="370"/>
      <c r="O31" s="370"/>
      <c r="P31" s="370"/>
      <c r="Q31" s="370"/>
      <c r="R31" s="370"/>
      <c r="S31" s="370"/>
      <c r="T31" s="370"/>
      <c r="U31" s="371"/>
    </row>
    <row r="32" spans="1:23" ht="110.1" customHeight="1" thickBot="1">
      <c r="A32" s="373" t="s">
        <v>138</v>
      </c>
      <c r="B32" s="348" t="s">
        <v>436</v>
      </c>
      <c r="C32" s="350" t="s">
        <v>454</v>
      </c>
      <c r="D32" s="187" t="s">
        <v>511</v>
      </c>
      <c r="E32" s="355" t="s">
        <v>478</v>
      </c>
      <c r="F32" s="185">
        <v>10</v>
      </c>
      <c r="G32" s="185">
        <v>10</v>
      </c>
      <c r="H32" s="185">
        <v>10</v>
      </c>
      <c r="I32" s="185">
        <v>10</v>
      </c>
      <c r="J32" s="185">
        <v>10</v>
      </c>
      <c r="K32" s="185">
        <v>10</v>
      </c>
      <c r="L32" s="185">
        <v>10</v>
      </c>
      <c r="M32" s="185">
        <v>10</v>
      </c>
      <c r="N32" s="185">
        <v>10</v>
      </c>
      <c r="O32" s="185">
        <v>10</v>
      </c>
      <c r="P32" s="185">
        <v>10</v>
      </c>
      <c r="Q32" s="185">
        <v>10</v>
      </c>
      <c r="R32" s="178">
        <f>SUM(E32:Q32)</f>
        <v>120</v>
      </c>
      <c r="S32" s="110">
        <f>SUM(R32)</f>
        <v>120</v>
      </c>
      <c r="T32" s="352">
        <f>S32-S33</f>
        <v>90</v>
      </c>
      <c r="U32" s="354">
        <f>R33/S32</f>
        <v>0.25</v>
      </c>
    </row>
    <row r="33" spans="1:21" ht="110.1" customHeight="1" thickBot="1">
      <c r="A33" s="374"/>
      <c r="B33" s="349"/>
      <c r="C33" s="351"/>
      <c r="D33" s="184" t="s">
        <v>512</v>
      </c>
      <c r="E33" s="356"/>
      <c r="F33" s="110">
        <v>6</v>
      </c>
      <c r="G33" s="110">
        <v>5</v>
      </c>
      <c r="H33" s="180">
        <v>19</v>
      </c>
      <c r="I33" s="181"/>
      <c r="J33" s="181"/>
      <c r="K33" s="180"/>
      <c r="L33" s="181"/>
      <c r="M33" s="181"/>
      <c r="N33" s="180"/>
      <c r="O33" s="181"/>
      <c r="P33" s="181"/>
      <c r="Q33" s="180"/>
      <c r="R33" s="178">
        <f>SUM(E33:Q33)</f>
        <v>30</v>
      </c>
      <c r="S33" s="110">
        <f>IF(COUNTA(O33:Q33)&gt;0,SUM(O33:Q33),IF(COUNTA(L33:N33)&gt;0,SUM(L33:N33),IF(COUNTA(I33:K33)&gt;0,SUM(I33:K33),IF(COUNTA(F33:H33)&gt;0,SUM(F33:H33),0))))</f>
        <v>30</v>
      </c>
      <c r="T33" s="353"/>
      <c r="U33" s="354"/>
    </row>
    <row r="34" spans="1:21" ht="18" customHeight="1">
      <c r="A34" s="369"/>
      <c r="B34" s="370"/>
      <c r="C34" s="370"/>
      <c r="D34" s="370"/>
      <c r="E34" s="370"/>
      <c r="F34" s="370"/>
      <c r="G34" s="370"/>
      <c r="H34" s="370"/>
      <c r="I34" s="370"/>
      <c r="J34" s="370"/>
      <c r="K34" s="370"/>
      <c r="L34" s="370"/>
      <c r="M34" s="370"/>
      <c r="N34" s="370"/>
      <c r="O34" s="370"/>
      <c r="P34" s="370"/>
      <c r="Q34" s="370"/>
      <c r="R34" s="370"/>
      <c r="S34" s="370"/>
      <c r="T34" s="370"/>
      <c r="U34" s="371"/>
    </row>
    <row r="35" spans="1:21" ht="110.1" customHeight="1" thickBot="1">
      <c r="A35" s="373" t="s">
        <v>139</v>
      </c>
      <c r="B35" s="348" t="s">
        <v>439</v>
      </c>
      <c r="C35" s="350" t="s">
        <v>455</v>
      </c>
      <c r="D35" s="187" t="s">
        <v>513</v>
      </c>
      <c r="E35" s="355" t="s">
        <v>515</v>
      </c>
      <c r="F35" s="185">
        <v>1</v>
      </c>
      <c r="G35" s="186">
        <v>1</v>
      </c>
      <c r="H35" s="186">
        <v>1</v>
      </c>
      <c r="I35" s="186">
        <v>1</v>
      </c>
      <c r="J35" s="186">
        <v>1</v>
      </c>
      <c r="K35" s="186">
        <v>1</v>
      </c>
      <c r="L35" s="186">
        <v>1</v>
      </c>
      <c r="M35" s="186">
        <v>1</v>
      </c>
      <c r="N35" s="186">
        <v>1</v>
      </c>
      <c r="O35" s="186">
        <v>1</v>
      </c>
      <c r="P35" s="186">
        <v>1</v>
      </c>
      <c r="Q35" s="186">
        <v>1</v>
      </c>
      <c r="R35" s="178">
        <f>SUM(E35:Q35)</f>
        <v>12</v>
      </c>
      <c r="S35" s="110">
        <f>SUM(R35)</f>
        <v>12</v>
      </c>
      <c r="T35" s="352">
        <f>S35-S36</f>
        <v>8</v>
      </c>
      <c r="U35" s="354">
        <f>R36/S35</f>
        <v>0.33333333333333331</v>
      </c>
    </row>
    <row r="36" spans="1:21" ht="110.1" customHeight="1" thickBot="1">
      <c r="A36" s="374"/>
      <c r="B36" s="349"/>
      <c r="C36" s="351"/>
      <c r="D36" s="184" t="s">
        <v>514</v>
      </c>
      <c r="E36" s="356"/>
      <c r="F36" s="110">
        <v>0</v>
      </c>
      <c r="G36" s="110">
        <v>1</v>
      </c>
      <c r="H36" s="180">
        <v>3</v>
      </c>
      <c r="I36" s="181"/>
      <c r="J36" s="181"/>
      <c r="K36" s="180"/>
      <c r="L36" s="181"/>
      <c r="M36" s="181"/>
      <c r="N36" s="180"/>
      <c r="O36" s="181"/>
      <c r="P36" s="181"/>
      <c r="Q36" s="180"/>
      <c r="R36" s="178">
        <f>SUM(E36:Q36)</f>
        <v>4</v>
      </c>
      <c r="S36" s="110">
        <f>IF(COUNTA(O36:Q36)&gt;0,SUM(O36:Q36),IF(COUNTA(L36:N36)&gt;0,SUM(L36:N36),IF(COUNTA(I36:K36)&gt;0,SUM(I36:K36),IF(COUNTA(F36:H36)&gt;0,SUM(F36:H36),0))))</f>
        <v>4</v>
      </c>
      <c r="T36" s="353"/>
      <c r="U36" s="354"/>
    </row>
    <row r="37" spans="1:21" ht="19.5" customHeight="1">
      <c r="A37" s="369"/>
      <c r="B37" s="370"/>
      <c r="C37" s="370"/>
      <c r="D37" s="370"/>
      <c r="E37" s="370"/>
      <c r="F37" s="370"/>
      <c r="G37" s="370"/>
      <c r="H37" s="370"/>
      <c r="I37" s="370"/>
      <c r="J37" s="370"/>
      <c r="K37" s="370"/>
      <c r="L37" s="370"/>
      <c r="M37" s="370"/>
      <c r="N37" s="370"/>
      <c r="O37" s="370"/>
      <c r="P37" s="370"/>
      <c r="Q37" s="370"/>
      <c r="R37" s="370"/>
      <c r="S37" s="370"/>
      <c r="T37" s="370"/>
      <c r="U37" s="371"/>
    </row>
    <row r="38" spans="1:21" ht="110.1" customHeight="1" thickBot="1">
      <c r="A38" s="372" t="s">
        <v>170</v>
      </c>
      <c r="B38" s="348" t="s">
        <v>456</v>
      </c>
      <c r="C38" s="350" t="s">
        <v>457</v>
      </c>
      <c r="D38" s="187" t="s">
        <v>501</v>
      </c>
      <c r="E38" s="355" t="s">
        <v>481</v>
      </c>
      <c r="F38" s="185">
        <v>1</v>
      </c>
      <c r="G38" s="186">
        <v>1</v>
      </c>
      <c r="H38" s="186">
        <v>1</v>
      </c>
      <c r="I38" s="186">
        <v>1</v>
      </c>
      <c r="J38" s="186">
        <v>1</v>
      </c>
      <c r="K38" s="186">
        <v>1</v>
      </c>
      <c r="L38" s="186">
        <v>1</v>
      </c>
      <c r="M38" s="186">
        <v>1</v>
      </c>
      <c r="N38" s="186">
        <v>1</v>
      </c>
      <c r="O38" s="186">
        <v>1</v>
      </c>
      <c r="P38" s="186">
        <v>1</v>
      </c>
      <c r="Q38" s="186">
        <v>1</v>
      </c>
      <c r="R38" s="178">
        <f>SUM(E38:Q38)</f>
        <v>12</v>
      </c>
      <c r="S38" s="110">
        <f>SUM(R38)</f>
        <v>12</v>
      </c>
      <c r="T38" s="352">
        <f>S38-S39</f>
        <v>9</v>
      </c>
      <c r="U38" s="354">
        <f>R39/S38</f>
        <v>0.25</v>
      </c>
    </row>
    <row r="39" spans="1:21" ht="110.1" customHeight="1" thickBot="1">
      <c r="A39" s="372"/>
      <c r="B39" s="349"/>
      <c r="C39" s="351"/>
      <c r="D39" s="184" t="s">
        <v>458</v>
      </c>
      <c r="E39" s="356"/>
      <c r="F39" s="110">
        <v>1</v>
      </c>
      <c r="G39" s="110">
        <v>1</v>
      </c>
      <c r="H39" s="180">
        <v>1</v>
      </c>
      <c r="I39" s="181"/>
      <c r="J39" s="181"/>
      <c r="K39" s="180"/>
      <c r="L39" s="181"/>
      <c r="M39" s="181"/>
      <c r="N39" s="180"/>
      <c r="O39" s="181"/>
      <c r="P39" s="181"/>
      <c r="Q39" s="180"/>
      <c r="R39" s="178">
        <f>SUM(E39:Q39)</f>
        <v>3</v>
      </c>
      <c r="S39" s="110">
        <f>IF(COUNTA(O39:Q39)&gt;0,SUM(O39:Q39),IF(COUNTA(L39:N39)&gt;0,SUM(L39:N39),IF(COUNTA(I39:K39)&gt;0,SUM(I39:K39),IF(COUNTA(F39:H39)&gt;0,SUM(F39:H39),0))))</f>
        <v>3</v>
      </c>
      <c r="T39" s="353"/>
      <c r="U39" s="354"/>
    </row>
    <row r="40" spans="1:21" ht="21.75" customHeight="1">
      <c r="A40" s="369"/>
      <c r="B40" s="370"/>
      <c r="C40" s="370"/>
      <c r="D40" s="370"/>
      <c r="E40" s="370"/>
      <c r="F40" s="370"/>
      <c r="G40" s="370"/>
      <c r="H40" s="370"/>
      <c r="I40" s="370"/>
      <c r="J40" s="370"/>
      <c r="K40" s="370"/>
      <c r="L40" s="370"/>
      <c r="M40" s="370"/>
      <c r="N40" s="370"/>
      <c r="O40" s="370"/>
      <c r="P40" s="370"/>
      <c r="Q40" s="370"/>
      <c r="R40" s="370"/>
      <c r="S40" s="370"/>
      <c r="T40" s="370"/>
      <c r="U40" s="371"/>
    </row>
    <row r="41" spans="1:21" ht="110.1" customHeight="1" thickBot="1">
      <c r="A41" s="375" t="s">
        <v>171</v>
      </c>
      <c r="B41" s="348" t="s">
        <v>445</v>
      </c>
      <c r="C41" s="350" t="s">
        <v>459</v>
      </c>
      <c r="D41" s="187" t="s">
        <v>542</v>
      </c>
      <c r="E41" s="355" t="s">
        <v>549</v>
      </c>
      <c r="F41" s="185">
        <v>30</v>
      </c>
      <c r="G41" s="186">
        <v>30</v>
      </c>
      <c r="H41" s="186">
        <v>30</v>
      </c>
      <c r="I41" s="186">
        <v>30</v>
      </c>
      <c r="J41" s="186">
        <v>30</v>
      </c>
      <c r="K41" s="186">
        <v>30</v>
      </c>
      <c r="L41" s="186">
        <v>30</v>
      </c>
      <c r="M41" s="186">
        <v>30</v>
      </c>
      <c r="N41" s="186">
        <v>30</v>
      </c>
      <c r="O41" s="186">
        <v>30</v>
      </c>
      <c r="P41" s="186">
        <v>30</v>
      </c>
      <c r="Q41" s="186">
        <v>30</v>
      </c>
      <c r="R41" s="178">
        <f>SUM(E41:Q41)</f>
        <v>360</v>
      </c>
      <c r="S41" s="110">
        <f>SUM(R41)</f>
        <v>360</v>
      </c>
      <c r="T41" s="352">
        <f>S41-S42</f>
        <v>270</v>
      </c>
      <c r="U41" s="354">
        <f>R42/S41</f>
        <v>0.25</v>
      </c>
    </row>
    <row r="42" spans="1:21" ht="110.1" customHeight="1" thickBot="1">
      <c r="A42" s="375"/>
      <c r="B42" s="349"/>
      <c r="C42" s="351"/>
      <c r="D42" s="184" t="s">
        <v>493</v>
      </c>
      <c r="E42" s="356"/>
      <c r="F42" s="110">
        <v>30</v>
      </c>
      <c r="G42" s="110">
        <v>30</v>
      </c>
      <c r="H42" s="180">
        <v>30</v>
      </c>
      <c r="I42" s="181"/>
      <c r="J42" s="181"/>
      <c r="K42" s="180"/>
      <c r="L42" s="181"/>
      <c r="M42" s="181"/>
      <c r="N42" s="180"/>
      <c r="O42" s="181"/>
      <c r="P42" s="181"/>
      <c r="Q42" s="180"/>
      <c r="R42" s="178">
        <f>SUM(E42:Q42)</f>
        <v>90</v>
      </c>
      <c r="S42" s="110">
        <f>IF(COUNTA(O42:Q42)&gt;0,SUM(O42:Q42),IF(COUNTA(L42:N42)&gt;0,SUM(L42:N42),IF(COUNTA(I42:K42)&gt;0,SUM(I42:K42),IF(COUNTA(F42:H42)&gt;0,SUM(F42:H42),0))))</f>
        <v>90</v>
      </c>
      <c r="T42" s="353"/>
      <c r="U42" s="354"/>
    </row>
    <row r="43" spans="1:21" ht="23.25" customHeight="1">
      <c r="A43" s="369"/>
      <c r="B43" s="370"/>
      <c r="C43" s="370"/>
      <c r="D43" s="370"/>
      <c r="E43" s="370"/>
      <c r="F43" s="370"/>
      <c r="G43" s="370"/>
      <c r="H43" s="370"/>
      <c r="I43" s="370"/>
      <c r="J43" s="370"/>
      <c r="K43" s="370"/>
      <c r="L43" s="370"/>
      <c r="M43" s="370"/>
      <c r="N43" s="370"/>
      <c r="O43" s="370"/>
      <c r="P43" s="370"/>
      <c r="Q43" s="370"/>
      <c r="R43" s="370"/>
      <c r="S43" s="370"/>
      <c r="T43" s="370"/>
      <c r="U43" s="371"/>
    </row>
    <row r="44" spans="1:21" ht="93" customHeight="1"/>
    <row r="45" spans="1:21" ht="18.75" customHeight="1"/>
    <row r="46" spans="1:21" ht="84.75" customHeight="1"/>
    <row r="47" spans="1:21" ht="76.5" customHeight="1"/>
    <row r="48" spans="1:21" ht="17.25" customHeight="1"/>
    <row r="49" ht="84.75" customHeight="1"/>
    <row r="50" ht="89.25" customHeight="1"/>
    <row r="51" ht="17.25" customHeight="1"/>
    <row r="52" ht="69.75" customHeight="1"/>
    <row r="53" ht="96" customHeight="1"/>
    <row r="54" ht="18.75" customHeight="1"/>
    <row r="55" ht="78.75" customHeight="1"/>
    <row r="56" ht="89.25" customHeight="1"/>
    <row r="57" ht="16.5" customHeight="1"/>
    <row r="58" ht="77.25" customHeight="1"/>
    <row r="59" ht="87.75" customHeight="1"/>
    <row r="60" ht="15.75" customHeight="1"/>
    <row r="61" ht="87.75" customHeight="1"/>
    <row r="62" ht="98.25" customHeight="1"/>
    <row r="63" ht="18" customHeight="1"/>
    <row r="64" ht="83.25" customHeight="1"/>
    <row r="65" ht="97.5" customHeight="1"/>
    <row r="66" ht="17.25" customHeight="1"/>
    <row r="67" ht="88.5" customHeight="1"/>
    <row r="68" ht="89.25" customHeight="1"/>
    <row r="69" ht="19.5" customHeight="1"/>
    <row r="70" ht="93.75" customHeight="1"/>
    <row r="71" ht="90.75" customHeight="1"/>
    <row r="72" ht="16.5" customHeight="1"/>
    <row r="73" ht="82.5" customHeight="1"/>
    <row r="74" ht="97.5" customHeight="1"/>
    <row r="75" ht="20.25" customHeight="1"/>
    <row r="76" ht="84" customHeight="1"/>
    <row r="77" ht="90.75" customHeight="1"/>
    <row r="78" ht="19.5" customHeight="1"/>
    <row r="79" ht="90" customHeight="1"/>
    <row r="80" ht="105" customHeight="1"/>
    <row r="81" ht="20.25" customHeight="1"/>
    <row r="82" ht="82.5" customHeight="1"/>
    <row r="83" ht="78" customHeight="1"/>
    <row r="84" ht="21" customHeight="1"/>
    <row r="85" ht="88.5" customHeight="1"/>
    <row r="86" ht="90.75" customHeight="1"/>
    <row r="87" ht="21.75" customHeight="1"/>
    <row r="88" ht="83.25" customHeight="1"/>
    <row r="89" ht="89.25" customHeight="1"/>
    <row r="90" ht="17.25" customHeight="1"/>
    <row r="91" ht="89.25" customHeight="1"/>
    <row r="92" ht="93.75" customHeight="1"/>
    <row r="93" ht="17.25" customHeight="1"/>
    <row r="94" ht="81.75" customHeight="1"/>
    <row r="95" ht="83.25" customHeight="1"/>
    <row r="96" ht="21" customHeight="1"/>
    <row r="97" ht="87.75" customHeight="1"/>
    <row r="98" ht="99.75" customHeight="1"/>
    <row r="99" ht="24.75" customHeight="1"/>
    <row r="100" ht="75.75" customHeight="1"/>
    <row r="101" ht="91.5" customHeight="1"/>
    <row r="102" ht="18.75" customHeight="1"/>
    <row r="103" ht="90.75" customHeight="1"/>
    <row r="104" ht="102" customHeight="1"/>
    <row r="105" ht="17.25" customHeight="1"/>
    <row r="106" ht="77.25" customHeight="1"/>
    <row r="107" ht="105" customHeight="1"/>
    <row r="108" ht="45.75" customHeight="1"/>
    <row r="109" ht="63.75" customHeight="1"/>
    <row r="110" ht="66" customHeight="1"/>
    <row r="111" ht="21.75" customHeight="1"/>
    <row r="112" ht="36.75" customHeight="1"/>
    <row r="113" ht="57" customHeight="1"/>
    <row r="114" ht="76.5" customHeight="1"/>
    <row r="115" ht="23.25" customHeight="1"/>
    <row r="116" ht="37.5" customHeight="1"/>
    <row r="117" ht="62.25" customHeight="1"/>
    <row r="118" ht="64.5" customHeight="1"/>
    <row r="119" ht="28.5" customHeight="1"/>
    <row r="120" ht="51.75" customHeight="1"/>
    <row r="121" ht="61.5" customHeight="1"/>
    <row r="122" ht="77.25" customHeight="1"/>
    <row r="123" ht="24.75" customHeight="1"/>
    <row r="124" ht="42.75" customHeight="1"/>
    <row r="125" ht="72" customHeight="1"/>
    <row r="126" ht="81" customHeight="1"/>
    <row r="127" ht="25.5" customHeight="1"/>
    <row r="128" ht="19.5" customHeight="1"/>
    <row r="131" ht="62.25" customHeight="1"/>
    <row r="132" ht="93" customHeight="1"/>
    <row r="133" ht="23.25" customHeight="1"/>
    <row r="134" ht="34.5" customHeight="1"/>
    <row r="135" ht="69.75" customHeight="1"/>
    <row r="136" ht="84" customHeight="1"/>
    <row r="137" ht="23.25" customHeight="1"/>
    <row r="138" ht="39.75" customHeight="1"/>
    <row r="139" ht="72.75" customHeight="1"/>
    <row r="140" ht="83.25" customHeight="1"/>
    <row r="141" ht="23.25" customHeight="1"/>
    <row r="142" ht="42.75" customHeight="1"/>
    <row r="143" ht="71.25" customHeight="1"/>
    <row r="144" ht="83.25" customHeight="1"/>
    <row r="145" ht="18.75" customHeight="1"/>
    <row r="146" ht="45.75" customHeight="1"/>
    <row r="147" ht="70.5" customHeight="1"/>
    <row r="148" ht="75.75" customHeight="1"/>
    <row r="149" ht="21" customHeight="1"/>
    <row r="150" ht="39" customHeight="1"/>
    <row r="151" ht="67.5" customHeight="1"/>
    <row r="152" ht="75.75" customHeight="1"/>
    <row r="153" ht="26.25" customHeight="1"/>
    <row r="154" ht="34.5" customHeight="1"/>
    <row r="155" ht="74.25" customHeight="1"/>
    <row r="156" ht="82.5" customHeight="1"/>
    <row r="157" ht="30.75" customHeight="1"/>
    <row r="158" ht="45" customHeight="1"/>
    <row r="159" ht="63.75" customHeight="1"/>
    <row r="160" ht="74.25" customHeight="1"/>
    <row r="161" ht="23.25" customHeight="1"/>
    <row r="162" ht="39" customHeight="1"/>
    <row r="163" ht="64.5" customHeight="1"/>
    <row r="164" ht="76.5" customHeight="1"/>
    <row r="165" ht="24" customHeight="1"/>
    <row r="166" ht="35.25" customHeight="1"/>
    <row r="167" ht="72" customHeight="1"/>
    <row r="168" ht="97.5" customHeight="1"/>
    <row r="169" ht="33" customHeight="1"/>
    <row r="170" ht="32.25" customHeight="1"/>
    <row r="171" ht="72.75" customHeight="1"/>
    <row r="172" ht="83.25" customHeight="1"/>
  </sheetData>
  <dataConsolidate/>
  <mergeCells count="102">
    <mergeCell ref="A1:U1"/>
    <mergeCell ref="A2:U2"/>
    <mergeCell ref="A5:U5"/>
    <mergeCell ref="F9:U9"/>
    <mergeCell ref="F10:U10"/>
    <mergeCell ref="E11:I11"/>
    <mergeCell ref="E12:U12"/>
    <mergeCell ref="E13:U13"/>
    <mergeCell ref="J11:L11"/>
    <mergeCell ref="M11:U11"/>
    <mergeCell ref="A8:E8"/>
    <mergeCell ref="A9:E9"/>
    <mergeCell ref="A10:E10"/>
    <mergeCell ref="A11:D11"/>
    <mergeCell ref="A12:D12"/>
    <mergeCell ref="A13:D13"/>
    <mergeCell ref="F8:U8"/>
    <mergeCell ref="A6:U6"/>
    <mergeCell ref="F7:L7"/>
    <mergeCell ref="A37:U37"/>
    <mergeCell ref="E26:E27"/>
    <mergeCell ref="E29:E30"/>
    <mergeCell ref="A29:A30"/>
    <mergeCell ref="B29:B30"/>
    <mergeCell ref="C29:C30"/>
    <mergeCell ref="A28:U28"/>
    <mergeCell ref="A31:U31"/>
    <mergeCell ref="A34:U34"/>
    <mergeCell ref="A26:A27"/>
    <mergeCell ref="A43:U43"/>
    <mergeCell ref="A41:A42"/>
    <mergeCell ref="B41:B42"/>
    <mergeCell ref="C41:C42"/>
    <mergeCell ref="E41:E42"/>
    <mergeCell ref="T41:T42"/>
    <mergeCell ref="U41:U42"/>
    <mergeCell ref="A38:A39"/>
    <mergeCell ref="B38:B39"/>
    <mergeCell ref="C38:C39"/>
    <mergeCell ref="E38:E39"/>
    <mergeCell ref="T38:T39"/>
    <mergeCell ref="A40:U40"/>
    <mergeCell ref="U38:U39"/>
    <mergeCell ref="A25:U25"/>
    <mergeCell ref="A17:A18"/>
    <mergeCell ref="B23:B24"/>
    <mergeCell ref="C23:C24"/>
    <mergeCell ref="B26:B27"/>
    <mergeCell ref="U35:U36"/>
    <mergeCell ref="A35:A36"/>
    <mergeCell ref="B35:B36"/>
    <mergeCell ref="C35:C36"/>
    <mergeCell ref="E35:E36"/>
    <mergeCell ref="T35:T36"/>
    <mergeCell ref="A32:A33"/>
    <mergeCell ref="B32:B33"/>
    <mergeCell ref="C32:C33"/>
    <mergeCell ref="T32:T33"/>
    <mergeCell ref="A19:U19"/>
    <mergeCell ref="A22:U22"/>
    <mergeCell ref="U32:U33"/>
    <mergeCell ref="E17:E18"/>
    <mergeCell ref="T29:T30"/>
    <mergeCell ref="U29:U30"/>
    <mergeCell ref="A20:A21"/>
    <mergeCell ref="A23:A24"/>
    <mergeCell ref="E32:E33"/>
    <mergeCell ref="A14:A16"/>
    <mergeCell ref="B14:B16"/>
    <mergeCell ref="C14:C16"/>
    <mergeCell ref="D14:D16"/>
    <mergeCell ref="E14:E16"/>
    <mergeCell ref="F14:Q14"/>
    <mergeCell ref="F15:F16"/>
    <mergeCell ref="G15:G16"/>
    <mergeCell ref="H15:H16"/>
    <mergeCell ref="I15:K15"/>
    <mergeCell ref="L15:L16"/>
    <mergeCell ref="R14:R16"/>
    <mergeCell ref="S14:S16"/>
    <mergeCell ref="T14:T16"/>
    <mergeCell ref="U14:U16"/>
    <mergeCell ref="B20:B21"/>
    <mergeCell ref="C20:C21"/>
    <mergeCell ref="B17:B18"/>
    <mergeCell ref="C17:C18"/>
    <mergeCell ref="C26:C27"/>
    <mergeCell ref="T23:T24"/>
    <mergeCell ref="U23:U24"/>
    <mergeCell ref="T26:T27"/>
    <mergeCell ref="U26:U27"/>
    <mergeCell ref="E23:E24"/>
    <mergeCell ref="U17:U18"/>
    <mergeCell ref="T17:T18"/>
    <mergeCell ref="T20:T21"/>
    <mergeCell ref="U20:U21"/>
    <mergeCell ref="E20:E21"/>
    <mergeCell ref="M15:M16"/>
    <mergeCell ref="N15:N16"/>
    <mergeCell ref="O15:O16"/>
    <mergeCell ref="P15:P16"/>
    <mergeCell ref="Q15:Q16"/>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view="pageBreakPreview" topLeftCell="A46" zoomScaleNormal="115" zoomScaleSheetLayoutView="100" workbookViewId="0">
      <selection activeCell="K57" sqref="K57"/>
    </sheetView>
  </sheetViews>
  <sheetFormatPr baseColWidth="10" defaultRowHeight="12.75"/>
  <cols>
    <col min="1" max="1" width="4.33203125" style="131" customWidth="1"/>
    <col min="2" max="3" width="15.83203125" style="131" customWidth="1"/>
    <col min="4" max="9" width="17.83203125" style="131" customWidth="1"/>
    <col min="10" max="16384" width="12" style="131"/>
  </cols>
  <sheetData>
    <row r="1" spans="1:9" ht="34.5" customHeight="1">
      <c r="B1" s="338" t="s">
        <v>38</v>
      </c>
      <c r="C1" s="433"/>
      <c r="D1" s="433"/>
      <c r="E1" s="433"/>
      <c r="F1" s="433"/>
      <c r="G1" s="433"/>
      <c r="H1" s="433"/>
      <c r="I1" s="433"/>
    </row>
    <row r="2" spans="1:9" ht="19.5" customHeight="1">
      <c r="B2" s="331" t="s">
        <v>342</v>
      </c>
      <c r="C2" s="434"/>
      <c r="D2" s="434"/>
      <c r="E2" s="434"/>
      <c r="F2" s="434"/>
      <c r="G2" s="434"/>
      <c r="H2" s="434"/>
      <c r="I2" s="434"/>
    </row>
    <row r="3" spans="1:9" s="153" customFormat="1" ht="60" customHeight="1">
      <c r="A3" s="149"/>
      <c r="B3" s="435" t="s">
        <v>39</v>
      </c>
      <c r="C3" s="435"/>
      <c r="D3" s="339" t="str">
        <f>'FORMATO 2. POA - MIR'!D4:F4</f>
        <v>SECRETARIA DE OBRAS PÚBLICAS Y MATENIMIENTO URBANO</v>
      </c>
      <c r="E3" s="339"/>
      <c r="F3" s="435" t="s">
        <v>42</v>
      </c>
      <c r="G3" s="435"/>
      <c r="H3" s="339">
        <v>2026</v>
      </c>
      <c r="I3" s="339"/>
    </row>
    <row r="4" spans="1:9" s="153" customFormat="1" ht="60" customHeight="1">
      <c r="A4" s="149"/>
      <c r="B4" s="435" t="s">
        <v>40</v>
      </c>
      <c r="C4" s="435"/>
      <c r="D4" s="339" t="s">
        <v>522</v>
      </c>
      <c r="E4" s="339"/>
      <c r="F4" s="435" t="s">
        <v>43</v>
      </c>
      <c r="G4" s="435"/>
      <c r="H4" s="339" t="s">
        <v>502</v>
      </c>
      <c r="I4" s="339"/>
    </row>
    <row r="5" spans="1:9" s="153" customFormat="1" ht="60" customHeight="1">
      <c r="A5" s="149"/>
      <c r="B5" s="437" t="s">
        <v>41</v>
      </c>
      <c r="C5" s="437"/>
      <c r="D5" s="438" t="s">
        <v>516</v>
      </c>
      <c r="E5" s="438"/>
      <c r="F5" s="435" t="s">
        <v>44</v>
      </c>
      <c r="G5" s="435"/>
      <c r="H5" s="339" t="s">
        <v>497</v>
      </c>
      <c r="I5" s="339"/>
    </row>
    <row r="6" spans="1:9">
      <c r="A6" s="149"/>
      <c r="B6" s="423" t="s">
        <v>89</v>
      </c>
      <c r="C6" s="423"/>
      <c r="D6" s="423"/>
      <c r="E6" s="423"/>
      <c r="F6" s="423"/>
      <c r="G6" s="423"/>
      <c r="H6" s="423"/>
      <c r="I6" s="423"/>
    </row>
    <row r="7" spans="1:9" ht="76.5" customHeight="1">
      <c r="A7" s="149"/>
      <c r="B7" s="415" t="s">
        <v>90</v>
      </c>
      <c r="C7" s="415"/>
      <c r="D7" s="339" t="str">
        <f>'FORMATO 2. POA - MIR'!C9</f>
        <v>ACUERDO 4. DESARROLLO SOSTENIBLE E INFRAESTRUCTURA TRANSFORMADORA</v>
      </c>
      <c r="E7" s="339"/>
      <c r="F7" s="418" t="s">
        <v>91</v>
      </c>
      <c r="G7" s="418"/>
      <c r="H7" s="339" t="str">
        <f>'FORMATO 2. POA - MIR'!E9</f>
        <v>4.2.1. Transformar la planeación municipal en sectores ecológicos territoriales y urbanos que modernicen el Municipio de Zapotlán</v>
      </c>
      <c r="I7" s="339"/>
    </row>
    <row r="8" spans="1:9" ht="69" customHeight="1">
      <c r="A8" s="149"/>
      <c r="B8" s="418" t="s">
        <v>92</v>
      </c>
      <c r="C8" s="418"/>
      <c r="D8" s="339" t="str">
        <f>'FORMATO 2. POA - MIR'!C10</f>
        <v>Acuerdo 4. Desarrollo sostenible e infraestructura sólida y transformadora para Zapotlán.</v>
      </c>
      <c r="E8" s="339"/>
      <c r="F8" s="418" t="s">
        <v>94</v>
      </c>
      <c r="G8" s="418"/>
      <c r="H8" s="339" t="str">
        <f>'FORMATO 2. POA - MIR'!E10</f>
        <v>4.2.1.1 Promover la realización y actualización de los programas de desarrollo urbano para la planeación y la nueva Agenda Urbana del municipio.</v>
      </c>
      <c r="I8" s="339"/>
    </row>
    <row r="9" spans="1:9" ht="126" customHeight="1">
      <c r="A9" s="149"/>
      <c r="B9" s="418" t="s">
        <v>95</v>
      </c>
      <c r="C9" s="418"/>
      <c r="D9" s="339" t="str">
        <f>'FORMATO 2. POA - MIR'!C11</f>
        <v>4.2 Implementar una planeación territorial y urbana, zonificando el municipio de manera óptima, fomentando el uso de suelo responsable, promoviendo un crecimiento urbano sostenible y ordenado.</v>
      </c>
      <c r="E9" s="339"/>
      <c r="F9" s="418" t="s">
        <v>94</v>
      </c>
      <c r="G9" s="418"/>
      <c r="H9" s="339" t="str">
        <f>'FORMATO 2. POA - MIR'!E11</f>
        <v>4.2.1.3 Garantizar el buen manejo de los usos de suelo a través de dictámenes de impacto urbano, ambiental y vial</v>
      </c>
      <c r="I9" s="339"/>
    </row>
    <row r="10" spans="1:9" ht="15" customHeight="1">
      <c r="A10" s="149"/>
      <c r="B10" s="440" t="s">
        <v>343</v>
      </c>
      <c r="C10" s="440"/>
      <c r="D10" s="440"/>
      <c r="E10" s="440"/>
      <c r="F10" s="440"/>
      <c r="G10" s="440"/>
      <c r="H10" s="440"/>
      <c r="I10" s="440"/>
    </row>
    <row r="11" spans="1:9">
      <c r="A11" s="149"/>
      <c r="B11" s="415" t="s">
        <v>45</v>
      </c>
      <c r="C11" s="415"/>
      <c r="D11" s="415"/>
      <c r="E11" s="415"/>
      <c r="F11" s="415"/>
      <c r="G11" s="415"/>
      <c r="H11" s="415"/>
      <c r="I11" s="415"/>
    </row>
    <row r="12" spans="1:9" ht="18.75" customHeight="1">
      <c r="A12" s="149"/>
      <c r="B12" s="439" t="str">
        <f>CALENDARIZACION!B17</f>
        <v xml:space="preserve">GESTIÓN Y CONSOLIDACIÓN DEL DESARROLLO URBANO ORDENADO Y SOSTENIBLE
</v>
      </c>
      <c r="C12" s="439"/>
      <c r="D12" s="439"/>
      <c r="E12" s="439"/>
      <c r="F12" s="439"/>
      <c r="G12" s="439"/>
      <c r="H12" s="439"/>
      <c r="I12" s="439"/>
    </row>
    <row r="13" spans="1:9">
      <c r="A13" s="149"/>
      <c r="B13" s="415" t="s">
        <v>48</v>
      </c>
      <c r="C13" s="415"/>
      <c r="D13" s="415"/>
      <c r="E13" s="415"/>
      <c r="F13" s="415"/>
      <c r="G13" s="415"/>
      <c r="H13" s="415"/>
      <c r="I13" s="415"/>
    </row>
    <row r="14" spans="1:9" ht="60" customHeight="1">
      <c r="A14" s="149"/>
      <c r="B14" s="339" t="str">
        <f>'FORMATO 2. POA - MIR'!C16</f>
        <v>Definir el uso adecuado del suelo, orientando el crecimiento hacia zonas aptas y con infraestructura disponible, evitando la expansión urbana descontrolada.</v>
      </c>
      <c r="C14" s="339"/>
      <c r="D14" s="339"/>
      <c r="E14" s="339"/>
      <c r="F14" s="339"/>
      <c r="G14" s="339"/>
      <c r="H14" s="339"/>
      <c r="I14" s="339"/>
    </row>
    <row r="15" spans="1:9" ht="18.75" customHeight="1">
      <c r="A15" s="149"/>
      <c r="B15" s="440" t="s">
        <v>344</v>
      </c>
      <c r="C15" s="440"/>
      <c r="D15" s="440"/>
      <c r="E15" s="440"/>
      <c r="F15" s="440"/>
      <c r="G15" s="440"/>
      <c r="H15" s="440"/>
      <c r="I15" s="440"/>
    </row>
    <row r="16" spans="1:9">
      <c r="A16" s="149"/>
      <c r="B16" s="417" t="s">
        <v>331</v>
      </c>
      <c r="C16" s="417"/>
      <c r="D16" s="417"/>
      <c r="E16" s="417"/>
      <c r="F16" s="417"/>
      <c r="G16" s="417"/>
      <c r="H16" s="417"/>
      <c r="I16" s="417"/>
    </row>
    <row r="17" spans="1:9" ht="12.75" customHeight="1">
      <c r="A17" s="149"/>
      <c r="B17" s="339" t="str">
        <f>[1]CALENDARIZACION!E17</f>
        <v xml:space="preserve">
PSTU= (TSTUS/TSTUE)*100%
</v>
      </c>
      <c r="C17" s="339"/>
      <c r="D17" s="339"/>
      <c r="E17" s="339"/>
      <c r="F17" s="339"/>
      <c r="G17" s="339"/>
      <c r="H17" s="339"/>
      <c r="I17" s="339"/>
    </row>
    <row r="18" spans="1:9">
      <c r="A18" s="149"/>
      <c r="B18" s="417" t="s">
        <v>332</v>
      </c>
      <c r="C18" s="417"/>
      <c r="D18" s="417"/>
      <c r="E18" s="417"/>
      <c r="F18" s="417"/>
      <c r="G18" s="417"/>
      <c r="H18" s="417"/>
      <c r="I18" s="417"/>
    </row>
    <row r="19" spans="1:9" ht="28.5" customHeight="1">
      <c r="A19" s="149"/>
      <c r="B19" s="430" t="s">
        <v>105</v>
      </c>
      <c r="C19" s="431"/>
      <c r="D19" s="432" t="s">
        <v>333</v>
      </c>
      <c r="E19" s="432"/>
      <c r="F19" s="431" t="s">
        <v>334</v>
      </c>
      <c r="G19" s="431"/>
      <c r="H19" s="418" t="s">
        <v>141</v>
      </c>
      <c r="I19" s="418"/>
    </row>
    <row r="20" spans="1:9" ht="54.75" customHeight="1">
      <c r="A20" s="149"/>
      <c r="B20" s="339" t="s">
        <v>462</v>
      </c>
      <c r="C20" s="339"/>
      <c r="D20" s="408" t="s">
        <v>108</v>
      </c>
      <c r="E20" s="408"/>
      <c r="F20" s="339" t="str">
        <f>CALENDARIZACION!C17</f>
        <v xml:space="preserve">PSTU. Porcentaje de Solicitudes de Trámites Urbanos
</v>
      </c>
      <c r="G20" s="339"/>
      <c r="H20" s="428" t="s">
        <v>463</v>
      </c>
      <c r="I20" s="429"/>
    </row>
    <row r="21" spans="1:9" ht="47.25" customHeight="1">
      <c r="A21" s="149"/>
      <c r="B21" s="339" t="s">
        <v>519</v>
      </c>
      <c r="C21" s="339"/>
      <c r="D21" s="408" t="s">
        <v>108</v>
      </c>
      <c r="E21" s="408"/>
      <c r="F21" s="339" t="str">
        <f>CALENDARIZACION!D17</f>
        <v>PSTUS. Porcentaje de Solicitudes de Trámites Urbanos Solicitados</v>
      </c>
      <c r="G21" s="339"/>
      <c r="H21" s="428" t="s">
        <v>463</v>
      </c>
      <c r="I21" s="429"/>
    </row>
    <row r="22" spans="1:9" ht="46.5" customHeight="1">
      <c r="A22" s="149"/>
      <c r="B22" s="339" t="s">
        <v>520</v>
      </c>
      <c r="C22" s="339"/>
      <c r="D22" s="408" t="s">
        <v>108</v>
      </c>
      <c r="E22" s="408"/>
      <c r="F22" s="339" t="str">
        <f>CALENDARIZACION!D18</f>
        <v>PSTUE. Porcentaje de Solicitudes de Trámites Urbanos Entregados.</v>
      </c>
      <c r="G22" s="339"/>
      <c r="H22" s="428" t="s">
        <v>463</v>
      </c>
      <c r="I22" s="429"/>
    </row>
    <row r="23" spans="1:9" ht="12.75" customHeight="1">
      <c r="A23" s="149"/>
      <c r="B23" s="427" t="s">
        <v>144</v>
      </c>
      <c r="C23" s="427"/>
      <c r="D23" s="427"/>
      <c r="E23" s="427"/>
      <c r="F23" s="427"/>
      <c r="G23" s="427"/>
      <c r="H23" s="427"/>
      <c r="I23" s="427"/>
    </row>
    <row r="24" spans="1:9" ht="15.75" customHeight="1">
      <c r="A24" s="149"/>
      <c r="B24" s="415" t="s">
        <v>28</v>
      </c>
      <c r="C24" s="415"/>
      <c r="D24" s="415" t="s">
        <v>46</v>
      </c>
      <c r="E24" s="415"/>
      <c r="F24" s="415" t="s">
        <v>47</v>
      </c>
      <c r="G24" s="415"/>
      <c r="H24" s="415"/>
      <c r="I24" s="415"/>
    </row>
    <row r="25" spans="1:9" ht="18" customHeight="1">
      <c r="A25" s="149"/>
      <c r="B25" s="339" t="s">
        <v>99</v>
      </c>
      <c r="C25" s="339"/>
      <c r="D25" s="339" t="s">
        <v>97</v>
      </c>
      <c r="E25" s="339"/>
      <c r="F25" s="339" t="s">
        <v>215</v>
      </c>
      <c r="G25" s="339"/>
      <c r="H25" s="339"/>
      <c r="I25" s="339"/>
    </row>
    <row r="26" spans="1:9" ht="18" customHeight="1">
      <c r="A26" s="149"/>
      <c r="B26" s="415" t="s">
        <v>127</v>
      </c>
      <c r="C26" s="415"/>
      <c r="D26" s="415"/>
      <c r="E26" s="415"/>
      <c r="F26" s="416" t="s">
        <v>130</v>
      </c>
      <c r="G26" s="417"/>
      <c r="H26" s="417"/>
      <c r="I26" s="417"/>
    </row>
    <row r="27" spans="1:9" ht="13.5" customHeight="1">
      <c r="A27" s="149"/>
      <c r="B27" s="339" t="s">
        <v>108</v>
      </c>
      <c r="C27" s="339"/>
      <c r="D27" s="339"/>
      <c r="E27" s="339"/>
      <c r="F27" s="339" t="s">
        <v>191</v>
      </c>
      <c r="G27" s="339"/>
      <c r="H27" s="339"/>
      <c r="I27" s="339"/>
    </row>
    <row r="28" spans="1:9" ht="15.75" customHeight="1">
      <c r="A28" s="149"/>
      <c r="B28" s="426" t="s">
        <v>82</v>
      </c>
      <c r="C28" s="424"/>
      <c r="D28" s="424"/>
      <c r="E28" s="424"/>
      <c r="F28" s="416" t="s">
        <v>131</v>
      </c>
      <c r="G28" s="417"/>
      <c r="H28" s="417"/>
      <c r="I28" s="417"/>
    </row>
    <row r="29" spans="1:9" ht="15.75" customHeight="1">
      <c r="A29" s="149"/>
      <c r="B29" s="339" t="s">
        <v>112</v>
      </c>
      <c r="C29" s="339"/>
      <c r="D29" s="339"/>
      <c r="E29" s="339"/>
      <c r="F29" s="339" t="s">
        <v>110</v>
      </c>
      <c r="G29" s="339"/>
      <c r="H29" s="339"/>
      <c r="I29" s="339"/>
    </row>
    <row r="30" spans="1:9" ht="14.25" customHeight="1">
      <c r="A30" s="149"/>
      <c r="B30" s="423" t="s">
        <v>147</v>
      </c>
      <c r="C30" s="423"/>
      <c r="D30" s="423"/>
      <c r="E30" s="423"/>
      <c r="F30" s="423"/>
      <c r="G30" s="423"/>
      <c r="H30" s="423"/>
      <c r="I30" s="423"/>
    </row>
    <row r="31" spans="1:9" ht="13.5" customHeight="1">
      <c r="A31" s="149"/>
      <c r="B31" s="424" t="s">
        <v>336</v>
      </c>
      <c r="C31" s="424"/>
      <c r="D31" s="424"/>
      <c r="E31" s="424"/>
      <c r="F31" s="417" t="s">
        <v>337</v>
      </c>
      <c r="G31" s="417"/>
      <c r="H31" s="417"/>
      <c r="I31" s="417"/>
    </row>
    <row r="32" spans="1:9">
      <c r="A32" s="149"/>
      <c r="B32" s="420" t="s">
        <v>150</v>
      </c>
      <c r="C32" s="420"/>
      <c r="D32" s="419">
        <f>CALENDARIZACION!R17</f>
        <v>1200</v>
      </c>
      <c r="E32" s="419"/>
      <c r="F32" s="339" t="s">
        <v>115</v>
      </c>
      <c r="G32" s="339"/>
      <c r="H32" s="425" t="s">
        <v>116</v>
      </c>
      <c r="I32" s="425"/>
    </row>
    <row r="33" spans="1:10">
      <c r="A33" s="149"/>
      <c r="B33" s="420" t="s">
        <v>117</v>
      </c>
      <c r="C33" s="420"/>
      <c r="D33" s="408" t="s">
        <v>109</v>
      </c>
      <c r="E33" s="408"/>
      <c r="F33" s="339" t="s">
        <v>335</v>
      </c>
      <c r="G33" s="339"/>
      <c r="H33" s="421" t="s">
        <v>119</v>
      </c>
      <c r="I33" s="421"/>
    </row>
    <row r="34" spans="1:10">
      <c r="A34" s="149"/>
      <c r="B34" s="420" t="s">
        <v>49</v>
      </c>
      <c r="C34" s="420"/>
      <c r="D34" s="408" t="s">
        <v>189</v>
      </c>
      <c r="E34" s="408"/>
      <c r="F34" s="339" t="s">
        <v>120</v>
      </c>
      <c r="G34" s="339"/>
      <c r="H34" s="422" t="s">
        <v>121</v>
      </c>
      <c r="I34" s="422"/>
    </row>
    <row r="35" spans="1:10">
      <c r="A35" s="149"/>
      <c r="B35" s="417" t="s">
        <v>345</v>
      </c>
      <c r="C35" s="417"/>
      <c r="D35" s="417"/>
      <c r="E35" s="417"/>
      <c r="F35" s="417"/>
      <c r="G35" s="417"/>
      <c r="H35" s="417"/>
      <c r="I35" s="417"/>
    </row>
    <row r="36" spans="1:10">
      <c r="A36" s="149"/>
      <c r="B36" s="418" t="s">
        <v>230</v>
      </c>
      <c r="C36" s="418"/>
      <c r="D36" s="418"/>
      <c r="E36" s="418"/>
      <c r="F36" s="418" t="s">
        <v>50</v>
      </c>
      <c r="G36" s="418"/>
      <c r="H36" s="418" t="s">
        <v>145</v>
      </c>
      <c r="I36" s="418"/>
    </row>
    <row r="37" spans="1:10">
      <c r="A37" s="149"/>
      <c r="B37" s="419">
        <v>48</v>
      </c>
      <c r="C37" s="419"/>
      <c r="D37" s="419"/>
      <c r="E37" s="419"/>
      <c r="F37" s="419">
        <v>2026</v>
      </c>
      <c r="G37" s="419"/>
      <c r="H37" s="339" t="s">
        <v>109</v>
      </c>
      <c r="I37" s="339"/>
    </row>
    <row r="38" spans="1:10">
      <c r="A38" s="149"/>
      <c r="B38" s="414" t="s">
        <v>148</v>
      </c>
      <c r="C38" s="414"/>
      <c r="D38" s="414"/>
      <c r="E38" s="414"/>
      <c r="F38" s="414"/>
      <c r="G38" s="414"/>
      <c r="H38" s="414"/>
      <c r="I38" s="414"/>
    </row>
    <row r="39" spans="1:10" s="47" customFormat="1" ht="36">
      <c r="A39" s="150"/>
      <c r="B39" s="415" t="s">
        <v>123</v>
      </c>
      <c r="C39" s="415"/>
      <c r="D39" s="140" t="s">
        <v>149</v>
      </c>
      <c r="E39" s="148" t="s">
        <v>85</v>
      </c>
      <c r="F39" s="416" t="s">
        <v>86</v>
      </c>
      <c r="G39" s="417"/>
      <c r="H39" s="115" t="s">
        <v>75</v>
      </c>
      <c r="I39" s="115" t="s">
        <v>76</v>
      </c>
    </row>
    <row r="40" spans="1:10">
      <c r="A40" s="149"/>
      <c r="B40" s="339" t="s">
        <v>278</v>
      </c>
      <c r="C40" s="339"/>
      <c r="D40" s="117">
        <f>SUM(CALENDARIZACION!F17:H17)</f>
        <v>300</v>
      </c>
      <c r="E40" s="118">
        <v>0</v>
      </c>
      <c r="F40" s="410">
        <f>SUM(CALENDARIZACION!F18:H18)</f>
        <v>334</v>
      </c>
      <c r="G40" s="410"/>
      <c r="H40" s="143">
        <v>46027</v>
      </c>
      <c r="I40" s="143">
        <v>46386</v>
      </c>
      <c r="J40" s="151"/>
    </row>
    <row r="41" spans="1:10">
      <c r="A41" s="149"/>
      <c r="B41" s="339" t="s">
        <v>279</v>
      </c>
      <c r="C41" s="339"/>
      <c r="D41" s="117">
        <f>SUM(CALENDARIZACION!I17:K17)</f>
        <v>300</v>
      </c>
      <c r="E41" s="120">
        <v>0</v>
      </c>
      <c r="F41" s="410">
        <f>SUM(CALENDARIZACION!I18:K18)</f>
        <v>0</v>
      </c>
      <c r="G41" s="410"/>
      <c r="H41" s="143"/>
      <c r="I41" s="143"/>
      <c r="J41" s="151"/>
    </row>
    <row r="42" spans="1:10">
      <c r="A42" s="149"/>
      <c r="B42" s="339" t="s">
        <v>133</v>
      </c>
      <c r="C42" s="339"/>
      <c r="D42" s="117">
        <f>SUM(CALENDARIZACION!L17:N17)</f>
        <v>300</v>
      </c>
      <c r="E42" s="118">
        <v>0</v>
      </c>
      <c r="F42" s="410">
        <f>SUM(CALENDARIZACION!L18:N18)</f>
        <v>0</v>
      </c>
      <c r="G42" s="410"/>
      <c r="H42" s="143"/>
      <c r="I42" s="143"/>
    </row>
    <row r="43" spans="1:10">
      <c r="A43" s="149"/>
      <c r="B43" s="339" t="s">
        <v>280</v>
      </c>
      <c r="C43" s="339"/>
      <c r="D43" s="117">
        <f>SUM(CALENDARIZACION!O17:Q17)</f>
        <v>300</v>
      </c>
      <c r="E43" s="118">
        <v>0</v>
      </c>
      <c r="F43" s="410">
        <f>SUM(CALENDARIZACION!O18:Q18)</f>
        <v>0</v>
      </c>
      <c r="G43" s="410"/>
      <c r="H43" s="143"/>
      <c r="I43" s="143"/>
    </row>
    <row r="44" spans="1:10" ht="25.5" customHeight="1">
      <c r="A44" s="149"/>
      <c r="B44" s="411" t="s">
        <v>26</v>
      </c>
      <c r="C44" s="411"/>
      <c r="D44" s="144">
        <f>F49</f>
        <v>1200</v>
      </c>
      <c r="E44" s="144">
        <f>SUM(E40:E43)</f>
        <v>0</v>
      </c>
      <c r="F44" s="412">
        <f>G49</f>
        <v>334</v>
      </c>
      <c r="G44" s="412"/>
      <c r="H44" s="116" t="s">
        <v>151</v>
      </c>
      <c r="I44" s="145">
        <f>I49</f>
        <v>0.27833333333333332</v>
      </c>
    </row>
    <row r="45" spans="1:10">
      <c r="A45" s="413"/>
      <c r="B45" s="413"/>
      <c r="C45" s="413"/>
      <c r="D45" s="413"/>
      <c r="E45" s="413"/>
      <c r="F45" s="413"/>
      <c r="G45" s="413"/>
      <c r="H45" s="413"/>
      <c r="I45" s="413"/>
    </row>
    <row r="46" spans="1:10" ht="22.5" customHeight="1">
      <c r="A46" s="413"/>
      <c r="B46" s="413"/>
      <c r="C46" s="413"/>
      <c r="D46" s="413"/>
      <c r="E46" s="413"/>
      <c r="F46" s="413"/>
      <c r="G46" s="413"/>
      <c r="H46" s="413"/>
      <c r="I46" s="413"/>
    </row>
    <row r="47" spans="1:10" ht="39" customHeight="1">
      <c r="B47" s="403" t="s">
        <v>163</v>
      </c>
      <c r="C47" s="404"/>
      <c r="D47" s="405" t="s">
        <v>52</v>
      </c>
      <c r="E47" s="405"/>
      <c r="F47" s="405" t="s">
        <v>157</v>
      </c>
      <c r="G47" s="405"/>
      <c r="H47" s="405"/>
      <c r="I47" s="405"/>
    </row>
    <row r="48" spans="1:10" ht="37.5" customHeight="1">
      <c r="B48" s="406" t="str">
        <f>D5</f>
        <v>PP4- C1</v>
      </c>
      <c r="C48" s="406"/>
      <c r="D48" s="408" t="str">
        <f>CALENDARIZACION!B17</f>
        <v xml:space="preserve">GESTIÓN Y CONSOLIDACIÓN DEL DESARROLLO URBANO ORDENADO Y SOSTENIBLE
</v>
      </c>
      <c r="E48" s="408"/>
      <c r="F48" s="125" t="s">
        <v>158</v>
      </c>
      <c r="G48" s="116" t="s">
        <v>159</v>
      </c>
      <c r="H48" s="125" t="s">
        <v>67</v>
      </c>
      <c r="I48" s="126" t="s">
        <v>68</v>
      </c>
    </row>
    <row r="49" spans="1:9" ht="37.5" customHeight="1">
      <c r="B49" s="407"/>
      <c r="C49" s="407"/>
      <c r="D49" s="409"/>
      <c r="E49" s="409"/>
      <c r="F49" s="127">
        <f>CALENDARIZACION!S17</f>
        <v>1200</v>
      </c>
      <c r="G49" s="123">
        <f>CALENDARIZACION!R18</f>
        <v>334</v>
      </c>
      <c r="H49" s="127">
        <f>CALENDARIZACION!T17</f>
        <v>866</v>
      </c>
      <c r="I49" s="128">
        <f>CALENDARIZACION!U17</f>
        <v>0.27833333333333332</v>
      </c>
    </row>
    <row r="50" spans="1:9" ht="20.25" customHeight="1">
      <c r="A50" s="152">
        <v>1</v>
      </c>
      <c r="B50" s="341"/>
      <c r="C50" s="341"/>
      <c r="D50" s="341"/>
      <c r="E50" s="341"/>
      <c r="F50" s="341"/>
      <c r="G50" s="341"/>
      <c r="H50" s="341"/>
      <c r="I50" s="341"/>
    </row>
    <row r="51" spans="1:9">
      <c r="A51" s="152">
        <v>1</v>
      </c>
      <c r="B51" s="341"/>
      <c r="C51" s="341"/>
      <c r="D51" s="341"/>
      <c r="E51" s="341"/>
      <c r="F51" s="341"/>
      <c r="G51" s="341"/>
      <c r="H51" s="341"/>
      <c r="I51" s="341"/>
    </row>
    <row r="52" spans="1:9">
      <c r="A52" s="152">
        <v>1</v>
      </c>
      <c r="B52" s="341"/>
      <c r="C52" s="341"/>
      <c r="D52" s="341"/>
      <c r="E52" s="341"/>
      <c r="F52" s="341"/>
      <c r="G52" s="341"/>
      <c r="H52" s="341"/>
      <c r="I52" s="341"/>
    </row>
    <row r="53" spans="1:9">
      <c r="A53" s="152">
        <v>1</v>
      </c>
      <c r="B53" s="341"/>
      <c r="C53" s="341"/>
      <c r="D53" s="341"/>
      <c r="E53" s="341"/>
      <c r="F53" s="341"/>
      <c r="G53" s="341"/>
      <c r="H53" s="341"/>
      <c r="I53" s="341"/>
    </row>
    <row r="54" spans="1:9">
      <c r="A54" s="152">
        <v>1</v>
      </c>
      <c r="B54" s="341"/>
      <c r="C54" s="341"/>
      <c r="D54" s="341"/>
      <c r="E54" s="341"/>
      <c r="F54" s="341"/>
      <c r="G54" s="341"/>
      <c r="H54" s="341"/>
      <c r="I54" s="341"/>
    </row>
    <row r="55" spans="1:9">
      <c r="A55" s="152">
        <v>1</v>
      </c>
      <c r="B55" s="341"/>
      <c r="C55" s="341"/>
      <c r="D55" s="341"/>
      <c r="E55" s="341"/>
      <c r="F55" s="341"/>
      <c r="G55" s="341"/>
      <c r="H55" s="341"/>
      <c r="I55" s="341"/>
    </row>
    <row r="56" spans="1:9">
      <c r="A56" s="152">
        <v>1</v>
      </c>
      <c r="B56" s="341"/>
      <c r="C56" s="341"/>
      <c r="D56" s="341"/>
      <c r="E56" s="341"/>
      <c r="F56" s="341"/>
      <c r="G56" s="341"/>
      <c r="H56" s="341"/>
      <c r="I56" s="341"/>
    </row>
    <row r="57" spans="1:9">
      <c r="A57" s="152">
        <v>1</v>
      </c>
      <c r="B57" s="341"/>
      <c r="C57" s="341"/>
      <c r="D57" s="341"/>
      <c r="E57" s="341"/>
      <c r="F57" s="341"/>
      <c r="G57" s="341"/>
      <c r="H57" s="341"/>
      <c r="I57" s="341"/>
    </row>
    <row r="58" spans="1:9">
      <c r="A58" s="152">
        <v>1</v>
      </c>
      <c r="B58" s="341"/>
      <c r="C58" s="341"/>
      <c r="D58" s="341"/>
      <c r="E58" s="341"/>
      <c r="F58" s="341"/>
      <c r="G58" s="341"/>
      <c r="H58" s="341"/>
      <c r="I58" s="341"/>
    </row>
    <row r="59" spans="1:9">
      <c r="A59" s="152">
        <v>1</v>
      </c>
      <c r="B59" s="341"/>
      <c r="C59" s="341"/>
      <c r="D59" s="341"/>
      <c r="E59" s="341"/>
      <c r="F59" s="341"/>
      <c r="G59" s="341"/>
      <c r="H59" s="341"/>
      <c r="I59" s="341"/>
    </row>
    <row r="60" spans="1:9">
      <c r="A60" s="152">
        <v>1</v>
      </c>
      <c r="B60" s="341"/>
      <c r="C60" s="341"/>
      <c r="D60" s="341"/>
      <c r="E60" s="341"/>
      <c r="F60" s="341"/>
      <c r="G60" s="341"/>
      <c r="H60" s="341"/>
      <c r="I60" s="341"/>
    </row>
    <row r="61" spans="1:9">
      <c r="A61" s="152">
        <v>1</v>
      </c>
      <c r="B61" s="341"/>
      <c r="C61" s="341"/>
      <c r="D61" s="341"/>
      <c r="E61" s="341"/>
      <c r="F61" s="341"/>
      <c r="G61" s="341"/>
      <c r="H61" s="341"/>
      <c r="I61" s="341"/>
    </row>
    <row r="62" spans="1:9">
      <c r="A62" s="152">
        <v>1</v>
      </c>
      <c r="B62" s="341"/>
      <c r="C62" s="341"/>
      <c r="D62" s="341"/>
      <c r="E62" s="341"/>
      <c r="F62" s="341"/>
      <c r="G62" s="341"/>
      <c r="H62" s="341"/>
      <c r="I62" s="341"/>
    </row>
    <row r="63" spans="1:9">
      <c r="A63" s="152">
        <v>1</v>
      </c>
      <c r="B63" s="341"/>
      <c r="C63" s="341"/>
      <c r="D63" s="341"/>
      <c r="E63" s="341"/>
      <c r="F63" s="341"/>
      <c r="G63" s="341"/>
      <c r="H63" s="341"/>
      <c r="I63" s="341"/>
    </row>
    <row r="64" spans="1:9">
      <c r="A64" s="152">
        <v>1</v>
      </c>
      <c r="B64" s="341"/>
      <c r="C64" s="341"/>
      <c r="D64" s="341"/>
      <c r="E64" s="341"/>
      <c r="F64" s="341"/>
      <c r="G64" s="341"/>
      <c r="H64" s="341"/>
      <c r="I64" s="341"/>
    </row>
    <row r="65" spans="1:9" ht="17.25" customHeight="1">
      <c r="A65" s="152">
        <v>1</v>
      </c>
      <c r="B65" s="341"/>
      <c r="C65" s="341"/>
      <c r="D65" s="341"/>
      <c r="E65" s="341"/>
      <c r="F65" s="341"/>
      <c r="G65" s="341"/>
      <c r="H65" s="341"/>
      <c r="I65" s="341"/>
    </row>
    <row r="66" spans="1:9">
      <c r="A66" s="152">
        <v>1</v>
      </c>
      <c r="B66" s="401" t="s">
        <v>283</v>
      </c>
      <c r="C66" s="401"/>
      <c r="D66" s="401"/>
      <c r="E66" s="401"/>
      <c r="F66" s="401"/>
      <c r="G66" s="401"/>
      <c r="H66" s="401"/>
      <c r="I66" s="401"/>
    </row>
    <row r="67" spans="1:9">
      <c r="A67" s="152">
        <v>1</v>
      </c>
      <c r="B67" s="401"/>
      <c r="C67" s="401"/>
      <c r="D67" s="401"/>
      <c r="E67" s="401"/>
      <c r="F67" s="401"/>
      <c r="G67" s="401"/>
      <c r="H67" s="401"/>
      <c r="I67" s="401"/>
    </row>
    <row r="68" spans="1:9">
      <c r="A68" s="152">
        <v>1</v>
      </c>
      <c r="B68" s="394" t="s">
        <v>278</v>
      </c>
      <c r="C68" s="394"/>
      <c r="D68" s="394"/>
      <c r="E68" s="402">
        <f>F40/D40</f>
        <v>1.1133333333333333</v>
      </c>
      <c r="F68" s="402"/>
      <c r="G68" s="402"/>
      <c r="H68" s="402"/>
      <c r="I68" s="402"/>
    </row>
    <row r="69" spans="1:9">
      <c r="A69" s="152">
        <v>1</v>
      </c>
      <c r="B69" s="394"/>
      <c r="C69" s="394"/>
      <c r="D69" s="394"/>
      <c r="E69" s="402"/>
      <c r="F69" s="402"/>
      <c r="G69" s="402"/>
      <c r="H69" s="402"/>
      <c r="I69" s="402"/>
    </row>
    <row r="70" spans="1:9" ht="12.75" customHeight="1">
      <c r="B70" s="394" t="s">
        <v>279</v>
      </c>
      <c r="C70" s="394"/>
      <c r="D70" s="394"/>
      <c r="E70" s="395">
        <f>F41/D41</f>
        <v>0</v>
      </c>
      <c r="F70" s="396"/>
      <c r="G70" s="396"/>
      <c r="H70" s="396"/>
      <c r="I70" s="397"/>
    </row>
    <row r="71" spans="1:9" ht="12.75" customHeight="1">
      <c r="B71" s="394"/>
      <c r="C71" s="394"/>
      <c r="D71" s="394"/>
      <c r="E71" s="398"/>
      <c r="F71" s="399"/>
      <c r="G71" s="399"/>
      <c r="H71" s="399"/>
      <c r="I71" s="400"/>
    </row>
    <row r="72" spans="1:9" ht="12.75" customHeight="1">
      <c r="B72" s="394" t="s">
        <v>133</v>
      </c>
      <c r="C72" s="394"/>
      <c r="D72" s="394"/>
      <c r="E72" s="395">
        <f>F42/D42</f>
        <v>0</v>
      </c>
      <c r="F72" s="396"/>
      <c r="G72" s="396"/>
      <c r="H72" s="396"/>
      <c r="I72" s="397"/>
    </row>
    <row r="73" spans="1:9" ht="12.75" customHeight="1">
      <c r="B73" s="394"/>
      <c r="C73" s="394"/>
      <c r="D73" s="394"/>
      <c r="E73" s="398"/>
      <c r="F73" s="399"/>
      <c r="G73" s="399"/>
      <c r="H73" s="399"/>
      <c r="I73" s="400"/>
    </row>
    <row r="74" spans="1:9" ht="12.75" customHeight="1">
      <c r="B74" s="394" t="s">
        <v>280</v>
      </c>
      <c r="C74" s="394"/>
      <c r="D74" s="394"/>
      <c r="E74" s="395">
        <f>F43/D43</f>
        <v>0</v>
      </c>
      <c r="F74" s="396"/>
      <c r="G74" s="396"/>
      <c r="H74" s="396"/>
      <c r="I74" s="397"/>
    </row>
    <row r="75" spans="1:9" ht="12.75" customHeight="1">
      <c r="B75" s="394"/>
      <c r="C75" s="394"/>
      <c r="D75" s="394"/>
      <c r="E75" s="398"/>
      <c r="F75" s="399"/>
      <c r="G75" s="399"/>
      <c r="H75" s="399"/>
      <c r="I75" s="400"/>
    </row>
    <row r="76" spans="1:9">
      <c r="B76" s="436"/>
      <c r="C76" s="436"/>
      <c r="D76" s="436"/>
      <c r="E76" s="436"/>
      <c r="F76" s="436"/>
      <c r="G76" s="436"/>
      <c r="H76" s="436"/>
      <c r="I76" s="436"/>
    </row>
  </sheetData>
  <dataConsolidate/>
  <mergeCells count="119">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7:C47"/>
    <mergeCell ref="D47:E47"/>
    <mergeCell ref="F47:I47"/>
    <mergeCell ref="B48:C49"/>
    <mergeCell ref="D48:E49"/>
    <mergeCell ref="B42:C42"/>
    <mergeCell ref="F42:G42"/>
    <mergeCell ref="B43:C43"/>
    <mergeCell ref="F43:G43"/>
    <mergeCell ref="B44:C44"/>
    <mergeCell ref="F44:G44"/>
    <mergeCell ref="A45:I46"/>
    <mergeCell ref="B72:D73"/>
    <mergeCell ref="E72:I73"/>
    <mergeCell ref="B74:D75"/>
    <mergeCell ref="E74:I75"/>
    <mergeCell ref="B50:I65"/>
    <mergeCell ref="B66:I67"/>
    <mergeCell ref="B68:D69"/>
    <mergeCell ref="E68:I69"/>
    <mergeCell ref="B70:D71"/>
    <mergeCell ref="E70:I71"/>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pageMargins left="0.7" right="0.7" top="0.75" bottom="0.75" header="0.3" footer="0.3"/>
  <pageSetup scale="55" orientation="portrait" r:id="rId1"/>
  <rowBreaks count="1" manualBreakCount="1">
    <brk id="44" max="16383" man="1"/>
  </rowBreaks>
  <drawing r:id="rId2"/>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6"/>
  <sheetViews>
    <sheetView view="pageLayout" topLeftCell="A43" zoomScaleNormal="100" zoomScaleSheetLayoutView="115" workbookViewId="0">
      <selection activeCell="L57" sqref="L57"/>
    </sheetView>
  </sheetViews>
  <sheetFormatPr baseColWidth="10" defaultRowHeight="12.75"/>
  <cols>
    <col min="1" max="1" width="4.33203125" style="131" customWidth="1"/>
    <col min="2" max="3" width="15.83203125" style="131" customWidth="1"/>
    <col min="4" max="9" width="17.83203125" style="131" customWidth="1"/>
    <col min="10" max="16384" width="12" style="131"/>
  </cols>
  <sheetData>
    <row r="1" spans="2:9" ht="34.5" customHeight="1">
      <c r="B1" s="338" t="s">
        <v>38</v>
      </c>
      <c r="C1" s="433"/>
      <c r="D1" s="433"/>
      <c r="E1" s="433"/>
      <c r="F1" s="433"/>
      <c r="G1" s="433"/>
      <c r="H1" s="433"/>
      <c r="I1" s="433"/>
    </row>
    <row r="2" spans="2:9" ht="19.5" customHeight="1">
      <c r="B2" s="331" t="s">
        <v>342</v>
      </c>
      <c r="C2" s="434"/>
      <c r="D2" s="434"/>
      <c r="E2" s="434"/>
      <c r="F2" s="434"/>
      <c r="G2" s="434"/>
      <c r="H2" s="434"/>
      <c r="I2" s="434"/>
    </row>
    <row r="3" spans="2:9" ht="60" customHeight="1">
      <c r="B3" s="443" t="s">
        <v>39</v>
      </c>
      <c r="C3" s="443"/>
      <c r="D3" s="339" t="s">
        <v>543</v>
      </c>
      <c r="E3" s="339"/>
      <c r="F3" s="443" t="s">
        <v>42</v>
      </c>
      <c r="G3" s="443"/>
      <c r="H3" s="339">
        <v>2026</v>
      </c>
      <c r="I3" s="339"/>
    </row>
    <row r="4" spans="2:9" ht="60" customHeight="1">
      <c r="B4" s="435" t="s">
        <v>40</v>
      </c>
      <c r="C4" s="435"/>
      <c r="D4" s="339" t="s">
        <v>522</v>
      </c>
      <c r="E4" s="339"/>
      <c r="F4" s="435" t="s">
        <v>43</v>
      </c>
      <c r="G4" s="435"/>
      <c r="H4" s="339" t="s">
        <v>502</v>
      </c>
      <c r="I4" s="339"/>
    </row>
    <row r="5" spans="2:9" ht="60" customHeight="1">
      <c r="B5" s="437" t="s">
        <v>41</v>
      </c>
      <c r="C5" s="437"/>
      <c r="D5" s="438" t="s">
        <v>521</v>
      </c>
      <c r="E5" s="438"/>
      <c r="F5" s="435" t="s">
        <v>44</v>
      </c>
      <c r="G5" s="435"/>
      <c r="H5" s="339" t="s">
        <v>497</v>
      </c>
      <c r="I5" s="339"/>
    </row>
    <row r="6" spans="2:9">
      <c r="B6" s="423" t="s">
        <v>89</v>
      </c>
      <c r="C6" s="423"/>
      <c r="D6" s="423"/>
      <c r="E6" s="423"/>
      <c r="F6" s="423"/>
      <c r="G6" s="423"/>
      <c r="H6" s="423"/>
      <c r="I6" s="423"/>
    </row>
    <row r="7" spans="2:9" ht="143.25" customHeight="1">
      <c r="B7" s="415" t="s">
        <v>90</v>
      </c>
      <c r="C7" s="415"/>
      <c r="D7" s="339" t="str">
        <f>'FORMATO 2. POA - MIR'!C9</f>
        <v>ACUERDO 4. DESARROLLO SOSTENIBLE E INFRAESTRUCTURA TRANSFORMADORA</v>
      </c>
      <c r="E7" s="339"/>
      <c r="F7" s="418" t="s">
        <v>91</v>
      </c>
      <c r="G7" s="418"/>
      <c r="H7" s="339" t="str">
        <f>'FORMATO 2. POA - MIR'!E9</f>
        <v>4.2.1. Transformar la planeación municipal en sectores ecológicos territoriales y urbanos que modernicen el Municipio de Zapotlán</v>
      </c>
      <c r="I7" s="339"/>
    </row>
    <row r="8" spans="2:9" ht="143.25" customHeight="1">
      <c r="B8" s="418" t="s">
        <v>92</v>
      </c>
      <c r="C8" s="418"/>
      <c r="D8" s="339" t="str">
        <f>'FORMATO 2. POA - MIR'!C10</f>
        <v>Acuerdo 4. Desarrollo sostenible e infraestructura sólida y transformadora para Zapotlán.</v>
      </c>
      <c r="E8" s="339"/>
      <c r="F8" s="418" t="s">
        <v>94</v>
      </c>
      <c r="G8" s="418"/>
      <c r="H8" s="339" t="str">
        <f>'FORMATO 2. POA - MIR'!E10</f>
        <v>4.2.1.1 Promover la realización y actualización de los programas de desarrollo urbano para la planeación y la nueva Agenda Urbana del municipio.</v>
      </c>
      <c r="I8" s="339"/>
    </row>
    <row r="9" spans="2:9" ht="143.25" customHeight="1">
      <c r="B9" s="418" t="s">
        <v>95</v>
      </c>
      <c r="C9" s="418"/>
      <c r="D9" s="339" t="str">
        <f>'FORMATO 2. POA - MIR'!C11</f>
        <v>4.2 Implementar una planeación territorial y urbana, zonificando el municipio de manera óptima, fomentando el uso de suelo responsable, promoviendo un crecimiento urbano sostenible y ordenado.</v>
      </c>
      <c r="E9" s="339"/>
      <c r="F9" s="418" t="s">
        <v>96</v>
      </c>
      <c r="G9" s="418"/>
      <c r="H9" s="339" t="str">
        <f>'FORMATO 2. POA - MIR'!E11</f>
        <v>4.2.1.3 Garantizar el buen manejo de los usos de suelo a través de dictámenes de impacto urbano, ambiental y vial</v>
      </c>
      <c r="I9" s="339"/>
    </row>
    <row r="10" spans="2:9" ht="15" customHeight="1">
      <c r="B10" s="444" t="s">
        <v>284</v>
      </c>
      <c r="C10" s="440"/>
      <c r="D10" s="440"/>
      <c r="E10" s="440"/>
      <c r="F10" s="440"/>
      <c r="G10" s="440"/>
      <c r="H10" s="440"/>
      <c r="I10" s="440"/>
    </row>
    <row r="11" spans="2:9">
      <c r="B11" s="415" t="s">
        <v>45</v>
      </c>
      <c r="C11" s="415"/>
      <c r="D11" s="415"/>
      <c r="E11" s="415"/>
      <c r="F11" s="415"/>
      <c r="G11" s="415"/>
      <c r="H11" s="415"/>
      <c r="I11" s="415"/>
    </row>
    <row r="12" spans="2:9">
      <c r="B12" s="439" t="str">
        <f>CALENDARIZACION!B20</f>
        <v>CONSTANCIA DE USO DE SUELO</v>
      </c>
      <c r="C12" s="439"/>
      <c r="D12" s="439"/>
      <c r="E12" s="439"/>
      <c r="F12" s="439"/>
      <c r="G12" s="439"/>
      <c r="H12" s="439"/>
      <c r="I12" s="439"/>
    </row>
    <row r="13" spans="2:9">
      <c r="B13" s="415" t="s">
        <v>48</v>
      </c>
      <c r="C13" s="415"/>
      <c r="D13" s="415"/>
      <c r="E13" s="415"/>
      <c r="F13" s="415"/>
      <c r="G13" s="415"/>
      <c r="H13" s="415"/>
      <c r="I13" s="415"/>
    </row>
    <row r="14" spans="2:9" ht="108" customHeight="1">
      <c r="B14" s="339" t="str">
        <f>'FORMATO 2. POA - MIR'!C17</f>
        <v>Solicitudes constancia de uso de suelo atendidas.</v>
      </c>
      <c r="C14" s="339"/>
      <c r="D14" s="339"/>
      <c r="E14" s="339"/>
      <c r="F14" s="339"/>
      <c r="G14" s="339"/>
      <c r="H14" s="339"/>
      <c r="I14" s="339"/>
    </row>
    <row r="15" spans="2:9" ht="18.75" customHeight="1">
      <c r="B15" s="440" t="s">
        <v>344</v>
      </c>
      <c r="C15" s="440"/>
      <c r="D15" s="440"/>
      <c r="E15" s="440"/>
      <c r="F15" s="440"/>
      <c r="G15" s="440"/>
      <c r="H15" s="440"/>
      <c r="I15" s="440"/>
    </row>
    <row r="16" spans="2:9">
      <c r="B16" s="417" t="s">
        <v>331</v>
      </c>
      <c r="C16" s="417"/>
      <c r="D16" s="417"/>
      <c r="E16" s="417"/>
      <c r="F16" s="417"/>
      <c r="G16" s="417"/>
      <c r="H16" s="417"/>
      <c r="I16" s="417"/>
    </row>
    <row r="17" spans="2:9">
      <c r="B17" s="339" t="str">
        <f>CALENDARIZACION!E20</f>
        <v>PCUS= (PCUSS/PCUSE)*100%</v>
      </c>
      <c r="C17" s="339"/>
      <c r="D17" s="339"/>
      <c r="E17" s="339"/>
      <c r="F17" s="339"/>
      <c r="G17" s="339"/>
      <c r="H17" s="339"/>
      <c r="I17" s="339"/>
    </row>
    <row r="18" spans="2:9">
      <c r="B18" s="417" t="s">
        <v>332</v>
      </c>
      <c r="C18" s="417"/>
      <c r="D18" s="417"/>
      <c r="E18" s="417"/>
      <c r="F18" s="417"/>
      <c r="G18" s="417"/>
      <c r="H18" s="417"/>
      <c r="I18" s="417"/>
    </row>
    <row r="19" spans="2:9" ht="28.5" customHeight="1">
      <c r="B19" s="430" t="s">
        <v>105</v>
      </c>
      <c r="C19" s="431"/>
      <c r="D19" s="432" t="s">
        <v>333</v>
      </c>
      <c r="E19" s="432"/>
      <c r="F19" s="431" t="s">
        <v>334</v>
      </c>
      <c r="G19" s="431"/>
      <c r="H19" s="418" t="s">
        <v>141</v>
      </c>
      <c r="I19" s="418"/>
    </row>
    <row r="20" spans="2:9" ht="81" customHeight="1">
      <c r="B20" s="339" t="s">
        <v>464</v>
      </c>
      <c r="C20" s="339"/>
      <c r="D20" s="408" t="s">
        <v>108</v>
      </c>
      <c r="E20" s="408"/>
      <c r="F20" s="339" t="str">
        <f>CALENDARIZACION!C20</f>
        <v>PCUS. Porcentaje de Constancias de Uso de Suelo</v>
      </c>
      <c r="G20" s="339"/>
      <c r="H20" s="428" t="s">
        <v>463</v>
      </c>
      <c r="I20" s="429"/>
    </row>
    <row r="21" spans="2:9" ht="65.25" customHeight="1">
      <c r="B21" s="339" t="s">
        <v>517</v>
      </c>
      <c r="C21" s="339"/>
      <c r="D21" s="408" t="s">
        <v>108</v>
      </c>
      <c r="E21" s="408"/>
      <c r="F21" s="339" t="str">
        <f>CALENDARIZACION!D20</f>
        <v>PCUSS. Porcentaje de Constancias de Uso de Suelo Solicitadas</v>
      </c>
      <c r="G21" s="339"/>
      <c r="H21" s="428" t="s">
        <v>463</v>
      </c>
      <c r="I21" s="429"/>
    </row>
    <row r="22" spans="2:9" ht="69.75" customHeight="1">
      <c r="B22" s="339" t="s">
        <v>518</v>
      </c>
      <c r="C22" s="339"/>
      <c r="D22" s="408" t="s">
        <v>108</v>
      </c>
      <c r="E22" s="408"/>
      <c r="F22" s="339" t="str">
        <f>CALENDARIZACION!D21</f>
        <v>PCUSE. Porcentaje de Constancias de Uso de Suelo Entregadas</v>
      </c>
      <c r="G22" s="339"/>
      <c r="H22" s="428" t="s">
        <v>463</v>
      </c>
      <c r="I22" s="429"/>
    </row>
    <row r="23" spans="2:9" ht="12.75" customHeight="1">
      <c r="B23" s="427" t="s">
        <v>144</v>
      </c>
      <c r="C23" s="427"/>
      <c r="D23" s="427"/>
      <c r="E23" s="427"/>
      <c r="F23" s="427"/>
      <c r="G23" s="427"/>
      <c r="H23" s="427"/>
      <c r="I23" s="427"/>
    </row>
    <row r="24" spans="2:9" ht="15.75" customHeight="1">
      <c r="B24" s="415" t="s">
        <v>28</v>
      </c>
      <c r="C24" s="415"/>
      <c r="D24" s="415" t="s">
        <v>46</v>
      </c>
      <c r="E24" s="415"/>
      <c r="F24" s="415" t="s">
        <v>47</v>
      </c>
      <c r="G24" s="415"/>
      <c r="H24" s="415"/>
      <c r="I24" s="415"/>
    </row>
    <row r="25" spans="2:9" ht="18" customHeight="1">
      <c r="B25" s="339" t="s">
        <v>100</v>
      </c>
      <c r="C25" s="339"/>
      <c r="D25" s="339" t="s">
        <v>98</v>
      </c>
      <c r="E25" s="339"/>
      <c r="F25" s="339" t="s">
        <v>215</v>
      </c>
      <c r="G25" s="339"/>
      <c r="H25" s="339"/>
      <c r="I25" s="339"/>
    </row>
    <row r="26" spans="2:9" ht="18" customHeight="1">
      <c r="B26" s="415" t="s">
        <v>127</v>
      </c>
      <c r="C26" s="415"/>
      <c r="D26" s="415"/>
      <c r="E26" s="415"/>
      <c r="F26" s="416" t="s">
        <v>130</v>
      </c>
      <c r="G26" s="417"/>
      <c r="H26" s="417"/>
      <c r="I26" s="417"/>
    </row>
    <row r="27" spans="2:9" ht="13.5" customHeight="1">
      <c r="B27" s="339" t="s">
        <v>108</v>
      </c>
      <c r="C27" s="339"/>
      <c r="D27" s="339"/>
      <c r="E27" s="339"/>
      <c r="F27" s="339" t="s">
        <v>191</v>
      </c>
      <c r="G27" s="339"/>
      <c r="H27" s="339"/>
      <c r="I27" s="339"/>
    </row>
    <row r="28" spans="2:9" ht="15.75" customHeight="1">
      <c r="B28" s="426" t="s">
        <v>82</v>
      </c>
      <c r="C28" s="424"/>
      <c r="D28" s="424"/>
      <c r="E28" s="424"/>
      <c r="F28" s="416" t="s">
        <v>131</v>
      </c>
      <c r="G28" s="417"/>
      <c r="H28" s="417"/>
      <c r="I28" s="417"/>
    </row>
    <row r="29" spans="2:9" ht="15.75" customHeight="1">
      <c r="B29" s="339" t="s">
        <v>109</v>
      </c>
      <c r="C29" s="339"/>
      <c r="D29" s="339"/>
      <c r="E29" s="339"/>
      <c r="F29" s="339" t="s">
        <v>110</v>
      </c>
      <c r="G29" s="339"/>
      <c r="H29" s="339"/>
      <c r="I29" s="339"/>
    </row>
    <row r="30" spans="2:9" ht="14.25" customHeight="1">
      <c r="B30" s="423" t="s">
        <v>147</v>
      </c>
      <c r="C30" s="423"/>
      <c r="D30" s="423"/>
      <c r="E30" s="423"/>
      <c r="F30" s="423"/>
      <c r="G30" s="423"/>
      <c r="H30" s="423"/>
      <c r="I30" s="423"/>
    </row>
    <row r="31" spans="2:9" ht="13.5" customHeight="1">
      <c r="B31" s="424" t="s">
        <v>336</v>
      </c>
      <c r="C31" s="424"/>
      <c r="D31" s="424"/>
      <c r="E31" s="424"/>
      <c r="F31" s="417" t="s">
        <v>337</v>
      </c>
      <c r="G31" s="417"/>
      <c r="H31" s="417"/>
      <c r="I31" s="417"/>
    </row>
    <row r="32" spans="2:9">
      <c r="B32" s="420" t="s">
        <v>150</v>
      </c>
      <c r="C32" s="420"/>
      <c r="D32" s="419">
        <f>CALENDARIZACION!R20</f>
        <v>240</v>
      </c>
      <c r="E32" s="419"/>
      <c r="F32" s="339" t="s">
        <v>115</v>
      </c>
      <c r="G32" s="339"/>
      <c r="H32" s="425" t="s">
        <v>116</v>
      </c>
      <c r="I32" s="425"/>
    </row>
    <row r="33" spans="2:10">
      <c r="B33" s="420" t="s">
        <v>117</v>
      </c>
      <c r="C33" s="420"/>
      <c r="D33" s="408" t="s">
        <v>109</v>
      </c>
      <c r="E33" s="408"/>
      <c r="F33" s="339" t="s">
        <v>335</v>
      </c>
      <c r="G33" s="339"/>
      <c r="H33" s="421" t="s">
        <v>119</v>
      </c>
      <c r="I33" s="421"/>
    </row>
    <row r="34" spans="2:10">
      <c r="B34" s="420" t="s">
        <v>49</v>
      </c>
      <c r="C34" s="420"/>
      <c r="D34" s="408" t="s">
        <v>190</v>
      </c>
      <c r="E34" s="408"/>
      <c r="F34" s="339" t="s">
        <v>120</v>
      </c>
      <c r="G34" s="339"/>
      <c r="H34" s="422" t="s">
        <v>121</v>
      </c>
      <c r="I34" s="422"/>
    </row>
    <row r="35" spans="2:10">
      <c r="B35" s="417" t="s">
        <v>345</v>
      </c>
      <c r="C35" s="417"/>
      <c r="D35" s="417"/>
      <c r="E35" s="417"/>
      <c r="F35" s="417"/>
      <c r="G35" s="417"/>
      <c r="H35" s="417"/>
      <c r="I35" s="417"/>
    </row>
    <row r="36" spans="2:10">
      <c r="B36" s="418" t="s">
        <v>230</v>
      </c>
      <c r="C36" s="418"/>
      <c r="D36" s="418"/>
      <c r="E36" s="418"/>
      <c r="F36" s="418" t="s">
        <v>50</v>
      </c>
      <c r="G36" s="418"/>
      <c r="H36" s="418" t="s">
        <v>145</v>
      </c>
      <c r="I36" s="418"/>
    </row>
    <row r="37" spans="2:10">
      <c r="B37" s="419">
        <f>CALENDARIZACION!H20</f>
        <v>20</v>
      </c>
      <c r="C37" s="419"/>
      <c r="D37" s="419"/>
      <c r="E37" s="419"/>
      <c r="F37" s="419">
        <v>2026</v>
      </c>
      <c r="G37" s="419"/>
      <c r="H37" s="339" t="s">
        <v>109</v>
      </c>
      <c r="I37" s="339"/>
    </row>
    <row r="38" spans="2:10">
      <c r="B38" s="414" t="s">
        <v>148</v>
      </c>
      <c r="C38" s="414"/>
      <c r="D38" s="414"/>
      <c r="E38" s="414"/>
      <c r="F38" s="414"/>
      <c r="G38" s="414"/>
      <c r="H38" s="414"/>
      <c r="I38" s="414"/>
    </row>
    <row r="39" spans="2:10" s="47" customFormat="1" ht="36">
      <c r="B39" s="415" t="s">
        <v>123</v>
      </c>
      <c r="C39" s="415"/>
      <c r="D39" s="140" t="s">
        <v>149</v>
      </c>
      <c r="E39" s="148" t="s">
        <v>85</v>
      </c>
      <c r="F39" s="416" t="s">
        <v>86</v>
      </c>
      <c r="G39" s="417"/>
      <c r="H39" s="115" t="s">
        <v>75</v>
      </c>
      <c r="I39" s="115" t="s">
        <v>76</v>
      </c>
    </row>
    <row r="40" spans="2:10">
      <c r="B40" s="339" t="s">
        <v>278</v>
      </c>
      <c r="C40" s="339"/>
      <c r="D40" s="117">
        <f>SUM(CALENDARIZACION!F20:H20)</f>
        <v>60</v>
      </c>
      <c r="E40" s="118">
        <v>0</v>
      </c>
      <c r="F40" s="410">
        <f>SUM(CALENDARIZACION!F21:H21)</f>
        <v>58</v>
      </c>
      <c r="G40" s="410"/>
      <c r="H40" s="143">
        <v>46027</v>
      </c>
      <c r="I40" s="143">
        <v>46386</v>
      </c>
      <c r="J40" s="151"/>
    </row>
    <row r="41" spans="2:10">
      <c r="B41" s="339" t="s">
        <v>279</v>
      </c>
      <c r="C41" s="339"/>
      <c r="D41" s="117">
        <f>SUM(CALENDARIZACION!I20:K20)</f>
        <v>60</v>
      </c>
      <c r="E41" s="120">
        <v>0</v>
      </c>
      <c r="F41" s="410">
        <f>SUM(CALENDARIZACION!I21:K21)</f>
        <v>0</v>
      </c>
      <c r="G41" s="410"/>
      <c r="H41" s="143"/>
      <c r="I41" s="143"/>
      <c r="J41" s="151"/>
    </row>
    <row r="42" spans="2:10">
      <c r="B42" s="339" t="s">
        <v>133</v>
      </c>
      <c r="C42" s="339"/>
      <c r="D42" s="117">
        <f>SUM(CALENDARIZACION!L20:N20)</f>
        <v>60</v>
      </c>
      <c r="E42" s="118">
        <v>0</v>
      </c>
      <c r="F42" s="410">
        <f>SUM(CALENDARIZACION!L21:N21)</f>
        <v>0</v>
      </c>
      <c r="G42" s="410"/>
      <c r="H42" s="143"/>
      <c r="I42" s="143"/>
    </row>
    <row r="43" spans="2:10">
      <c r="B43" s="339" t="s">
        <v>280</v>
      </c>
      <c r="C43" s="339"/>
      <c r="D43" s="117">
        <f>SUM(CALENDARIZACION!O20:Q20)</f>
        <v>60</v>
      </c>
      <c r="E43" s="118">
        <v>0</v>
      </c>
      <c r="F43" s="410">
        <f>SUM(CALENDARIZACION!O21:Q21)</f>
        <v>0</v>
      </c>
      <c r="G43" s="410"/>
      <c r="H43" s="143"/>
      <c r="I43" s="143"/>
    </row>
    <row r="44" spans="2:10" ht="24">
      <c r="B44" s="411" t="s">
        <v>341</v>
      </c>
      <c r="C44" s="411"/>
      <c r="D44" s="144">
        <f>F49</f>
        <v>240</v>
      </c>
      <c r="E44" s="144">
        <v>0</v>
      </c>
      <c r="F44" s="412">
        <f>G49</f>
        <v>58</v>
      </c>
      <c r="G44" s="412"/>
      <c r="H44" s="116" t="s">
        <v>151</v>
      </c>
      <c r="I44" s="145">
        <f>I49</f>
        <v>0.24166666666666667</v>
      </c>
    </row>
    <row r="45" spans="2:10">
      <c r="B45" s="442"/>
      <c r="C45" s="413"/>
    </row>
    <row r="46" spans="2:10" ht="22.5" customHeight="1"/>
    <row r="47" spans="2:10" ht="39" customHeight="1">
      <c r="B47" s="435" t="s">
        <v>163</v>
      </c>
      <c r="C47" s="415"/>
      <c r="D47" s="405" t="s">
        <v>52</v>
      </c>
      <c r="E47" s="405"/>
      <c r="F47" s="405" t="s">
        <v>157</v>
      </c>
      <c r="G47" s="405"/>
      <c r="H47" s="405"/>
      <c r="I47" s="405"/>
    </row>
    <row r="48" spans="2:10" ht="33.75" customHeight="1">
      <c r="B48" s="406" t="str">
        <f>D5</f>
        <v>PP4- A1 C1</v>
      </c>
      <c r="C48" s="406"/>
      <c r="D48" s="408" t="str">
        <f>B12</f>
        <v>CONSTANCIA DE USO DE SUELO</v>
      </c>
      <c r="E48" s="408"/>
      <c r="F48" s="125" t="s">
        <v>158</v>
      </c>
      <c r="G48" s="116" t="s">
        <v>159</v>
      </c>
      <c r="H48" s="125" t="s">
        <v>67</v>
      </c>
      <c r="I48" s="126" t="s">
        <v>68</v>
      </c>
    </row>
    <row r="49" spans="1:9" ht="30" customHeight="1">
      <c r="B49" s="406"/>
      <c r="C49" s="406"/>
      <c r="D49" s="408"/>
      <c r="E49" s="408"/>
      <c r="F49" s="127">
        <f>CALENDARIZACION!S20</f>
        <v>240</v>
      </c>
      <c r="G49" s="123">
        <f>CALENDARIZACION!S21</f>
        <v>58</v>
      </c>
      <c r="H49" s="127">
        <f>CALENDARIZACION!T20</f>
        <v>182</v>
      </c>
      <c r="I49" s="128">
        <f>CALENDARIZACION!U20</f>
        <v>0.24166666666666667</v>
      </c>
    </row>
    <row r="50" spans="1:9" ht="20.25" customHeight="1">
      <c r="A50" s="152">
        <v>1</v>
      </c>
      <c r="B50" s="341"/>
      <c r="C50" s="341"/>
      <c r="D50" s="341"/>
      <c r="E50" s="341"/>
      <c r="F50" s="341"/>
      <c r="G50" s="341"/>
      <c r="H50" s="341"/>
      <c r="I50" s="341"/>
    </row>
    <row r="51" spans="1:9">
      <c r="A51" s="152">
        <v>1</v>
      </c>
      <c r="B51" s="341"/>
      <c r="C51" s="341"/>
      <c r="D51" s="341"/>
      <c r="E51" s="341"/>
      <c r="F51" s="341"/>
      <c r="G51" s="341"/>
      <c r="H51" s="341"/>
      <c r="I51" s="341"/>
    </row>
    <row r="52" spans="1:9">
      <c r="A52" s="152">
        <v>1</v>
      </c>
      <c r="B52" s="341"/>
      <c r="C52" s="341"/>
      <c r="D52" s="341"/>
      <c r="E52" s="341"/>
      <c r="F52" s="341"/>
      <c r="G52" s="341"/>
      <c r="H52" s="341"/>
      <c r="I52" s="341"/>
    </row>
    <row r="53" spans="1:9">
      <c r="A53" s="152">
        <v>1</v>
      </c>
      <c r="B53" s="341"/>
      <c r="C53" s="341"/>
      <c r="D53" s="341"/>
      <c r="E53" s="341"/>
      <c r="F53" s="341"/>
      <c r="G53" s="341"/>
      <c r="H53" s="341"/>
      <c r="I53" s="341"/>
    </row>
    <row r="54" spans="1:9">
      <c r="A54" s="152">
        <v>1</v>
      </c>
      <c r="B54" s="341"/>
      <c r="C54" s="341"/>
      <c r="D54" s="341"/>
      <c r="E54" s="341"/>
      <c r="F54" s="341"/>
      <c r="G54" s="341"/>
      <c r="H54" s="341"/>
      <c r="I54" s="341"/>
    </row>
    <row r="55" spans="1:9">
      <c r="A55" s="152">
        <v>1</v>
      </c>
      <c r="B55" s="341"/>
      <c r="C55" s="341"/>
      <c r="D55" s="341"/>
      <c r="E55" s="341"/>
      <c r="F55" s="341"/>
      <c r="G55" s="341"/>
      <c r="H55" s="341"/>
      <c r="I55" s="341"/>
    </row>
    <row r="56" spans="1:9">
      <c r="A56" s="152">
        <v>1</v>
      </c>
      <c r="B56" s="341"/>
      <c r="C56" s="341"/>
      <c r="D56" s="341"/>
      <c r="E56" s="341"/>
      <c r="F56" s="341"/>
      <c r="G56" s="341"/>
      <c r="H56" s="341"/>
      <c r="I56" s="341"/>
    </row>
    <row r="57" spans="1:9">
      <c r="A57" s="152">
        <v>1</v>
      </c>
      <c r="B57" s="341"/>
      <c r="C57" s="341"/>
      <c r="D57" s="341"/>
      <c r="E57" s="341"/>
      <c r="F57" s="341"/>
      <c r="G57" s="341"/>
      <c r="H57" s="341"/>
      <c r="I57" s="341"/>
    </row>
    <row r="58" spans="1:9">
      <c r="A58" s="152">
        <v>1</v>
      </c>
      <c r="B58" s="341"/>
      <c r="C58" s="341"/>
      <c r="D58" s="341"/>
      <c r="E58" s="341"/>
      <c r="F58" s="341"/>
      <c r="G58" s="341"/>
      <c r="H58" s="341"/>
      <c r="I58" s="341"/>
    </row>
    <row r="59" spans="1:9">
      <c r="A59" s="152">
        <v>1</v>
      </c>
      <c r="B59" s="341"/>
      <c r="C59" s="341"/>
      <c r="D59" s="341"/>
      <c r="E59" s="341"/>
      <c r="F59" s="341"/>
      <c r="G59" s="341"/>
      <c r="H59" s="341"/>
      <c r="I59" s="341"/>
    </row>
    <row r="60" spans="1:9">
      <c r="A60" s="152">
        <v>1</v>
      </c>
      <c r="B60" s="341"/>
      <c r="C60" s="341"/>
      <c r="D60" s="341"/>
      <c r="E60" s="341"/>
      <c r="F60" s="341"/>
      <c r="G60" s="341"/>
      <c r="H60" s="341"/>
      <c r="I60" s="341"/>
    </row>
    <row r="61" spans="1:9">
      <c r="A61" s="152">
        <v>1</v>
      </c>
      <c r="B61" s="341"/>
      <c r="C61" s="341"/>
      <c r="D61" s="341"/>
      <c r="E61" s="341"/>
      <c r="F61" s="341"/>
      <c r="G61" s="341"/>
      <c r="H61" s="341"/>
      <c r="I61" s="341"/>
    </row>
    <row r="62" spans="1:9">
      <c r="A62" s="152">
        <v>1</v>
      </c>
      <c r="B62" s="341"/>
      <c r="C62" s="341"/>
      <c r="D62" s="341"/>
      <c r="E62" s="341"/>
      <c r="F62" s="341"/>
      <c r="G62" s="341"/>
      <c r="H62" s="341"/>
      <c r="I62" s="341"/>
    </row>
    <row r="63" spans="1:9">
      <c r="A63" s="152">
        <v>1</v>
      </c>
      <c r="B63" s="341"/>
      <c r="C63" s="341"/>
      <c r="D63" s="341"/>
      <c r="E63" s="341"/>
      <c r="F63" s="341"/>
      <c r="G63" s="341"/>
      <c r="H63" s="341"/>
      <c r="I63" s="341"/>
    </row>
    <row r="64" spans="1:9">
      <c r="A64" s="152">
        <v>1</v>
      </c>
      <c r="B64" s="341"/>
      <c r="C64" s="341"/>
      <c r="D64" s="341"/>
      <c r="E64" s="341"/>
      <c r="F64" s="341"/>
      <c r="G64" s="341"/>
      <c r="H64" s="341"/>
      <c r="I64" s="341"/>
    </row>
    <row r="65" spans="1:9" ht="17.25" customHeight="1">
      <c r="A65" s="152">
        <v>1</v>
      </c>
      <c r="B65" s="341"/>
      <c r="C65" s="341"/>
      <c r="D65" s="341"/>
      <c r="E65" s="341"/>
      <c r="F65" s="341"/>
      <c r="G65" s="341"/>
      <c r="H65" s="341"/>
      <c r="I65" s="341"/>
    </row>
    <row r="66" spans="1:9">
      <c r="A66" s="152">
        <v>1</v>
      </c>
      <c r="B66" s="441" t="s">
        <v>282</v>
      </c>
      <c r="C66" s="441"/>
      <c r="D66" s="441"/>
      <c r="E66" s="441"/>
      <c r="F66" s="441"/>
      <c r="G66" s="441"/>
      <c r="H66" s="441"/>
      <c r="I66" s="441"/>
    </row>
    <row r="67" spans="1:9">
      <c r="A67" s="152">
        <v>1</v>
      </c>
      <c r="B67" s="441"/>
      <c r="C67" s="441"/>
      <c r="D67" s="441"/>
      <c r="E67" s="441"/>
      <c r="F67" s="441"/>
      <c r="G67" s="441"/>
      <c r="H67" s="441"/>
      <c r="I67" s="441"/>
    </row>
    <row r="68" spans="1:9">
      <c r="A68" s="152">
        <v>1</v>
      </c>
      <c r="B68" s="394" t="s">
        <v>278</v>
      </c>
      <c r="C68" s="394"/>
      <c r="D68" s="394"/>
      <c r="E68" s="402">
        <f>F40/D40</f>
        <v>0.96666666666666667</v>
      </c>
      <c r="F68" s="402"/>
      <c r="G68" s="402"/>
      <c r="H68" s="402"/>
      <c r="I68" s="402"/>
    </row>
    <row r="69" spans="1:9">
      <c r="A69" s="152">
        <v>1</v>
      </c>
      <c r="B69" s="394"/>
      <c r="C69" s="394"/>
      <c r="D69" s="394"/>
      <c r="E69" s="402"/>
      <c r="F69" s="402"/>
      <c r="G69" s="402"/>
      <c r="H69" s="402"/>
      <c r="I69" s="402"/>
    </row>
    <row r="70" spans="1:9">
      <c r="B70" s="394" t="s">
        <v>279</v>
      </c>
      <c r="C70" s="394"/>
      <c r="D70" s="394"/>
      <c r="E70" s="402">
        <f>F41/D41</f>
        <v>0</v>
      </c>
      <c r="F70" s="402"/>
      <c r="G70" s="402"/>
      <c r="H70" s="402"/>
      <c r="I70" s="402"/>
    </row>
    <row r="71" spans="1:9">
      <c r="B71" s="394"/>
      <c r="C71" s="394"/>
      <c r="D71" s="394"/>
      <c r="E71" s="402"/>
      <c r="F71" s="402"/>
      <c r="G71" s="402"/>
      <c r="H71" s="402"/>
      <c r="I71" s="402"/>
    </row>
    <row r="72" spans="1:9" ht="12.75" customHeight="1">
      <c r="B72" s="394" t="s">
        <v>133</v>
      </c>
      <c r="C72" s="394"/>
      <c r="D72" s="394"/>
      <c r="E72" s="402">
        <f>F42/D42</f>
        <v>0</v>
      </c>
      <c r="F72" s="402"/>
      <c r="G72" s="402"/>
      <c r="H72" s="402"/>
      <c r="I72" s="402"/>
    </row>
    <row r="73" spans="1:9" ht="12.75" customHeight="1">
      <c r="B73" s="394"/>
      <c r="C73" s="394"/>
      <c r="D73" s="394"/>
      <c r="E73" s="402"/>
      <c r="F73" s="402"/>
      <c r="G73" s="402"/>
      <c r="H73" s="402"/>
      <c r="I73" s="402"/>
    </row>
    <row r="74" spans="1:9">
      <c r="B74" s="394" t="s">
        <v>280</v>
      </c>
      <c r="C74" s="394"/>
      <c r="D74" s="394"/>
      <c r="E74" s="402">
        <f>F43/D43</f>
        <v>0</v>
      </c>
      <c r="F74" s="402"/>
      <c r="G74" s="402"/>
      <c r="H74" s="402"/>
      <c r="I74" s="402"/>
    </row>
    <row r="75" spans="1:9">
      <c r="B75" s="394"/>
      <c r="C75" s="394"/>
      <c r="D75" s="394"/>
      <c r="E75" s="402"/>
      <c r="F75" s="402"/>
      <c r="G75" s="402"/>
      <c r="H75" s="402"/>
      <c r="I75" s="402"/>
    </row>
    <row r="76" spans="1:9">
      <c r="B76" s="436"/>
      <c r="C76" s="436"/>
      <c r="D76" s="436"/>
      <c r="E76" s="436"/>
      <c r="F76" s="436"/>
      <c r="G76" s="436"/>
      <c r="H76" s="436"/>
      <c r="I76" s="436"/>
    </row>
  </sheetData>
  <dataConsolidate/>
  <mergeCells count="119">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5:C45"/>
    <mergeCell ref="B47:C47"/>
    <mergeCell ref="D47:E47"/>
    <mergeCell ref="F47:I47"/>
    <mergeCell ref="B48:C49"/>
    <mergeCell ref="D48:E49"/>
    <mergeCell ref="B42:C42"/>
    <mergeCell ref="F42:G42"/>
    <mergeCell ref="B43:C43"/>
    <mergeCell ref="F43:G43"/>
    <mergeCell ref="B44:C44"/>
    <mergeCell ref="F44:G44"/>
    <mergeCell ref="B72:D73"/>
    <mergeCell ref="E68:I69"/>
    <mergeCell ref="E70:I71"/>
    <mergeCell ref="E72:I73"/>
    <mergeCell ref="B74:D75"/>
    <mergeCell ref="E74:I75"/>
    <mergeCell ref="B66:I67"/>
    <mergeCell ref="B50:I65"/>
    <mergeCell ref="B68:D69"/>
    <mergeCell ref="B70:D71"/>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pageMargins left="0.7" right="0.7" top="0.75" bottom="0.75" header="0.3" footer="0.3"/>
  <pageSetup scale="46" orientation="portrait" r:id="rId1"/>
  <rowBreaks count="1" manualBreakCount="1">
    <brk id="44" max="16383" man="1"/>
  </rowBreaks>
  <ignoredErrors>
    <ignoredError sqref="D40" formulaRange="1"/>
  </ignoredErrors>
  <drawing r:id="rId2"/>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B294-D949-44FA-9ED6-B849DAFAB10E}">
  <dimension ref="A2:J79"/>
  <sheetViews>
    <sheetView view="pageBreakPreview" topLeftCell="A46" zoomScale="115" zoomScaleNormal="100" zoomScaleSheetLayoutView="115" workbookViewId="0">
      <selection activeCell="B53" sqref="B53:I72"/>
    </sheetView>
  </sheetViews>
  <sheetFormatPr baseColWidth="10" defaultRowHeight="12.75"/>
  <cols>
    <col min="1" max="1" width="4.33203125" style="131" customWidth="1"/>
    <col min="2" max="3" width="12" style="131"/>
    <col min="4" max="4" width="19.6640625" style="131" customWidth="1"/>
    <col min="5" max="5" width="20.6640625" style="131" customWidth="1"/>
    <col min="6" max="7" width="17.83203125" style="131" customWidth="1"/>
    <col min="8" max="8" width="16.1640625" style="131" customWidth="1"/>
    <col min="9" max="9" width="32.6640625" style="131" customWidth="1"/>
    <col min="10" max="16384" width="12" style="131"/>
  </cols>
  <sheetData>
    <row r="2" spans="1:9" ht="18" customHeight="1"/>
    <row r="3" spans="1:9" ht="15" customHeight="1"/>
    <row r="4" spans="1:9" ht="34.5" customHeight="1">
      <c r="B4" s="338" t="s">
        <v>38</v>
      </c>
      <c r="C4" s="433"/>
      <c r="D4" s="433"/>
      <c r="E4" s="433"/>
      <c r="F4" s="433"/>
      <c r="G4" s="433"/>
      <c r="H4" s="433"/>
      <c r="I4" s="433"/>
    </row>
    <row r="5" spans="1:9" ht="19.5" customHeight="1">
      <c r="B5" s="331" t="s">
        <v>342</v>
      </c>
      <c r="C5" s="434"/>
      <c r="D5" s="434"/>
      <c r="E5" s="434"/>
      <c r="F5" s="434"/>
      <c r="G5" s="434"/>
      <c r="H5" s="434"/>
      <c r="I5" s="434"/>
    </row>
    <row r="6" spans="1:9" s="153" customFormat="1" ht="60" customHeight="1">
      <c r="B6" s="435" t="s">
        <v>39</v>
      </c>
      <c r="C6" s="435"/>
      <c r="D6" s="339" t="s">
        <v>543</v>
      </c>
      <c r="E6" s="339"/>
      <c r="F6" s="435" t="s">
        <v>42</v>
      </c>
      <c r="G6" s="435"/>
      <c r="H6" s="339">
        <v>2026</v>
      </c>
      <c r="I6" s="339"/>
    </row>
    <row r="7" spans="1:9" s="153" customFormat="1" ht="60" customHeight="1">
      <c r="B7" s="435" t="s">
        <v>40</v>
      </c>
      <c r="C7" s="435"/>
      <c r="D7" s="339" t="s">
        <v>522</v>
      </c>
      <c r="E7" s="339"/>
      <c r="F7" s="435" t="s">
        <v>43</v>
      </c>
      <c r="G7" s="435"/>
      <c r="H7" s="339" t="s">
        <v>502</v>
      </c>
      <c r="I7" s="339"/>
    </row>
    <row r="8" spans="1:9" s="153" customFormat="1" ht="60" customHeight="1">
      <c r="B8" s="437" t="s">
        <v>41</v>
      </c>
      <c r="C8" s="437"/>
      <c r="D8" s="381" t="s">
        <v>523</v>
      </c>
      <c r="E8" s="381"/>
      <c r="F8" s="338" t="s">
        <v>44</v>
      </c>
      <c r="G8" s="338"/>
      <c r="H8" s="339" t="s">
        <v>497</v>
      </c>
      <c r="I8" s="339"/>
    </row>
    <row r="9" spans="1:9" ht="15" customHeight="1">
      <c r="A9" s="149"/>
      <c r="B9" s="423" t="s">
        <v>89</v>
      </c>
      <c r="C9" s="423"/>
      <c r="D9" s="423"/>
      <c r="E9" s="423"/>
      <c r="F9" s="423"/>
      <c r="G9" s="423"/>
      <c r="H9" s="423"/>
      <c r="I9" s="423"/>
    </row>
    <row r="10" spans="1:9" ht="68.25" customHeight="1">
      <c r="A10" s="149"/>
      <c r="B10" s="415" t="s">
        <v>90</v>
      </c>
      <c r="C10" s="415"/>
      <c r="D10" s="339" t="str">
        <f>'FORMATO 2. POA - MIR'!C9</f>
        <v>ACUERDO 4. DESARROLLO SOSTENIBLE E INFRAESTRUCTURA TRANSFORMADORA</v>
      </c>
      <c r="E10" s="339"/>
      <c r="F10" s="418" t="s">
        <v>91</v>
      </c>
      <c r="G10" s="418"/>
      <c r="H10" s="339" t="str">
        <f>'FORMATO 2. POA - MIR'!E9</f>
        <v>4.2.1. Transformar la planeación municipal en sectores ecológicos territoriales y urbanos que modernicen el Municipio de Zapotlán</v>
      </c>
      <c r="I10" s="339"/>
    </row>
    <row r="11" spans="1:9" ht="54" customHeight="1">
      <c r="A11" s="149"/>
      <c r="B11" s="418" t="s">
        <v>92</v>
      </c>
      <c r="C11" s="418"/>
      <c r="D11" s="339" t="str">
        <f>'FORMATO 2. POA - MIR'!C10</f>
        <v>Acuerdo 4. Desarrollo sostenible e infraestructura sólida y transformadora para Zapotlán.</v>
      </c>
      <c r="E11" s="339"/>
      <c r="F11" s="418" t="s">
        <v>94</v>
      </c>
      <c r="G11" s="418"/>
      <c r="H11" s="339" t="str">
        <f>'FORMATO 2. POA - MIR'!E10</f>
        <v>4.2.1.1 Promover la realización y actualización de los programas de desarrollo urbano para la planeación y la nueva Agenda Urbana del municipio.</v>
      </c>
      <c r="I11" s="339"/>
    </row>
    <row r="12" spans="1:9" ht="126" customHeight="1">
      <c r="A12" s="149"/>
      <c r="B12" s="418" t="s">
        <v>95</v>
      </c>
      <c r="C12" s="418"/>
      <c r="D12" s="339" t="str">
        <f>'FORMATO 2. POA - MIR'!C11</f>
        <v>4.2 Implementar una planeación territorial y urbana, zonificando el municipio de manera óptima, fomentando el uso de suelo responsable, promoviendo un crecimiento urbano sostenible y ordenado.</v>
      </c>
      <c r="E12" s="339"/>
      <c r="F12" s="418" t="s">
        <v>96</v>
      </c>
      <c r="G12" s="418"/>
      <c r="H12" s="339" t="str">
        <f>'FORMATO 2. POA - MIR'!E11</f>
        <v>4.2.1.3 Garantizar el buen manejo de los usos de suelo a través de dictámenes de impacto urbano, ambiental y vial</v>
      </c>
      <c r="I12" s="339"/>
    </row>
    <row r="13" spans="1:9" ht="15" customHeight="1">
      <c r="A13" s="149"/>
      <c r="B13" s="440" t="s">
        <v>343</v>
      </c>
      <c r="C13" s="440"/>
      <c r="D13" s="440"/>
      <c r="E13" s="440"/>
      <c r="F13" s="440"/>
      <c r="G13" s="440"/>
      <c r="H13" s="440"/>
      <c r="I13" s="440"/>
    </row>
    <row r="14" spans="1:9" ht="12.75" customHeight="1">
      <c r="A14" s="149"/>
      <c r="B14" s="415" t="s">
        <v>45</v>
      </c>
      <c r="C14" s="415"/>
      <c r="D14" s="415"/>
      <c r="E14" s="415"/>
      <c r="F14" s="415"/>
      <c r="G14" s="415"/>
      <c r="H14" s="415"/>
      <c r="I14" s="415"/>
    </row>
    <row r="15" spans="1:9" ht="12.75" customHeight="1">
      <c r="A15" s="149"/>
      <c r="B15" s="439" t="str">
        <f>'FORMATO 2. POA - MIR'!B18</f>
        <v>ALINEAMIENTO Y NÚMERO OFICIAL</v>
      </c>
      <c r="C15" s="439"/>
      <c r="D15" s="439"/>
      <c r="E15" s="439"/>
      <c r="F15" s="439"/>
      <c r="G15" s="439"/>
      <c r="H15" s="439"/>
      <c r="I15" s="439"/>
    </row>
    <row r="16" spans="1:9">
      <c r="A16" s="149"/>
      <c r="B16" s="415" t="s">
        <v>48</v>
      </c>
      <c r="C16" s="415"/>
      <c r="D16" s="415"/>
      <c r="E16" s="415"/>
      <c r="F16" s="415"/>
      <c r="G16" s="415"/>
      <c r="H16" s="415"/>
      <c r="I16" s="415"/>
    </row>
    <row r="17" spans="1:9" ht="39" customHeight="1">
      <c r="A17" s="149"/>
      <c r="B17" s="339" t="str">
        <f>'FORMATO 2. POA - MIR'!C18</f>
        <v>Solicitudes Alineamiento y número oficial atendidas.</v>
      </c>
      <c r="C17" s="339"/>
      <c r="D17" s="339"/>
      <c r="E17" s="339"/>
      <c r="F17" s="339"/>
      <c r="G17" s="339"/>
      <c r="H17" s="339"/>
      <c r="I17" s="339"/>
    </row>
    <row r="18" spans="1:9" ht="18.75" customHeight="1">
      <c r="A18" s="149"/>
      <c r="B18" s="440" t="s">
        <v>344</v>
      </c>
      <c r="C18" s="440"/>
      <c r="D18" s="440"/>
      <c r="E18" s="440"/>
      <c r="F18" s="440"/>
      <c r="G18" s="440"/>
      <c r="H18" s="440"/>
      <c r="I18" s="440"/>
    </row>
    <row r="19" spans="1:9" ht="12.75" customHeight="1">
      <c r="A19" s="149"/>
      <c r="B19" s="417" t="s">
        <v>331</v>
      </c>
      <c r="C19" s="417"/>
      <c r="D19" s="417"/>
      <c r="E19" s="417"/>
      <c r="F19" s="417"/>
      <c r="G19" s="417"/>
      <c r="H19" s="417"/>
      <c r="I19" s="417"/>
    </row>
    <row r="20" spans="1:9" ht="12.75" customHeight="1">
      <c r="A20" s="149"/>
      <c r="B20" s="339" t="str">
        <f>CALENDARIZACION!E23</f>
        <v>PANOF= (PANOFS/PANOFE)*100%</v>
      </c>
      <c r="C20" s="339"/>
      <c r="D20" s="339"/>
      <c r="E20" s="339"/>
      <c r="F20" s="339"/>
      <c r="G20" s="339"/>
      <c r="H20" s="339"/>
      <c r="I20" s="339"/>
    </row>
    <row r="21" spans="1:9">
      <c r="A21" s="149"/>
      <c r="B21" s="417" t="s">
        <v>332</v>
      </c>
      <c r="C21" s="417"/>
      <c r="D21" s="417"/>
      <c r="E21" s="417"/>
      <c r="F21" s="417"/>
      <c r="G21" s="417"/>
      <c r="H21" s="417"/>
      <c r="I21" s="417"/>
    </row>
    <row r="22" spans="1:9" ht="28.5" customHeight="1">
      <c r="A22" s="149"/>
      <c r="B22" s="430" t="s">
        <v>105</v>
      </c>
      <c r="C22" s="430"/>
      <c r="D22" s="432" t="s">
        <v>333</v>
      </c>
      <c r="E22" s="432"/>
      <c r="F22" s="431" t="s">
        <v>334</v>
      </c>
      <c r="G22" s="431"/>
      <c r="H22" s="418" t="s">
        <v>141</v>
      </c>
      <c r="I22" s="418"/>
    </row>
    <row r="23" spans="1:9" ht="54.95" customHeight="1">
      <c r="A23" s="149"/>
      <c r="B23" s="339" t="s">
        <v>465</v>
      </c>
      <c r="C23" s="339"/>
      <c r="D23" s="408" t="s">
        <v>108</v>
      </c>
      <c r="E23" s="408"/>
      <c r="F23" s="339" t="str">
        <f>CALENDARIZACION!C23</f>
        <v>PANOF. Porcentaje de Alineamientos y Números Oficiales</v>
      </c>
      <c r="G23" s="339"/>
      <c r="H23" s="428" t="s">
        <v>463</v>
      </c>
      <c r="I23" s="429"/>
    </row>
    <row r="24" spans="1:9" ht="54.95" customHeight="1">
      <c r="A24" s="149"/>
      <c r="B24" s="339" t="s">
        <v>530</v>
      </c>
      <c r="C24" s="339"/>
      <c r="D24" s="408" t="s">
        <v>108</v>
      </c>
      <c r="E24" s="408"/>
      <c r="F24" s="339" t="str">
        <f>CALENDARIZACION!D23</f>
        <v>PANOFS. Porcentaje de Alineamientos y Números Oficiales Solicitados</v>
      </c>
      <c r="G24" s="339"/>
      <c r="H24" s="428" t="s">
        <v>463</v>
      </c>
      <c r="I24" s="429"/>
    </row>
    <row r="25" spans="1:9" ht="54.95" customHeight="1">
      <c r="A25" s="149"/>
      <c r="B25" s="339" t="s">
        <v>531</v>
      </c>
      <c r="C25" s="339"/>
      <c r="D25" s="408" t="s">
        <v>108</v>
      </c>
      <c r="E25" s="408"/>
      <c r="F25" s="339" t="str">
        <f>CALENDARIZACION!D24</f>
        <v>PANOFE. Porcentaje de Alineamientos y Números Oficiales Entregados</v>
      </c>
      <c r="G25" s="339"/>
      <c r="H25" s="428" t="s">
        <v>463</v>
      </c>
      <c r="I25" s="429"/>
    </row>
    <row r="26" spans="1:9" ht="12.75" customHeight="1">
      <c r="A26" s="149"/>
      <c r="B26" s="427" t="s">
        <v>144</v>
      </c>
      <c r="C26" s="427"/>
      <c r="D26" s="427"/>
      <c r="E26" s="427"/>
      <c r="F26" s="427"/>
      <c r="G26" s="427"/>
      <c r="H26" s="427"/>
      <c r="I26" s="427"/>
    </row>
    <row r="27" spans="1:9" ht="15.75" customHeight="1">
      <c r="A27" s="149"/>
      <c r="B27" s="415" t="s">
        <v>28</v>
      </c>
      <c r="C27" s="415"/>
      <c r="D27" s="415" t="s">
        <v>46</v>
      </c>
      <c r="E27" s="415"/>
      <c r="F27" s="415" t="s">
        <v>47</v>
      </c>
      <c r="G27" s="415"/>
      <c r="H27" s="415"/>
      <c r="I27" s="415"/>
    </row>
    <row r="28" spans="1:9" ht="18" customHeight="1">
      <c r="A28" s="149"/>
      <c r="B28" s="339" t="s">
        <v>99</v>
      </c>
      <c r="C28" s="339"/>
      <c r="D28" s="339" t="s">
        <v>98</v>
      </c>
      <c r="E28" s="339"/>
      <c r="F28" s="339" t="s">
        <v>215</v>
      </c>
      <c r="G28" s="339"/>
      <c r="H28" s="339"/>
      <c r="I28" s="339"/>
    </row>
    <row r="29" spans="1:9" ht="18" customHeight="1">
      <c r="A29" s="149"/>
      <c r="B29" s="415" t="s">
        <v>127</v>
      </c>
      <c r="C29" s="415"/>
      <c r="D29" s="415"/>
      <c r="E29" s="415"/>
      <c r="F29" s="416" t="s">
        <v>130</v>
      </c>
      <c r="G29" s="416"/>
      <c r="H29" s="416"/>
      <c r="I29" s="416"/>
    </row>
    <row r="30" spans="1:9" ht="13.5" customHeight="1">
      <c r="A30" s="149"/>
      <c r="B30" s="339" t="s">
        <v>108</v>
      </c>
      <c r="C30" s="339"/>
      <c r="D30" s="339"/>
      <c r="E30" s="339"/>
      <c r="F30" s="339" t="s">
        <v>191</v>
      </c>
      <c r="G30" s="339"/>
      <c r="H30" s="339"/>
      <c r="I30" s="339"/>
    </row>
    <row r="31" spans="1:9" ht="15.75" customHeight="1">
      <c r="A31" s="149"/>
      <c r="B31" s="426" t="s">
        <v>82</v>
      </c>
      <c r="C31" s="426"/>
      <c r="D31" s="426"/>
      <c r="E31" s="426"/>
      <c r="F31" s="416" t="s">
        <v>131</v>
      </c>
      <c r="G31" s="416"/>
      <c r="H31" s="416"/>
      <c r="I31" s="416"/>
    </row>
    <row r="32" spans="1:9" ht="15.75" customHeight="1">
      <c r="A32" s="149"/>
      <c r="B32" s="339" t="s">
        <v>109</v>
      </c>
      <c r="C32" s="339"/>
      <c r="D32" s="339"/>
      <c r="E32" s="339"/>
      <c r="F32" s="339" t="s">
        <v>110</v>
      </c>
      <c r="G32" s="339"/>
      <c r="H32" s="339"/>
      <c r="I32" s="339"/>
    </row>
    <row r="33" spans="1:10" ht="14.25" customHeight="1">
      <c r="A33" s="149"/>
      <c r="B33" s="423" t="s">
        <v>147</v>
      </c>
      <c r="C33" s="423"/>
      <c r="D33" s="423"/>
      <c r="E33" s="423"/>
      <c r="F33" s="423"/>
      <c r="G33" s="423"/>
      <c r="H33" s="423"/>
      <c r="I33" s="423"/>
    </row>
    <row r="34" spans="1:10" ht="13.5" customHeight="1">
      <c r="A34" s="149"/>
      <c r="B34" s="424" t="s">
        <v>336</v>
      </c>
      <c r="C34" s="424"/>
      <c r="D34" s="424"/>
      <c r="E34" s="424"/>
      <c r="F34" s="417" t="s">
        <v>337</v>
      </c>
      <c r="G34" s="417"/>
      <c r="H34" s="417"/>
      <c r="I34" s="417"/>
    </row>
    <row r="35" spans="1:10" ht="12.75" customHeight="1">
      <c r="A35" s="149"/>
      <c r="B35" s="420" t="s">
        <v>150</v>
      </c>
      <c r="C35" s="420"/>
      <c r="D35" s="419">
        <f>CALENDARIZACION!R23</f>
        <v>240</v>
      </c>
      <c r="E35" s="419"/>
      <c r="F35" s="339" t="s">
        <v>115</v>
      </c>
      <c r="G35" s="339"/>
      <c r="H35" s="425" t="s">
        <v>116</v>
      </c>
      <c r="I35" s="425"/>
    </row>
    <row r="36" spans="1:10" ht="12.75" customHeight="1">
      <c r="A36" s="149"/>
      <c r="B36" s="420" t="s">
        <v>117</v>
      </c>
      <c r="C36" s="420"/>
      <c r="D36" s="408" t="s">
        <v>109</v>
      </c>
      <c r="E36" s="408"/>
      <c r="F36" s="339" t="s">
        <v>335</v>
      </c>
      <c r="G36" s="339"/>
      <c r="H36" s="421" t="s">
        <v>119</v>
      </c>
      <c r="I36" s="421"/>
    </row>
    <row r="37" spans="1:10" ht="12.75" customHeight="1">
      <c r="A37" s="149"/>
      <c r="B37" s="420" t="s">
        <v>49</v>
      </c>
      <c r="C37" s="420"/>
      <c r="D37" s="408" t="s">
        <v>189</v>
      </c>
      <c r="E37" s="408"/>
      <c r="F37" s="339" t="s">
        <v>120</v>
      </c>
      <c r="G37" s="339"/>
      <c r="H37" s="422" t="s">
        <v>121</v>
      </c>
      <c r="I37" s="422"/>
    </row>
    <row r="38" spans="1:10">
      <c r="A38" s="149"/>
      <c r="B38" s="417" t="s">
        <v>345</v>
      </c>
      <c r="C38" s="417"/>
      <c r="D38" s="417"/>
      <c r="E38" s="417"/>
      <c r="F38" s="417"/>
      <c r="G38" s="417"/>
      <c r="H38" s="417"/>
      <c r="I38" s="417"/>
    </row>
    <row r="39" spans="1:10" ht="12.75" customHeight="1">
      <c r="A39" s="149"/>
      <c r="B39" s="418" t="s">
        <v>230</v>
      </c>
      <c r="C39" s="418"/>
      <c r="D39" s="418"/>
      <c r="E39" s="418"/>
      <c r="F39" s="418" t="s">
        <v>50</v>
      </c>
      <c r="G39" s="418"/>
      <c r="H39" s="418" t="s">
        <v>145</v>
      </c>
      <c r="I39" s="418"/>
    </row>
    <row r="40" spans="1:10">
      <c r="A40" s="149"/>
      <c r="B40" s="419">
        <f>D43</f>
        <v>60</v>
      </c>
      <c r="C40" s="419"/>
      <c r="D40" s="419"/>
      <c r="E40" s="419"/>
      <c r="F40" s="419">
        <v>2026</v>
      </c>
      <c r="G40" s="419"/>
      <c r="H40" s="339" t="s">
        <v>109</v>
      </c>
      <c r="I40" s="339"/>
    </row>
    <row r="41" spans="1:10">
      <c r="A41" s="149"/>
      <c r="B41" s="414" t="s">
        <v>148</v>
      </c>
      <c r="C41" s="414"/>
      <c r="D41" s="414"/>
      <c r="E41" s="414"/>
      <c r="F41" s="414"/>
      <c r="G41" s="414"/>
      <c r="H41" s="414"/>
      <c r="I41" s="414"/>
    </row>
    <row r="42" spans="1:10" s="47" customFormat="1" ht="38.25" customHeight="1">
      <c r="A42" s="150"/>
      <c r="B42" s="415" t="s">
        <v>123</v>
      </c>
      <c r="C42" s="415"/>
      <c r="D42" s="140" t="s">
        <v>149</v>
      </c>
      <c r="E42" s="148" t="s">
        <v>85</v>
      </c>
      <c r="F42" s="416" t="s">
        <v>86</v>
      </c>
      <c r="G42" s="416"/>
      <c r="H42" s="115" t="s">
        <v>75</v>
      </c>
      <c r="I42" s="115" t="s">
        <v>76</v>
      </c>
    </row>
    <row r="43" spans="1:10" ht="12.75" customHeight="1">
      <c r="A43" s="149"/>
      <c r="B43" s="339" t="s">
        <v>278</v>
      </c>
      <c r="C43" s="339"/>
      <c r="D43" s="117">
        <f>SUM(CALENDARIZACION!F23:H23)</f>
        <v>60</v>
      </c>
      <c r="E43" s="118">
        <v>0</v>
      </c>
      <c r="F43" s="410">
        <f>SUM(CALENDARIZACION!F24:H24)</f>
        <v>165</v>
      </c>
      <c r="G43" s="410"/>
      <c r="H43" s="143">
        <v>46027</v>
      </c>
      <c r="I43" s="143">
        <v>46386</v>
      </c>
      <c r="J43" s="151"/>
    </row>
    <row r="44" spans="1:10" ht="12.75" customHeight="1">
      <c r="A44" s="149"/>
      <c r="B44" s="339" t="s">
        <v>279</v>
      </c>
      <c r="C44" s="339"/>
      <c r="D44" s="117">
        <f>SUM(CALENDARIZACION!I23:K23)</f>
        <v>60</v>
      </c>
      <c r="E44" s="120">
        <v>0</v>
      </c>
      <c r="F44" s="410">
        <f>SUM(CALENDARIZACION!I24:K24)</f>
        <v>0</v>
      </c>
      <c r="G44" s="410"/>
      <c r="H44" s="143"/>
      <c r="I44" s="143"/>
      <c r="J44" s="151"/>
    </row>
    <row r="45" spans="1:10" ht="12.75" customHeight="1">
      <c r="A45" s="149"/>
      <c r="B45" s="339" t="s">
        <v>133</v>
      </c>
      <c r="C45" s="339"/>
      <c r="D45" s="117">
        <f>SUM(CALENDARIZACION!L23:N23)</f>
        <v>60</v>
      </c>
      <c r="E45" s="118">
        <v>0</v>
      </c>
      <c r="F45" s="410">
        <f>SUM(CALENDARIZACION!L24:N24)</f>
        <v>0</v>
      </c>
      <c r="G45" s="410"/>
      <c r="H45" s="143"/>
      <c r="I45" s="143"/>
    </row>
    <row r="46" spans="1:10" ht="12.75" customHeight="1">
      <c r="A46" s="149"/>
      <c r="B46" s="339" t="s">
        <v>280</v>
      </c>
      <c r="C46" s="339"/>
      <c r="D46" s="117">
        <f>SUM(CALENDARIZACION!O23:Q23)</f>
        <v>60</v>
      </c>
      <c r="E46" s="118">
        <v>0</v>
      </c>
      <c r="F46" s="410">
        <f>SUM(CALENDARIZACION!O24:Q24)</f>
        <v>0</v>
      </c>
      <c r="G46" s="410"/>
      <c r="H46" s="143"/>
      <c r="I46" s="143"/>
    </row>
    <row r="47" spans="1:10" ht="29.25" customHeight="1">
      <c r="A47" s="149"/>
      <c r="B47" s="411" t="s">
        <v>341</v>
      </c>
      <c r="C47" s="411"/>
      <c r="D47" s="144">
        <f>F52</f>
        <v>240</v>
      </c>
      <c r="E47" s="144">
        <v>0</v>
      </c>
      <c r="F47" s="412">
        <f>G52</f>
        <v>165</v>
      </c>
      <c r="G47" s="412"/>
      <c r="H47" s="116" t="s">
        <v>151</v>
      </c>
      <c r="I47" s="145">
        <f>I52</f>
        <v>0.6875</v>
      </c>
    </row>
    <row r="48" spans="1:10">
      <c r="A48" s="413"/>
      <c r="B48" s="413"/>
      <c r="C48" s="413"/>
      <c r="D48" s="413"/>
      <c r="E48" s="413"/>
      <c r="F48" s="413"/>
      <c r="G48" s="413"/>
      <c r="H48" s="413"/>
      <c r="I48" s="413"/>
    </row>
    <row r="49" spans="1:9" ht="22.5" customHeight="1">
      <c r="A49" s="413"/>
      <c r="B49" s="413"/>
      <c r="C49" s="413"/>
      <c r="D49" s="413"/>
      <c r="E49" s="413"/>
      <c r="F49" s="413"/>
      <c r="G49" s="413"/>
      <c r="H49" s="413"/>
      <c r="I49" s="413"/>
    </row>
    <row r="50" spans="1:9" ht="39" customHeight="1">
      <c r="B50" s="435" t="s">
        <v>163</v>
      </c>
      <c r="C50" s="415"/>
      <c r="D50" s="405" t="s">
        <v>52</v>
      </c>
      <c r="E50" s="405"/>
      <c r="F50" s="405" t="s">
        <v>157</v>
      </c>
      <c r="G50" s="405"/>
      <c r="H50" s="405"/>
      <c r="I50" s="405"/>
    </row>
    <row r="51" spans="1:9" ht="33.75" customHeight="1">
      <c r="B51" s="406" t="str">
        <f>D8</f>
        <v>PP4- A2 C1</v>
      </c>
      <c r="C51" s="406"/>
      <c r="D51" s="408" t="str">
        <f>B15</f>
        <v>ALINEAMIENTO Y NÚMERO OFICIAL</v>
      </c>
      <c r="E51" s="408"/>
      <c r="F51" s="125" t="s">
        <v>158</v>
      </c>
      <c r="G51" s="116" t="s">
        <v>159</v>
      </c>
      <c r="H51" s="125" t="s">
        <v>67</v>
      </c>
      <c r="I51" s="126" t="s">
        <v>68</v>
      </c>
    </row>
    <row r="52" spans="1:9" ht="30" customHeight="1">
      <c r="B52" s="406"/>
      <c r="C52" s="406"/>
      <c r="D52" s="408"/>
      <c r="E52" s="408"/>
      <c r="F52" s="146">
        <f>CALENDARIZACION!S23</f>
        <v>240</v>
      </c>
      <c r="G52" s="119">
        <f>CALENDARIZACION!S24</f>
        <v>165</v>
      </c>
      <c r="H52" s="146">
        <f>CALENDARIZACION!T23</f>
        <v>75</v>
      </c>
      <c r="I52" s="147">
        <f>CALENDARIZACION!U23</f>
        <v>0.6875</v>
      </c>
    </row>
    <row r="53" spans="1:9" ht="20.25" customHeight="1">
      <c r="A53" s="152">
        <v>1</v>
      </c>
      <c r="B53" s="451"/>
      <c r="C53" s="452"/>
      <c r="D53" s="452"/>
      <c r="E53" s="452"/>
      <c r="F53" s="452"/>
      <c r="G53" s="452"/>
      <c r="H53" s="452"/>
      <c r="I53" s="453"/>
    </row>
    <row r="54" spans="1:9">
      <c r="A54" s="152">
        <v>1</v>
      </c>
      <c r="B54" s="442"/>
      <c r="C54" s="413"/>
      <c r="D54" s="413"/>
      <c r="E54" s="413"/>
      <c r="F54" s="413"/>
      <c r="G54" s="413"/>
      <c r="H54" s="413"/>
      <c r="I54" s="454"/>
    </row>
    <row r="55" spans="1:9">
      <c r="A55" s="152">
        <v>1</v>
      </c>
      <c r="B55" s="442"/>
      <c r="C55" s="413"/>
      <c r="D55" s="413"/>
      <c r="E55" s="413"/>
      <c r="F55" s="413"/>
      <c r="G55" s="413"/>
      <c r="H55" s="413"/>
      <c r="I55" s="454"/>
    </row>
    <row r="56" spans="1:9">
      <c r="A56" s="152">
        <v>1</v>
      </c>
      <c r="B56" s="442"/>
      <c r="C56" s="413"/>
      <c r="D56" s="413"/>
      <c r="E56" s="413"/>
      <c r="F56" s="413"/>
      <c r="G56" s="413"/>
      <c r="H56" s="413"/>
      <c r="I56" s="454"/>
    </row>
    <row r="57" spans="1:9">
      <c r="A57" s="152">
        <v>1</v>
      </c>
      <c r="B57" s="442"/>
      <c r="C57" s="413"/>
      <c r="D57" s="413"/>
      <c r="E57" s="413"/>
      <c r="F57" s="413"/>
      <c r="G57" s="413"/>
      <c r="H57" s="413"/>
      <c r="I57" s="454"/>
    </row>
    <row r="58" spans="1:9">
      <c r="A58" s="152">
        <v>1</v>
      </c>
      <c r="B58" s="442"/>
      <c r="C58" s="413"/>
      <c r="D58" s="413"/>
      <c r="E58" s="413"/>
      <c r="F58" s="413"/>
      <c r="G58" s="413"/>
      <c r="H58" s="413"/>
      <c r="I58" s="454"/>
    </row>
    <row r="59" spans="1:9">
      <c r="A59" s="152">
        <v>1</v>
      </c>
      <c r="B59" s="442"/>
      <c r="C59" s="413"/>
      <c r="D59" s="413"/>
      <c r="E59" s="413"/>
      <c r="F59" s="413"/>
      <c r="G59" s="413"/>
      <c r="H59" s="413"/>
      <c r="I59" s="454"/>
    </row>
    <row r="60" spans="1:9">
      <c r="A60" s="152">
        <v>1</v>
      </c>
      <c r="B60" s="442"/>
      <c r="C60" s="413"/>
      <c r="D60" s="413"/>
      <c r="E60" s="413"/>
      <c r="F60" s="413"/>
      <c r="G60" s="413"/>
      <c r="H60" s="413"/>
      <c r="I60" s="454"/>
    </row>
    <row r="61" spans="1:9">
      <c r="A61" s="152">
        <v>1</v>
      </c>
      <c r="B61" s="442"/>
      <c r="C61" s="413"/>
      <c r="D61" s="413"/>
      <c r="E61" s="413"/>
      <c r="F61" s="413"/>
      <c r="G61" s="413"/>
      <c r="H61" s="413"/>
      <c r="I61" s="454"/>
    </row>
    <row r="62" spans="1:9">
      <c r="A62" s="152">
        <v>1</v>
      </c>
      <c r="B62" s="442"/>
      <c r="C62" s="413"/>
      <c r="D62" s="413"/>
      <c r="E62" s="413"/>
      <c r="F62" s="413"/>
      <c r="G62" s="413"/>
      <c r="H62" s="413"/>
      <c r="I62" s="454"/>
    </row>
    <row r="63" spans="1:9">
      <c r="A63" s="152">
        <v>1</v>
      </c>
      <c r="B63" s="442"/>
      <c r="C63" s="413"/>
      <c r="D63" s="413"/>
      <c r="E63" s="413"/>
      <c r="F63" s="413"/>
      <c r="G63" s="413"/>
      <c r="H63" s="413"/>
      <c r="I63" s="454"/>
    </row>
    <row r="64" spans="1:9">
      <c r="A64" s="152">
        <v>1</v>
      </c>
      <c r="B64" s="442"/>
      <c r="C64" s="413"/>
      <c r="D64" s="413"/>
      <c r="E64" s="413"/>
      <c r="F64" s="413"/>
      <c r="G64" s="413"/>
      <c r="H64" s="413"/>
      <c r="I64" s="454"/>
    </row>
    <row r="65" spans="1:9">
      <c r="A65" s="152">
        <v>1</v>
      </c>
      <c r="B65" s="442"/>
      <c r="C65" s="413"/>
      <c r="D65" s="413"/>
      <c r="E65" s="413"/>
      <c r="F65" s="413"/>
      <c r="G65" s="413"/>
      <c r="H65" s="413"/>
      <c r="I65" s="454"/>
    </row>
    <row r="66" spans="1:9">
      <c r="A66" s="152">
        <v>1</v>
      </c>
      <c r="B66" s="442"/>
      <c r="C66" s="413"/>
      <c r="D66" s="413"/>
      <c r="E66" s="413"/>
      <c r="F66" s="413"/>
      <c r="G66" s="413"/>
      <c r="H66" s="413"/>
      <c r="I66" s="454"/>
    </row>
    <row r="67" spans="1:9">
      <c r="A67" s="152">
        <v>1</v>
      </c>
      <c r="B67" s="442"/>
      <c r="C67" s="413"/>
      <c r="D67" s="413"/>
      <c r="E67" s="413"/>
      <c r="F67" s="413"/>
      <c r="G67" s="413"/>
      <c r="H67" s="413"/>
      <c r="I67" s="454"/>
    </row>
    <row r="68" spans="1:9" ht="17.25" customHeight="1">
      <c r="A68" s="152">
        <v>1</v>
      </c>
      <c r="B68" s="455"/>
      <c r="C68" s="456"/>
      <c r="D68" s="456"/>
      <c r="E68" s="456"/>
      <c r="F68" s="456"/>
      <c r="G68" s="456"/>
      <c r="H68" s="456"/>
      <c r="I68" s="457"/>
    </row>
    <row r="69" spans="1:9">
      <c r="A69" s="152">
        <v>1</v>
      </c>
      <c r="B69" s="458" t="s">
        <v>281</v>
      </c>
      <c r="C69" s="459"/>
      <c r="D69" s="459"/>
      <c r="E69" s="459"/>
      <c r="F69" s="459"/>
      <c r="G69" s="459"/>
      <c r="H69" s="459"/>
      <c r="I69" s="460"/>
    </row>
    <row r="70" spans="1:9">
      <c r="A70" s="152">
        <v>1</v>
      </c>
      <c r="B70" s="461"/>
      <c r="C70" s="462"/>
      <c r="D70" s="462"/>
      <c r="E70" s="462"/>
      <c r="F70" s="462"/>
      <c r="G70" s="462"/>
      <c r="H70" s="462"/>
      <c r="I70" s="463"/>
    </row>
    <row r="71" spans="1:9" ht="12.75" customHeight="1">
      <c r="A71" s="152">
        <v>1</v>
      </c>
      <c r="B71" s="445" t="s">
        <v>278</v>
      </c>
      <c r="C71" s="446"/>
      <c r="D71" s="447"/>
      <c r="E71" s="395">
        <f>F43/D43</f>
        <v>2.75</v>
      </c>
      <c r="F71" s="396"/>
      <c r="G71" s="396"/>
      <c r="H71" s="396"/>
      <c r="I71" s="397"/>
    </row>
    <row r="72" spans="1:9" ht="12.75" customHeight="1">
      <c r="A72" s="152">
        <v>1</v>
      </c>
      <c r="B72" s="448"/>
      <c r="C72" s="449"/>
      <c r="D72" s="450"/>
      <c r="E72" s="398"/>
      <c r="F72" s="399"/>
      <c r="G72" s="399"/>
      <c r="H72" s="399"/>
      <c r="I72" s="400"/>
    </row>
    <row r="73" spans="1:9" ht="12.75" customHeight="1">
      <c r="B73" s="445" t="s">
        <v>279</v>
      </c>
      <c r="C73" s="446"/>
      <c r="D73" s="447"/>
      <c r="E73" s="395">
        <f>F44/D44</f>
        <v>0</v>
      </c>
      <c r="F73" s="396"/>
      <c r="G73" s="396"/>
      <c r="H73" s="396"/>
      <c r="I73" s="397"/>
    </row>
    <row r="74" spans="1:9" ht="12.75" customHeight="1">
      <c r="B74" s="448"/>
      <c r="C74" s="449"/>
      <c r="D74" s="450"/>
      <c r="E74" s="398"/>
      <c r="F74" s="399"/>
      <c r="G74" s="399"/>
      <c r="H74" s="399"/>
      <c r="I74" s="400"/>
    </row>
    <row r="75" spans="1:9" ht="12.75" customHeight="1">
      <c r="B75" s="445" t="s">
        <v>133</v>
      </c>
      <c r="C75" s="446"/>
      <c r="D75" s="447"/>
      <c r="E75" s="395">
        <f>F45/D45</f>
        <v>0</v>
      </c>
      <c r="F75" s="396"/>
      <c r="G75" s="396"/>
      <c r="H75" s="396"/>
      <c r="I75" s="397"/>
    </row>
    <row r="76" spans="1:9" ht="12.75" customHeight="1">
      <c r="B76" s="448"/>
      <c r="C76" s="449"/>
      <c r="D76" s="450"/>
      <c r="E76" s="398"/>
      <c r="F76" s="399"/>
      <c r="G76" s="399"/>
      <c r="H76" s="399"/>
      <c r="I76" s="400"/>
    </row>
    <row r="77" spans="1:9" ht="12.75" customHeight="1">
      <c r="B77" s="445" t="s">
        <v>280</v>
      </c>
      <c r="C77" s="446"/>
      <c r="D77" s="447"/>
      <c r="E77" s="395">
        <f>F46/D46</f>
        <v>0</v>
      </c>
      <c r="F77" s="396"/>
      <c r="G77" s="396"/>
      <c r="H77" s="396"/>
      <c r="I77" s="397"/>
    </row>
    <row r="78" spans="1:9" ht="12.75" customHeight="1">
      <c r="B78" s="448"/>
      <c r="C78" s="449"/>
      <c r="D78" s="450"/>
      <c r="E78" s="398"/>
      <c r="F78" s="399"/>
      <c r="G78" s="399"/>
      <c r="H78" s="399"/>
      <c r="I78" s="400"/>
    </row>
    <row r="79" spans="1:9">
      <c r="B79" s="464"/>
      <c r="C79" s="464"/>
      <c r="D79" s="464"/>
      <c r="E79" s="464"/>
      <c r="F79" s="464"/>
      <c r="G79" s="464"/>
      <c r="H79" s="464"/>
      <c r="I79" s="464"/>
    </row>
  </sheetData>
  <dataConsolidate/>
  <mergeCells count="119">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pageMargins left="0.7" right="0.7" top="0.75" bottom="0.75" header="0.3" footer="0.3"/>
  <pageSetup scale="55" orientation="portrait" r:id="rId1"/>
  <rowBreaks count="1" manualBreakCount="1">
    <brk id="47" max="16383" man="1"/>
  </rowBreaks>
  <ignoredErrors>
    <ignoredError sqref="F43" formulaRange="1"/>
  </ignoredErrors>
  <drawing r:id="rId2"/>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3F91EE2-5C20-4D97-A69D-46F38E2D32DF}">
          <x14:formula1>
            <xm:f>'NO SE EDITA'!$K$3:$K$6</xm:f>
          </x14:formula1>
          <xm:sqref>H43:H46</xm:sqref>
        </x14:dataValidation>
        <x14:dataValidation type="list" allowBlank="1" showInputMessage="1" showErrorMessage="1" xr:uid="{9603C996-773C-49E7-B424-E91B3EAD56C0}">
          <x14:formula1>
            <xm:f>'NO SE EDITA'!$L$3:$L$6</xm:f>
          </x14:formula1>
          <xm:sqref>I43:I46</xm:sqref>
        </x14:dataValidation>
        <x14:dataValidation type="list" allowBlank="1" showInputMessage="1" showErrorMessage="1" xr:uid="{91A9EA93-9977-4A8B-8C51-896B4F74DDEE}">
          <x14:formula1>
            <xm:f>'NO SE EDITA'!$C$3:$C$6</xm:f>
          </x14:formula1>
          <xm:sqref>D28:E28</xm:sqref>
        </x14:dataValidation>
        <x14:dataValidation type="list" allowBlank="1" showInputMessage="1" showErrorMessage="1" xr:uid="{4085242A-6BBB-428B-A313-E8B86F9BC3A6}">
          <x14:formula1>
            <xm:f>'NO SE EDITA'!$G$3:$G$5</xm:f>
          </x14:formula1>
          <xm:sqref>B32:E32 D36:E36 H40:I40</xm:sqref>
        </x14:dataValidation>
        <x14:dataValidation type="list" allowBlank="1" showInputMessage="1" showErrorMessage="1" xr:uid="{F37B09E8-DDD0-4E7E-B768-346819D2B239}">
          <x14:formula1>
            <xm:f>'NO SE EDITA'!$H$3:$H$4</xm:f>
          </x14:formula1>
          <xm:sqref>F32:I32</xm:sqref>
        </x14:dataValidation>
        <x14:dataValidation type="list" allowBlank="1" showInputMessage="1" showErrorMessage="1" xr:uid="{606833A9-5FFA-4224-9E2F-D7B9AB686E09}">
          <x14:formula1>
            <xm:f>'NO SE EDITA'!$D$3:$D$4</xm:f>
          </x14:formula1>
          <xm:sqref>F28</xm:sqref>
        </x14:dataValidation>
        <x14:dataValidation type="list" allowBlank="1" showInputMessage="1" showErrorMessage="1" xr:uid="{DC80FD1A-6EF1-442F-A014-1C3D94FED32F}">
          <x14:formula1>
            <xm:f>'NO SE EDITA'!$B$3:$B$4</xm:f>
          </x14:formula1>
          <xm:sqref>B27:C28</xm:sqref>
        </x14:dataValidation>
        <x14:dataValidation type="list" allowBlank="1" showInputMessage="1" showErrorMessage="1" xr:uid="{3C36B919-BCA3-4418-936B-EE05C6470C44}">
          <x14:formula1>
            <xm:f>'NO SE EDITA'!$M$3:$M$4</xm:f>
          </x14:formula1>
          <xm:sqref>D37:E37</xm:sqref>
        </x14:dataValidation>
        <x14:dataValidation type="list" allowBlank="1" showInputMessage="1" showErrorMessage="1" xr:uid="{D41FFB6A-7503-4AA7-BC71-3B25135A045F}">
          <x14:formula1>
            <xm:f>'NO SE EDITA'!$E$3:$E$4</xm:f>
          </x14:formula1>
          <xm:sqref>B30:E30</xm:sqref>
        </x14:dataValidation>
        <x14:dataValidation type="list" allowBlank="1" showInputMessage="1" showErrorMessage="1" xr:uid="{13796463-251A-4188-AB37-4AD1ED0E4E1F}">
          <x14:formula1>
            <xm:f>'NO SE EDITA'!$F$3:$F$4</xm:f>
          </x14:formula1>
          <xm:sqref>F30:I30</xm:sqref>
        </x14:dataValidation>
        <x14:dataValidation type="list" allowBlank="1" showInputMessage="1" showErrorMessage="1" xr:uid="{B5362793-071B-47DD-9D2C-39F6F1BB5002}">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A2DE9-D215-4E8E-94FD-E7C394248E8E}">
  <dimension ref="A2:J79"/>
  <sheetViews>
    <sheetView view="pageBreakPreview" topLeftCell="A49" zoomScale="130" zoomScaleNormal="100" zoomScaleSheetLayoutView="130" workbookViewId="0">
      <selection activeCell="B53" sqref="B53:I72"/>
    </sheetView>
  </sheetViews>
  <sheetFormatPr baseColWidth="10" defaultRowHeight="12.75"/>
  <cols>
    <col min="1" max="1" width="4.33203125" style="131" customWidth="1"/>
    <col min="2" max="3" width="15.83203125" style="131" customWidth="1"/>
    <col min="4" max="9" width="17.83203125" style="131" customWidth="1"/>
    <col min="10" max="16384" width="12" style="131"/>
  </cols>
  <sheetData>
    <row r="2" spans="2:9" ht="18" customHeight="1"/>
    <row r="3" spans="2:9" ht="15" customHeight="1"/>
    <row r="4" spans="2:9" ht="34.5" customHeight="1">
      <c r="B4" s="338" t="s">
        <v>38</v>
      </c>
      <c r="C4" s="433"/>
      <c r="D4" s="433"/>
      <c r="E4" s="433"/>
      <c r="F4" s="433"/>
      <c r="G4" s="433"/>
      <c r="H4" s="433"/>
      <c r="I4" s="433"/>
    </row>
    <row r="5" spans="2:9" ht="19.5" customHeight="1">
      <c r="B5" s="331" t="s">
        <v>342</v>
      </c>
      <c r="C5" s="434"/>
      <c r="D5" s="434"/>
      <c r="E5" s="434"/>
      <c r="F5" s="434"/>
      <c r="G5" s="434"/>
      <c r="H5" s="434"/>
      <c r="I5" s="434"/>
    </row>
    <row r="6" spans="2:9" s="153" customFormat="1" ht="60" customHeight="1">
      <c r="B6" s="435" t="s">
        <v>39</v>
      </c>
      <c r="C6" s="435"/>
      <c r="D6" s="339" t="s">
        <v>543</v>
      </c>
      <c r="E6" s="339"/>
      <c r="F6" s="435" t="s">
        <v>42</v>
      </c>
      <c r="G6" s="435"/>
      <c r="H6" s="339">
        <v>2026</v>
      </c>
      <c r="I6" s="339"/>
    </row>
    <row r="7" spans="2:9" ht="54" customHeight="1">
      <c r="B7" s="435" t="s">
        <v>40</v>
      </c>
      <c r="C7" s="435"/>
      <c r="D7" s="339" t="s">
        <v>522</v>
      </c>
      <c r="E7" s="339"/>
      <c r="F7" s="435" t="s">
        <v>43</v>
      </c>
      <c r="G7" s="435"/>
      <c r="H7" s="339" t="s">
        <v>502</v>
      </c>
      <c r="I7" s="339"/>
    </row>
    <row r="8" spans="2:9" ht="41.25" customHeight="1">
      <c r="B8" s="437" t="s">
        <v>41</v>
      </c>
      <c r="C8" s="437"/>
      <c r="D8" s="438" t="s">
        <v>524</v>
      </c>
      <c r="E8" s="438"/>
      <c r="F8" s="435" t="s">
        <v>44</v>
      </c>
      <c r="G8" s="435"/>
      <c r="H8" s="339" t="s">
        <v>497</v>
      </c>
      <c r="I8" s="339"/>
    </row>
    <row r="9" spans="2:9">
      <c r="B9" s="423" t="s">
        <v>89</v>
      </c>
      <c r="C9" s="423"/>
      <c r="D9" s="423"/>
      <c r="E9" s="423"/>
      <c r="F9" s="423"/>
      <c r="G9" s="423"/>
      <c r="H9" s="423"/>
      <c r="I9" s="423"/>
    </row>
    <row r="10" spans="2:9" ht="68.25" customHeight="1">
      <c r="B10" s="415" t="s">
        <v>90</v>
      </c>
      <c r="C10" s="415"/>
      <c r="D10" s="339" t="str">
        <f>'FORMATO 2. POA - MIR'!C9</f>
        <v>ACUERDO 4. DESARROLLO SOSTENIBLE E INFRAESTRUCTURA TRANSFORMADORA</v>
      </c>
      <c r="E10" s="339"/>
      <c r="F10" s="418" t="s">
        <v>91</v>
      </c>
      <c r="G10" s="418"/>
      <c r="H10" s="339" t="str">
        <f>'FORMATO 2. POA - MIR'!E9</f>
        <v>4.2.1. Transformar la planeación municipal en sectores ecológicos territoriales y urbanos que modernicen el Municipio de Zapotlán</v>
      </c>
      <c r="I10" s="339"/>
    </row>
    <row r="11" spans="2:9" ht="54" customHeight="1">
      <c r="B11" s="418" t="s">
        <v>92</v>
      </c>
      <c r="C11" s="418"/>
      <c r="D11" s="339" t="str">
        <f>'FORMATO 2. POA - MIR'!C10</f>
        <v>Acuerdo 4. Desarrollo sostenible e infraestructura sólida y transformadora para Zapotlán.</v>
      </c>
      <c r="E11" s="339"/>
      <c r="F11" s="418" t="s">
        <v>94</v>
      </c>
      <c r="G11" s="418"/>
      <c r="H11" s="339" t="str">
        <f>'FORMATO 2. POA - MIR'!E10</f>
        <v>4.2.1.1 Promover la realización y actualización de los programas de desarrollo urbano para la planeación y la nueva Agenda Urbana del municipio.</v>
      </c>
      <c r="I11" s="339"/>
    </row>
    <row r="12" spans="2:9" ht="126" customHeight="1">
      <c r="B12" s="418" t="s">
        <v>95</v>
      </c>
      <c r="C12" s="418"/>
      <c r="D12" s="339" t="str">
        <f>'FORMATO 2. POA - MIR'!C11</f>
        <v>4.2 Implementar una planeación territorial y urbana, zonificando el municipio de manera óptima, fomentando el uso de suelo responsable, promoviendo un crecimiento urbano sostenible y ordenado.</v>
      </c>
      <c r="E12" s="339"/>
      <c r="F12" s="418" t="s">
        <v>96</v>
      </c>
      <c r="G12" s="418"/>
      <c r="H12" s="339" t="str">
        <f>'FORMATO 2. POA - MIR'!E11</f>
        <v>4.2.1.3 Garantizar el buen manejo de los usos de suelo a través de dictámenes de impacto urbano, ambiental y vial</v>
      </c>
      <c r="I12" s="339"/>
    </row>
    <row r="13" spans="2:9" ht="15" customHeight="1">
      <c r="B13" s="440" t="s">
        <v>343</v>
      </c>
      <c r="C13" s="440"/>
      <c r="D13" s="440"/>
      <c r="E13" s="440"/>
      <c r="F13" s="440"/>
      <c r="G13" s="440"/>
      <c r="H13" s="440"/>
      <c r="I13" s="440"/>
    </row>
    <row r="14" spans="2:9">
      <c r="B14" s="415" t="s">
        <v>45</v>
      </c>
      <c r="C14" s="415"/>
      <c r="D14" s="415"/>
      <c r="E14" s="415"/>
      <c r="F14" s="415"/>
      <c r="G14" s="415"/>
      <c r="H14" s="415"/>
      <c r="I14" s="415"/>
    </row>
    <row r="15" spans="2:9">
      <c r="B15" s="439" t="str">
        <f>'FORMATO 2. POA - MIR'!B19</f>
        <v xml:space="preserve">LICENCIAS DE USO DE SUELO </v>
      </c>
      <c r="C15" s="439"/>
      <c r="D15" s="439"/>
      <c r="E15" s="439"/>
      <c r="F15" s="439"/>
      <c r="G15" s="439"/>
      <c r="H15" s="439"/>
      <c r="I15" s="439"/>
    </row>
    <row r="16" spans="2:9">
      <c r="B16" s="415" t="s">
        <v>48</v>
      </c>
      <c r="C16" s="415"/>
      <c r="D16" s="415"/>
      <c r="E16" s="415"/>
      <c r="F16" s="415"/>
      <c r="G16" s="415"/>
      <c r="H16" s="415"/>
      <c r="I16" s="415"/>
    </row>
    <row r="17" spans="2:9" ht="39" customHeight="1">
      <c r="B17" s="339" t="str">
        <f>'FORMATO 2. POA - MIR'!C19</f>
        <v>Solicitudes de Licencias De Uso De Suelo Atendidas.</v>
      </c>
      <c r="C17" s="339"/>
      <c r="D17" s="339"/>
      <c r="E17" s="339"/>
      <c r="F17" s="339"/>
      <c r="G17" s="339"/>
      <c r="H17" s="339"/>
      <c r="I17" s="339"/>
    </row>
    <row r="18" spans="2:9" ht="18.75" customHeight="1">
      <c r="B18" s="440" t="s">
        <v>344</v>
      </c>
      <c r="C18" s="440"/>
      <c r="D18" s="440"/>
      <c r="E18" s="440"/>
      <c r="F18" s="440"/>
      <c r="G18" s="440"/>
      <c r="H18" s="440"/>
      <c r="I18" s="440"/>
    </row>
    <row r="19" spans="2:9">
      <c r="B19" s="417" t="s">
        <v>331</v>
      </c>
      <c r="C19" s="417"/>
      <c r="D19" s="417"/>
      <c r="E19" s="417"/>
      <c r="F19" s="417"/>
      <c r="G19" s="417"/>
      <c r="H19" s="417"/>
      <c r="I19" s="417"/>
    </row>
    <row r="20" spans="2:9">
      <c r="B20" s="339" t="str">
        <f>CALENDARIZACION!E26</f>
        <v>PLUS= (PLUSS/PLUSE)*100%</v>
      </c>
      <c r="C20" s="339"/>
      <c r="D20" s="339"/>
      <c r="E20" s="339"/>
      <c r="F20" s="339"/>
      <c r="G20" s="339"/>
      <c r="H20" s="339"/>
      <c r="I20" s="339"/>
    </row>
    <row r="21" spans="2:9">
      <c r="B21" s="417" t="s">
        <v>332</v>
      </c>
      <c r="C21" s="417"/>
      <c r="D21" s="417"/>
      <c r="E21" s="417"/>
      <c r="F21" s="417"/>
      <c r="G21" s="417"/>
      <c r="H21" s="417"/>
      <c r="I21" s="417"/>
    </row>
    <row r="22" spans="2:9" ht="28.5" customHeight="1">
      <c r="B22" s="430" t="s">
        <v>105</v>
      </c>
      <c r="C22" s="431"/>
      <c r="D22" s="432" t="s">
        <v>333</v>
      </c>
      <c r="E22" s="432"/>
      <c r="F22" s="431" t="s">
        <v>334</v>
      </c>
      <c r="G22" s="431"/>
      <c r="H22" s="418" t="s">
        <v>141</v>
      </c>
      <c r="I22" s="418"/>
    </row>
    <row r="23" spans="2:9" ht="46.5" customHeight="1">
      <c r="B23" s="339" t="s">
        <v>466</v>
      </c>
      <c r="C23" s="339"/>
      <c r="D23" s="408" t="s">
        <v>108</v>
      </c>
      <c r="E23" s="408"/>
      <c r="F23" s="339" t="str">
        <f>CALENDARIZACION!C26</f>
        <v>PLUS Porcentaje de Licencias de Uso de Suelo</v>
      </c>
      <c r="G23" s="339"/>
      <c r="H23" s="428" t="s">
        <v>463</v>
      </c>
      <c r="I23" s="429"/>
    </row>
    <row r="24" spans="2:9" ht="47.25" customHeight="1">
      <c r="B24" s="339" t="s">
        <v>532</v>
      </c>
      <c r="C24" s="339"/>
      <c r="D24" s="408" t="s">
        <v>108</v>
      </c>
      <c r="E24" s="408"/>
      <c r="F24" s="339" t="str">
        <f>CALENDARIZACION!D26</f>
        <v>PLUSS= Porcentaje de Licencias de Uso de Suelo Solicitadas</v>
      </c>
      <c r="G24" s="339"/>
      <c r="H24" s="428" t="s">
        <v>463</v>
      </c>
      <c r="I24" s="429"/>
    </row>
    <row r="25" spans="2:9" ht="46.5" customHeight="1">
      <c r="B25" s="339" t="s">
        <v>533</v>
      </c>
      <c r="C25" s="339"/>
      <c r="D25" s="408" t="s">
        <v>108</v>
      </c>
      <c r="E25" s="408"/>
      <c r="F25" s="339" t="str">
        <f>CALENDARIZACION!D27</f>
        <v>PLUSE= Porcentaje de Licencias de Uso de Suelo Entregadas</v>
      </c>
      <c r="G25" s="339"/>
      <c r="H25" s="428" t="s">
        <v>463</v>
      </c>
      <c r="I25" s="429"/>
    </row>
    <row r="26" spans="2:9" ht="12.75" customHeight="1">
      <c r="B26" s="427" t="s">
        <v>144</v>
      </c>
      <c r="C26" s="427"/>
      <c r="D26" s="427"/>
      <c r="E26" s="427"/>
      <c r="F26" s="427"/>
      <c r="G26" s="427"/>
      <c r="H26" s="427"/>
      <c r="I26" s="427"/>
    </row>
    <row r="27" spans="2:9" ht="15.75" customHeight="1">
      <c r="B27" s="415" t="s">
        <v>28</v>
      </c>
      <c r="C27" s="415"/>
      <c r="D27" s="415" t="s">
        <v>46</v>
      </c>
      <c r="E27" s="415"/>
      <c r="F27" s="415" t="s">
        <v>47</v>
      </c>
      <c r="G27" s="415"/>
      <c r="H27" s="415"/>
      <c r="I27" s="415"/>
    </row>
    <row r="28" spans="2:9" ht="18" customHeight="1">
      <c r="B28" s="339" t="s">
        <v>99</v>
      </c>
      <c r="C28" s="339"/>
      <c r="D28" s="339" t="s">
        <v>98</v>
      </c>
      <c r="E28" s="339"/>
      <c r="F28" s="339" t="s">
        <v>215</v>
      </c>
      <c r="G28" s="339"/>
      <c r="H28" s="339"/>
      <c r="I28" s="339"/>
    </row>
    <row r="29" spans="2:9" ht="18" customHeight="1">
      <c r="B29" s="415" t="s">
        <v>127</v>
      </c>
      <c r="C29" s="415"/>
      <c r="D29" s="415"/>
      <c r="E29" s="415"/>
      <c r="F29" s="416" t="s">
        <v>130</v>
      </c>
      <c r="G29" s="417"/>
      <c r="H29" s="417"/>
      <c r="I29" s="417"/>
    </row>
    <row r="30" spans="2:9" ht="13.5" customHeight="1">
      <c r="B30" s="339" t="s">
        <v>108</v>
      </c>
      <c r="C30" s="339"/>
      <c r="D30" s="339"/>
      <c r="E30" s="339"/>
      <c r="F30" s="339" t="s">
        <v>191</v>
      </c>
      <c r="G30" s="339"/>
      <c r="H30" s="339"/>
      <c r="I30" s="339"/>
    </row>
    <row r="31" spans="2:9" ht="15.75" customHeight="1">
      <c r="B31" s="426" t="s">
        <v>82</v>
      </c>
      <c r="C31" s="424"/>
      <c r="D31" s="424"/>
      <c r="E31" s="424"/>
      <c r="F31" s="416" t="s">
        <v>131</v>
      </c>
      <c r="G31" s="417"/>
      <c r="H31" s="417"/>
      <c r="I31" s="417"/>
    </row>
    <row r="32" spans="2:9" ht="15.75" customHeight="1">
      <c r="B32" s="339" t="s">
        <v>109</v>
      </c>
      <c r="C32" s="339"/>
      <c r="D32" s="339"/>
      <c r="E32" s="339"/>
      <c r="F32" s="339" t="s">
        <v>110</v>
      </c>
      <c r="G32" s="339"/>
      <c r="H32" s="339"/>
      <c r="I32" s="339"/>
    </row>
    <row r="33" spans="1:10" ht="14.25" customHeight="1">
      <c r="B33" s="423" t="s">
        <v>147</v>
      </c>
      <c r="C33" s="423"/>
      <c r="D33" s="423"/>
      <c r="E33" s="423"/>
      <c r="F33" s="423"/>
      <c r="G33" s="423"/>
      <c r="H33" s="423"/>
      <c r="I33" s="423"/>
    </row>
    <row r="34" spans="1:10" ht="13.5" customHeight="1">
      <c r="B34" s="424" t="s">
        <v>336</v>
      </c>
      <c r="C34" s="424"/>
      <c r="D34" s="424"/>
      <c r="E34" s="424"/>
      <c r="F34" s="417" t="s">
        <v>337</v>
      </c>
      <c r="G34" s="417"/>
      <c r="H34" s="417"/>
      <c r="I34" s="417"/>
    </row>
    <row r="35" spans="1:10">
      <c r="B35" s="420" t="s">
        <v>150</v>
      </c>
      <c r="C35" s="420"/>
      <c r="D35" s="419">
        <f>CALENDARIZACION!R26</f>
        <v>180</v>
      </c>
      <c r="E35" s="419"/>
      <c r="F35" s="339" t="s">
        <v>115</v>
      </c>
      <c r="G35" s="339"/>
      <c r="H35" s="425" t="s">
        <v>116</v>
      </c>
      <c r="I35" s="425"/>
    </row>
    <row r="36" spans="1:10">
      <c r="B36" s="420" t="s">
        <v>117</v>
      </c>
      <c r="C36" s="420"/>
      <c r="D36" s="408" t="s">
        <v>109</v>
      </c>
      <c r="E36" s="408"/>
      <c r="F36" s="339" t="s">
        <v>335</v>
      </c>
      <c r="G36" s="339"/>
      <c r="H36" s="421" t="s">
        <v>119</v>
      </c>
      <c r="I36" s="421"/>
    </row>
    <row r="37" spans="1:10">
      <c r="B37" s="420" t="s">
        <v>49</v>
      </c>
      <c r="C37" s="420"/>
      <c r="D37" s="408" t="s">
        <v>190</v>
      </c>
      <c r="E37" s="408"/>
      <c r="F37" s="339" t="s">
        <v>120</v>
      </c>
      <c r="G37" s="339"/>
      <c r="H37" s="422" t="s">
        <v>121</v>
      </c>
      <c r="I37" s="422"/>
    </row>
    <row r="38" spans="1:10">
      <c r="B38" s="417" t="s">
        <v>345</v>
      </c>
      <c r="C38" s="417"/>
      <c r="D38" s="417"/>
      <c r="E38" s="417"/>
      <c r="F38" s="417"/>
      <c r="G38" s="417"/>
      <c r="H38" s="417"/>
      <c r="I38" s="417"/>
    </row>
    <row r="39" spans="1:10">
      <c r="B39" s="418" t="s">
        <v>230</v>
      </c>
      <c r="C39" s="418"/>
      <c r="D39" s="418"/>
      <c r="E39" s="418"/>
      <c r="F39" s="418" t="s">
        <v>50</v>
      </c>
      <c r="G39" s="418"/>
      <c r="H39" s="418" t="s">
        <v>145</v>
      </c>
      <c r="I39" s="418"/>
    </row>
    <row r="40" spans="1:10">
      <c r="B40" s="419">
        <f>D43</f>
        <v>45</v>
      </c>
      <c r="C40" s="419"/>
      <c r="D40" s="419"/>
      <c r="E40" s="419"/>
      <c r="F40" s="419">
        <v>2026</v>
      </c>
      <c r="G40" s="419"/>
      <c r="H40" s="339" t="s">
        <v>109</v>
      </c>
      <c r="I40" s="339"/>
    </row>
    <row r="41" spans="1:10">
      <c r="B41" s="414" t="s">
        <v>148</v>
      </c>
      <c r="C41" s="414"/>
      <c r="D41" s="414"/>
      <c r="E41" s="414"/>
      <c r="F41" s="414"/>
      <c r="G41" s="414"/>
      <c r="H41" s="414"/>
      <c r="I41" s="414"/>
    </row>
    <row r="42" spans="1:10" s="47" customFormat="1" ht="36">
      <c r="B42" s="415" t="s">
        <v>123</v>
      </c>
      <c r="C42" s="415"/>
      <c r="D42" s="140" t="s">
        <v>149</v>
      </c>
      <c r="E42" s="148" t="s">
        <v>85</v>
      </c>
      <c r="F42" s="416" t="s">
        <v>86</v>
      </c>
      <c r="G42" s="417"/>
      <c r="H42" s="115" t="s">
        <v>75</v>
      </c>
      <c r="I42" s="115" t="s">
        <v>76</v>
      </c>
    </row>
    <row r="43" spans="1:10">
      <c r="B43" s="339" t="s">
        <v>278</v>
      </c>
      <c r="C43" s="339"/>
      <c r="D43" s="117">
        <f>SUM(CALENDARIZACION!F26:H26)</f>
        <v>45</v>
      </c>
      <c r="E43" s="118">
        <v>0</v>
      </c>
      <c r="F43" s="410">
        <f>SUM(CALENDARIZACION!F27:H27)</f>
        <v>50</v>
      </c>
      <c r="G43" s="410"/>
      <c r="H43" s="143">
        <v>46027</v>
      </c>
      <c r="I43" s="143">
        <v>46386</v>
      </c>
      <c r="J43" s="151"/>
    </row>
    <row r="44" spans="1:10">
      <c r="B44" s="339" t="s">
        <v>279</v>
      </c>
      <c r="C44" s="339"/>
      <c r="D44" s="117">
        <f>SUM(CALENDARIZACION!I26:K26)</f>
        <v>45</v>
      </c>
      <c r="E44" s="120">
        <v>0</v>
      </c>
      <c r="F44" s="410">
        <f>SUM(CALENDARIZACION!I27:K27)</f>
        <v>0</v>
      </c>
      <c r="G44" s="410"/>
      <c r="H44" s="143"/>
      <c r="I44" s="143"/>
      <c r="J44" s="151"/>
    </row>
    <row r="45" spans="1:10">
      <c r="B45" s="339" t="s">
        <v>133</v>
      </c>
      <c r="C45" s="339"/>
      <c r="D45" s="117">
        <f>SUM(CALENDARIZACION!L26:N26)</f>
        <v>45</v>
      </c>
      <c r="E45" s="118">
        <v>0</v>
      </c>
      <c r="F45" s="410">
        <f>SUM(CALENDARIZACION!L27:N27)</f>
        <v>0</v>
      </c>
      <c r="G45" s="410"/>
      <c r="H45" s="143"/>
      <c r="I45" s="143"/>
    </row>
    <row r="46" spans="1:10">
      <c r="B46" s="339" t="s">
        <v>280</v>
      </c>
      <c r="C46" s="339"/>
      <c r="D46" s="117">
        <f>SUM(CALENDARIZACION!O26:Q26)</f>
        <v>45</v>
      </c>
      <c r="E46" s="118">
        <v>0</v>
      </c>
      <c r="F46" s="410">
        <f>SUM(CALENDARIZACION!O27:Q27)</f>
        <v>0</v>
      </c>
      <c r="G46" s="410"/>
      <c r="H46" s="143"/>
      <c r="I46" s="143"/>
    </row>
    <row r="47" spans="1:10" ht="24">
      <c r="B47" s="411" t="s">
        <v>341</v>
      </c>
      <c r="C47" s="411"/>
      <c r="D47" s="144">
        <f>F52</f>
        <v>180</v>
      </c>
      <c r="E47" s="144">
        <v>0</v>
      </c>
      <c r="F47" s="412">
        <f>G52</f>
        <v>50</v>
      </c>
      <c r="G47" s="412"/>
      <c r="H47" s="116" t="s">
        <v>151</v>
      </c>
      <c r="I47" s="145">
        <f>I52</f>
        <v>0.27777777777777779</v>
      </c>
    </row>
    <row r="48" spans="1:10">
      <c r="A48" s="413"/>
      <c r="B48" s="413"/>
      <c r="C48" s="413"/>
      <c r="D48" s="413"/>
      <c r="E48" s="413"/>
      <c r="F48" s="413"/>
      <c r="G48" s="413"/>
      <c r="H48" s="413"/>
      <c r="I48" s="413"/>
    </row>
    <row r="49" spans="1:9" ht="22.5" customHeight="1">
      <c r="A49" s="413"/>
      <c r="B49" s="413"/>
      <c r="C49" s="413"/>
      <c r="D49" s="413"/>
      <c r="E49" s="413"/>
      <c r="F49" s="413"/>
      <c r="G49" s="413"/>
      <c r="H49" s="413"/>
      <c r="I49" s="413"/>
    </row>
    <row r="50" spans="1:9" ht="39" customHeight="1">
      <c r="B50" s="435" t="s">
        <v>163</v>
      </c>
      <c r="C50" s="415"/>
      <c r="D50" s="405" t="s">
        <v>52</v>
      </c>
      <c r="E50" s="405"/>
      <c r="F50" s="405" t="s">
        <v>157</v>
      </c>
      <c r="G50" s="405"/>
      <c r="H50" s="405"/>
      <c r="I50" s="405"/>
    </row>
    <row r="51" spans="1:9" ht="33.75" customHeight="1">
      <c r="B51" s="465" t="str">
        <f>D8</f>
        <v>PP4- A3 C1</v>
      </c>
      <c r="C51" s="465"/>
      <c r="D51" s="408" t="str">
        <f>B15</f>
        <v xml:space="preserve">LICENCIAS DE USO DE SUELO </v>
      </c>
      <c r="E51" s="408"/>
      <c r="F51" s="125" t="s">
        <v>158</v>
      </c>
      <c r="G51" s="116" t="s">
        <v>159</v>
      </c>
      <c r="H51" s="125" t="s">
        <v>67</v>
      </c>
      <c r="I51" s="126" t="s">
        <v>68</v>
      </c>
    </row>
    <row r="52" spans="1:9" ht="30" customHeight="1">
      <c r="B52" s="465"/>
      <c r="C52" s="465"/>
      <c r="D52" s="408"/>
      <c r="E52" s="408"/>
      <c r="F52" s="146">
        <f>CALENDARIZACION!S26</f>
        <v>180</v>
      </c>
      <c r="G52" s="119">
        <f>CALENDARIZACION!S27</f>
        <v>50</v>
      </c>
      <c r="H52" s="146">
        <f>CALENDARIZACION!T26</f>
        <v>130</v>
      </c>
      <c r="I52" s="147">
        <f>CALENDARIZACION!U26</f>
        <v>0.27777777777777779</v>
      </c>
    </row>
    <row r="53" spans="1:9" ht="20.25" customHeight="1">
      <c r="A53" s="152">
        <v>1</v>
      </c>
      <c r="B53" s="341"/>
      <c r="C53" s="341"/>
      <c r="D53" s="341"/>
      <c r="E53" s="341"/>
      <c r="F53" s="341"/>
      <c r="G53" s="341"/>
      <c r="H53" s="341"/>
      <c r="I53" s="341"/>
    </row>
    <row r="54" spans="1:9">
      <c r="A54" s="152">
        <v>1</v>
      </c>
      <c r="B54" s="341"/>
      <c r="C54" s="341"/>
      <c r="D54" s="341"/>
      <c r="E54" s="341"/>
      <c r="F54" s="341"/>
      <c r="G54" s="341"/>
      <c r="H54" s="341"/>
      <c r="I54" s="341"/>
    </row>
    <row r="55" spans="1:9">
      <c r="A55" s="152">
        <v>1</v>
      </c>
      <c r="B55" s="341"/>
      <c r="C55" s="341"/>
      <c r="D55" s="341"/>
      <c r="E55" s="341"/>
      <c r="F55" s="341"/>
      <c r="G55" s="341"/>
      <c r="H55" s="341"/>
      <c r="I55" s="341"/>
    </row>
    <row r="56" spans="1:9">
      <c r="A56" s="152">
        <v>1</v>
      </c>
      <c r="B56" s="341"/>
      <c r="C56" s="341"/>
      <c r="D56" s="341"/>
      <c r="E56" s="341"/>
      <c r="F56" s="341"/>
      <c r="G56" s="341"/>
      <c r="H56" s="341"/>
      <c r="I56" s="341"/>
    </row>
    <row r="57" spans="1:9">
      <c r="A57" s="152">
        <v>1</v>
      </c>
      <c r="B57" s="341"/>
      <c r="C57" s="341"/>
      <c r="D57" s="341"/>
      <c r="E57" s="341"/>
      <c r="F57" s="341"/>
      <c r="G57" s="341"/>
      <c r="H57" s="341"/>
      <c r="I57" s="341"/>
    </row>
    <row r="58" spans="1:9">
      <c r="A58" s="152">
        <v>1</v>
      </c>
      <c r="B58" s="341"/>
      <c r="C58" s="341"/>
      <c r="D58" s="341"/>
      <c r="E58" s="341"/>
      <c r="F58" s="341"/>
      <c r="G58" s="341"/>
      <c r="H58" s="341"/>
      <c r="I58" s="341"/>
    </row>
    <row r="59" spans="1:9">
      <c r="A59" s="152">
        <v>1</v>
      </c>
      <c r="B59" s="341"/>
      <c r="C59" s="341"/>
      <c r="D59" s="341"/>
      <c r="E59" s="341"/>
      <c r="F59" s="341"/>
      <c r="G59" s="341"/>
      <c r="H59" s="341"/>
      <c r="I59" s="341"/>
    </row>
    <row r="60" spans="1:9">
      <c r="A60" s="152">
        <v>1</v>
      </c>
      <c r="B60" s="341"/>
      <c r="C60" s="341"/>
      <c r="D60" s="341"/>
      <c r="E60" s="341"/>
      <c r="F60" s="341"/>
      <c r="G60" s="341"/>
      <c r="H60" s="341"/>
      <c r="I60" s="341"/>
    </row>
    <row r="61" spans="1:9">
      <c r="A61" s="152">
        <v>1</v>
      </c>
      <c r="B61" s="341"/>
      <c r="C61" s="341"/>
      <c r="D61" s="341"/>
      <c r="E61" s="341"/>
      <c r="F61" s="341"/>
      <c r="G61" s="341"/>
      <c r="H61" s="341"/>
      <c r="I61" s="341"/>
    </row>
    <row r="62" spans="1:9">
      <c r="A62" s="152">
        <v>1</v>
      </c>
      <c r="B62" s="341"/>
      <c r="C62" s="341"/>
      <c r="D62" s="341"/>
      <c r="E62" s="341"/>
      <c r="F62" s="341"/>
      <c r="G62" s="341"/>
      <c r="H62" s="341"/>
      <c r="I62" s="341"/>
    </row>
    <row r="63" spans="1:9">
      <c r="A63" s="152">
        <v>1</v>
      </c>
      <c r="B63" s="341"/>
      <c r="C63" s="341"/>
      <c r="D63" s="341"/>
      <c r="E63" s="341"/>
      <c r="F63" s="341"/>
      <c r="G63" s="341"/>
      <c r="H63" s="341"/>
      <c r="I63" s="341"/>
    </row>
    <row r="64" spans="1:9">
      <c r="A64" s="152">
        <v>1</v>
      </c>
      <c r="B64" s="341"/>
      <c r="C64" s="341"/>
      <c r="D64" s="341"/>
      <c r="E64" s="341"/>
      <c r="F64" s="341"/>
      <c r="G64" s="341"/>
      <c r="H64" s="341"/>
      <c r="I64" s="341"/>
    </row>
    <row r="65" spans="1:9">
      <c r="A65" s="152">
        <v>1</v>
      </c>
      <c r="B65" s="341"/>
      <c r="C65" s="341"/>
      <c r="D65" s="341"/>
      <c r="E65" s="341"/>
      <c r="F65" s="341"/>
      <c r="G65" s="341"/>
      <c r="H65" s="341"/>
      <c r="I65" s="341"/>
    </row>
    <row r="66" spans="1:9">
      <c r="A66" s="152">
        <v>1</v>
      </c>
      <c r="B66" s="341"/>
      <c r="C66" s="341"/>
      <c r="D66" s="341"/>
      <c r="E66" s="341"/>
      <c r="F66" s="341"/>
      <c r="G66" s="341"/>
      <c r="H66" s="341"/>
      <c r="I66" s="341"/>
    </row>
    <row r="67" spans="1:9">
      <c r="A67" s="152">
        <v>1</v>
      </c>
      <c r="B67" s="341"/>
      <c r="C67" s="341"/>
      <c r="D67" s="341"/>
      <c r="E67" s="341"/>
      <c r="F67" s="341"/>
      <c r="G67" s="341"/>
      <c r="H67" s="341"/>
      <c r="I67" s="341"/>
    </row>
    <row r="68" spans="1:9" ht="17.25" customHeight="1">
      <c r="A68" s="152">
        <v>1</v>
      </c>
      <c r="B68" s="341"/>
      <c r="C68" s="341"/>
      <c r="D68" s="341"/>
      <c r="E68" s="341"/>
      <c r="F68" s="341"/>
      <c r="G68" s="341"/>
      <c r="H68" s="341"/>
      <c r="I68" s="341"/>
    </row>
    <row r="69" spans="1:9">
      <c r="A69" s="152">
        <v>1</v>
      </c>
      <c r="B69" s="441" t="s">
        <v>283</v>
      </c>
      <c r="C69" s="441"/>
      <c r="D69" s="441"/>
      <c r="E69" s="441"/>
      <c r="F69" s="441"/>
      <c r="G69" s="441"/>
      <c r="H69" s="441"/>
      <c r="I69" s="441"/>
    </row>
    <row r="70" spans="1:9">
      <c r="A70" s="152">
        <v>1</v>
      </c>
      <c r="B70" s="441"/>
      <c r="C70" s="441"/>
      <c r="D70" s="441"/>
      <c r="E70" s="441"/>
      <c r="F70" s="441"/>
      <c r="G70" s="441"/>
      <c r="H70" s="441"/>
      <c r="I70" s="441"/>
    </row>
    <row r="71" spans="1:9">
      <c r="A71" s="152">
        <v>1</v>
      </c>
      <c r="B71" s="394" t="s">
        <v>278</v>
      </c>
      <c r="C71" s="394"/>
      <c r="D71" s="394"/>
      <c r="E71" s="402">
        <f>F43/D43</f>
        <v>1.1111111111111112</v>
      </c>
      <c r="F71" s="402"/>
      <c r="G71" s="402"/>
      <c r="H71" s="402"/>
      <c r="I71" s="402"/>
    </row>
    <row r="72" spans="1:9">
      <c r="A72" s="152">
        <v>1</v>
      </c>
      <c r="B72" s="394"/>
      <c r="C72" s="394"/>
      <c r="D72" s="394"/>
      <c r="E72" s="402"/>
      <c r="F72" s="402"/>
      <c r="G72" s="402"/>
      <c r="H72" s="402"/>
      <c r="I72" s="402"/>
    </row>
    <row r="73" spans="1:9">
      <c r="B73" s="394" t="s">
        <v>279</v>
      </c>
      <c r="C73" s="394"/>
      <c r="D73" s="394"/>
      <c r="E73" s="402">
        <f>F44/D44</f>
        <v>0</v>
      </c>
      <c r="F73" s="402"/>
      <c r="G73" s="402"/>
      <c r="H73" s="402"/>
      <c r="I73" s="402"/>
    </row>
    <row r="74" spans="1:9">
      <c r="B74" s="394"/>
      <c r="C74" s="394"/>
      <c r="D74" s="394"/>
      <c r="E74" s="402"/>
      <c r="F74" s="402"/>
      <c r="G74" s="402"/>
      <c r="H74" s="402"/>
      <c r="I74" s="402"/>
    </row>
    <row r="75" spans="1:9" ht="12.75" customHeight="1">
      <c r="B75" s="394" t="s">
        <v>133</v>
      </c>
      <c r="C75" s="394"/>
      <c r="D75" s="394"/>
      <c r="E75" s="402">
        <f>F45/D45</f>
        <v>0</v>
      </c>
      <c r="F75" s="402"/>
      <c r="G75" s="402"/>
      <c r="H75" s="402"/>
      <c r="I75" s="402"/>
    </row>
    <row r="76" spans="1:9" ht="12.75" customHeight="1">
      <c r="B76" s="394"/>
      <c r="C76" s="394"/>
      <c r="D76" s="394"/>
      <c r="E76" s="402"/>
      <c r="F76" s="402"/>
      <c r="G76" s="402"/>
      <c r="H76" s="402"/>
      <c r="I76" s="402"/>
    </row>
    <row r="77" spans="1:9">
      <c r="B77" s="394" t="s">
        <v>280</v>
      </c>
      <c r="C77" s="394"/>
      <c r="D77" s="394"/>
      <c r="E77" s="402">
        <f>F46/D46</f>
        <v>0</v>
      </c>
      <c r="F77" s="402"/>
      <c r="G77" s="402"/>
      <c r="H77" s="402"/>
      <c r="I77" s="402"/>
    </row>
    <row r="78" spans="1:9">
      <c r="B78" s="394"/>
      <c r="C78" s="394"/>
      <c r="D78" s="394"/>
      <c r="E78" s="402"/>
      <c r="F78" s="402"/>
      <c r="G78" s="402"/>
      <c r="H78" s="402"/>
      <c r="I78" s="402"/>
    </row>
    <row r="79" spans="1:9">
      <c r="B79" s="464"/>
      <c r="C79" s="464"/>
      <c r="D79" s="464"/>
      <c r="E79" s="464"/>
      <c r="F79" s="464"/>
      <c r="G79" s="464"/>
      <c r="H79" s="464"/>
      <c r="I79" s="464"/>
    </row>
  </sheetData>
  <dataConsolidate/>
  <mergeCells count="119">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{9F333A53-6F87-40C9-9757-E2297608DE84}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{36748A3B-7F58-4B22-AD40-912B74A55356}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{42B3AD38-893C-48AE-8208-46DC09BD89DF}</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{FC007171-00EC-430E-B51E-26B84AFE9A51}</x14:id>
        </ext>
      </extLst>
    </cfRule>
  </conditionalFormatting>
  <pageMargins left="0.7" right="0.7" top="0.75" bottom="0.75" header="0.3" footer="0.3"/>
  <pageSetup scale="58"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9F333A53-6F87-40C9-9757-E2297608DE8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6748A3B-7F58-4B22-AD40-912B74A5535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2B3AD38-893C-48AE-8208-46DC09BD89DF}">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C007171-00EC-430E-B51E-26B84AFE9A5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2687350-32C4-40CB-8A48-500E386846BE}">
          <x14:formula1>
            <xm:f>'NO SE EDITA'!$J$3:$J$6</xm:f>
          </x14:formula1>
          <xm:sqref>F40:G40</xm:sqref>
        </x14:dataValidation>
        <x14:dataValidation type="list" allowBlank="1" showInputMessage="1" showErrorMessage="1" xr:uid="{D56715B4-DE32-4E10-9B20-3AF51D0F65E7}">
          <x14:formula1>
            <xm:f>'NO SE EDITA'!$F$3:$F$4</xm:f>
          </x14:formula1>
          <xm:sqref>F30:I30</xm:sqref>
        </x14:dataValidation>
        <x14:dataValidation type="list" allowBlank="1" showInputMessage="1" showErrorMessage="1" xr:uid="{1864C560-41BA-4D7F-B041-D740CC9DC065}">
          <x14:formula1>
            <xm:f>'NO SE EDITA'!$E$3:$E$4</xm:f>
          </x14:formula1>
          <xm:sqref>B30:E30</xm:sqref>
        </x14:dataValidation>
        <x14:dataValidation type="list" allowBlank="1" showInputMessage="1" showErrorMessage="1" xr:uid="{4FF8A005-B6EA-44E5-9470-616641A752B4}">
          <x14:formula1>
            <xm:f>'NO SE EDITA'!$M$3:$M$4</xm:f>
          </x14:formula1>
          <xm:sqref>D37:E37</xm:sqref>
        </x14:dataValidation>
        <x14:dataValidation type="list" allowBlank="1" showInputMessage="1" showErrorMessage="1" xr:uid="{0810D9ED-5CAC-4641-8DEB-A3F2B3BF9C57}">
          <x14:formula1>
            <xm:f>'NO SE EDITA'!$B$3:$B$4</xm:f>
          </x14:formula1>
          <xm:sqref>B27:C28</xm:sqref>
        </x14:dataValidation>
        <x14:dataValidation type="list" allowBlank="1" showInputMessage="1" showErrorMessage="1" xr:uid="{C3FC7D49-4278-4C6D-876B-9597648215FA}">
          <x14:formula1>
            <xm:f>'NO SE EDITA'!$D$3:$D$4</xm:f>
          </x14:formula1>
          <xm:sqref>F28</xm:sqref>
        </x14:dataValidation>
        <x14:dataValidation type="list" allowBlank="1" showInputMessage="1" showErrorMessage="1" xr:uid="{BD6FF799-5AC5-4258-8837-9A0DB39838CD}">
          <x14:formula1>
            <xm:f>'NO SE EDITA'!$H$3:$H$4</xm:f>
          </x14:formula1>
          <xm:sqref>F32:I32</xm:sqref>
        </x14:dataValidation>
        <x14:dataValidation type="list" allowBlank="1" showInputMessage="1" showErrorMessage="1" xr:uid="{35D67CB0-5D43-4C6F-BF57-069C8EA14E69}">
          <x14:formula1>
            <xm:f>'NO SE EDITA'!$G$3:$G$5</xm:f>
          </x14:formula1>
          <xm:sqref>B32:E32 D36:E36 H40:I40</xm:sqref>
        </x14:dataValidation>
        <x14:dataValidation type="list" allowBlank="1" showInputMessage="1" showErrorMessage="1" xr:uid="{C3F48766-EC74-4E6E-B0E5-26A731EE0FD7}">
          <x14:formula1>
            <xm:f>'NO SE EDITA'!$C$3:$C$6</xm:f>
          </x14:formula1>
          <xm:sqref>D28:E28</xm:sqref>
        </x14:dataValidation>
        <x14:dataValidation type="list" allowBlank="1" showInputMessage="1" showErrorMessage="1" xr:uid="{C4763004-5BF2-4419-AC0E-831016B4E27A}">
          <x14:formula1>
            <xm:f>'NO SE EDITA'!$L$3:$L$6</xm:f>
          </x14:formula1>
          <xm:sqref>I43:I46</xm:sqref>
        </x14:dataValidation>
        <x14:dataValidation type="list" allowBlank="1" showInputMessage="1" showErrorMessage="1" xr:uid="{5D0D2B44-C812-4EED-80AD-CB82B2CBD8B2}">
          <x14:formula1>
            <xm:f>'NO SE EDITA'!$K$3:$K$6</xm:f>
          </x14:formula1>
          <xm:sqref>H43:H46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F971-B006-4E5C-8443-6C9E124C0234}">
  <dimension ref="A2:J79"/>
  <sheetViews>
    <sheetView showWhiteSpace="0" view="pageLayout" topLeftCell="A50" zoomScaleNormal="115" zoomScaleSheetLayoutView="145" workbookViewId="0">
      <selection activeCell="D51" sqref="D51:E52"/>
    </sheetView>
  </sheetViews>
  <sheetFormatPr baseColWidth="10" defaultRowHeight="12.75"/>
  <cols>
    <col min="1" max="1" width="4.33203125" style="131" customWidth="1"/>
    <col min="2" max="2" width="15.83203125" style="155" customWidth="1"/>
    <col min="3" max="3" width="15.83203125" style="130" customWidth="1"/>
    <col min="4" max="9" width="17.83203125" style="130" customWidth="1"/>
    <col min="10" max="16384" width="12" style="130"/>
  </cols>
  <sheetData>
    <row r="2" spans="2:9" ht="18" customHeight="1"/>
    <row r="3" spans="2:9" ht="15" customHeight="1"/>
    <row r="4" spans="2:9" ht="34.5" customHeight="1">
      <c r="B4" s="338" t="s">
        <v>38</v>
      </c>
      <c r="C4" s="433"/>
      <c r="D4" s="433"/>
      <c r="E4" s="433"/>
      <c r="F4" s="433"/>
      <c r="G4" s="433"/>
      <c r="H4" s="433"/>
      <c r="I4" s="433"/>
    </row>
    <row r="5" spans="2:9" ht="19.5" customHeight="1">
      <c r="B5" s="331" t="s">
        <v>342</v>
      </c>
      <c r="C5" s="434"/>
      <c r="D5" s="434"/>
      <c r="E5" s="434"/>
      <c r="F5" s="434"/>
      <c r="G5" s="434"/>
      <c r="H5" s="434"/>
      <c r="I5" s="434"/>
    </row>
    <row r="6" spans="2:9" ht="31.5" customHeight="1">
      <c r="B6" s="435" t="s">
        <v>39</v>
      </c>
      <c r="C6" s="435"/>
      <c r="D6" s="339" t="s">
        <v>543</v>
      </c>
      <c r="E6" s="339"/>
      <c r="F6" s="435" t="s">
        <v>42</v>
      </c>
      <c r="G6" s="435"/>
      <c r="H6" s="339">
        <v>2026</v>
      </c>
      <c r="I6" s="339"/>
    </row>
    <row r="7" spans="2:9" ht="54" customHeight="1">
      <c r="B7" s="435" t="s">
        <v>40</v>
      </c>
      <c r="C7" s="435"/>
      <c r="D7" s="339" t="s">
        <v>522</v>
      </c>
      <c r="E7" s="339"/>
      <c r="F7" s="435" t="s">
        <v>43</v>
      </c>
      <c r="G7" s="435"/>
      <c r="H7" s="339" t="s">
        <v>502</v>
      </c>
      <c r="I7" s="339"/>
    </row>
    <row r="8" spans="2:9" ht="41.25" customHeight="1">
      <c r="B8" s="437" t="s">
        <v>41</v>
      </c>
      <c r="C8" s="437"/>
      <c r="D8" s="438" t="s">
        <v>525</v>
      </c>
      <c r="E8" s="438"/>
      <c r="F8" s="435" t="s">
        <v>44</v>
      </c>
      <c r="G8" s="435"/>
      <c r="H8" s="339" t="s">
        <v>497</v>
      </c>
      <c r="I8" s="339"/>
    </row>
    <row r="9" spans="2:9">
      <c r="B9" s="423" t="s">
        <v>89</v>
      </c>
      <c r="C9" s="423"/>
      <c r="D9" s="423"/>
      <c r="E9" s="423"/>
      <c r="F9" s="423"/>
      <c r="G9" s="423"/>
      <c r="H9" s="423"/>
      <c r="I9" s="423"/>
    </row>
    <row r="10" spans="2:9" ht="68.25" customHeight="1">
      <c r="B10" s="415" t="s">
        <v>90</v>
      </c>
      <c r="C10" s="415"/>
      <c r="D10" s="339" t="str">
        <f>'FORMATO 2. POA - MIR'!C9</f>
        <v>ACUERDO 4. DESARROLLO SOSTENIBLE E INFRAESTRUCTURA TRANSFORMADORA</v>
      </c>
      <c r="E10" s="339"/>
      <c r="F10" s="418" t="s">
        <v>91</v>
      </c>
      <c r="G10" s="418"/>
      <c r="H10" s="339" t="str">
        <f>'FORMATO 2. POA - MIR'!E9</f>
        <v>4.2.1. Transformar la planeación municipal en sectores ecológicos territoriales y urbanos que modernicen el Municipio de Zapotlán</v>
      </c>
      <c r="I10" s="339"/>
    </row>
    <row r="11" spans="2:9" ht="54" customHeight="1">
      <c r="B11" s="418" t="s">
        <v>92</v>
      </c>
      <c r="C11" s="418"/>
      <c r="D11" s="339" t="str">
        <f>'FORMATO 2. POA - MIR'!C10</f>
        <v>Acuerdo 4. Desarrollo sostenible e infraestructura sólida y transformadora para Zapotlán.</v>
      </c>
      <c r="E11" s="339"/>
      <c r="F11" s="418" t="s">
        <v>94</v>
      </c>
      <c r="G11" s="418"/>
      <c r="H11" s="339" t="str">
        <f>'FORMATO 2. POA - MIR'!E10</f>
        <v>4.2.1.1 Promover la realización y actualización de los programas de desarrollo urbano para la planeación y la nueva Agenda Urbana del municipio.</v>
      </c>
      <c r="I11" s="339"/>
    </row>
    <row r="12" spans="2:9" ht="126" customHeight="1">
      <c r="B12" s="418" t="s">
        <v>95</v>
      </c>
      <c r="C12" s="418"/>
      <c r="D12" s="339" t="str">
        <f>'FORMATO 2. POA - MIR'!C11</f>
        <v>4.2 Implementar una planeación territorial y urbana, zonificando el municipio de manera óptima, fomentando el uso de suelo responsable, promoviendo un crecimiento urbano sostenible y ordenado.</v>
      </c>
      <c r="E12" s="339"/>
      <c r="F12" s="418" t="s">
        <v>96</v>
      </c>
      <c r="G12" s="418"/>
      <c r="H12" s="339" t="str">
        <f>'FORMATO 2. POA - MIR'!E11</f>
        <v>4.2.1.3 Garantizar el buen manejo de los usos de suelo a través de dictámenes de impacto urbano, ambiental y vial</v>
      </c>
      <c r="I12" s="339"/>
    </row>
    <row r="13" spans="2:9" ht="15" customHeight="1">
      <c r="B13" s="440" t="s">
        <v>343</v>
      </c>
      <c r="C13" s="440"/>
      <c r="D13" s="440"/>
      <c r="E13" s="440"/>
      <c r="F13" s="440"/>
      <c r="G13" s="440"/>
      <c r="H13" s="440"/>
      <c r="I13" s="440"/>
    </row>
    <row r="14" spans="2:9">
      <c r="B14" s="415" t="s">
        <v>45</v>
      </c>
      <c r="C14" s="415"/>
      <c r="D14" s="415"/>
      <c r="E14" s="415"/>
      <c r="F14" s="415"/>
      <c r="G14" s="415"/>
      <c r="H14" s="415"/>
      <c r="I14" s="415"/>
    </row>
    <row r="15" spans="2:9">
      <c r="B15" s="439" t="str">
        <f>'FORMATO 2. POA - MIR'!B20</f>
        <v>RESOLUCION DE SUBDIVISIÓN y FUSIÓN</v>
      </c>
      <c r="C15" s="439"/>
      <c r="D15" s="439"/>
      <c r="E15" s="439"/>
      <c r="F15" s="439"/>
      <c r="G15" s="439"/>
      <c r="H15" s="439"/>
      <c r="I15" s="439"/>
    </row>
    <row r="16" spans="2:9">
      <c r="B16" s="415" t="s">
        <v>48</v>
      </c>
      <c r="C16" s="415"/>
      <c r="D16" s="415"/>
      <c r="E16" s="415"/>
      <c r="F16" s="415"/>
      <c r="G16" s="415"/>
      <c r="H16" s="415"/>
      <c r="I16" s="415"/>
    </row>
    <row r="17" spans="2:9" ht="39" customHeight="1">
      <c r="B17" s="339" t="str">
        <f>'FORMATO 2. POA - MIR'!C20</f>
        <v>Solicitudes de Resolución De Subdivisión Y Fusión Atendidas</v>
      </c>
      <c r="C17" s="339"/>
      <c r="D17" s="339"/>
      <c r="E17" s="339"/>
      <c r="F17" s="339"/>
      <c r="G17" s="339"/>
      <c r="H17" s="339"/>
      <c r="I17" s="339"/>
    </row>
    <row r="18" spans="2:9" ht="18.75" customHeight="1">
      <c r="B18" s="440" t="s">
        <v>344</v>
      </c>
      <c r="C18" s="440"/>
      <c r="D18" s="440"/>
      <c r="E18" s="440"/>
      <c r="F18" s="440"/>
      <c r="G18" s="440"/>
      <c r="H18" s="440"/>
      <c r="I18" s="440"/>
    </row>
    <row r="19" spans="2:9">
      <c r="B19" s="417" t="s">
        <v>331</v>
      </c>
      <c r="C19" s="417"/>
      <c r="D19" s="417"/>
      <c r="E19" s="417"/>
      <c r="F19" s="417"/>
      <c r="G19" s="417"/>
      <c r="H19" s="417"/>
      <c r="I19" s="417"/>
    </row>
    <row r="20" spans="2:9">
      <c r="B20" s="339" t="str">
        <f>CALENDARIZACION!E29</f>
        <v>PRSYF= (PRSYFS/ PRSYFE)*100%</v>
      </c>
      <c r="C20" s="339"/>
      <c r="D20" s="339"/>
      <c r="E20" s="339"/>
      <c r="F20" s="339"/>
      <c r="G20" s="339"/>
      <c r="H20" s="339"/>
      <c r="I20" s="339"/>
    </row>
    <row r="21" spans="2:9">
      <c r="B21" s="417" t="s">
        <v>332</v>
      </c>
      <c r="C21" s="417"/>
      <c r="D21" s="417"/>
      <c r="E21" s="417"/>
      <c r="F21" s="417"/>
      <c r="G21" s="417"/>
      <c r="H21" s="417"/>
      <c r="I21" s="417"/>
    </row>
    <row r="22" spans="2:9" ht="28.5" customHeight="1">
      <c r="B22" s="430" t="s">
        <v>105</v>
      </c>
      <c r="C22" s="431"/>
      <c r="D22" s="432" t="s">
        <v>333</v>
      </c>
      <c r="E22" s="432"/>
      <c r="F22" s="431" t="s">
        <v>334</v>
      </c>
      <c r="G22" s="431"/>
      <c r="H22" s="418" t="s">
        <v>141</v>
      </c>
      <c r="I22" s="418"/>
    </row>
    <row r="23" spans="2:9" ht="63.75" customHeight="1">
      <c r="B23" s="339" t="s">
        <v>467</v>
      </c>
      <c r="C23" s="339"/>
      <c r="D23" s="408" t="s">
        <v>108</v>
      </c>
      <c r="E23" s="408"/>
      <c r="F23" s="339" t="str">
        <f>CALENDARIZACION!C29</f>
        <v xml:space="preserve">PRSYF.
Porcentaje de Resolución de Subdivisión y Fusión
</v>
      </c>
      <c r="G23" s="339"/>
      <c r="H23" s="428" t="s">
        <v>463</v>
      </c>
      <c r="I23" s="429"/>
    </row>
    <row r="24" spans="2:9" ht="68.25" customHeight="1">
      <c r="B24" s="339" t="s">
        <v>534</v>
      </c>
      <c r="C24" s="339"/>
      <c r="D24" s="408" t="s">
        <v>108</v>
      </c>
      <c r="E24" s="408"/>
      <c r="F24" s="339" t="str">
        <f>CALENDARIZACION!D29</f>
        <v> PRSYFS= Porcentaje de Resolución de Subdivisión y Fusión Solicitadas</v>
      </c>
      <c r="G24" s="339"/>
      <c r="H24" s="428" t="s">
        <v>463</v>
      </c>
      <c r="I24" s="429"/>
    </row>
    <row r="25" spans="2:9" ht="46.5" customHeight="1">
      <c r="B25" s="339" t="s">
        <v>535</v>
      </c>
      <c r="C25" s="339"/>
      <c r="D25" s="408" t="s">
        <v>108</v>
      </c>
      <c r="E25" s="408"/>
      <c r="F25" s="339" t="str">
        <f>CALENDARIZACION!D30</f>
        <v>PRSYFE= Porcentaje de Resolución de Subdivisión y Fusión Entregadas</v>
      </c>
      <c r="G25" s="339"/>
      <c r="H25" s="428" t="s">
        <v>463</v>
      </c>
      <c r="I25" s="429"/>
    </row>
    <row r="26" spans="2:9" ht="12.75" customHeight="1">
      <c r="B26" s="427" t="s">
        <v>144</v>
      </c>
      <c r="C26" s="427"/>
      <c r="D26" s="427"/>
      <c r="E26" s="427"/>
      <c r="F26" s="427"/>
      <c r="G26" s="427"/>
      <c r="H26" s="427"/>
      <c r="I26" s="427"/>
    </row>
    <row r="27" spans="2:9" ht="15.75" customHeight="1">
      <c r="B27" s="415" t="s">
        <v>28</v>
      </c>
      <c r="C27" s="415"/>
      <c r="D27" s="415" t="s">
        <v>46</v>
      </c>
      <c r="E27" s="415"/>
      <c r="F27" s="415" t="s">
        <v>47</v>
      </c>
      <c r="G27" s="415"/>
      <c r="H27" s="415"/>
      <c r="I27" s="415"/>
    </row>
    <row r="28" spans="2:9" ht="18" customHeight="1">
      <c r="B28" s="339" t="s">
        <v>100</v>
      </c>
      <c r="C28" s="339"/>
      <c r="D28" s="339" t="s">
        <v>98</v>
      </c>
      <c r="E28" s="339"/>
      <c r="F28" s="339" t="s">
        <v>215</v>
      </c>
      <c r="G28" s="339"/>
      <c r="H28" s="339"/>
      <c r="I28" s="339"/>
    </row>
    <row r="29" spans="2:9" ht="18" customHeight="1">
      <c r="B29" s="415" t="s">
        <v>127</v>
      </c>
      <c r="C29" s="415"/>
      <c r="D29" s="415"/>
      <c r="E29" s="415"/>
      <c r="F29" s="416" t="s">
        <v>130</v>
      </c>
      <c r="G29" s="417"/>
      <c r="H29" s="417"/>
      <c r="I29" s="417"/>
    </row>
    <row r="30" spans="2:9" ht="13.5" customHeight="1">
      <c r="B30" s="339" t="s">
        <v>108</v>
      </c>
      <c r="C30" s="339"/>
      <c r="D30" s="339"/>
      <c r="E30" s="339"/>
      <c r="F30" s="339" t="s">
        <v>191</v>
      </c>
      <c r="G30" s="339"/>
      <c r="H30" s="339"/>
      <c r="I30" s="339"/>
    </row>
    <row r="31" spans="2:9" ht="15.75" customHeight="1">
      <c r="B31" s="426" t="s">
        <v>82</v>
      </c>
      <c r="C31" s="424"/>
      <c r="D31" s="424"/>
      <c r="E31" s="424"/>
      <c r="F31" s="416" t="s">
        <v>131</v>
      </c>
      <c r="G31" s="417"/>
      <c r="H31" s="417"/>
      <c r="I31" s="417"/>
    </row>
    <row r="32" spans="2:9" ht="15.75" customHeight="1">
      <c r="B32" s="339" t="s">
        <v>109</v>
      </c>
      <c r="C32" s="339"/>
      <c r="D32" s="339"/>
      <c r="E32" s="339"/>
      <c r="F32" s="339" t="s">
        <v>110</v>
      </c>
      <c r="G32" s="339"/>
      <c r="H32" s="339"/>
      <c r="I32" s="339"/>
    </row>
    <row r="33" spans="1:10" ht="14.25" customHeight="1">
      <c r="B33" s="423" t="s">
        <v>147</v>
      </c>
      <c r="C33" s="423"/>
      <c r="D33" s="423"/>
      <c r="E33" s="423"/>
      <c r="F33" s="423"/>
      <c r="G33" s="423"/>
      <c r="H33" s="423"/>
      <c r="I33" s="423"/>
    </row>
    <row r="34" spans="1:10" ht="13.5" customHeight="1">
      <c r="B34" s="424" t="s">
        <v>336</v>
      </c>
      <c r="C34" s="424"/>
      <c r="D34" s="424"/>
      <c r="E34" s="424"/>
      <c r="F34" s="417" t="s">
        <v>337</v>
      </c>
      <c r="G34" s="417"/>
      <c r="H34" s="417"/>
      <c r="I34" s="417"/>
    </row>
    <row r="35" spans="1:10">
      <c r="B35" s="420" t="s">
        <v>150</v>
      </c>
      <c r="C35" s="420"/>
      <c r="D35" s="419">
        <f>CALENDARIZACION!R29</f>
        <v>240</v>
      </c>
      <c r="E35" s="419"/>
      <c r="F35" s="339" t="s">
        <v>115</v>
      </c>
      <c r="G35" s="339"/>
      <c r="H35" s="425" t="s">
        <v>116</v>
      </c>
      <c r="I35" s="425"/>
    </row>
    <row r="36" spans="1:10">
      <c r="B36" s="420" t="s">
        <v>117</v>
      </c>
      <c r="C36" s="420"/>
      <c r="D36" s="408" t="s">
        <v>109</v>
      </c>
      <c r="E36" s="408"/>
      <c r="F36" s="339" t="s">
        <v>335</v>
      </c>
      <c r="G36" s="339"/>
      <c r="H36" s="421" t="s">
        <v>119</v>
      </c>
      <c r="I36" s="421"/>
    </row>
    <row r="37" spans="1:10">
      <c r="B37" s="420" t="s">
        <v>49</v>
      </c>
      <c r="C37" s="420"/>
      <c r="D37" s="408" t="s">
        <v>190</v>
      </c>
      <c r="E37" s="408"/>
      <c r="F37" s="339" t="s">
        <v>120</v>
      </c>
      <c r="G37" s="339"/>
      <c r="H37" s="422" t="s">
        <v>121</v>
      </c>
      <c r="I37" s="422"/>
    </row>
    <row r="38" spans="1:10">
      <c r="B38" s="417" t="s">
        <v>345</v>
      </c>
      <c r="C38" s="417"/>
      <c r="D38" s="417"/>
      <c r="E38" s="417"/>
      <c r="F38" s="417"/>
      <c r="G38" s="417"/>
      <c r="H38" s="417"/>
      <c r="I38" s="417"/>
    </row>
    <row r="39" spans="1:10">
      <c r="B39" s="418" t="s">
        <v>230</v>
      </c>
      <c r="C39" s="418"/>
      <c r="D39" s="418"/>
      <c r="E39" s="418"/>
      <c r="F39" s="418" t="s">
        <v>50</v>
      </c>
      <c r="G39" s="418"/>
      <c r="H39" s="418" t="s">
        <v>145</v>
      </c>
      <c r="I39" s="418"/>
    </row>
    <row r="40" spans="1:10">
      <c r="B40" s="419">
        <f>D43</f>
        <v>60</v>
      </c>
      <c r="C40" s="419"/>
      <c r="D40" s="419"/>
      <c r="E40" s="419"/>
      <c r="F40" s="419">
        <v>2026</v>
      </c>
      <c r="G40" s="419"/>
      <c r="H40" s="339" t="s">
        <v>109</v>
      </c>
      <c r="I40" s="339"/>
    </row>
    <row r="41" spans="1:10">
      <c r="B41" s="414" t="s">
        <v>148</v>
      </c>
      <c r="C41" s="414"/>
      <c r="D41" s="414"/>
      <c r="E41" s="414"/>
      <c r="F41" s="414"/>
      <c r="G41" s="414"/>
      <c r="H41" s="414"/>
      <c r="I41" s="414"/>
    </row>
    <row r="42" spans="1:10" ht="36">
      <c r="B42" s="415" t="s">
        <v>123</v>
      </c>
      <c r="C42" s="415"/>
      <c r="D42" s="140" t="s">
        <v>149</v>
      </c>
      <c r="E42" s="148" t="s">
        <v>85</v>
      </c>
      <c r="F42" s="416" t="s">
        <v>86</v>
      </c>
      <c r="G42" s="417"/>
      <c r="H42" s="115" t="s">
        <v>75</v>
      </c>
      <c r="I42" s="142" t="s">
        <v>76</v>
      </c>
    </row>
    <row r="43" spans="1:10">
      <c r="B43" s="339" t="s">
        <v>278</v>
      </c>
      <c r="C43" s="339"/>
      <c r="D43" s="117">
        <f>SUM(CALENDARIZACION!F29:H29)</f>
        <v>60</v>
      </c>
      <c r="E43" s="118">
        <v>0</v>
      </c>
      <c r="F43" s="410">
        <f>SUM(CALENDARIZACION!F30:H30)</f>
        <v>46</v>
      </c>
      <c r="G43" s="410"/>
      <c r="H43" s="143">
        <v>46027</v>
      </c>
      <c r="I43" s="143">
        <v>46386</v>
      </c>
      <c r="J43" s="154"/>
    </row>
    <row r="44" spans="1:10">
      <c r="B44" s="339" t="s">
        <v>279</v>
      </c>
      <c r="C44" s="339"/>
      <c r="D44" s="117">
        <f>SUM(CALENDARIZACION!I29:K29)</f>
        <v>60</v>
      </c>
      <c r="E44" s="120">
        <v>0</v>
      </c>
      <c r="F44" s="410">
        <f>SUM(CALENDARIZACION!I30:K30)</f>
        <v>0</v>
      </c>
      <c r="G44" s="410"/>
      <c r="H44" s="143"/>
      <c r="I44" s="143"/>
      <c r="J44" s="154"/>
    </row>
    <row r="45" spans="1:10">
      <c r="B45" s="339" t="s">
        <v>133</v>
      </c>
      <c r="C45" s="339"/>
      <c r="D45" s="117">
        <f>SUM(CALENDARIZACION!L29:N29)</f>
        <v>60</v>
      </c>
      <c r="E45" s="118">
        <v>0</v>
      </c>
      <c r="F45" s="410">
        <f>SUM(CALENDARIZACION!L30:N30)</f>
        <v>0</v>
      </c>
      <c r="G45" s="410"/>
      <c r="H45" s="143"/>
      <c r="I45" s="143"/>
    </row>
    <row r="46" spans="1:10">
      <c r="B46" s="339" t="s">
        <v>280</v>
      </c>
      <c r="C46" s="339"/>
      <c r="D46" s="117">
        <f>SUM(CALENDARIZACION!O29:Q29)</f>
        <v>60</v>
      </c>
      <c r="E46" s="118">
        <v>0</v>
      </c>
      <c r="F46" s="410">
        <f>SUM(CALENDARIZACION!O30:Q30)</f>
        <v>0</v>
      </c>
      <c r="G46" s="410"/>
      <c r="H46" s="143"/>
      <c r="I46" s="143"/>
    </row>
    <row r="47" spans="1:10" ht="24">
      <c r="B47" s="411" t="s">
        <v>341</v>
      </c>
      <c r="C47" s="411"/>
      <c r="D47" s="144">
        <f>F52</f>
        <v>240</v>
      </c>
      <c r="E47" s="144">
        <v>0</v>
      </c>
      <c r="F47" s="412">
        <f>G52</f>
        <v>46</v>
      </c>
      <c r="G47" s="412"/>
      <c r="H47" s="116" t="s">
        <v>151</v>
      </c>
      <c r="I47" s="145">
        <f>I52</f>
        <v>0.19166666666666668</v>
      </c>
    </row>
    <row r="48" spans="1:10">
      <c r="A48" s="341"/>
      <c r="B48" s="341"/>
      <c r="C48" s="341"/>
      <c r="D48" s="341"/>
      <c r="E48" s="341"/>
      <c r="F48" s="341"/>
      <c r="G48" s="341"/>
      <c r="H48" s="341"/>
      <c r="I48" s="341"/>
    </row>
    <row r="49" spans="1:9" ht="22.5" customHeight="1">
      <c r="A49" s="341"/>
      <c r="B49" s="341"/>
      <c r="C49" s="341"/>
      <c r="D49" s="341"/>
      <c r="E49" s="341"/>
      <c r="F49" s="341"/>
      <c r="G49" s="341"/>
      <c r="H49" s="341"/>
      <c r="I49" s="341"/>
    </row>
    <row r="50" spans="1:9" ht="39" customHeight="1">
      <c r="B50" s="435" t="s">
        <v>163</v>
      </c>
      <c r="C50" s="415"/>
      <c r="D50" s="405" t="s">
        <v>52</v>
      </c>
      <c r="E50" s="405"/>
      <c r="F50" s="405" t="s">
        <v>157</v>
      </c>
      <c r="G50" s="405"/>
      <c r="H50" s="405"/>
      <c r="I50" s="405"/>
    </row>
    <row r="51" spans="1:9" ht="33.75" customHeight="1">
      <c r="B51" s="406" t="str">
        <f>D8</f>
        <v>PP4- A4 C1</v>
      </c>
      <c r="C51" s="406"/>
      <c r="D51" s="408" t="str">
        <f>B15</f>
        <v>RESOLUCION DE SUBDIVISIÓN y FUSIÓN</v>
      </c>
      <c r="E51" s="408"/>
      <c r="F51" s="125" t="s">
        <v>158</v>
      </c>
      <c r="G51" s="116" t="s">
        <v>159</v>
      </c>
      <c r="H51" s="125" t="s">
        <v>67</v>
      </c>
      <c r="I51" s="126" t="s">
        <v>68</v>
      </c>
    </row>
    <row r="52" spans="1:9" ht="30" customHeight="1">
      <c r="B52" s="406"/>
      <c r="C52" s="406"/>
      <c r="D52" s="408"/>
      <c r="E52" s="408"/>
      <c r="F52" s="146">
        <f>CALENDARIZACION!S29</f>
        <v>240</v>
      </c>
      <c r="G52" s="119">
        <f>CALENDARIZACION!S30</f>
        <v>46</v>
      </c>
      <c r="H52" s="146">
        <f>CALENDARIZACION!T29</f>
        <v>194</v>
      </c>
      <c r="I52" s="147">
        <f>CALENDARIZACION!U29</f>
        <v>0.19166666666666668</v>
      </c>
    </row>
    <row r="53" spans="1:9" ht="20.25" customHeight="1">
      <c r="A53" s="152">
        <v>1</v>
      </c>
      <c r="B53" s="341"/>
      <c r="C53" s="341"/>
      <c r="D53" s="341"/>
      <c r="E53" s="341"/>
      <c r="F53" s="341"/>
      <c r="G53" s="341"/>
      <c r="H53" s="341"/>
      <c r="I53" s="341"/>
    </row>
    <row r="54" spans="1:9">
      <c r="A54" s="152">
        <v>1</v>
      </c>
      <c r="B54" s="341"/>
      <c r="C54" s="341"/>
      <c r="D54" s="341"/>
      <c r="E54" s="341"/>
      <c r="F54" s="341"/>
      <c r="G54" s="341"/>
      <c r="H54" s="341"/>
      <c r="I54" s="341"/>
    </row>
    <row r="55" spans="1:9">
      <c r="A55" s="152">
        <v>1</v>
      </c>
      <c r="B55" s="341"/>
      <c r="C55" s="341"/>
      <c r="D55" s="341"/>
      <c r="E55" s="341"/>
      <c r="F55" s="341"/>
      <c r="G55" s="341"/>
      <c r="H55" s="341"/>
      <c r="I55" s="341"/>
    </row>
    <row r="56" spans="1:9">
      <c r="A56" s="152">
        <v>1</v>
      </c>
      <c r="B56" s="341"/>
      <c r="C56" s="341"/>
      <c r="D56" s="341"/>
      <c r="E56" s="341"/>
      <c r="F56" s="341"/>
      <c r="G56" s="341"/>
      <c r="H56" s="341"/>
      <c r="I56" s="341"/>
    </row>
    <row r="57" spans="1:9">
      <c r="A57" s="152">
        <v>1</v>
      </c>
      <c r="B57" s="341"/>
      <c r="C57" s="341"/>
      <c r="D57" s="341"/>
      <c r="E57" s="341"/>
      <c r="F57" s="341"/>
      <c r="G57" s="341"/>
      <c r="H57" s="341"/>
      <c r="I57" s="341"/>
    </row>
    <row r="58" spans="1:9">
      <c r="A58" s="152">
        <v>1</v>
      </c>
      <c r="B58" s="341"/>
      <c r="C58" s="341"/>
      <c r="D58" s="341"/>
      <c r="E58" s="341"/>
      <c r="F58" s="341"/>
      <c r="G58" s="341"/>
      <c r="H58" s="341"/>
      <c r="I58" s="341"/>
    </row>
    <row r="59" spans="1:9">
      <c r="A59" s="152">
        <v>1</v>
      </c>
      <c r="B59" s="341"/>
      <c r="C59" s="341"/>
      <c r="D59" s="341"/>
      <c r="E59" s="341"/>
      <c r="F59" s="341"/>
      <c r="G59" s="341"/>
      <c r="H59" s="341"/>
      <c r="I59" s="341"/>
    </row>
    <row r="60" spans="1:9">
      <c r="A60" s="152">
        <v>1</v>
      </c>
      <c r="B60" s="341"/>
      <c r="C60" s="341"/>
      <c r="D60" s="341"/>
      <c r="E60" s="341"/>
      <c r="F60" s="341"/>
      <c r="G60" s="341"/>
      <c r="H60" s="341"/>
      <c r="I60" s="341"/>
    </row>
    <row r="61" spans="1:9">
      <c r="A61" s="152">
        <v>1</v>
      </c>
      <c r="B61" s="341"/>
      <c r="C61" s="341"/>
      <c r="D61" s="341"/>
      <c r="E61" s="341"/>
      <c r="F61" s="341"/>
      <c r="G61" s="341"/>
      <c r="H61" s="341"/>
      <c r="I61" s="341"/>
    </row>
    <row r="62" spans="1:9">
      <c r="A62" s="152">
        <v>1</v>
      </c>
      <c r="B62" s="341"/>
      <c r="C62" s="341"/>
      <c r="D62" s="341"/>
      <c r="E62" s="341"/>
      <c r="F62" s="341"/>
      <c r="G62" s="341"/>
      <c r="H62" s="341"/>
      <c r="I62" s="341"/>
    </row>
    <row r="63" spans="1:9">
      <c r="A63" s="152">
        <v>1</v>
      </c>
      <c r="B63" s="341"/>
      <c r="C63" s="341"/>
      <c r="D63" s="341"/>
      <c r="E63" s="341"/>
      <c r="F63" s="341"/>
      <c r="G63" s="341"/>
      <c r="H63" s="341"/>
      <c r="I63" s="341"/>
    </row>
    <row r="64" spans="1:9">
      <c r="A64" s="152">
        <v>1</v>
      </c>
      <c r="B64" s="341"/>
      <c r="C64" s="341"/>
      <c r="D64" s="341"/>
      <c r="E64" s="341"/>
      <c r="F64" s="341"/>
      <c r="G64" s="341"/>
      <c r="H64" s="341"/>
      <c r="I64" s="341"/>
    </row>
    <row r="65" spans="1:9">
      <c r="A65" s="152">
        <v>1</v>
      </c>
      <c r="B65" s="341"/>
      <c r="C65" s="341"/>
      <c r="D65" s="341"/>
      <c r="E65" s="341"/>
      <c r="F65" s="341"/>
      <c r="G65" s="341"/>
      <c r="H65" s="341"/>
      <c r="I65" s="341"/>
    </row>
    <row r="66" spans="1:9">
      <c r="A66" s="152">
        <v>1</v>
      </c>
      <c r="B66" s="341"/>
      <c r="C66" s="341"/>
      <c r="D66" s="341"/>
      <c r="E66" s="341"/>
      <c r="F66" s="341"/>
      <c r="G66" s="341"/>
      <c r="H66" s="341"/>
      <c r="I66" s="341"/>
    </row>
    <row r="67" spans="1:9">
      <c r="A67" s="152">
        <v>1</v>
      </c>
      <c r="B67" s="341"/>
      <c r="C67" s="341"/>
      <c r="D67" s="341"/>
      <c r="E67" s="341"/>
      <c r="F67" s="341"/>
      <c r="G67" s="341"/>
      <c r="H67" s="341"/>
      <c r="I67" s="341"/>
    </row>
    <row r="68" spans="1:9" ht="17.25" customHeight="1">
      <c r="A68" s="152">
        <v>1</v>
      </c>
      <c r="B68" s="341"/>
      <c r="C68" s="341"/>
      <c r="D68" s="341"/>
      <c r="E68" s="341"/>
      <c r="F68" s="341"/>
      <c r="G68" s="341"/>
      <c r="H68" s="341"/>
      <c r="I68" s="341"/>
    </row>
    <row r="69" spans="1:9">
      <c r="A69" s="152">
        <v>1</v>
      </c>
      <c r="B69" s="441" t="s">
        <v>283</v>
      </c>
      <c r="C69" s="441"/>
      <c r="D69" s="441"/>
      <c r="E69" s="441"/>
      <c r="F69" s="441"/>
      <c r="G69" s="441"/>
      <c r="H69" s="441"/>
      <c r="I69" s="441"/>
    </row>
    <row r="70" spans="1:9">
      <c r="A70" s="152">
        <v>1</v>
      </c>
      <c r="B70" s="441"/>
      <c r="C70" s="441"/>
      <c r="D70" s="441"/>
      <c r="E70" s="441"/>
      <c r="F70" s="441"/>
      <c r="G70" s="441"/>
      <c r="H70" s="441"/>
      <c r="I70" s="441"/>
    </row>
    <row r="71" spans="1:9">
      <c r="A71" s="152">
        <v>1</v>
      </c>
      <c r="B71" s="394" t="s">
        <v>278</v>
      </c>
      <c r="C71" s="394"/>
      <c r="D71" s="394"/>
      <c r="E71" s="402">
        <f>F43/D43</f>
        <v>0.76666666666666672</v>
      </c>
      <c r="F71" s="402"/>
      <c r="G71" s="402"/>
      <c r="H71" s="402"/>
      <c r="I71" s="402"/>
    </row>
    <row r="72" spans="1:9">
      <c r="A72" s="152">
        <v>1</v>
      </c>
      <c r="B72" s="394"/>
      <c r="C72" s="394"/>
      <c r="D72" s="394"/>
      <c r="E72" s="402"/>
      <c r="F72" s="402"/>
      <c r="G72" s="402"/>
      <c r="H72" s="402"/>
      <c r="I72" s="402"/>
    </row>
    <row r="73" spans="1:9">
      <c r="B73" s="394" t="s">
        <v>279</v>
      </c>
      <c r="C73" s="394"/>
      <c r="D73" s="394"/>
      <c r="E73" s="402">
        <f>F44/D44</f>
        <v>0</v>
      </c>
      <c r="F73" s="402"/>
      <c r="G73" s="402"/>
      <c r="H73" s="402"/>
      <c r="I73" s="402"/>
    </row>
    <row r="74" spans="1:9">
      <c r="B74" s="394"/>
      <c r="C74" s="394"/>
      <c r="D74" s="394"/>
      <c r="E74" s="402"/>
      <c r="F74" s="402"/>
      <c r="G74" s="402"/>
      <c r="H74" s="402"/>
      <c r="I74" s="402"/>
    </row>
    <row r="75" spans="1:9" ht="12.75" customHeight="1">
      <c r="B75" s="394" t="s">
        <v>133</v>
      </c>
      <c r="C75" s="394"/>
      <c r="D75" s="394"/>
      <c r="E75" s="402">
        <f>F45/D45</f>
        <v>0</v>
      </c>
      <c r="F75" s="402"/>
      <c r="G75" s="402"/>
      <c r="H75" s="402"/>
      <c r="I75" s="402"/>
    </row>
    <row r="76" spans="1:9" ht="12.75" customHeight="1">
      <c r="B76" s="394"/>
      <c r="C76" s="394"/>
      <c r="D76" s="394"/>
      <c r="E76" s="402"/>
      <c r="F76" s="402"/>
      <c r="G76" s="402"/>
      <c r="H76" s="402"/>
      <c r="I76" s="402"/>
    </row>
    <row r="77" spans="1:9">
      <c r="B77" s="394" t="s">
        <v>280</v>
      </c>
      <c r="C77" s="394"/>
      <c r="D77" s="394"/>
      <c r="E77" s="402">
        <f>F46/D46</f>
        <v>0</v>
      </c>
      <c r="F77" s="402"/>
      <c r="G77" s="402"/>
      <c r="H77" s="402"/>
      <c r="I77" s="402"/>
    </row>
    <row r="78" spans="1:9">
      <c r="B78" s="394"/>
      <c r="C78" s="394"/>
      <c r="D78" s="394"/>
      <c r="E78" s="402"/>
      <c r="F78" s="402"/>
      <c r="G78" s="402"/>
      <c r="H78" s="402"/>
      <c r="I78" s="402"/>
    </row>
    <row r="79" spans="1:9">
      <c r="B79" s="466"/>
      <c r="C79" s="466"/>
      <c r="D79" s="466"/>
      <c r="E79" s="466"/>
      <c r="F79" s="466"/>
      <c r="G79" s="466"/>
      <c r="H79" s="466"/>
      <c r="I79" s="466"/>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{8D7163D5-9460-47E9-B8E4-97DB211A4B5C}</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{2C3B128E-1941-4851-BCF2-0B4CB9D3FBD3}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{32FE304D-5AC9-44F8-BE30-41FF8E4C2561}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{1CB0B1F9-44B2-4833-880A-71F96193CD83}</x14:id>
        </ext>
      </extLst>
    </cfRule>
  </conditionalFormatting>
  <pageMargins left="0.7" right="0.7" top="0.75" bottom="0.75" header="0.3" footer="0.3"/>
  <pageSetup scale="70" orientation="portrait" r:id="rId1"/>
  <colBreaks count="1" manualBreakCount="1">
    <brk id="9" max="1048575" man="1"/>
  </colBreaks>
  <drawing r:id="rId2"/>
  <extLst>
    <ext xmlns:x14="http://schemas.microsoft.com/office/spreadsheetml/2009/9/main" uri="{78C0D931-6437-407d-A8EE-F0AAD7539E65}">
      <x14:conditionalFormattings>
        <x14:conditionalFormatting xmlns:xm="http://schemas.microsoft.com/office/excel/2006/main">
          <x14:cfRule type="dataBar" id="{8D7163D5-9460-47E9-B8E4-97DB211A4B5C}">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2C3B128E-1941-4851-BCF2-0B4CB9D3FBD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32FE304D-5AC9-44F8-BE30-41FF8E4C256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1CB0B1F9-44B2-4833-880A-71F96193CD8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ECF4F29-66D2-4CD6-BB9E-C7E2A7FB9C82}">
          <x14:formula1>
            <xm:f>'NO SE EDITA'!$K$3:$K$6</xm:f>
          </x14:formula1>
          <xm:sqref>H43:H46</xm:sqref>
        </x14:dataValidation>
        <x14:dataValidation type="list" allowBlank="1" showInputMessage="1" showErrorMessage="1" xr:uid="{2AFE8626-7399-44E9-9A33-9512670D23C8}">
          <x14:formula1>
            <xm:f>'NO SE EDITA'!$L$3:$L$6</xm:f>
          </x14:formula1>
          <xm:sqref>I43:I46</xm:sqref>
        </x14:dataValidation>
        <x14:dataValidation type="list" allowBlank="1" showInputMessage="1" showErrorMessage="1" xr:uid="{AE6CF220-A0DC-4618-A33B-01962DDBEFD2}">
          <x14:formula1>
            <xm:f>'NO SE EDITA'!$C$3:$C$6</xm:f>
          </x14:formula1>
          <xm:sqref>D28:E28</xm:sqref>
        </x14:dataValidation>
        <x14:dataValidation type="list" allowBlank="1" showInputMessage="1" showErrorMessage="1" xr:uid="{BEEC1DCB-355B-4B59-9235-928AC81F908E}">
          <x14:formula1>
            <xm:f>'NO SE EDITA'!$G$3:$G$5</xm:f>
          </x14:formula1>
          <xm:sqref>B32:E32 D36:E36 H40:I40</xm:sqref>
        </x14:dataValidation>
        <x14:dataValidation type="list" allowBlank="1" showInputMessage="1" showErrorMessage="1" xr:uid="{EB579752-2C4C-4CCA-B7D4-EA460841BF38}">
          <x14:formula1>
            <xm:f>'NO SE EDITA'!$H$3:$H$4</xm:f>
          </x14:formula1>
          <xm:sqref>F32:I32</xm:sqref>
        </x14:dataValidation>
        <x14:dataValidation type="list" allowBlank="1" showInputMessage="1" showErrorMessage="1" xr:uid="{9D896E0F-CC74-4BAD-B80A-2A5B06CA6B92}">
          <x14:formula1>
            <xm:f>'NO SE EDITA'!$D$3:$D$4</xm:f>
          </x14:formula1>
          <xm:sqref>F28</xm:sqref>
        </x14:dataValidation>
        <x14:dataValidation type="list" allowBlank="1" showInputMessage="1" showErrorMessage="1" xr:uid="{E80B9C5F-585B-4317-8219-A055C3C3FEFD}">
          <x14:formula1>
            <xm:f>'NO SE EDITA'!$B$3:$B$4</xm:f>
          </x14:formula1>
          <xm:sqref>B27:C28</xm:sqref>
        </x14:dataValidation>
        <x14:dataValidation type="list" allowBlank="1" showInputMessage="1" showErrorMessage="1" xr:uid="{9BF63D25-5072-4492-8B09-F5FFB02321C1}">
          <x14:formula1>
            <xm:f>'NO SE EDITA'!$M$3:$M$4</xm:f>
          </x14:formula1>
          <xm:sqref>D37:E37</xm:sqref>
        </x14:dataValidation>
        <x14:dataValidation type="list" allowBlank="1" showInputMessage="1" showErrorMessage="1" xr:uid="{4D64DEB1-FC43-4351-8E66-9ABE8C5A1735}">
          <x14:formula1>
            <xm:f>'NO SE EDITA'!$E$3:$E$4</xm:f>
          </x14:formula1>
          <xm:sqref>B30:E30</xm:sqref>
        </x14:dataValidation>
        <x14:dataValidation type="list" allowBlank="1" showInputMessage="1" showErrorMessage="1" xr:uid="{3BC7F5F6-74EF-4113-92FF-8834F750B13A}">
          <x14:formula1>
            <xm:f>'NO SE EDITA'!$F$3:$F$4</xm:f>
          </x14:formula1>
          <xm:sqref>F30:I30</xm:sqref>
        </x14:dataValidation>
        <x14:dataValidation type="list" allowBlank="1" showInputMessage="1" showErrorMessage="1" xr:uid="{DF8DE696-C953-4A5C-B0B9-D209F7E3C284}">
          <x14:formula1>
            <xm:f>'NO SE EDITA'!$J$3:$J$6</xm:f>
          </x14:formula1>
          <xm:sqref>F40:G40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F40A7-9C31-48F7-A875-952F9C17C4D0}">
  <dimension ref="A2:J79"/>
  <sheetViews>
    <sheetView topLeftCell="A43" zoomScale="130" zoomScaleNormal="130" workbookViewId="0">
      <selection activeCell="B53" sqref="B53:I72"/>
    </sheetView>
  </sheetViews>
  <sheetFormatPr baseColWidth="10" defaultRowHeight="12.75"/>
  <cols>
    <col min="1" max="1" width="4.33203125" style="131" customWidth="1"/>
    <col min="2" max="2" width="15.83203125" style="155" customWidth="1"/>
    <col min="3" max="3" width="15.83203125" style="130" customWidth="1"/>
    <col min="4" max="9" width="17.83203125" style="130" customWidth="1"/>
    <col min="10" max="16384" width="12" style="130"/>
  </cols>
  <sheetData>
    <row r="2" spans="2:9" ht="18" customHeight="1"/>
    <row r="3" spans="2:9" ht="15" customHeight="1"/>
    <row r="4" spans="2:9" ht="34.5" customHeight="1">
      <c r="B4" s="338" t="s">
        <v>38</v>
      </c>
      <c r="C4" s="433"/>
      <c r="D4" s="433"/>
      <c r="E4" s="433"/>
      <c r="F4" s="433"/>
      <c r="G4" s="433"/>
      <c r="H4" s="433"/>
      <c r="I4" s="433"/>
    </row>
    <row r="5" spans="2:9" ht="19.5" customHeight="1">
      <c r="B5" s="331" t="s">
        <v>342</v>
      </c>
      <c r="C5" s="434"/>
      <c r="D5" s="434"/>
      <c r="E5" s="434"/>
      <c r="F5" s="434"/>
      <c r="G5" s="434"/>
      <c r="H5" s="434"/>
      <c r="I5" s="434"/>
    </row>
    <row r="6" spans="2:9" ht="31.5" customHeight="1">
      <c r="B6" s="435" t="s">
        <v>39</v>
      </c>
      <c r="C6" s="435"/>
      <c r="D6" s="339" t="s">
        <v>543</v>
      </c>
      <c r="E6" s="339"/>
      <c r="F6" s="435" t="s">
        <v>42</v>
      </c>
      <c r="G6" s="435"/>
      <c r="H6" s="339">
        <v>2026</v>
      </c>
      <c r="I6" s="339"/>
    </row>
    <row r="7" spans="2:9" ht="54" customHeight="1">
      <c r="B7" s="435" t="s">
        <v>40</v>
      </c>
      <c r="C7" s="435"/>
      <c r="D7" s="339" t="s">
        <v>522</v>
      </c>
      <c r="E7" s="339"/>
      <c r="F7" s="435" t="s">
        <v>43</v>
      </c>
      <c r="G7" s="435"/>
      <c r="H7" s="339" t="s">
        <v>502</v>
      </c>
      <c r="I7" s="339"/>
    </row>
    <row r="8" spans="2:9" ht="41.25" customHeight="1">
      <c r="B8" s="437" t="s">
        <v>41</v>
      </c>
      <c r="C8" s="437"/>
      <c r="D8" s="438" t="s">
        <v>526</v>
      </c>
      <c r="E8" s="438"/>
      <c r="F8" s="435" t="s">
        <v>44</v>
      </c>
      <c r="G8" s="435"/>
      <c r="H8" s="339" t="s">
        <v>497</v>
      </c>
      <c r="I8" s="339"/>
    </row>
    <row r="9" spans="2:9">
      <c r="B9" s="423" t="s">
        <v>89</v>
      </c>
      <c r="C9" s="423"/>
      <c r="D9" s="423"/>
      <c r="E9" s="423"/>
      <c r="F9" s="423"/>
      <c r="G9" s="423"/>
      <c r="H9" s="423"/>
      <c r="I9" s="423"/>
    </row>
    <row r="10" spans="2:9" ht="68.25" customHeight="1">
      <c r="B10" s="415" t="s">
        <v>90</v>
      </c>
      <c r="C10" s="415"/>
      <c r="D10" s="339" t="str">
        <f>'FORMATO 2. POA - MIR'!C9</f>
        <v>ACUERDO 4. DESARROLLO SOSTENIBLE E INFRAESTRUCTURA TRANSFORMADORA</v>
      </c>
      <c r="E10" s="339"/>
      <c r="F10" s="418" t="s">
        <v>91</v>
      </c>
      <c r="G10" s="418"/>
      <c r="H10" s="339" t="str">
        <f>'FORMATO 2. POA - MIR'!E9</f>
        <v>4.2.1. Transformar la planeación municipal en sectores ecológicos territoriales y urbanos que modernicen el Municipio de Zapotlán</v>
      </c>
      <c r="I10" s="339"/>
    </row>
    <row r="11" spans="2:9" ht="69.75" customHeight="1">
      <c r="B11" s="418" t="s">
        <v>92</v>
      </c>
      <c r="C11" s="418"/>
      <c r="D11" s="339" t="str">
        <f>'FORMATO 2. POA - MIR'!C10</f>
        <v>Acuerdo 4. Desarrollo sostenible e infraestructura sólida y transformadora para Zapotlán.</v>
      </c>
      <c r="E11" s="339"/>
      <c r="F11" s="418" t="s">
        <v>94</v>
      </c>
      <c r="G11" s="418"/>
      <c r="H11" s="339" t="str">
        <f>'FORMATO 2. POA - MIR'!E10</f>
        <v>4.2.1.1 Promover la realización y actualización de los programas de desarrollo urbano para la planeación y la nueva Agenda Urbana del municipio.</v>
      </c>
      <c r="I11" s="339"/>
    </row>
    <row r="12" spans="2:9" ht="126" customHeight="1">
      <c r="B12" s="418" t="s">
        <v>95</v>
      </c>
      <c r="C12" s="418"/>
      <c r="D12" s="339" t="str">
        <f>'FORMATO 2. POA - MIR'!C11</f>
        <v>4.2 Implementar una planeación territorial y urbana, zonificando el municipio de manera óptima, fomentando el uso de suelo responsable, promoviendo un crecimiento urbano sostenible y ordenado.</v>
      </c>
      <c r="E12" s="339"/>
      <c r="F12" s="418" t="s">
        <v>96</v>
      </c>
      <c r="G12" s="418"/>
      <c r="H12" s="339" t="str">
        <f>'FORMATO 2. POA - MIR'!E11</f>
        <v>4.2.1.3 Garantizar el buen manejo de los usos de suelo a través de dictámenes de impacto urbano, ambiental y vial</v>
      </c>
      <c r="I12" s="339"/>
    </row>
    <row r="13" spans="2:9" ht="15" customHeight="1">
      <c r="B13" s="440" t="s">
        <v>343</v>
      </c>
      <c r="C13" s="440"/>
      <c r="D13" s="440"/>
      <c r="E13" s="440"/>
      <c r="F13" s="440"/>
      <c r="G13" s="440"/>
      <c r="H13" s="440"/>
      <c r="I13" s="440"/>
    </row>
    <row r="14" spans="2:9">
      <c r="B14" s="415" t="s">
        <v>45</v>
      </c>
      <c r="C14" s="415"/>
      <c r="D14" s="415"/>
      <c r="E14" s="415"/>
      <c r="F14" s="415"/>
      <c r="G14" s="415"/>
      <c r="H14" s="415"/>
      <c r="I14" s="415"/>
    </row>
    <row r="15" spans="2:9">
      <c r="B15" s="439" t="str">
        <f>'FORMATO 2. POA - MIR'!B21</f>
        <v xml:space="preserve">LICENCIAS DE CONSTRUCCIÓN </v>
      </c>
      <c r="C15" s="439"/>
      <c r="D15" s="439"/>
      <c r="E15" s="439"/>
      <c r="F15" s="439"/>
      <c r="G15" s="439"/>
      <c r="H15" s="439"/>
      <c r="I15" s="439"/>
    </row>
    <row r="16" spans="2:9">
      <c r="B16" s="415" t="s">
        <v>48</v>
      </c>
      <c r="C16" s="415"/>
      <c r="D16" s="415"/>
      <c r="E16" s="415"/>
      <c r="F16" s="415"/>
      <c r="G16" s="415"/>
      <c r="H16" s="415"/>
      <c r="I16" s="415"/>
    </row>
    <row r="17" spans="2:9" ht="39" customHeight="1">
      <c r="B17" s="339" t="str">
        <f>'FORMATO 2. POA - MIR'!C21</f>
        <v>Solicitudes de Licencias De Construcción Atendidas.</v>
      </c>
      <c r="C17" s="339"/>
      <c r="D17" s="339"/>
      <c r="E17" s="339"/>
      <c r="F17" s="339"/>
      <c r="G17" s="339"/>
      <c r="H17" s="339"/>
      <c r="I17" s="339"/>
    </row>
    <row r="18" spans="2:9" ht="18.75" customHeight="1">
      <c r="B18" s="440" t="s">
        <v>344</v>
      </c>
      <c r="C18" s="440"/>
      <c r="D18" s="440"/>
      <c r="E18" s="440"/>
      <c r="F18" s="440"/>
      <c r="G18" s="440"/>
      <c r="H18" s="440"/>
      <c r="I18" s="440"/>
    </row>
    <row r="19" spans="2:9">
      <c r="B19" s="417" t="s">
        <v>331</v>
      </c>
      <c r="C19" s="417"/>
      <c r="D19" s="417"/>
      <c r="E19" s="417"/>
      <c r="F19" s="417"/>
      <c r="G19" s="417"/>
      <c r="H19" s="417"/>
      <c r="I19" s="417"/>
    </row>
    <row r="20" spans="2:9">
      <c r="B20" s="339" t="str">
        <f>CALENDARIZACION!E32</f>
        <v>PLC= (PLCS/ PLCE)*100%</v>
      </c>
      <c r="C20" s="339"/>
      <c r="D20" s="339"/>
      <c r="E20" s="339"/>
      <c r="F20" s="339"/>
      <c r="G20" s="339"/>
      <c r="H20" s="339"/>
      <c r="I20" s="339"/>
    </row>
    <row r="21" spans="2:9">
      <c r="B21" s="417" t="s">
        <v>332</v>
      </c>
      <c r="C21" s="417"/>
      <c r="D21" s="417"/>
      <c r="E21" s="417"/>
      <c r="F21" s="417"/>
      <c r="G21" s="417"/>
      <c r="H21" s="417"/>
      <c r="I21" s="417"/>
    </row>
    <row r="22" spans="2:9" ht="28.5" customHeight="1">
      <c r="B22" s="430" t="s">
        <v>105</v>
      </c>
      <c r="C22" s="431"/>
      <c r="D22" s="432" t="s">
        <v>333</v>
      </c>
      <c r="E22" s="432"/>
      <c r="F22" s="431" t="s">
        <v>334</v>
      </c>
      <c r="G22" s="431"/>
      <c r="H22" s="418" t="s">
        <v>141</v>
      </c>
      <c r="I22" s="418"/>
    </row>
    <row r="23" spans="2:9" ht="72.75" customHeight="1">
      <c r="B23" s="339" t="s">
        <v>468</v>
      </c>
      <c r="C23" s="339"/>
      <c r="D23" s="408" t="s">
        <v>108</v>
      </c>
      <c r="E23" s="408"/>
      <c r="F23" s="339" t="str">
        <f>CALENDARIZACION!C32</f>
        <v xml:space="preserve"> PLC.
 Porcentaje de Licencias de Construcción
</v>
      </c>
      <c r="G23" s="339"/>
      <c r="H23" s="467" t="s">
        <v>500</v>
      </c>
      <c r="I23" s="468"/>
    </row>
    <row r="24" spans="2:9" ht="72.75" customHeight="1">
      <c r="B24" s="339" t="s">
        <v>536</v>
      </c>
      <c r="C24" s="339"/>
      <c r="D24" s="408" t="s">
        <v>108</v>
      </c>
      <c r="E24" s="408"/>
      <c r="F24" s="339" t="str">
        <f>CALENDARIZACION!D32</f>
        <v> PLCS= Porcentaje de Licencias de Construcción Solicitadas</v>
      </c>
      <c r="G24" s="339"/>
      <c r="H24" s="467" t="s">
        <v>463</v>
      </c>
      <c r="I24" s="468"/>
    </row>
    <row r="25" spans="2:9" ht="72.75" customHeight="1">
      <c r="B25" s="339" t="s">
        <v>537</v>
      </c>
      <c r="C25" s="339"/>
      <c r="D25" s="408" t="s">
        <v>108</v>
      </c>
      <c r="E25" s="408"/>
      <c r="F25" s="339" t="str">
        <f>CALENDARIZACION!D33</f>
        <v> PLCE= Porcentaje de Licencias de Construcción Entregadas</v>
      </c>
      <c r="G25" s="339"/>
      <c r="H25" s="467" t="s">
        <v>463</v>
      </c>
      <c r="I25" s="468"/>
    </row>
    <row r="26" spans="2:9" ht="12.75" customHeight="1">
      <c r="B26" s="427" t="s">
        <v>144</v>
      </c>
      <c r="C26" s="427"/>
      <c r="D26" s="427"/>
      <c r="E26" s="427"/>
      <c r="F26" s="427"/>
      <c r="G26" s="427"/>
      <c r="H26" s="427"/>
      <c r="I26" s="427"/>
    </row>
    <row r="27" spans="2:9" ht="15.75" customHeight="1">
      <c r="B27" s="415" t="s">
        <v>28</v>
      </c>
      <c r="C27" s="415"/>
      <c r="D27" s="415" t="s">
        <v>46</v>
      </c>
      <c r="E27" s="415"/>
      <c r="F27" s="415" t="s">
        <v>47</v>
      </c>
      <c r="G27" s="415"/>
      <c r="H27" s="415"/>
      <c r="I27" s="415"/>
    </row>
    <row r="28" spans="2:9" ht="18" customHeight="1">
      <c r="B28" s="339" t="s">
        <v>100</v>
      </c>
      <c r="C28" s="339"/>
      <c r="D28" s="339" t="s">
        <v>98</v>
      </c>
      <c r="E28" s="339"/>
      <c r="F28" s="339" t="s">
        <v>215</v>
      </c>
      <c r="G28" s="339"/>
      <c r="H28" s="339"/>
      <c r="I28" s="339"/>
    </row>
    <row r="29" spans="2:9" ht="18" customHeight="1">
      <c r="B29" s="415" t="s">
        <v>127</v>
      </c>
      <c r="C29" s="415"/>
      <c r="D29" s="415"/>
      <c r="E29" s="415"/>
      <c r="F29" s="416" t="s">
        <v>130</v>
      </c>
      <c r="G29" s="417"/>
      <c r="H29" s="417"/>
      <c r="I29" s="417"/>
    </row>
    <row r="30" spans="2:9" ht="13.5" customHeight="1">
      <c r="B30" s="339" t="s">
        <v>108</v>
      </c>
      <c r="C30" s="339"/>
      <c r="D30" s="339"/>
      <c r="E30" s="339"/>
      <c r="F30" s="339" t="s">
        <v>191</v>
      </c>
      <c r="G30" s="339"/>
      <c r="H30" s="339"/>
      <c r="I30" s="339"/>
    </row>
    <row r="31" spans="2:9" ht="15.75" customHeight="1">
      <c r="B31" s="426" t="s">
        <v>82</v>
      </c>
      <c r="C31" s="424"/>
      <c r="D31" s="424"/>
      <c r="E31" s="424"/>
      <c r="F31" s="416" t="s">
        <v>131</v>
      </c>
      <c r="G31" s="417"/>
      <c r="H31" s="417"/>
      <c r="I31" s="417"/>
    </row>
    <row r="32" spans="2:9" ht="15.75" customHeight="1">
      <c r="B32" s="339" t="s">
        <v>109</v>
      </c>
      <c r="C32" s="339"/>
      <c r="D32" s="339"/>
      <c r="E32" s="339"/>
      <c r="F32" s="339" t="s">
        <v>110</v>
      </c>
      <c r="G32" s="339"/>
      <c r="H32" s="339"/>
      <c r="I32" s="339"/>
    </row>
    <row r="33" spans="1:10" ht="14.25" customHeight="1">
      <c r="B33" s="423" t="s">
        <v>147</v>
      </c>
      <c r="C33" s="423"/>
      <c r="D33" s="423"/>
      <c r="E33" s="423"/>
      <c r="F33" s="423"/>
      <c r="G33" s="423"/>
      <c r="H33" s="423"/>
      <c r="I33" s="423"/>
    </row>
    <row r="34" spans="1:10" ht="13.5" customHeight="1">
      <c r="B34" s="424" t="s">
        <v>336</v>
      </c>
      <c r="C34" s="424"/>
      <c r="D34" s="424"/>
      <c r="E34" s="424"/>
      <c r="F34" s="417" t="s">
        <v>337</v>
      </c>
      <c r="G34" s="417"/>
      <c r="H34" s="417"/>
      <c r="I34" s="417"/>
    </row>
    <row r="35" spans="1:10">
      <c r="B35" s="420" t="s">
        <v>150</v>
      </c>
      <c r="C35" s="420"/>
      <c r="D35" s="419">
        <f>CALENDARIZACION!R32</f>
        <v>120</v>
      </c>
      <c r="E35" s="419"/>
      <c r="F35" s="339" t="s">
        <v>115</v>
      </c>
      <c r="G35" s="339"/>
      <c r="H35" s="425" t="s">
        <v>116</v>
      </c>
      <c r="I35" s="425"/>
    </row>
    <row r="36" spans="1:10">
      <c r="B36" s="420" t="s">
        <v>117</v>
      </c>
      <c r="C36" s="420"/>
      <c r="D36" s="408" t="s">
        <v>109</v>
      </c>
      <c r="E36" s="408"/>
      <c r="F36" s="339" t="s">
        <v>335</v>
      </c>
      <c r="G36" s="339"/>
      <c r="H36" s="421" t="s">
        <v>119</v>
      </c>
      <c r="I36" s="421"/>
    </row>
    <row r="37" spans="1:10">
      <c r="B37" s="420" t="s">
        <v>49</v>
      </c>
      <c r="C37" s="420"/>
      <c r="D37" s="408" t="s">
        <v>190</v>
      </c>
      <c r="E37" s="408"/>
      <c r="F37" s="339" t="s">
        <v>120</v>
      </c>
      <c r="G37" s="339"/>
      <c r="H37" s="422" t="s">
        <v>121</v>
      </c>
      <c r="I37" s="422"/>
    </row>
    <row r="38" spans="1:10">
      <c r="B38" s="417" t="s">
        <v>345</v>
      </c>
      <c r="C38" s="417"/>
      <c r="D38" s="417"/>
      <c r="E38" s="417"/>
      <c r="F38" s="417"/>
      <c r="G38" s="417"/>
      <c r="H38" s="417"/>
      <c r="I38" s="417"/>
    </row>
    <row r="39" spans="1:10">
      <c r="B39" s="418" t="s">
        <v>230</v>
      </c>
      <c r="C39" s="418"/>
      <c r="D39" s="418"/>
      <c r="E39" s="418"/>
      <c r="F39" s="418" t="s">
        <v>50</v>
      </c>
      <c r="G39" s="418"/>
      <c r="H39" s="418" t="s">
        <v>145</v>
      </c>
      <c r="I39" s="418"/>
    </row>
    <row r="40" spans="1:10">
      <c r="B40" s="419">
        <f>D43</f>
        <v>30</v>
      </c>
      <c r="C40" s="419"/>
      <c r="D40" s="419"/>
      <c r="E40" s="419"/>
      <c r="F40" s="419">
        <v>2026</v>
      </c>
      <c r="G40" s="419"/>
      <c r="H40" s="339" t="s">
        <v>109</v>
      </c>
      <c r="I40" s="339"/>
    </row>
    <row r="41" spans="1:10">
      <c r="B41" s="414" t="s">
        <v>148</v>
      </c>
      <c r="C41" s="414"/>
      <c r="D41" s="414"/>
      <c r="E41" s="414"/>
      <c r="F41" s="414"/>
      <c r="G41" s="414"/>
      <c r="H41" s="414"/>
      <c r="I41" s="414"/>
    </row>
    <row r="42" spans="1:10" ht="36">
      <c r="B42" s="415" t="s">
        <v>123</v>
      </c>
      <c r="C42" s="415"/>
      <c r="D42" s="140" t="s">
        <v>149</v>
      </c>
      <c r="E42" s="148" t="s">
        <v>85</v>
      </c>
      <c r="F42" s="416" t="s">
        <v>86</v>
      </c>
      <c r="G42" s="417"/>
      <c r="H42" s="115" t="s">
        <v>75</v>
      </c>
      <c r="I42" s="115" t="s">
        <v>76</v>
      </c>
    </row>
    <row r="43" spans="1:10">
      <c r="B43" s="339" t="s">
        <v>278</v>
      </c>
      <c r="C43" s="339"/>
      <c r="D43" s="117">
        <f>SUM(CALENDARIZACION!F32:H32)</f>
        <v>30</v>
      </c>
      <c r="E43" s="118">
        <v>0</v>
      </c>
      <c r="F43" s="410">
        <f>SUM(CALENDARIZACION!F33:H33)</f>
        <v>30</v>
      </c>
      <c r="G43" s="410"/>
      <c r="H43" s="143">
        <v>46027</v>
      </c>
      <c r="I43" s="143">
        <v>46386</v>
      </c>
      <c r="J43" s="154"/>
    </row>
    <row r="44" spans="1:10">
      <c r="B44" s="339" t="s">
        <v>279</v>
      </c>
      <c r="C44" s="339"/>
      <c r="D44" s="117">
        <f>SUM(CALENDARIZACION!I32:K32)</f>
        <v>30</v>
      </c>
      <c r="E44" s="120">
        <v>0</v>
      </c>
      <c r="F44" s="410">
        <f>SUM(CALENDARIZACION!I33:K33)</f>
        <v>0</v>
      </c>
      <c r="G44" s="410"/>
      <c r="H44" s="143"/>
      <c r="I44" s="143"/>
      <c r="J44" s="154"/>
    </row>
    <row r="45" spans="1:10">
      <c r="B45" s="339" t="s">
        <v>133</v>
      </c>
      <c r="C45" s="339"/>
      <c r="D45" s="117">
        <f>SUM(CALENDARIZACION!L32:N32)</f>
        <v>30</v>
      </c>
      <c r="E45" s="118">
        <v>0</v>
      </c>
      <c r="F45" s="410">
        <f>SUM(CALENDARIZACION!L33:N33)</f>
        <v>0</v>
      </c>
      <c r="G45" s="410"/>
      <c r="H45" s="143"/>
      <c r="I45" s="143"/>
    </row>
    <row r="46" spans="1:10">
      <c r="B46" s="339" t="s">
        <v>280</v>
      </c>
      <c r="C46" s="339"/>
      <c r="D46" s="117">
        <f>SUM(CALENDARIZACION!O32:Q32)</f>
        <v>30</v>
      </c>
      <c r="E46" s="118">
        <v>0</v>
      </c>
      <c r="F46" s="410">
        <f>SUM(CALENDARIZACION!O33:Q33)</f>
        <v>0</v>
      </c>
      <c r="G46" s="410"/>
      <c r="H46" s="143"/>
      <c r="I46" s="143"/>
    </row>
    <row r="47" spans="1:10" ht="24">
      <c r="B47" s="411" t="s">
        <v>341</v>
      </c>
      <c r="C47" s="411"/>
      <c r="D47" s="144">
        <f>F52</f>
        <v>120</v>
      </c>
      <c r="E47" s="144">
        <v>0</v>
      </c>
      <c r="F47" s="412">
        <f>G52</f>
        <v>30</v>
      </c>
      <c r="G47" s="412"/>
      <c r="H47" s="116" t="s">
        <v>151</v>
      </c>
      <c r="I47" s="145">
        <f>I52</f>
        <v>0.25</v>
      </c>
    </row>
    <row r="48" spans="1:10">
      <c r="A48" s="341"/>
      <c r="B48" s="341"/>
      <c r="C48" s="341"/>
      <c r="D48" s="341"/>
      <c r="E48" s="341"/>
      <c r="F48" s="341"/>
      <c r="G48" s="341"/>
      <c r="H48" s="341"/>
      <c r="I48" s="341"/>
    </row>
    <row r="49" spans="1:9" ht="22.5" customHeight="1">
      <c r="A49" s="341"/>
      <c r="B49" s="341"/>
      <c r="C49" s="341"/>
      <c r="D49" s="341"/>
      <c r="E49" s="341"/>
      <c r="F49" s="341"/>
      <c r="G49" s="341"/>
      <c r="H49" s="341"/>
      <c r="I49" s="341"/>
    </row>
    <row r="50" spans="1:9" ht="39" customHeight="1">
      <c r="B50" s="435" t="s">
        <v>163</v>
      </c>
      <c r="C50" s="415"/>
      <c r="D50" s="405" t="s">
        <v>52</v>
      </c>
      <c r="E50" s="405"/>
      <c r="F50" s="405" t="s">
        <v>157</v>
      </c>
      <c r="G50" s="405"/>
      <c r="H50" s="405"/>
      <c r="I50" s="405"/>
    </row>
    <row r="51" spans="1:9" ht="33.75" customHeight="1">
      <c r="B51" s="406" t="str">
        <f>D8</f>
        <v>PP4- A5 C1</v>
      </c>
      <c r="C51" s="406"/>
      <c r="D51" s="408" t="str">
        <f>B15</f>
        <v xml:space="preserve">LICENCIAS DE CONSTRUCCIÓN </v>
      </c>
      <c r="E51" s="408"/>
      <c r="F51" s="125" t="s">
        <v>158</v>
      </c>
      <c r="G51" s="116" t="s">
        <v>159</v>
      </c>
      <c r="H51" s="125" t="s">
        <v>67</v>
      </c>
      <c r="I51" s="126" t="s">
        <v>68</v>
      </c>
    </row>
    <row r="52" spans="1:9" ht="30" customHeight="1">
      <c r="B52" s="406"/>
      <c r="C52" s="406"/>
      <c r="D52" s="408"/>
      <c r="E52" s="408"/>
      <c r="F52" s="146">
        <f>CALENDARIZACION!R32</f>
        <v>120</v>
      </c>
      <c r="G52" s="119">
        <f>CALENDARIZACION!R33</f>
        <v>30</v>
      </c>
      <c r="H52" s="146">
        <f>CALENDARIZACION!T32</f>
        <v>90</v>
      </c>
      <c r="I52" s="147">
        <f>CALENDARIZACION!U32</f>
        <v>0.25</v>
      </c>
    </row>
    <row r="53" spans="1:9" ht="20.25" customHeight="1">
      <c r="A53" s="152">
        <v>1</v>
      </c>
      <c r="B53" s="341">
        <v>0</v>
      </c>
      <c r="C53" s="341"/>
      <c r="D53" s="341"/>
      <c r="E53" s="341"/>
      <c r="F53" s="341"/>
      <c r="G53" s="341"/>
      <c r="H53" s="341"/>
      <c r="I53" s="341"/>
    </row>
    <row r="54" spans="1:9">
      <c r="A54" s="152">
        <v>1</v>
      </c>
      <c r="B54" s="341"/>
      <c r="C54" s="341"/>
      <c r="D54" s="341"/>
      <c r="E54" s="341"/>
      <c r="F54" s="341"/>
      <c r="G54" s="341"/>
      <c r="H54" s="341"/>
      <c r="I54" s="341"/>
    </row>
    <row r="55" spans="1:9">
      <c r="A55" s="152">
        <v>1</v>
      </c>
      <c r="B55" s="341"/>
      <c r="C55" s="341"/>
      <c r="D55" s="341"/>
      <c r="E55" s="341"/>
      <c r="F55" s="341"/>
      <c r="G55" s="341"/>
      <c r="H55" s="341"/>
      <c r="I55" s="341"/>
    </row>
    <row r="56" spans="1:9">
      <c r="A56" s="152">
        <v>1</v>
      </c>
      <c r="B56" s="341"/>
      <c r="C56" s="341"/>
      <c r="D56" s="341"/>
      <c r="E56" s="341"/>
      <c r="F56" s="341"/>
      <c r="G56" s="341"/>
      <c r="H56" s="341"/>
      <c r="I56" s="341"/>
    </row>
    <row r="57" spans="1:9">
      <c r="A57" s="152">
        <v>1</v>
      </c>
      <c r="B57" s="341"/>
      <c r="C57" s="341"/>
      <c r="D57" s="341"/>
      <c r="E57" s="341"/>
      <c r="F57" s="341"/>
      <c r="G57" s="341"/>
      <c r="H57" s="341"/>
      <c r="I57" s="341"/>
    </row>
    <row r="58" spans="1:9">
      <c r="A58" s="152">
        <v>1</v>
      </c>
      <c r="B58" s="341"/>
      <c r="C58" s="341"/>
      <c r="D58" s="341"/>
      <c r="E58" s="341"/>
      <c r="F58" s="341"/>
      <c r="G58" s="341"/>
      <c r="H58" s="341"/>
      <c r="I58" s="341"/>
    </row>
    <row r="59" spans="1:9">
      <c r="A59" s="152">
        <v>1</v>
      </c>
      <c r="B59" s="341"/>
      <c r="C59" s="341"/>
      <c r="D59" s="341"/>
      <c r="E59" s="341"/>
      <c r="F59" s="341"/>
      <c r="G59" s="341"/>
      <c r="H59" s="341"/>
      <c r="I59" s="341"/>
    </row>
    <row r="60" spans="1:9">
      <c r="A60" s="152">
        <v>1</v>
      </c>
      <c r="B60" s="341"/>
      <c r="C60" s="341"/>
      <c r="D60" s="341"/>
      <c r="E60" s="341"/>
      <c r="F60" s="341"/>
      <c r="G60" s="341"/>
      <c r="H60" s="341"/>
      <c r="I60" s="341"/>
    </row>
    <row r="61" spans="1:9">
      <c r="A61" s="152">
        <v>1</v>
      </c>
      <c r="B61" s="341"/>
      <c r="C61" s="341"/>
      <c r="D61" s="341"/>
      <c r="E61" s="341"/>
      <c r="F61" s="341"/>
      <c r="G61" s="341"/>
      <c r="H61" s="341"/>
      <c r="I61" s="341"/>
    </row>
    <row r="62" spans="1:9">
      <c r="A62" s="152">
        <v>1</v>
      </c>
      <c r="B62" s="341"/>
      <c r="C62" s="341"/>
      <c r="D62" s="341"/>
      <c r="E62" s="341"/>
      <c r="F62" s="341"/>
      <c r="G62" s="341"/>
      <c r="H62" s="341"/>
      <c r="I62" s="341"/>
    </row>
    <row r="63" spans="1:9">
      <c r="A63" s="152">
        <v>1</v>
      </c>
      <c r="B63" s="341"/>
      <c r="C63" s="341"/>
      <c r="D63" s="341"/>
      <c r="E63" s="341"/>
      <c r="F63" s="341"/>
      <c r="G63" s="341"/>
      <c r="H63" s="341"/>
      <c r="I63" s="341"/>
    </row>
    <row r="64" spans="1:9">
      <c r="A64" s="152">
        <v>1</v>
      </c>
      <c r="B64" s="341"/>
      <c r="C64" s="341"/>
      <c r="D64" s="341"/>
      <c r="E64" s="341"/>
      <c r="F64" s="341"/>
      <c r="G64" s="341"/>
      <c r="H64" s="341"/>
      <c r="I64" s="341"/>
    </row>
    <row r="65" spans="1:9">
      <c r="A65" s="152">
        <v>1</v>
      </c>
      <c r="B65" s="341"/>
      <c r="C65" s="341"/>
      <c r="D65" s="341"/>
      <c r="E65" s="341"/>
      <c r="F65" s="341"/>
      <c r="G65" s="341"/>
      <c r="H65" s="341"/>
      <c r="I65" s="341"/>
    </row>
    <row r="66" spans="1:9">
      <c r="A66" s="152">
        <v>1</v>
      </c>
      <c r="B66" s="341"/>
      <c r="C66" s="341"/>
      <c r="D66" s="341"/>
      <c r="E66" s="341"/>
      <c r="F66" s="341"/>
      <c r="G66" s="341"/>
      <c r="H66" s="341"/>
      <c r="I66" s="341"/>
    </row>
    <row r="67" spans="1:9">
      <c r="A67" s="152">
        <v>1</v>
      </c>
      <c r="B67" s="341"/>
      <c r="C67" s="341"/>
      <c r="D67" s="341"/>
      <c r="E67" s="341"/>
      <c r="F67" s="341"/>
      <c r="G67" s="341"/>
      <c r="H67" s="341"/>
      <c r="I67" s="341"/>
    </row>
    <row r="68" spans="1:9" ht="17.25" customHeight="1">
      <c r="A68" s="152">
        <v>1</v>
      </c>
      <c r="B68" s="341"/>
      <c r="C68" s="341"/>
      <c r="D68" s="341"/>
      <c r="E68" s="341"/>
      <c r="F68" s="341"/>
      <c r="G68" s="341"/>
      <c r="H68" s="341"/>
      <c r="I68" s="341"/>
    </row>
    <row r="69" spans="1:9">
      <c r="A69" s="152">
        <v>1</v>
      </c>
      <c r="B69" s="441" t="s">
        <v>283</v>
      </c>
      <c r="C69" s="441"/>
      <c r="D69" s="441"/>
      <c r="E69" s="441"/>
      <c r="F69" s="441"/>
      <c r="G69" s="441"/>
      <c r="H69" s="441"/>
      <c r="I69" s="441"/>
    </row>
    <row r="70" spans="1:9">
      <c r="A70" s="152">
        <v>1</v>
      </c>
      <c r="B70" s="441"/>
      <c r="C70" s="441"/>
      <c r="D70" s="441"/>
      <c r="E70" s="441"/>
      <c r="F70" s="441"/>
      <c r="G70" s="441"/>
      <c r="H70" s="441"/>
      <c r="I70" s="441"/>
    </row>
    <row r="71" spans="1:9">
      <c r="A71" s="152">
        <v>1</v>
      </c>
      <c r="B71" s="394" t="s">
        <v>278</v>
      </c>
      <c r="C71" s="394"/>
      <c r="D71" s="394"/>
      <c r="E71" s="402">
        <f>F43/D43</f>
        <v>1</v>
      </c>
      <c r="F71" s="402"/>
      <c r="G71" s="402"/>
      <c r="H71" s="402"/>
      <c r="I71" s="402"/>
    </row>
    <row r="72" spans="1:9">
      <c r="A72" s="152">
        <v>1</v>
      </c>
      <c r="B72" s="394"/>
      <c r="C72" s="394"/>
      <c r="D72" s="394"/>
      <c r="E72" s="402"/>
      <c r="F72" s="402"/>
      <c r="G72" s="402"/>
      <c r="H72" s="402"/>
      <c r="I72" s="402"/>
    </row>
    <row r="73" spans="1:9">
      <c r="B73" s="394" t="s">
        <v>279</v>
      </c>
      <c r="C73" s="394"/>
      <c r="D73" s="394"/>
      <c r="E73" s="402">
        <f>F44/D44</f>
        <v>0</v>
      </c>
      <c r="F73" s="402"/>
      <c r="G73" s="402"/>
      <c r="H73" s="402"/>
      <c r="I73" s="402"/>
    </row>
    <row r="74" spans="1:9">
      <c r="B74" s="394"/>
      <c r="C74" s="394"/>
      <c r="D74" s="394"/>
      <c r="E74" s="402"/>
      <c r="F74" s="402"/>
      <c r="G74" s="402"/>
      <c r="H74" s="402"/>
      <c r="I74" s="402"/>
    </row>
    <row r="75" spans="1:9" ht="12.75" customHeight="1">
      <c r="B75" s="394" t="s">
        <v>133</v>
      </c>
      <c r="C75" s="394"/>
      <c r="D75" s="394"/>
      <c r="E75" s="402">
        <f>F45/D45</f>
        <v>0</v>
      </c>
      <c r="F75" s="402"/>
      <c r="G75" s="402"/>
      <c r="H75" s="402"/>
      <c r="I75" s="402"/>
    </row>
    <row r="76" spans="1:9" ht="12.75" customHeight="1">
      <c r="B76" s="394"/>
      <c r="C76" s="394"/>
      <c r="D76" s="394"/>
      <c r="E76" s="402"/>
      <c r="F76" s="402"/>
      <c r="G76" s="402"/>
      <c r="H76" s="402"/>
      <c r="I76" s="402"/>
    </row>
    <row r="77" spans="1:9">
      <c r="B77" s="394" t="s">
        <v>280</v>
      </c>
      <c r="C77" s="394"/>
      <c r="D77" s="394"/>
      <c r="E77" s="402">
        <f>F46/D46</f>
        <v>0</v>
      </c>
      <c r="F77" s="402"/>
      <c r="G77" s="402"/>
      <c r="H77" s="402"/>
      <c r="I77" s="402"/>
    </row>
    <row r="78" spans="1:9">
      <c r="B78" s="394"/>
      <c r="C78" s="394"/>
      <c r="D78" s="394"/>
      <c r="E78" s="402"/>
      <c r="F78" s="402"/>
      <c r="G78" s="402"/>
      <c r="H78" s="402"/>
      <c r="I78" s="402"/>
    </row>
    <row r="79" spans="1:9">
      <c r="B79" s="466"/>
      <c r="C79" s="466"/>
      <c r="D79" s="466"/>
      <c r="E79" s="466"/>
      <c r="F79" s="466"/>
      <c r="G79" s="466"/>
      <c r="H79" s="466"/>
      <c r="I79" s="466"/>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{0A1454CF-FC97-4FFB-9C5A-E79B5F8C227E}</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{C8AC7A18-0BBF-4896-9D41-DE2123664D05}</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{BC463C35-E754-4575-91CC-60D182A4EEA1}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{85F26E9E-E37C-4BAA-A9DC-6AA2EE02B820}</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0A1454CF-FC97-4FFB-9C5A-E79B5F8C227E}">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C8AC7A18-0BBF-4896-9D41-DE2123664D05}">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BC463C35-E754-4575-91CC-60D182A4EEA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85F26E9E-E37C-4BAA-A9DC-6AA2EE02B820}">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8C11844-2784-4635-81F6-BDECD865DAFB}">
          <x14:formula1>
            <xm:f>'NO SE EDITA'!$J$3:$J$6</xm:f>
          </x14:formula1>
          <xm:sqref>F40:G40</xm:sqref>
        </x14:dataValidation>
        <x14:dataValidation type="list" allowBlank="1" showInputMessage="1" showErrorMessage="1" xr:uid="{A8793366-0F08-4288-9B94-B37138BF3753}">
          <x14:formula1>
            <xm:f>'NO SE EDITA'!$F$3:$F$4</xm:f>
          </x14:formula1>
          <xm:sqref>F30:I30</xm:sqref>
        </x14:dataValidation>
        <x14:dataValidation type="list" allowBlank="1" showInputMessage="1" showErrorMessage="1" xr:uid="{D46B6CE5-7119-46F4-ACFB-63DD759AE959}">
          <x14:formula1>
            <xm:f>'NO SE EDITA'!$E$3:$E$4</xm:f>
          </x14:formula1>
          <xm:sqref>B30:E30</xm:sqref>
        </x14:dataValidation>
        <x14:dataValidation type="list" allowBlank="1" showInputMessage="1" showErrorMessage="1" xr:uid="{3568EC0C-0A1C-4A2A-A829-1EC15D4BF8CD}">
          <x14:formula1>
            <xm:f>'NO SE EDITA'!$M$3:$M$4</xm:f>
          </x14:formula1>
          <xm:sqref>D37:E37</xm:sqref>
        </x14:dataValidation>
        <x14:dataValidation type="list" allowBlank="1" showInputMessage="1" showErrorMessage="1" xr:uid="{570F40EB-67AB-44C6-84A4-4F178616DF5F}">
          <x14:formula1>
            <xm:f>'NO SE EDITA'!$B$3:$B$4</xm:f>
          </x14:formula1>
          <xm:sqref>B27:C28</xm:sqref>
        </x14:dataValidation>
        <x14:dataValidation type="list" allowBlank="1" showInputMessage="1" showErrorMessage="1" xr:uid="{C0ED4FAA-363A-4838-9488-39E1ED310BFA}">
          <x14:formula1>
            <xm:f>'NO SE EDITA'!$D$3:$D$4</xm:f>
          </x14:formula1>
          <xm:sqref>F28</xm:sqref>
        </x14:dataValidation>
        <x14:dataValidation type="list" allowBlank="1" showInputMessage="1" showErrorMessage="1" xr:uid="{E7C8CF62-8F2E-43E2-B5D6-D48420727721}">
          <x14:formula1>
            <xm:f>'NO SE EDITA'!$H$3:$H$4</xm:f>
          </x14:formula1>
          <xm:sqref>F32:I32</xm:sqref>
        </x14:dataValidation>
        <x14:dataValidation type="list" allowBlank="1" showInputMessage="1" showErrorMessage="1" xr:uid="{001DC328-5ED6-46B6-B5E4-58891A53428B}">
          <x14:formula1>
            <xm:f>'NO SE EDITA'!$G$3:$G$5</xm:f>
          </x14:formula1>
          <xm:sqref>B32:E32 D36:E36 H40:I40</xm:sqref>
        </x14:dataValidation>
        <x14:dataValidation type="list" allowBlank="1" showInputMessage="1" showErrorMessage="1" xr:uid="{E358D412-2863-48FB-84D8-01737A838B7A}">
          <x14:formula1>
            <xm:f>'NO SE EDITA'!$C$3:$C$6</xm:f>
          </x14:formula1>
          <xm:sqref>D28:E28</xm:sqref>
        </x14:dataValidation>
        <x14:dataValidation type="list" allowBlank="1" showInputMessage="1" showErrorMessage="1" xr:uid="{A857A765-7CB7-4CA7-8056-A8DD351B6813}">
          <x14:formula1>
            <xm:f>'NO SE EDITA'!$L$3:$L$6</xm:f>
          </x14:formula1>
          <xm:sqref>I43:I46</xm:sqref>
        </x14:dataValidation>
        <x14:dataValidation type="list" allowBlank="1" showInputMessage="1" showErrorMessage="1" xr:uid="{4BDFCA2E-6DEC-4C20-9EEE-A35CD6DB2560}">
          <x14:formula1>
            <xm:f>'NO SE EDITA'!$K$3:$K$6</xm:f>
          </x14:formula1>
          <xm:sqref>H43:H46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DB568-D2BA-471C-8E3A-11F1B8C05C68}">
  <dimension ref="A2:J79"/>
  <sheetViews>
    <sheetView topLeftCell="A48" zoomScale="115" zoomScaleNormal="115" workbookViewId="0">
      <selection activeCell="B53" sqref="B53:I70"/>
    </sheetView>
  </sheetViews>
  <sheetFormatPr baseColWidth="10" defaultRowHeight="12.75"/>
  <cols>
    <col min="1" max="1" width="4.33203125" style="131" customWidth="1"/>
    <col min="2" max="2" width="15.83203125" style="155" customWidth="1"/>
    <col min="3" max="3" width="15.83203125" style="130" customWidth="1"/>
    <col min="4" max="9" width="17.83203125" style="130" customWidth="1"/>
    <col min="10" max="16384" width="12" style="130"/>
  </cols>
  <sheetData>
    <row r="2" spans="2:9" ht="18" customHeight="1"/>
    <row r="3" spans="2:9" ht="15" customHeight="1"/>
    <row r="4" spans="2:9" ht="34.5" customHeight="1">
      <c r="B4" s="338" t="s">
        <v>38</v>
      </c>
      <c r="C4" s="433"/>
      <c r="D4" s="433"/>
      <c r="E4" s="433"/>
      <c r="F4" s="433"/>
      <c r="G4" s="433"/>
      <c r="H4" s="433"/>
      <c r="I4" s="433"/>
    </row>
    <row r="5" spans="2:9" ht="19.5" customHeight="1">
      <c r="B5" s="331" t="s">
        <v>342</v>
      </c>
      <c r="C5" s="434"/>
      <c r="D5" s="434"/>
      <c r="E5" s="434"/>
      <c r="F5" s="434"/>
      <c r="G5" s="434"/>
      <c r="H5" s="434"/>
      <c r="I5" s="434"/>
    </row>
    <row r="6" spans="2:9" ht="31.5" customHeight="1">
      <c r="B6" s="435" t="s">
        <v>39</v>
      </c>
      <c r="C6" s="435"/>
      <c r="D6" s="339" t="s">
        <v>543</v>
      </c>
      <c r="E6" s="339"/>
      <c r="F6" s="435" t="s">
        <v>42</v>
      </c>
      <c r="G6" s="435"/>
      <c r="H6" s="339">
        <v>2026</v>
      </c>
      <c r="I6" s="339"/>
    </row>
    <row r="7" spans="2:9" ht="54" customHeight="1">
      <c r="B7" s="435" t="s">
        <v>40</v>
      </c>
      <c r="C7" s="435"/>
      <c r="D7" s="339" t="s">
        <v>522</v>
      </c>
      <c r="E7" s="339"/>
      <c r="F7" s="435" t="s">
        <v>43</v>
      </c>
      <c r="G7" s="435"/>
      <c r="H7" s="339" t="s">
        <v>502</v>
      </c>
      <c r="I7" s="339"/>
    </row>
    <row r="8" spans="2:9" ht="41.25" customHeight="1">
      <c r="B8" s="437" t="s">
        <v>41</v>
      </c>
      <c r="C8" s="437"/>
      <c r="D8" s="438" t="s">
        <v>527</v>
      </c>
      <c r="E8" s="438"/>
      <c r="F8" s="435" t="s">
        <v>44</v>
      </c>
      <c r="G8" s="435"/>
      <c r="H8" s="339" t="s">
        <v>497</v>
      </c>
      <c r="I8" s="339"/>
    </row>
    <row r="9" spans="2:9">
      <c r="B9" s="423" t="s">
        <v>89</v>
      </c>
      <c r="C9" s="423"/>
      <c r="D9" s="423"/>
      <c r="E9" s="423"/>
      <c r="F9" s="423"/>
      <c r="G9" s="423"/>
      <c r="H9" s="423"/>
      <c r="I9" s="423"/>
    </row>
    <row r="10" spans="2:9" ht="68.25" customHeight="1">
      <c r="B10" s="415" t="s">
        <v>90</v>
      </c>
      <c r="C10" s="415"/>
      <c r="D10" s="339" t="str">
        <f>'FORMATO 2. POA - MIR'!C9</f>
        <v>ACUERDO 4. DESARROLLO SOSTENIBLE E INFRAESTRUCTURA TRANSFORMADORA</v>
      </c>
      <c r="E10" s="339"/>
      <c r="F10" s="418" t="s">
        <v>91</v>
      </c>
      <c r="G10" s="418"/>
      <c r="H10" s="339" t="str">
        <f>'FORMATO 2. POA - MIR'!E9</f>
        <v>4.2.1. Transformar la planeación municipal en sectores ecológicos territoriales y urbanos que modernicen el Municipio de Zapotlán</v>
      </c>
      <c r="I10" s="339"/>
    </row>
    <row r="11" spans="2:9" ht="54" customHeight="1">
      <c r="B11" s="418" t="s">
        <v>92</v>
      </c>
      <c r="C11" s="418"/>
      <c r="D11" s="339" t="str">
        <f>'FORMATO 2. POA - MIR'!C10</f>
        <v>Acuerdo 4. Desarrollo sostenible e infraestructura sólida y transformadora para Zapotlán.</v>
      </c>
      <c r="E11" s="339"/>
      <c r="F11" s="418" t="s">
        <v>94</v>
      </c>
      <c r="G11" s="418"/>
      <c r="H11" s="339" t="str">
        <f>'FORMATO 2. POA - MIR'!E10</f>
        <v>4.2.1.1 Promover la realización y actualización de los programas de desarrollo urbano para la planeación y la nueva Agenda Urbana del municipio.</v>
      </c>
      <c r="I11" s="339"/>
    </row>
    <row r="12" spans="2:9" ht="126" customHeight="1">
      <c r="B12" s="418" t="s">
        <v>95</v>
      </c>
      <c r="C12" s="418"/>
      <c r="D12" s="339" t="str">
        <f>'FORMATO 2. POA - MIR'!C11</f>
        <v>4.2 Implementar una planeación territorial y urbana, zonificando el municipio de manera óptima, fomentando el uso de suelo responsable, promoviendo un crecimiento urbano sostenible y ordenado.</v>
      </c>
      <c r="E12" s="339"/>
      <c r="F12" s="418" t="s">
        <v>96</v>
      </c>
      <c r="G12" s="418"/>
      <c r="H12" s="339" t="str">
        <f>'FORMATO 2. POA - MIR'!E11</f>
        <v>4.2.1.3 Garantizar el buen manejo de los usos de suelo a través de dictámenes de impacto urbano, ambiental y vial</v>
      </c>
      <c r="I12" s="339"/>
    </row>
    <row r="13" spans="2:9" ht="15" customHeight="1">
      <c r="B13" s="440" t="s">
        <v>343</v>
      </c>
      <c r="C13" s="440"/>
      <c r="D13" s="440"/>
      <c r="E13" s="440"/>
      <c r="F13" s="440"/>
      <c r="G13" s="440"/>
      <c r="H13" s="440"/>
      <c r="I13" s="440"/>
    </row>
    <row r="14" spans="2:9">
      <c r="B14" s="415" t="s">
        <v>45</v>
      </c>
      <c r="C14" s="415"/>
      <c r="D14" s="415"/>
      <c r="E14" s="415"/>
      <c r="F14" s="415"/>
      <c r="G14" s="415"/>
      <c r="H14" s="415"/>
      <c r="I14" s="415"/>
    </row>
    <row r="15" spans="2:9">
      <c r="B15" s="439" t="str">
        <f>'FORMATO 2. POA - MIR'!B22</f>
        <v>CONSTANCIAS DE TERMINACIÓN DE OBRA</v>
      </c>
      <c r="C15" s="439"/>
      <c r="D15" s="439"/>
      <c r="E15" s="439"/>
      <c r="F15" s="439"/>
      <c r="G15" s="439"/>
      <c r="H15" s="439"/>
      <c r="I15" s="439"/>
    </row>
    <row r="16" spans="2:9">
      <c r="B16" s="415" t="s">
        <v>48</v>
      </c>
      <c r="C16" s="415"/>
      <c r="D16" s="415"/>
      <c r="E16" s="415"/>
      <c r="F16" s="415"/>
      <c r="G16" s="415"/>
      <c r="H16" s="415"/>
      <c r="I16" s="415"/>
    </row>
    <row r="17" spans="2:9" ht="39" customHeight="1">
      <c r="B17" s="339" t="str">
        <f>'FORMATO 2. POA - MIR'!C22</f>
        <v>Solicitudes de Constancia de terminación de obra atendidas.</v>
      </c>
      <c r="C17" s="339"/>
      <c r="D17" s="339"/>
      <c r="E17" s="339"/>
      <c r="F17" s="339"/>
      <c r="G17" s="339"/>
      <c r="H17" s="339"/>
      <c r="I17" s="339"/>
    </row>
    <row r="18" spans="2:9" ht="18.75" customHeight="1">
      <c r="B18" s="440" t="s">
        <v>344</v>
      </c>
      <c r="C18" s="440"/>
      <c r="D18" s="440"/>
      <c r="E18" s="440"/>
      <c r="F18" s="440"/>
      <c r="G18" s="440"/>
      <c r="H18" s="440"/>
      <c r="I18" s="440"/>
    </row>
    <row r="19" spans="2:9">
      <c r="B19" s="417" t="s">
        <v>331</v>
      </c>
      <c r="C19" s="417"/>
      <c r="D19" s="417"/>
      <c r="E19" s="417"/>
      <c r="F19" s="417"/>
      <c r="G19" s="417"/>
      <c r="H19" s="417"/>
      <c r="I19" s="417"/>
    </row>
    <row r="20" spans="2:9">
      <c r="B20" s="339" t="str">
        <f>CALENDARIZACION!E35</f>
        <v xml:space="preserve">PCTO= (PCTOS/ PCTOE)*100%
</v>
      </c>
      <c r="C20" s="339"/>
      <c r="D20" s="339"/>
      <c r="E20" s="339"/>
      <c r="F20" s="339"/>
      <c r="G20" s="339"/>
      <c r="H20" s="339"/>
      <c r="I20" s="339"/>
    </row>
    <row r="21" spans="2:9">
      <c r="B21" s="417" t="s">
        <v>332</v>
      </c>
      <c r="C21" s="417"/>
      <c r="D21" s="417"/>
      <c r="E21" s="417"/>
      <c r="F21" s="417"/>
      <c r="G21" s="417"/>
      <c r="H21" s="417"/>
      <c r="I21" s="417"/>
    </row>
    <row r="22" spans="2:9" ht="28.5" customHeight="1">
      <c r="B22" s="430" t="s">
        <v>105</v>
      </c>
      <c r="C22" s="431"/>
      <c r="D22" s="432" t="s">
        <v>333</v>
      </c>
      <c r="E22" s="432"/>
      <c r="F22" s="431" t="s">
        <v>334</v>
      </c>
      <c r="G22" s="431"/>
      <c r="H22" s="418" t="s">
        <v>141</v>
      </c>
      <c r="I22" s="418"/>
    </row>
    <row r="23" spans="2:9" ht="46.5" customHeight="1">
      <c r="B23" s="339" t="s">
        <v>469</v>
      </c>
      <c r="C23" s="339"/>
      <c r="D23" s="408" t="s">
        <v>108</v>
      </c>
      <c r="E23" s="408"/>
      <c r="F23" s="339" t="str">
        <f>CALENDARIZACION!C35</f>
        <v xml:space="preserve"> PCTO. Porcentaje de Constancias de Terminación de Obra</v>
      </c>
      <c r="G23" s="339"/>
      <c r="H23" s="428" t="s">
        <v>463</v>
      </c>
      <c r="I23" s="429"/>
    </row>
    <row r="24" spans="2:9" ht="47.25" customHeight="1">
      <c r="B24" s="339" t="s">
        <v>538</v>
      </c>
      <c r="C24" s="339"/>
      <c r="D24" s="408" t="s">
        <v>108</v>
      </c>
      <c r="E24" s="408"/>
      <c r="F24" s="339" t="str">
        <f>CALENDARIZACION!D35</f>
        <v> PCTOS= Porcentaje de Constancias de Terminación de Obra Solicitadas</v>
      </c>
      <c r="G24" s="339"/>
      <c r="H24" s="428" t="s">
        <v>463</v>
      </c>
      <c r="I24" s="429"/>
    </row>
    <row r="25" spans="2:9" ht="46.5" customHeight="1">
      <c r="B25" s="339" t="s">
        <v>539</v>
      </c>
      <c r="C25" s="339"/>
      <c r="D25" s="408" t="s">
        <v>108</v>
      </c>
      <c r="E25" s="408"/>
      <c r="F25" s="339" t="str">
        <f>CALENDARIZACION!D36</f>
        <v>PCTOE= Porcentaje de Constancias de Terminación de Obra Entregadas </v>
      </c>
      <c r="G25" s="339"/>
      <c r="H25" s="428" t="s">
        <v>463</v>
      </c>
      <c r="I25" s="429"/>
    </row>
    <row r="26" spans="2:9" ht="12.75" customHeight="1">
      <c r="B26" s="427" t="s">
        <v>144</v>
      </c>
      <c r="C26" s="427"/>
      <c r="D26" s="427"/>
      <c r="E26" s="427"/>
      <c r="F26" s="427"/>
      <c r="G26" s="427"/>
      <c r="H26" s="427"/>
      <c r="I26" s="427"/>
    </row>
    <row r="27" spans="2:9" ht="15.75" customHeight="1">
      <c r="B27" s="415" t="s">
        <v>28</v>
      </c>
      <c r="C27" s="415"/>
      <c r="D27" s="415" t="s">
        <v>46</v>
      </c>
      <c r="E27" s="415"/>
      <c r="F27" s="415" t="s">
        <v>47</v>
      </c>
      <c r="G27" s="415"/>
      <c r="H27" s="415"/>
      <c r="I27" s="415"/>
    </row>
    <row r="28" spans="2:9" ht="18" customHeight="1">
      <c r="B28" s="339" t="s">
        <v>99</v>
      </c>
      <c r="C28" s="339"/>
      <c r="D28" s="339" t="s">
        <v>98</v>
      </c>
      <c r="E28" s="339"/>
      <c r="F28" s="339" t="s">
        <v>215</v>
      </c>
      <c r="G28" s="339"/>
      <c r="H28" s="339"/>
      <c r="I28" s="339"/>
    </row>
    <row r="29" spans="2:9" ht="18" customHeight="1">
      <c r="B29" s="415" t="s">
        <v>127</v>
      </c>
      <c r="C29" s="415"/>
      <c r="D29" s="415"/>
      <c r="E29" s="415"/>
      <c r="F29" s="416" t="s">
        <v>130</v>
      </c>
      <c r="G29" s="417"/>
      <c r="H29" s="417"/>
      <c r="I29" s="417"/>
    </row>
    <row r="30" spans="2:9" ht="13.5" customHeight="1">
      <c r="B30" s="339" t="s">
        <v>108</v>
      </c>
      <c r="C30" s="339"/>
      <c r="D30" s="339"/>
      <c r="E30" s="339"/>
      <c r="F30" s="339" t="s">
        <v>191</v>
      </c>
      <c r="G30" s="339"/>
      <c r="H30" s="339"/>
      <c r="I30" s="339"/>
    </row>
    <row r="31" spans="2:9" ht="15.75" customHeight="1">
      <c r="B31" s="426" t="s">
        <v>82</v>
      </c>
      <c r="C31" s="424"/>
      <c r="D31" s="424"/>
      <c r="E31" s="424"/>
      <c r="F31" s="416" t="s">
        <v>131</v>
      </c>
      <c r="G31" s="417"/>
      <c r="H31" s="417"/>
      <c r="I31" s="417"/>
    </row>
    <row r="32" spans="2:9" ht="15.75" customHeight="1">
      <c r="B32" s="339" t="s">
        <v>109</v>
      </c>
      <c r="C32" s="339"/>
      <c r="D32" s="339"/>
      <c r="E32" s="339"/>
      <c r="F32" s="339" t="s">
        <v>110</v>
      </c>
      <c r="G32" s="339"/>
      <c r="H32" s="339"/>
      <c r="I32" s="339"/>
    </row>
    <row r="33" spans="1:10" ht="14.25" customHeight="1">
      <c r="B33" s="423" t="s">
        <v>147</v>
      </c>
      <c r="C33" s="423"/>
      <c r="D33" s="423"/>
      <c r="E33" s="423"/>
      <c r="F33" s="423"/>
      <c r="G33" s="423"/>
      <c r="H33" s="423"/>
      <c r="I33" s="423"/>
    </row>
    <row r="34" spans="1:10" ht="13.5" customHeight="1">
      <c r="B34" s="424" t="s">
        <v>336</v>
      </c>
      <c r="C34" s="424"/>
      <c r="D34" s="424"/>
      <c r="E34" s="424"/>
      <c r="F34" s="417" t="s">
        <v>337</v>
      </c>
      <c r="G34" s="417"/>
      <c r="H34" s="417"/>
      <c r="I34" s="417"/>
    </row>
    <row r="35" spans="1:10">
      <c r="B35" s="420" t="s">
        <v>150</v>
      </c>
      <c r="C35" s="420"/>
      <c r="D35" s="419">
        <f>CALENDARIZACION!R35</f>
        <v>12</v>
      </c>
      <c r="E35" s="419"/>
      <c r="F35" s="469" t="s">
        <v>115</v>
      </c>
      <c r="G35" s="469"/>
      <c r="H35" s="425" t="s">
        <v>116</v>
      </c>
      <c r="I35" s="425"/>
    </row>
    <row r="36" spans="1:10">
      <c r="B36" s="420" t="s">
        <v>117</v>
      </c>
      <c r="C36" s="420"/>
      <c r="D36" s="408" t="s">
        <v>109</v>
      </c>
      <c r="E36" s="408"/>
      <c r="F36" s="469" t="s">
        <v>335</v>
      </c>
      <c r="G36" s="469"/>
      <c r="H36" s="421" t="s">
        <v>119</v>
      </c>
      <c r="I36" s="421"/>
    </row>
    <row r="37" spans="1:10">
      <c r="B37" s="420" t="s">
        <v>49</v>
      </c>
      <c r="C37" s="420"/>
      <c r="D37" s="408" t="s">
        <v>190</v>
      </c>
      <c r="E37" s="408"/>
      <c r="F37" s="469" t="s">
        <v>120</v>
      </c>
      <c r="G37" s="469"/>
      <c r="H37" s="422" t="s">
        <v>121</v>
      </c>
      <c r="I37" s="422"/>
    </row>
    <row r="38" spans="1:10">
      <c r="B38" s="417" t="s">
        <v>345</v>
      </c>
      <c r="C38" s="417"/>
      <c r="D38" s="417"/>
      <c r="E38" s="417"/>
      <c r="F38" s="417"/>
      <c r="G38" s="417"/>
      <c r="H38" s="417"/>
      <c r="I38" s="417"/>
    </row>
    <row r="39" spans="1:10">
      <c r="B39" s="418" t="s">
        <v>230</v>
      </c>
      <c r="C39" s="418"/>
      <c r="D39" s="418"/>
      <c r="E39" s="418"/>
      <c r="F39" s="418" t="s">
        <v>50</v>
      </c>
      <c r="G39" s="418"/>
      <c r="H39" s="418" t="s">
        <v>145</v>
      </c>
      <c r="I39" s="418"/>
    </row>
    <row r="40" spans="1:10">
      <c r="B40" s="419">
        <f>D43</f>
        <v>3</v>
      </c>
      <c r="C40" s="419"/>
      <c r="D40" s="419"/>
      <c r="E40" s="419"/>
      <c r="F40" s="419">
        <v>2026</v>
      </c>
      <c r="G40" s="419"/>
      <c r="H40" s="339" t="s">
        <v>109</v>
      </c>
      <c r="I40" s="339"/>
    </row>
    <row r="41" spans="1:10">
      <c r="B41" s="414" t="s">
        <v>148</v>
      </c>
      <c r="C41" s="414"/>
      <c r="D41" s="414"/>
      <c r="E41" s="414"/>
      <c r="F41" s="414"/>
      <c r="G41" s="414"/>
      <c r="H41" s="414"/>
      <c r="I41" s="414"/>
    </row>
    <row r="42" spans="1:10" ht="36">
      <c r="B42" s="415" t="s">
        <v>123</v>
      </c>
      <c r="C42" s="415"/>
      <c r="D42" s="140" t="s">
        <v>149</v>
      </c>
      <c r="E42" s="148" t="s">
        <v>85</v>
      </c>
      <c r="F42" s="416" t="s">
        <v>86</v>
      </c>
      <c r="G42" s="417"/>
      <c r="H42" s="115" t="s">
        <v>75</v>
      </c>
      <c r="I42" s="115" t="s">
        <v>76</v>
      </c>
    </row>
    <row r="43" spans="1:10">
      <c r="B43" s="339" t="s">
        <v>278</v>
      </c>
      <c r="C43" s="339"/>
      <c r="D43" s="117">
        <f>SUM(CALENDARIZACION!F35:H35)</f>
        <v>3</v>
      </c>
      <c r="E43" s="118">
        <v>0</v>
      </c>
      <c r="F43" s="410">
        <f>SUM(CALENDARIZACION!F36:H36)</f>
        <v>4</v>
      </c>
      <c r="G43" s="410"/>
      <c r="H43" s="143">
        <v>46027</v>
      </c>
      <c r="I43" s="143">
        <v>46386</v>
      </c>
      <c r="J43" s="154"/>
    </row>
    <row r="44" spans="1:10">
      <c r="B44" s="339" t="s">
        <v>279</v>
      </c>
      <c r="C44" s="339"/>
      <c r="D44" s="117">
        <f>SUM(CALENDARIZACION!I35:K35)</f>
        <v>3</v>
      </c>
      <c r="E44" s="120">
        <v>0</v>
      </c>
      <c r="F44" s="410">
        <f>SUM(CALENDARIZACION!I36:K36)</f>
        <v>0</v>
      </c>
      <c r="G44" s="410"/>
      <c r="H44" s="143"/>
      <c r="I44" s="143"/>
      <c r="J44" s="154"/>
    </row>
    <row r="45" spans="1:10">
      <c r="B45" s="339" t="s">
        <v>133</v>
      </c>
      <c r="C45" s="339"/>
      <c r="D45" s="117">
        <f>SUM(CALENDARIZACION!L35:N35)</f>
        <v>3</v>
      </c>
      <c r="E45" s="118">
        <v>0</v>
      </c>
      <c r="F45" s="410">
        <f>SUM(CALENDARIZACION!L36:N36)</f>
        <v>0</v>
      </c>
      <c r="G45" s="410"/>
      <c r="H45" s="143"/>
      <c r="I45" s="143"/>
    </row>
    <row r="46" spans="1:10">
      <c r="B46" s="339" t="s">
        <v>280</v>
      </c>
      <c r="C46" s="339"/>
      <c r="D46" s="117">
        <f>SUM(CALENDARIZACION!O35:Q35)</f>
        <v>3</v>
      </c>
      <c r="E46" s="118">
        <v>0</v>
      </c>
      <c r="F46" s="410">
        <f>SUM(CALENDARIZACION!O36:Q36)</f>
        <v>0</v>
      </c>
      <c r="G46" s="410"/>
      <c r="H46" s="143"/>
      <c r="I46" s="143"/>
    </row>
    <row r="47" spans="1:10" ht="24">
      <c r="B47" s="411" t="s">
        <v>341</v>
      </c>
      <c r="C47" s="411"/>
      <c r="D47" s="144">
        <f>F52</f>
        <v>12</v>
      </c>
      <c r="E47" s="144">
        <v>0</v>
      </c>
      <c r="F47" s="412">
        <f>G52</f>
        <v>4</v>
      </c>
      <c r="G47" s="412"/>
      <c r="H47" s="116" t="s">
        <v>151</v>
      </c>
      <c r="I47" s="145">
        <f>I52</f>
        <v>0.33333333333333331</v>
      </c>
    </row>
    <row r="48" spans="1:10">
      <c r="A48" s="341"/>
      <c r="B48" s="341"/>
      <c r="C48" s="341"/>
      <c r="D48" s="341"/>
      <c r="E48" s="341"/>
      <c r="F48" s="341"/>
      <c r="G48" s="341"/>
      <c r="H48" s="341"/>
      <c r="I48" s="341"/>
    </row>
    <row r="49" spans="1:9" ht="22.5" customHeight="1">
      <c r="A49" s="341"/>
      <c r="B49" s="341"/>
      <c r="C49" s="341"/>
      <c r="D49" s="341"/>
      <c r="E49" s="341"/>
      <c r="F49" s="341"/>
      <c r="G49" s="341"/>
      <c r="H49" s="341"/>
      <c r="I49" s="341"/>
    </row>
    <row r="50" spans="1:9" ht="39" customHeight="1">
      <c r="B50" s="435" t="s">
        <v>163</v>
      </c>
      <c r="C50" s="415"/>
      <c r="D50" s="405" t="s">
        <v>52</v>
      </c>
      <c r="E50" s="405"/>
      <c r="F50" s="405" t="s">
        <v>157</v>
      </c>
      <c r="G50" s="405"/>
      <c r="H50" s="405"/>
      <c r="I50" s="405"/>
    </row>
    <row r="51" spans="1:9" ht="33.75" customHeight="1">
      <c r="B51" s="406" t="str">
        <f>D8</f>
        <v>PP4- A6 C1</v>
      </c>
      <c r="C51" s="406"/>
      <c r="D51" s="408" t="str">
        <f>B15</f>
        <v>CONSTANCIAS DE TERMINACIÓN DE OBRA</v>
      </c>
      <c r="E51" s="408"/>
      <c r="F51" s="125" t="s">
        <v>158</v>
      </c>
      <c r="G51" s="116" t="s">
        <v>159</v>
      </c>
      <c r="H51" s="125" t="s">
        <v>67</v>
      </c>
      <c r="I51" s="126" t="s">
        <v>68</v>
      </c>
    </row>
    <row r="52" spans="1:9" ht="30" customHeight="1">
      <c r="B52" s="406"/>
      <c r="C52" s="406"/>
      <c r="D52" s="408"/>
      <c r="E52" s="408"/>
      <c r="F52" s="146">
        <f>CALENDARIZACION!S35</f>
        <v>12</v>
      </c>
      <c r="G52" s="119">
        <f>CALENDARIZACION!S36</f>
        <v>4</v>
      </c>
      <c r="H52" s="146">
        <f>CALENDARIZACION!T35</f>
        <v>8</v>
      </c>
      <c r="I52" s="147">
        <f>CALENDARIZACION!U35</f>
        <v>0.33333333333333331</v>
      </c>
    </row>
    <row r="53" spans="1:9" ht="20.25" customHeight="1">
      <c r="A53" s="152">
        <v>1</v>
      </c>
      <c r="B53" s="341">
        <v>0</v>
      </c>
      <c r="C53" s="341"/>
      <c r="D53" s="341"/>
      <c r="E53" s="341"/>
      <c r="F53" s="341"/>
      <c r="G53" s="341"/>
      <c r="H53" s="341"/>
      <c r="I53" s="341"/>
    </row>
    <row r="54" spans="1:9">
      <c r="A54" s="152">
        <v>1</v>
      </c>
      <c r="B54" s="341"/>
      <c r="C54" s="341"/>
      <c r="D54" s="341"/>
      <c r="E54" s="341"/>
      <c r="F54" s="341"/>
      <c r="G54" s="341"/>
      <c r="H54" s="341"/>
      <c r="I54" s="341"/>
    </row>
    <row r="55" spans="1:9">
      <c r="A55" s="152">
        <v>1</v>
      </c>
      <c r="B55" s="341"/>
      <c r="C55" s="341"/>
      <c r="D55" s="341"/>
      <c r="E55" s="341"/>
      <c r="F55" s="341"/>
      <c r="G55" s="341"/>
      <c r="H55" s="341"/>
      <c r="I55" s="341"/>
    </row>
    <row r="56" spans="1:9">
      <c r="A56" s="152">
        <v>1</v>
      </c>
      <c r="B56" s="341"/>
      <c r="C56" s="341"/>
      <c r="D56" s="341"/>
      <c r="E56" s="341"/>
      <c r="F56" s="341"/>
      <c r="G56" s="341"/>
      <c r="H56" s="341"/>
      <c r="I56" s="341"/>
    </row>
    <row r="57" spans="1:9">
      <c r="A57" s="152">
        <v>1</v>
      </c>
      <c r="B57" s="341"/>
      <c r="C57" s="341"/>
      <c r="D57" s="341"/>
      <c r="E57" s="341"/>
      <c r="F57" s="341"/>
      <c r="G57" s="341"/>
      <c r="H57" s="341"/>
      <c r="I57" s="341"/>
    </row>
    <row r="58" spans="1:9">
      <c r="A58" s="152">
        <v>1</v>
      </c>
      <c r="B58" s="341"/>
      <c r="C58" s="341"/>
      <c r="D58" s="341"/>
      <c r="E58" s="341"/>
      <c r="F58" s="341"/>
      <c r="G58" s="341"/>
      <c r="H58" s="341"/>
      <c r="I58" s="341"/>
    </row>
    <row r="59" spans="1:9">
      <c r="A59" s="152">
        <v>1</v>
      </c>
      <c r="B59" s="341"/>
      <c r="C59" s="341"/>
      <c r="D59" s="341"/>
      <c r="E59" s="341"/>
      <c r="F59" s="341"/>
      <c r="G59" s="341"/>
      <c r="H59" s="341"/>
      <c r="I59" s="341"/>
    </row>
    <row r="60" spans="1:9">
      <c r="A60" s="152">
        <v>1</v>
      </c>
      <c r="B60" s="341"/>
      <c r="C60" s="341"/>
      <c r="D60" s="341"/>
      <c r="E60" s="341"/>
      <c r="F60" s="341"/>
      <c r="G60" s="341"/>
      <c r="H60" s="341"/>
      <c r="I60" s="341"/>
    </row>
    <row r="61" spans="1:9">
      <c r="A61" s="152">
        <v>1</v>
      </c>
      <c r="B61" s="341"/>
      <c r="C61" s="341"/>
      <c r="D61" s="341"/>
      <c r="E61" s="341"/>
      <c r="F61" s="341"/>
      <c r="G61" s="341"/>
      <c r="H61" s="341"/>
      <c r="I61" s="341"/>
    </row>
    <row r="62" spans="1:9">
      <c r="A62" s="152">
        <v>1</v>
      </c>
      <c r="B62" s="341"/>
      <c r="C62" s="341"/>
      <c r="D62" s="341"/>
      <c r="E62" s="341"/>
      <c r="F62" s="341"/>
      <c r="G62" s="341"/>
      <c r="H62" s="341"/>
      <c r="I62" s="341"/>
    </row>
    <row r="63" spans="1:9">
      <c r="A63" s="152">
        <v>1</v>
      </c>
      <c r="B63" s="341"/>
      <c r="C63" s="341"/>
      <c r="D63" s="341"/>
      <c r="E63" s="341"/>
      <c r="F63" s="341"/>
      <c r="G63" s="341"/>
      <c r="H63" s="341"/>
      <c r="I63" s="341"/>
    </row>
    <row r="64" spans="1:9">
      <c r="A64" s="152">
        <v>1</v>
      </c>
      <c r="B64" s="341"/>
      <c r="C64" s="341"/>
      <c r="D64" s="341"/>
      <c r="E64" s="341"/>
      <c r="F64" s="341"/>
      <c r="G64" s="341"/>
      <c r="H64" s="341"/>
      <c r="I64" s="341"/>
    </row>
    <row r="65" spans="1:9">
      <c r="A65" s="152">
        <v>1</v>
      </c>
      <c r="B65" s="341"/>
      <c r="C65" s="341"/>
      <c r="D65" s="341"/>
      <c r="E65" s="341"/>
      <c r="F65" s="341"/>
      <c r="G65" s="341"/>
      <c r="H65" s="341"/>
      <c r="I65" s="341"/>
    </row>
    <row r="66" spans="1:9">
      <c r="A66" s="152">
        <v>1</v>
      </c>
      <c r="B66" s="341"/>
      <c r="C66" s="341"/>
      <c r="D66" s="341"/>
      <c r="E66" s="341"/>
      <c r="F66" s="341"/>
      <c r="G66" s="341"/>
      <c r="H66" s="341"/>
      <c r="I66" s="341"/>
    </row>
    <row r="67" spans="1:9">
      <c r="A67" s="152">
        <v>1</v>
      </c>
      <c r="B67" s="341"/>
      <c r="C67" s="341"/>
      <c r="D67" s="341"/>
      <c r="E67" s="341"/>
      <c r="F67" s="341"/>
      <c r="G67" s="341"/>
      <c r="H67" s="341"/>
      <c r="I67" s="341"/>
    </row>
    <row r="68" spans="1:9" ht="17.25" customHeight="1">
      <c r="A68" s="152">
        <v>1</v>
      </c>
      <c r="B68" s="341"/>
      <c r="C68" s="341"/>
      <c r="D68" s="341"/>
      <c r="E68" s="341"/>
      <c r="F68" s="341"/>
      <c r="G68" s="341"/>
      <c r="H68" s="341"/>
      <c r="I68" s="341"/>
    </row>
    <row r="69" spans="1:9">
      <c r="A69" s="152">
        <v>1</v>
      </c>
      <c r="B69" s="441" t="s">
        <v>283</v>
      </c>
      <c r="C69" s="441"/>
      <c r="D69" s="441"/>
      <c r="E69" s="441"/>
      <c r="F69" s="441"/>
      <c r="G69" s="441"/>
      <c r="H69" s="441"/>
      <c r="I69" s="441"/>
    </row>
    <row r="70" spans="1:9">
      <c r="A70" s="152">
        <v>1</v>
      </c>
      <c r="B70" s="441"/>
      <c r="C70" s="441"/>
      <c r="D70" s="441"/>
      <c r="E70" s="441"/>
      <c r="F70" s="441"/>
      <c r="G70" s="441"/>
      <c r="H70" s="441"/>
      <c r="I70" s="441"/>
    </row>
    <row r="71" spans="1:9">
      <c r="A71" s="152">
        <v>1</v>
      </c>
      <c r="B71" s="394" t="s">
        <v>278</v>
      </c>
      <c r="C71" s="394"/>
      <c r="D71" s="394"/>
      <c r="E71" s="402">
        <f>F43/D43</f>
        <v>1.3333333333333333</v>
      </c>
      <c r="F71" s="402"/>
      <c r="G71" s="402"/>
      <c r="H71" s="402"/>
      <c r="I71" s="402"/>
    </row>
    <row r="72" spans="1:9">
      <c r="A72" s="152">
        <v>1</v>
      </c>
      <c r="B72" s="394"/>
      <c r="C72" s="394"/>
      <c r="D72" s="394"/>
      <c r="E72" s="402"/>
      <c r="F72" s="402"/>
      <c r="G72" s="402"/>
      <c r="H72" s="402"/>
      <c r="I72" s="402"/>
    </row>
    <row r="73" spans="1:9">
      <c r="B73" s="394" t="s">
        <v>279</v>
      </c>
      <c r="C73" s="394"/>
      <c r="D73" s="394"/>
      <c r="E73" s="402">
        <f>F44/D44</f>
        <v>0</v>
      </c>
      <c r="F73" s="402"/>
      <c r="G73" s="402"/>
      <c r="H73" s="402"/>
      <c r="I73" s="402"/>
    </row>
    <row r="74" spans="1:9">
      <c r="B74" s="394"/>
      <c r="C74" s="394"/>
      <c r="D74" s="394"/>
      <c r="E74" s="402"/>
      <c r="F74" s="402"/>
      <c r="G74" s="402"/>
      <c r="H74" s="402"/>
      <c r="I74" s="402"/>
    </row>
    <row r="75" spans="1:9" ht="12.75" customHeight="1">
      <c r="B75" s="394" t="s">
        <v>133</v>
      </c>
      <c r="C75" s="394"/>
      <c r="D75" s="394"/>
      <c r="E75" s="402">
        <f>F45/D45</f>
        <v>0</v>
      </c>
      <c r="F75" s="402"/>
      <c r="G75" s="402"/>
      <c r="H75" s="402"/>
      <c r="I75" s="402"/>
    </row>
    <row r="76" spans="1:9" ht="12.75" customHeight="1">
      <c r="B76" s="394"/>
      <c r="C76" s="394"/>
      <c r="D76" s="394"/>
      <c r="E76" s="402"/>
      <c r="F76" s="402"/>
      <c r="G76" s="402"/>
      <c r="H76" s="402"/>
      <c r="I76" s="402"/>
    </row>
    <row r="77" spans="1:9">
      <c r="B77" s="394" t="s">
        <v>280</v>
      </c>
      <c r="C77" s="394"/>
      <c r="D77" s="394"/>
      <c r="E77" s="402">
        <f>F46/D46</f>
        <v>0</v>
      </c>
      <c r="F77" s="402"/>
      <c r="G77" s="402"/>
      <c r="H77" s="402"/>
      <c r="I77" s="402"/>
    </row>
    <row r="78" spans="1:9">
      <c r="B78" s="394"/>
      <c r="C78" s="394"/>
      <c r="D78" s="394"/>
      <c r="E78" s="402"/>
      <c r="F78" s="402"/>
      <c r="G78" s="402"/>
      <c r="H78" s="402"/>
      <c r="I78" s="402"/>
    </row>
    <row r="79" spans="1:9">
      <c r="B79" s="466"/>
      <c r="C79" s="466"/>
      <c r="D79" s="466"/>
      <c r="E79" s="466"/>
      <c r="F79" s="466"/>
      <c r="G79" s="466"/>
      <c r="H79" s="466"/>
      <c r="I79" s="466"/>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{F3E58B25-0CFB-4171-8D8A-CD6890A568C3}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{1E74050E-0034-4ECB-A378-8F6ECC156570}</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{EE7607B6-A7B5-4569-8356-38F876C74C4D}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{A81860A5-08F7-4B95-8D09-E6395D432135}</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F3E58B25-0CFB-4171-8D8A-CD6890A568C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1E74050E-0034-4ECB-A378-8F6ECC156570}">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EE7607B6-A7B5-4569-8356-38F876C74C4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A81860A5-08F7-4B95-8D09-E6395D432135}">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228B8DA8-CCB6-462C-9CE5-D9024E976F6B}">
          <x14:formula1>
            <xm:f>'NO SE EDITA'!$K$3:$K$6</xm:f>
          </x14:formula1>
          <xm:sqref>H43:H46</xm:sqref>
        </x14:dataValidation>
        <x14:dataValidation type="list" allowBlank="1" showInputMessage="1" showErrorMessage="1" xr:uid="{334884D6-A23F-4DCE-85EB-149AC7FAE29C}">
          <x14:formula1>
            <xm:f>'NO SE EDITA'!$L$3:$L$6</xm:f>
          </x14:formula1>
          <xm:sqref>I43:I46</xm:sqref>
        </x14:dataValidation>
        <x14:dataValidation type="list" allowBlank="1" showInputMessage="1" showErrorMessage="1" xr:uid="{52241173-E985-44E4-A5B5-8481B66C28E9}">
          <x14:formula1>
            <xm:f>'NO SE EDITA'!$C$3:$C$6</xm:f>
          </x14:formula1>
          <xm:sqref>D28:E28</xm:sqref>
        </x14:dataValidation>
        <x14:dataValidation type="list" allowBlank="1" showInputMessage="1" showErrorMessage="1" xr:uid="{871874EF-47F1-4F00-BAC7-B3CF66270F23}">
          <x14:formula1>
            <xm:f>'NO SE EDITA'!$G$3:$G$5</xm:f>
          </x14:formula1>
          <xm:sqref>B32:E32 D36:E36 H40:I40</xm:sqref>
        </x14:dataValidation>
        <x14:dataValidation type="list" allowBlank="1" showInputMessage="1" showErrorMessage="1" xr:uid="{91E6593B-EA0E-47DA-A978-1317DE7898B2}">
          <x14:formula1>
            <xm:f>'NO SE EDITA'!$H$3:$H$4</xm:f>
          </x14:formula1>
          <xm:sqref>F32:I32</xm:sqref>
        </x14:dataValidation>
        <x14:dataValidation type="list" allowBlank="1" showInputMessage="1" showErrorMessage="1" xr:uid="{33647C62-C4FF-48F2-B499-F924823A0A08}">
          <x14:formula1>
            <xm:f>'NO SE EDITA'!$D$3:$D$4</xm:f>
          </x14:formula1>
          <xm:sqref>F28</xm:sqref>
        </x14:dataValidation>
        <x14:dataValidation type="list" allowBlank="1" showInputMessage="1" showErrorMessage="1" xr:uid="{D75A03B0-9450-4AD4-B119-7A33CCE26F7D}">
          <x14:formula1>
            <xm:f>'NO SE EDITA'!$B$3:$B$4</xm:f>
          </x14:formula1>
          <xm:sqref>B27:C28</xm:sqref>
        </x14:dataValidation>
        <x14:dataValidation type="list" allowBlank="1" showInputMessage="1" showErrorMessage="1" xr:uid="{82AC9506-52FE-4629-8FBB-4808BDDC743A}">
          <x14:formula1>
            <xm:f>'NO SE EDITA'!$M$3:$M$4</xm:f>
          </x14:formula1>
          <xm:sqref>D37:E37</xm:sqref>
        </x14:dataValidation>
        <x14:dataValidation type="list" allowBlank="1" showInputMessage="1" showErrorMessage="1" xr:uid="{65AE6552-4FFE-41B8-BBE0-A7DF9FD6693A}">
          <x14:formula1>
            <xm:f>'NO SE EDITA'!$E$3:$E$4</xm:f>
          </x14:formula1>
          <xm:sqref>B30:E30</xm:sqref>
        </x14:dataValidation>
        <x14:dataValidation type="list" allowBlank="1" showInputMessage="1" showErrorMessage="1" xr:uid="{119F9CD1-140E-4EBA-BF8F-8B9FEE53B80C}">
          <x14:formula1>
            <xm:f>'NO SE EDITA'!$F$3:$F$4</xm:f>
          </x14:formula1>
          <xm:sqref>F30:I30</xm:sqref>
        </x14:dataValidation>
        <x14:dataValidation type="list" allowBlank="1" showInputMessage="1" showErrorMessage="1" xr:uid="{872E40D8-F882-49D9-8D71-5510CD1EF1B4}">
          <x14:formula1>
            <xm:f>'NO SE EDITA'!$J$3:$J$6</xm:f>
          </x14:formula1>
          <xm:sqref>F40:G40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6E98-82A5-4EF8-B874-A4810302A5B3}">
  <dimension ref="A2:J79"/>
  <sheetViews>
    <sheetView topLeftCell="A43" zoomScale="115" zoomScaleNormal="115" workbookViewId="0">
      <selection activeCell="L58" sqref="L58"/>
    </sheetView>
  </sheetViews>
  <sheetFormatPr baseColWidth="10" defaultRowHeight="12.75"/>
  <cols>
    <col min="1" max="1" width="4.33203125" style="131" customWidth="1"/>
    <col min="2" max="3" width="15.83203125" style="131" customWidth="1"/>
    <col min="4" max="9" width="17.83203125" style="131" customWidth="1"/>
    <col min="10" max="16384" width="12" style="131"/>
  </cols>
  <sheetData>
    <row r="2" spans="2:9" ht="18" customHeight="1"/>
    <row r="3" spans="2:9" ht="15" customHeight="1"/>
    <row r="4" spans="2:9" ht="34.5" customHeight="1">
      <c r="B4" s="338" t="s">
        <v>38</v>
      </c>
      <c r="C4" s="433"/>
      <c r="D4" s="433"/>
      <c r="E4" s="433"/>
      <c r="F4" s="433"/>
      <c r="G4" s="433"/>
      <c r="H4" s="433"/>
      <c r="I4" s="433"/>
    </row>
    <row r="5" spans="2:9" ht="19.5" customHeight="1">
      <c r="B5" s="331" t="s">
        <v>342</v>
      </c>
      <c r="C5" s="434"/>
      <c r="D5" s="434"/>
      <c r="E5" s="434"/>
      <c r="F5" s="434"/>
      <c r="G5" s="434"/>
      <c r="H5" s="434"/>
      <c r="I5" s="434"/>
    </row>
    <row r="6" spans="2:9" ht="31.5" customHeight="1">
      <c r="B6" s="541" t="s">
        <v>39</v>
      </c>
      <c r="C6" s="542"/>
      <c r="D6" s="339" t="s">
        <v>543</v>
      </c>
      <c r="E6" s="339"/>
      <c r="F6" s="541" t="s">
        <v>42</v>
      </c>
      <c r="G6" s="543"/>
      <c r="H6" s="339">
        <v>2026</v>
      </c>
      <c r="I6" s="339"/>
    </row>
    <row r="7" spans="2:9" ht="54" customHeight="1">
      <c r="B7" s="532" t="s">
        <v>40</v>
      </c>
      <c r="C7" s="533"/>
      <c r="D7" s="339" t="s">
        <v>522</v>
      </c>
      <c r="E7" s="339"/>
      <c r="F7" s="532" t="s">
        <v>43</v>
      </c>
      <c r="G7" s="534"/>
      <c r="H7" s="339" t="s">
        <v>502</v>
      </c>
      <c r="I7" s="339"/>
    </row>
    <row r="8" spans="2:9" ht="41.25" customHeight="1">
      <c r="B8" s="535" t="s">
        <v>41</v>
      </c>
      <c r="C8" s="536"/>
      <c r="D8" s="537" t="s">
        <v>528</v>
      </c>
      <c r="E8" s="538"/>
      <c r="F8" s="539" t="s">
        <v>44</v>
      </c>
      <c r="G8" s="540"/>
      <c r="H8" s="339" t="s">
        <v>497</v>
      </c>
      <c r="I8" s="339"/>
    </row>
    <row r="9" spans="2:9">
      <c r="B9" s="423" t="s">
        <v>89</v>
      </c>
      <c r="C9" s="423"/>
      <c r="D9" s="423"/>
      <c r="E9" s="423"/>
      <c r="F9" s="423"/>
      <c r="G9" s="423"/>
      <c r="H9" s="423"/>
      <c r="I9" s="423"/>
    </row>
    <row r="10" spans="2:9" ht="68.25" customHeight="1">
      <c r="B10" s="415" t="s">
        <v>90</v>
      </c>
      <c r="C10" s="415"/>
      <c r="D10" s="339" t="str">
        <f>'FORMATO 2. POA - MIR'!C9</f>
        <v>ACUERDO 4. DESARROLLO SOSTENIBLE E INFRAESTRUCTURA TRANSFORMADORA</v>
      </c>
      <c r="E10" s="521"/>
      <c r="F10" s="418" t="s">
        <v>91</v>
      </c>
      <c r="G10" s="418"/>
      <c r="H10" s="528" t="str">
        <f>'FORMATO 2. POA - MIR'!E9</f>
        <v>4.2.1. Transformar la planeación municipal en sectores ecológicos territoriales y urbanos que modernicen el Municipio de Zapotlán</v>
      </c>
      <c r="I10" s="522"/>
    </row>
    <row r="11" spans="2:9" ht="54" customHeight="1">
      <c r="B11" s="418" t="s">
        <v>92</v>
      </c>
      <c r="C11" s="418"/>
      <c r="D11" s="339" t="str">
        <f>'FORMATO 2. POA - MIR'!C10</f>
        <v>Acuerdo 4. Desarrollo sostenible e infraestructura sólida y transformadora para Zapotlán.</v>
      </c>
      <c r="E11" s="521"/>
      <c r="F11" s="418" t="s">
        <v>94</v>
      </c>
      <c r="G11" s="418"/>
      <c r="H11" s="528" t="str">
        <f>'FORMATO 2. POA - MIR'!E10</f>
        <v>4.2.1.1 Promover la realización y actualización de los programas de desarrollo urbano para la planeación y la nueva Agenda Urbana del municipio.</v>
      </c>
      <c r="I11" s="522"/>
    </row>
    <row r="12" spans="2:9" ht="126" customHeight="1">
      <c r="B12" s="527" t="s">
        <v>95</v>
      </c>
      <c r="C12" s="527"/>
      <c r="D12" s="513" t="str">
        <f>'FORMATO 2. POA - MIR'!C11</f>
        <v>4.2 Implementar una planeación territorial y urbana, zonificando el municipio de manera óptima, fomentando el uso de suelo responsable, promoviendo un crecimiento urbano sostenible y ordenado.</v>
      </c>
      <c r="E12" s="513"/>
      <c r="F12" s="418" t="s">
        <v>96</v>
      </c>
      <c r="G12" s="418"/>
      <c r="H12" s="528" t="str">
        <f>'FORMATO 2. POA - MIR'!E11</f>
        <v>4.2.1.3 Garantizar el buen manejo de los usos de suelo a través de dictámenes de impacto urbano, ambiental y vial</v>
      </c>
      <c r="I12" s="522"/>
    </row>
    <row r="13" spans="2:9" ht="15" customHeight="1">
      <c r="B13" s="529" t="s">
        <v>343</v>
      </c>
      <c r="C13" s="530"/>
      <c r="D13" s="530"/>
      <c r="E13" s="530"/>
      <c r="F13" s="530"/>
      <c r="G13" s="530"/>
      <c r="H13" s="530"/>
      <c r="I13" s="531"/>
    </row>
    <row r="14" spans="2:9">
      <c r="B14" s="415" t="s">
        <v>45</v>
      </c>
      <c r="C14" s="415"/>
      <c r="D14" s="415"/>
      <c r="E14" s="415"/>
      <c r="F14" s="415"/>
      <c r="G14" s="415"/>
      <c r="H14" s="415"/>
      <c r="I14" s="415"/>
    </row>
    <row r="15" spans="2:9" ht="30.75" customHeight="1">
      <c r="B15" s="439" t="str">
        <f>'FORMATO 2. POA - MIR'!B23</f>
        <v>SUPERVISIÓN Y NOTIFICACIÓN PARA REGULARIZACIÓN DE OBRAS Y DEL USO DEL SUELO</v>
      </c>
      <c r="C15" s="439"/>
      <c r="D15" s="439"/>
      <c r="E15" s="439"/>
      <c r="F15" s="439"/>
      <c r="G15" s="439"/>
      <c r="H15" s="439"/>
      <c r="I15" s="439"/>
    </row>
    <row r="16" spans="2:9">
      <c r="B16" s="415" t="s">
        <v>48</v>
      </c>
      <c r="C16" s="415"/>
      <c r="D16" s="415"/>
      <c r="E16" s="415"/>
      <c r="F16" s="415"/>
      <c r="G16" s="415"/>
      <c r="H16" s="415"/>
      <c r="I16" s="415"/>
    </row>
    <row r="17" spans="2:9" ht="39" customHeight="1">
      <c r="B17" s="339" t="str">
        <f>'FORMATO 2. POA - MIR'!C23</f>
        <v xml:space="preserve">Ejecutar acciones de supervisión, visita, notificación y seguimiento para regularizar las intervenciones urbanas.  </v>
      </c>
      <c r="C17" s="339"/>
      <c r="D17" s="339"/>
      <c r="E17" s="339"/>
      <c r="F17" s="339"/>
      <c r="G17" s="339"/>
      <c r="H17" s="339"/>
      <c r="I17" s="339"/>
    </row>
    <row r="18" spans="2:9" ht="18.75" customHeight="1">
      <c r="B18" s="440" t="s">
        <v>344</v>
      </c>
      <c r="C18" s="440"/>
      <c r="D18" s="440"/>
      <c r="E18" s="440"/>
      <c r="F18" s="440"/>
      <c r="G18" s="440"/>
      <c r="H18" s="440"/>
      <c r="I18" s="440"/>
    </row>
    <row r="19" spans="2:9">
      <c r="B19" s="417" t="s">
        <v>331</v>
      </c>
      <c r="C19" s="417"/>
      <c r="D19" s="417"/>
      <c r="E19" s="417"/>
      <c r="F19" s="417"/>
      <c r="G19" s="417"/>
      <c r="H19" s="417"/>
      <c r="I19" s="417"/>
    </row>
    <row r="20" spans="2:9">
      <c r="B20" s="339" t="str">
        <f>CALENDARIZACION!E38</f>
        <v>PAAS= (PAASR/ PAASRC)*100%</v>
      </c>
      <c r="C20" s="339"/>
      <c r="D20" s="339"/>
      <c r="E20" s="339"/>
      <c r="F20" s="339"/>
      <c r="G20" s="339"/>
      <c r="H20" s="339"/>
      <c r="I20" s="339"/>
    </row>
    <row r="21" spans="2:9">
      <c r="B21" s="417" t="s">
        <v>332</v>
      </c>
      <c r="C21" s="417"/>
      <c r="D21" s="417"/>
      <c r="E21" s="417"/>
      <c r="F21" s="417"/>
      <c r="G21" s="417"/>
      <c r="H21" s="417"/>
      <c r="I21" s="417"/>
    </row>
    <row r="22" spans="2:9" ht="28.5" customHeight="1">
      <c r="B22" s="430" t="s">
        <v>105</v>
      </c>
      <c r="C22" s="431"/>
      <c r="D22" s="432" t="s">
        <v>333</v>
      </c>
      <c r="E22" s="432"/>
      <c r="F22" s="431" t="s">
        <v>334</v>
      </c>
      <c r="G22" s="431"/>
      <c r="H22" s="418" t="s">
        <v>141</v>
      </c>
      <c r="I22" s="418"/>
    </row>
    <row r="23" spans="2:9" ht="46.5" customHeight="1">
      <c r="B23" s="521" t="s">
        <v>470</v>
      </c>
      <c r="C23" s="522"/>
      <c r="D23" s="523" t="s">
        <v>108</v>
      </c>
      <c r="E23" s="524"/>
      <c r="F23" s="521" t="str">
        <f>CALENDARIZACION!C38</f>
        <v xml:space="preserve"> PAAS.
Porcentaje de Avance en la Acción de Supervisión
</v>
      </c>
      <c r="G23" s="522"/>
      <c r="H23" s="428" t="s">
        <v>463</v>
      </c>
      <c r="I23" s="429"/>
    </row>
    <row r="24" spans="2:9" ht="63.75" customHeight="1">
      <c r="B24" s="339" t="s">
        <v>540</v>
      </c>
      <c r="C24" s="339"/>
      <c r="D24" s="523" t="s">
        <v>108</v>
      </c>
      <c r="E24" s="524"/>
      <c r="F24" s="525" t="str">
        <f>CALENDARIZACION!D38</f>
        <v>PTAASR= Porcentanje Total de Avance en la Acción de Supervisión Realizadas</v>
      </c>
      <c r="G24" s="526"/>
      <c r="H24" s="428" t="s">
        <v>463</v>
      </c>
      <c r="I24" s="429"/>
    </row>
    <row r="25" spans="2:9" ht="68.25" customHeight="1">
      <c r="B25" s="339" t="s">
        <v>541</v>
      </c>
      <c r="C25" s="339"/>
      <c r="D25" s="523" t="s">
        <v>108</v>
      </c>
      <c r="E25" s="524"/>
      <c r="F25" s="471" t="str">
        <f>CALENDARIZACION!D39</f>
        <v>PAASRC=Porcentaje de Avance de Acción de Supervisión con Respuesta Ciudadana </v>
      </c>
      <c r="G25" s="471"/>
      <c r="H25" s="428" t="s">
        <v>463</v>
      </c>
      <c r="I25" s="429"/>
    </row>
    <row r="26" spans="2:9" ht="12.75" customHeight="1">
      <c r="B26" s="518" t="s">
        <v>144</v>
      </c>
      <c r="C26" s="518"/>
      <c r="D26" s="518"/>
      <c r="E26" s="518"/>
      <c r="F26" s="518"/>
      <c r="G26" s="518"/>
      <c r="H26" s="518"/>
      <c r="I26" s="518"/>
    </row>
    <row r="27" spans="2:9" ht="15.75" customHeight="1">
      <c r="B27" s="519" t="s">
        <v>28</v>
      </c>
      <c r="C27" s="510"/>
      <c r="D27" s="508" t="s">
        <v>46</v>
      </c>
      <c r="E27" s="510"/>
      <c r="F27" s="519" t="s">
        <v>47</v>
      </c>
      <c r="G27" s="520"/>
      <c r="H27" s="520"/>
      <c r="I27" s="520"/>
    </row>
    <row r="28" spans="2:9" ht="18" customHeight="1">
      <c r="B28" s="521" t="s">
        <v>99</v>
      </c>
      <c r="C28" s="522"/>
      <c r="D28" s="512" t="s">
        <v>97</v>
      </c>
      <c r="E28" s="514"/>
      <c r="F28" s="512" t="s">
        <v>215</v>
      </c>
      <c r="G28" s="513"/>
      <c r="H28" s="513"/>
      <c r="I28" s="514"/>
    </row>
    <row r="29" spans="2:9" ht="18" customHeight="1">
      <c r="B29" s="508" t="s">
        <v>127</v>
      </c>
      <c r="C29" s="509"/>
      <c r="D29" s="509"/>
      <c r="E29" s="510"/>
      <c r="F29" s="511" t="s">
        <v>130</v>
      </c>
      <c r="G29" s="485"/>
      <c r="H29" s="485"/>
      <c r="I29" s="485"/>
    </row>
    <row r="30" spans="2:9" ht="13.5" customHeight="1">
      <c r="B30" s="496" t="s">
        <v>108</v>
      </c>
      <c r="C30" s="497"/>
      <c r="D30" s="497"/>
      <c r="E30" s="498"/>
      <c r="F30" s="512" t="s">
        <v>191</v>
      </c>
      <c r="G30" s="513"/>
      <c r="H30" s="513"/>
      <c r="I30" s="514"/>
    </row>
    <row r="31" spans="2:9" ht="15.75" customHeight="1">
      <c r="B31" s="515" t="s">
        <v>82</v>
      </c>
      <c r="C31" s="516"/>
      <c r="D31" s="516"/>
      <c r="E31" s="517"/>
      <c r="F31" s="416" t="s">
        <v>131</v>
      </c>
      <c r="G31" s="417"/>
      <c r="H31" s="417"/>
      <c r="I31" s="417"/>
    </row>
    <row r="32" spans="2:9" ht="15.75" customHeight="1">
      <c r="B32" s="496" t="s">
        <v>109</v>
      </c>
      <c r="C32" s="497"/>
      <c r="D32" s="497"/>
      <c r="E32" s="498"/>
      <c r="F32" s="499" t="s">
        <v>110</v>
      </c>
      <c r="G32" s="500"/>
      <c r="H32" s="500"/>
      <c r="I32" s="501"/>
    </row>
    <row r="33" spans="1:10" ht="14.25" customHeight="1">
      <c r="B33" s="423" t="s">
        <v>147</v>
      </c>
      <c r="C33" s="423"/>
      <c r="D33" s="423"/>
      <c r="E33" s="423"/>
      <c r="F33" s="423"/>
      <c r="G33" s="423"/>
      <c r="H33" s="423"/>
      <c r="I33" s="423"/>
    </row>
    <row r="34" spans="1:10" ht="13.5" customHeight="1">
      <c r="B34" s="502" t="s">
        <v>336</v>
      </c>
      <c r="C34" s="503"/>
      <c r="D34" s="503"/>
      <c r="E34" s="503"/>
      <c r="F34" s="504" t="s">
        <v>337</v>
      </c>
      <c r="G34" s="504"/>
      <c r="H34" s="504"/>
      <c r="I34" s="504"/>
    </row>
    <row r="35" spans="1:10">
      <c r="B35" s="492" t="s">
        <v>150</v>
      </c>
      <c r="C35" s="493"/>
      <c r="D35" s="505">
        <f>CALENDARIZACION!R38</f>
        <v>12</v>
      </c>
      <c r="E35" s="506"/>
      <c r="F35" s="482" t="s">
        <v>115</v>
      </c>
      <c r="G35" s="483"/>
      <c r="H35" s="507" t="s">
        <v>116</v>
      </c>
      <c r="I35" s="507"/>
    </row>
    <row r="36" spans="1:10">
      <c r="B36" s="492" t="s">
        <v>117</v>
      </c>
      <c r="C36" s="493"/>
      <c r="D36" s="494" t="s">
        <v>109</v>
      </c>
      <c r="E36" s="495"/>
      <c r="F36" s="470" t="s">
        <v>335</v>
      </c>
      <c r="G36" s="471"/>
      <c r="H36" s="421" t="s">
        <v>119</v>
      </c>
      <c r="I36" s="421"/>
    </row>
    <row r="37" spans="1:10">
      <c r="B37" s="492" t="s">
        <v>49</v>
      </c>
      <c r="C37" s="493"/>
      <c r="D37" s="494" t="s">
        <v>189</v>
      </c>
      <c r="E37" s="495"/>
      <c r="F37" s="470" t="s">
        <v>120</v>
      </c>
      <c r="G37" s="471"/>
      <c r="H37" s="422" t="s">
        <v>121</v>
      </c>
      <c r="I37" s="422"/>
    </row>
    <row r="38" spans="1:10">
      <c r="B38" s="484" t="s">
        <v>345</v>
      </c>
      <c r="C38" s="485"/>
      <c r="D38" s="485"/>
      <c r="E38" s="485"/>
      <c r="F38" s="485"/>
      <c r="G38" s="485"/>
      <c r="H38" s="485"/>
      <c r="I38" s="485"/>
    </row>
    <row r="39" spans="1:10">
      <c r="B39" s="486" t="s">
        <v>230</v>
      </c>
      <c r="C39" s="487"/>
      <c r="D39" s="487"/>
      <c r="E39" s="488"/>
      <c r="F39" s="489" t="s">
        <v>50</v>
      </c>
      <c r="G39" s="490"/>
      <c r="H39" s="418" t="s">
        <v>145</v>
      </c>
      <c r="I39" s="418"/>
    </row>
    <row r="40" spans="1:10">
      <c r="B40" s="419">
        <f>D43</f>
        <v>3</v>
      </c>
      <c r="C40" s="419"/>
      <c r="D40" s="419"/>
      <c r="E40" s="419"/>
      <c r="F40" s="491">
        <v>2026</v>
      </c>
      <c r="G40" s="491"/>
      <c r="H40" s="339" t="s">
        <v>112</v>
      </c>
      <c r="I40" s="339"/>
    </row>
    <row r="41" spans="1:10">
      <c r="B41" s="475" t="s">
        <v>148</v>
      </c>
      <c r="C41" s="476"/>
      <c r="D41" s="476"/>
      <c r="E41" s="476"/>
      <c r="F41" s="476"/>
      <c r="G41" s="476"/>
      <c r="H41" s="476"/>
      <c r="I41" s="477"/>
    </row>
    <row r="42" spans="1:10" ht="36">
      <c r="B42" s="478" t="s">
        <v>123</v>
      </c>
      <c r="C42" s="479"/>
      <c r="D42" s="140" t="s">
        <v>149</v>
      </c>
      <c r="E42" s="141" t="s">
        <v>85</v>
      </c>
      <c r="F42" s="480" t="s">
        <v>86</v>
      </c>
      <c r="G42" s="481"/>
      <c r="H42" s="115" t="s">
        <v>75</v>
      </c>
      <c r="I42" s="115" t="s">
        <v>76</v>
      </c>
    </row>
    <row r="43" spans="1:10">
      <c r="B43" s="482" t="s">
        <v>278</v>
      </c>
      <c r="C43" s="483"/>
      <c r="D43" s="117">
        <f>SUM(CALENDARIZACION!F38:H38)</f>
        <v>3</v>
      </c>
      <c r="E43" s="118">
        <v>0</v>
      </c>
      <c r="F43" s="410">
        <f>SUM(CALENDARIZACION!F39:H39)</f>
        <v>3</v>
      </c>
      <c r="G43" s="410"/>
      <c r="H43" s="143">
        <v>46027</v>
      </c>
      <c r="I43" s="143">
        <v>46386</v>
      </c>
      <c r="J43" s="151"/>
    </row>
    <row r="44" spans="1:10">
      <c r="B44" s="470" t="s">
        <v>279</v>
      </c>
      <c r="C44" s="471"/>
      <c r="D44" s="117">
        <f>SUM(CALENDARIZACION!I38:K38)</f>
        <v>3</v>
      </c>
      <c r="E44" s="120">
        <v>0</v>
      </c>
      <c r="F44" s="410">
        <f>SUM(CALENDARIZACION!I39:K39)</f>
        <v>0</v>
      </c>
      <c r="G44" s="410"/>
      <c r="H44" s="143"/>
      <c r="I44" s="143"/>
      <c r="J44" s="151"/>
    </row>
    <row r="45" spans="1:10">
      <c r="B45" s="470" t="s">
        <v>133</v>
      </c>
      <c r="C45" s="471"/>
      <c r="D45" s="117">
        <f>SUM(CALENDARIZACION!L38:N38)</f>
        <v>3</v>
      </c>
      <c r="E45" s="118">
        <v>0</v>
      </c>
      <c r="F45" s="410">
        <f>SUM(CALENDARIZACION!L39:N39)</f>
        <v>0</v>
      </c>
      <c r="G45" s="410"/>
      <c r="H45" s="143"/>
      <c r="I45" s="143"/>
    </row>
    <row r="46" spans="1:10">
      <c r="B46" s="472" t="s">
        <v>280</v>
      </c>
      <c r="C46" s="473"/>
      <c r="D46" s="121">
        <f>SUM(CALENDARIZACION!O38:Q38)</f>
        <v>3</v>
      </c>
      <c r="E46" s="122">
        <v>0</v>
      </c>
      <c r="F46" s="474">
        <f>SUM(CALENDARIZACION!O39:Q39)</f>
        <v>0</v>
      </c>
      <c r="G46" s="474"/>
      <c r="H46" s="143"/>
      <c r="I46" s="143"/>
    </row>
    <row r="47" spans="1:10" ht="24">
      <c r="B47" s="411" t="s">
        <v>341</v>
      </c>
      <c r="C47" s="411"/>
      <c r="D47" s="144">
        <f>CALENDARIZACION!R38</f>
        <v>12</v>
      </c>
      <c r="E47" s="144">
        <v>0</v>
      </c>
      <c r="F47" s="412">
        <f>CALENDARIZACION!R39</f>
        <v>3</v>
      </c>
      <c r="G47" s="412"/>
      <c r="H47" s="116" t="s">
        <v>151</v>
      </c>
      <c r="I47" s="145">
        <f>CALENDARIZACION!U38</f>
        <v>0.25</v>
      </c>
    </row>
    <row r="48" spans="1:10">
      <c r="A48" s="413"/>
      <c r="B48" s="413"/>
      <c r="C48" s="413"/>
      <c r="D48" s="413"/>
      <c r="E48" s="413"/>
      <c r="F48" s="413"/>
      <c r="G48" s="413"/>
      <c r="H48" s="413"/>
      <c r="I48" s="413"/>
    </row>
    <row r="49" spans="1:9" ht="22.5" customHeight="1">
      <c r="A49" s="413"/>
      <c r="B49" s="413"/>
      <c r="C49" s="413"/>
      <c r="D49" s="413"/>
      <c r="E49" s="413"/>
      <c r="F49" s="413"/>
      <c r="G49" s="413"/>
      <c r="H49" s="413"/>
      <c r="I49" s="413"/>
    </row>
    <row r="50" spans="1:9" ht="39" customHeight="1">
      <c r="B50" s="435" t="s">
        <v>163</v>
      </c>
      <c r="C50" s="415"/>
      <c r="D50" s="405" t="s">
        <v>52</v>
      </c>
      <c r="E50" s="405"/>
      <c r="F50" s="405" t="s">
        <v>157</v>
      </c>
      <c r="G50" s="405"/>
      <c r="H50" s="405"/>
      <c r="I50" s="405"/>
    </row>
    <row r="51" spans="1:9" ht="33.75" customHeight="1">
      <c r="B51" s="406" t="str">
        <f>D8</f>
        <v>PP4- C2</v>
      </c>
      <c r="C51" s="406"/>
      <c r="D51" s="408" t="str">
        <f>B15</f>
        <v>SUPERVISIÓN Y NOTIFICACIÓN PARA REGULARIZACIÓN DE OBRAS Y DEL USO DEL SUELO</v>
      </c>
      <c r="E51" s="408"/>
      <c r="F51" s="125" t="s">
        <v>158</v>
      </c>
      <c r="G51" s="116" t="s">
        <v>159</v>
      </c>
      <c r="H51" s="125" t="s">
        <v>67</v>
      </c>
      <c r="I51" s="126" t="s">
        <v>68</v>
      </c>
    </row>
    <row r="52" spans="1:9" ht="30" customHeight="1">
      <c r="B52" s="407"/>
      <c r="C52" s="407"/>
      <c r="D52" s="409"/>
      <c r="E52" s="409"/>
      <c r="F52" s="127">
        <f>CALENDARIZACION!S38</f>
        <v>12</v>
      </c>
      <c r="G52" s="123">
        <f>CALENDARIZACION!S39</f>
        <v>3</v>
      </c>
      <c r="H52" s="127">
        <f>CALENDARIZACION!T38</f>
        <v>9</v>
      </c>
      <c r="I52" s="128">
        <f>CALENDARIZACION!U38</f>
        <v>0.25</v>
      </c>
    </row>
    <row r="53" spans="1:9" ht="20.25" customHeight="1">
      <c r="A53" s="152">
        <v>1</v>
      </c>
      <c r="B53" s="341">
        <v>0</v>
      </c>
      <c r="C53" s="341"/>
      <c r="D53" s="341"/>
      <c r="E53" s="341"/>
      <c r="F53" s="341"/>
      <c r="G53" s="341"/>
      <c r="H53" s="341"/>
      <c r="I53" s="341"/>
    </row>
    <row r="54" spans="1:9">
      <c r="A54" s="152">
        <v>1</v>
      </c>
      <c r="B54" s="341"/>
      <c r="C54" s="341"/>
      <c r="D54" s="341"/>
      <c r="E54" s="341"/>
      <c r="F54" s="341"/>
      <c r="G54" s="341"/>
      <c r="H54" s="341"/>
      <c r="I54" s="341"/>
    </row>
    <row r="55" spans="1:9">
      <c r="A55" s="152">
        <v>1</v>
      </c>
      <c r="B55" s="341"/>
      <c r="C55" s="341"/>
      <c r="D55" s="341"/>
      <c r="E55" s="341"/>
      <c r="F55" s="341"/>
      <c r="G55" s="341"/>
      <c r="H55" s="341"/>
      <c r="I55" s="341"/>
    </row>
    <row r="56" spans="1:9">
      <c r="A56" s="152">
        <v>1</v>
      </c>
      <c r="B56" s="341"/>
      <c r="C56" s="341"/>
      <c r="D56" s="341"/>
      <c r="E56" s="341"/>
      <c r="F56" s="341"/>
      <c r="G56" s="341"/>
      <c r="H56" s="341"/>
      <c r="I56" s="341"/>
    </row>
    <row r="57" spans="1:9">
      <c r="A57" s="152">
        <v>1</v>
      </c>
      <c r="B57" s="341"/>
      <c r="C57" s="341"/>
      <c r="D57" s="341"/>
      <c r="E57" s="341"/>
      <c r="F57" s="341"/>
      <c r="G57" s="341"/>
      <c r="H57" s="341"/>
      <c r="I57" s="341"/>
    </row>
    <row r="58" spans="1:9">
      <c r="A58" s="152">
        <v>1</v>
      </c>
      <c r="B58" s="341"/>
      <c r="C58" s="341"/>
      <c r="D58" s="341"/>
      <c r="E58" s="341"/>
      <c r="F58" s="341"/>
      <c r="G58" s="341"/>
      <c r="H58" s="341"/>
      <c r="I58" s="341"/>
    </row>
    <row r="59" spans="1:9">
      <c r="A59" s="152">
        <v>1</v>
      </c>
      <c r="B59" s="341"/>
      <c r="C59" s="341"/>
      <c r="D59" s="341"/>
      <c r="E59" s="341"/>
      <c r="F59" s="341"/>
      <c r="G59" s="341"/>
      <c r="H59" s="341"/>
      <c r="I59" s="341"/>
    </row>
    <row r="60" spans="1:9">
      <c r="A60" s="152">
        <v>1</v>
      </c>
      <c r="B60" s="341"/>
      <c r="C60" s="341"/>
      <c r="D60" s="341"/>
      <c r="E60" s="341"/>
      <c r="F60" s="341"/>
      <c r="G60" s="341"/>
      <c r="H60" s="341"/>
      <c r="I60" s="341"/>
    </row>
    <row r="61" spans="1:9">
      <c r="A61" s="152">
        <v>1</v>
      </c>
      <c r="B61" s="341"/>
      <c r="C61" s="341"/>
      <c r="D61" s="341"/>
      <c r="E61" s="341"/>
      <c r="F61" s="341"/>
      <c r="G61" s="341"/>
      <c r="H61" s="341"/>
      <c r="I61" s="341"/>
    </row>
    <row r="62" spans="1:9">
      <c r="A62" s="152">
        <v>1</v>
      </c>
      <c r="B62" s="341"/>
      <c r="C62" s="341"/>
      <c r="D62" s="341"/>
      <c r="E62" s="341"/>
      <c r="F62" s="341"/>
      <c r="G62" s="341"/>
      <c r="H62" s="341"/>
      <c r="I62" s="341"/>
    </row>
    <row r="63" spans="1:9">
      <c r="A63" s="152">
        <v>1</v>
      </c>
      <c r="B63" s="341"/>
      <c r="C63" s="341"/>
      <c r="D63" s="341"/>
      <c r="E63" s="341"/>
      <c r="F63" s="341"/>
      <c r="G63" s="341"/>
      <c r="H63" s="341"/>
      <c r="I63" s="341"/>
    </row>
    <row r="64" spans="1:9">
      <c r="A64" s="152">
        <v>1</v>
      </c>
      <c r="B64" s="341"/>
      <c r="C64" s="341"/>
      <c r="D64" s="341"/>
      <c r="E64" s="341"/>
      <c r="F64" s="341"/>
      <c r="G64" s="341"/>
      <c r="H64" s="341"/>
      <c r="I64" s="341"/>
    </row>
    <row r="65" spans="1:9">
      <c r="A65" s="152">
        <v>1</v>
      </c>
      <c r="B65" s="341"/>
      <c r="C65" s="341"/>
      <c r="D65" s="341"/>
      <c r="E65" s="341"/>
      <c r="F65" s="341"/>
      <c r="G65" s="341"/>
      <c r="H65" s="341"/>
      <c r="I65" s="341"/>
    </row>
    <row r="66" spans="1:9">
      <c r="A66" s="152">
        <v>1</v>
      </c>
      <c r="B66" s="341"/>
      <c r="C66" s="341"/>
      <c r="D66" s="341"/>
      <c r="E66" s="341"/>
      <c r="F66" s="341"/>
      <c r="G66" s="341"/>
      <c r="H66" s="341"/>
      <c r="I66" s="341"/>
    </row>
    <row r="67" spans="1:9">
      <c r="A67" s="152">
        <v>1</v>
      </c>
      <c r="B67" s="341"/>
      <c r="C67" s="341"/>
      <c r="D67" s="341"/>
      <c r="E67" s="341"/>
      <c r="F67" s="341"/>
      <c r="G67" s="341"/>
      <c r="H67" s="341"/>
      <c r="I67" s="341"/>
    </row>
    <row r="68" spans="1:9" ht="17.25" customHeight="1">
      <c r="A68" s="152">
        <v>1</v>
      </c>
      <c r="B68" s="341"/>
      <c r="C68" s="341"/>
      <c r="D68" s="341"/>
      <c r="E68" s="341"/>
      <c r="F68" s="341"/>
      <c r="G68" s="341"/>
      <c r="H68" s="341"/>
      <c r="I68" s="341"/>
    </row>
    <row r="69" spans="1:9">
      <c r="A69" s="152">
        <v>1</v>
      </c>
      <c r="B69" s="441" t="s">
        <v>283</v>
      </c>
      <c r="C69" s="441"/>
      <c r="D69" s="441"/>
      <c r="E69" s="441"/>
      <c r="F69" s="441"/>
      <c r="G69" s="441"/>
      <c r="H69" s="441"/>
      <c r="I69" s="441"/>
    </row>
    <row r="70" spans="1:9">
      <c r="A70" s="152">
        <v>1</v>
      </c>
      <c r="B70" s="441"/>
      <c r="C70" s="441"/>
      <c r="D70" s="441"/>
      <c r="E70" s="441"/>
      <c r="F70" s="441"/>
      <c r="G70" s="441"/>
      <c r="H70" s="441"/>
      <c r="I70" s="441"/>
    </row>
    <row r="71" spans="1:9">
      <c r="A71" s="152">
        <v>1</v>
      </c>
      <c r="B71" s="394" t="s">
        <v>278</v>
      </c>
      <c r="C71" s="394"/>
      <c r="D71" s="394"/>
      <c r="E71" s="402">
        <f>F43/D43</f>
        <v>1</v>
      </c>
      <c r="F71" s="402"/>
      <c r="G71" s="402"/>
      <c r="H71" s="402"/>
      <c r="I71" s="402"/>
    </row>
    <row r="72" spans="1:9">
      <c r="A72" s="152">
        <v>1</v>
      </c>
      <c r="B72" s="394"/>
      <c r="C72" s="394"/>
      <c r="D72" s="394"/>
      <c r="E72" s="402"/>
      <c r="F72" s="402"/>
      <c r="G72" s="402"/>
      <c r="H72" s="402"/>
      <c r="I72" s="402"/>
    </row>
    <row r="73" spans="1:9">
      <c r="B73" s="394" t="s">
        <v>279</v>
      </c>
      <c r="C73" s="394"/>
      <c r="D73" s="394"/>
      <c r="E73" s="402">
        <f>F44/D44</f>
        <v>0</v>
      </c>
      <c r="F73" s="402"/>
      <c r="G73" s="402"/>
      <c r="H73" s="402"/>
      <c r="I73" s="402"/>
    </row>
    <row r="74" spans="1:9">
      <c r="B74" s="394"/>
      <c r="C74" s="394"/>
      <c r="D74" s="394"/>
      <c r="E74" s="402"/>
      <c r="F74" s="402"/>
      <c r="G74" s="402"/>
      <c r="H74" s="402"/>
      <c r="I74" s="402"/>
    </row>
    <row r="75" spans="1:9" ht="12.75" customHeight="1">
      <c r="B75" s="394" t="s">
        <v>133</v>
      </c>
      <c r="C75" s="394"/>
      <c r="D75" s="394"/>
      <c r="E75" s="402">
        <f>F45/D45</f>
        <v>0</v>
      </c>
      <c r="F75" s="402"/>
      <c r="G75" s="402"/>
      <c r="H75" s="402"/>
      <c r="I75" s="402"/>
    </row>
    <row r="76" spans="1:9" ht="12.75" customHeight="1">
      <c r="B76" s="394"/>
      <c r="C76" s="394"/>
      <c r="D76" s="394"/>
      <c r="E76" s="402"/>
      <c r="F76" s="402"/>
      <c r="G76" s="402"/>
      <c r="H76" s="402"/>
      <c r="I76" s="402"/>
    </row>
    <row r="77" spans="1:9">
      <c r="B77" s="394" t="s">
        <v>280</v>
      </c>
      <c r="C77" s="394"/>
      <c r="D77" s="394"/>
      <c r="E77" s="402">
        <f>F46/D46</f>
        <v>0</v>
      </c>
      <c r="F77" s="402"/>
      <c r="G77" s="402"/>
      <c r="H77" s="402"/>
      <c r="I77" s="402"/>
    </row>
    <row r="78" spans="1:9">
      <c r="B78" s="394"/>
      <c r="C78" s="394"/>
      <c r="D78" s="394"/>
      <c r="E78" s="402"/>
      <c r="F78" s="402"/>
      <c r="G78" s="402"/>
      <c r="H78" s="402"/>
      <c r="I78" s="402"/>
    </row>
    <row r="79" spans="1:9">
      <c r="B79" s="464"/>
      <c r="C79" s="464"/>
      <c r="D79" s="464"/>
      <c r="E79" s="464"/>
      <c r="F79" s="464"/>
      <c r="G79" s="464"/>
      <c r="H79" s="464"/>
      <c r="I79" s="464"/>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{521B3DFE-A889-4C14-85F0-B9EF38A98171}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{9F74E27D-094D-4794-9830-AAECF1235B96}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{F11218B5-3A25-4F9A-8BC5-548DFC82591C}</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{FDD9C740-A731-4055-88C5-FF4AE0144AB3}</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521B3DFE-A889-4C14-85F0-B9EF38A9817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74E27D-094D-4794-9830-AAECF1235B9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1218B5-3A25-4F9A-8BC5-548DFC82591C}">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DD9C740-A731-4055-88C5-FF4AE0144AB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1A2158C-4498-4B2D-99CC-47DBEDA19BA8}">
          <x14:formula1>
            <xm:f>'NO SE EDITA'!$K$3:$K$6</xm:f>
          </x14:formula1>
          <xm:sqref>H43:H46</xm:sqref>
        </x14:dataValidation>
        <x14:dataValidation type="list" allowBlank="1" showInputMessage="1" showErrorMessage="1" xr:uid="{2A3B7455-1AF3-43D4-A797-B16A9456AE4A}">
          <x14:formula1>
            <xm:f>'NO SE EDITA'!$L$3:$L$6</xm:f>
          </x14:formula1>
          <xm:sqref>I43:I46</xm:sqref>
        </x14:dataValidation>
        <x14:dataValidation type="list" allowBlank="1" showInputMessage="1" showErrorMessage="1" xr:uid="{8CDA442F-EDC1-4385-AB7D-974AB6D8904F}">
          <x14:formula1>
            <xm:f>'NO SE EDITA'!$C$3:$C$6</xm:f>
          </x14:formula1>
          <xm:sqref>D28:E28</xm:sqref>
        </x14:dataValidation>
        <x14:dataValidation type="list" allowBlank="1" showInputMessage="1" showErrorMessage="1" xr:uid="{42B5BD2C-3586-43DF-A56D-357E777DC5AC}">
          <x14:formula1>
            <xm:f>'NO SE EDITA'!$G$3:$G$5</xm:f>
          </x14:formula1>
          <xm:sqref>B32:E32 D36:E36 H40:I40</xm:sqref>
        </x14:dataValidation>
        <x14:dataValidation type="list" allowBlank="1" showInputMessage="1" showErrorMessage="1" xr:uid="{05C0496C-2D66-4C56-8934-87022170C00B}">
          <x14:formula1>
            <xm:f>'NO SE EDITA'!$H$3:$H$4</xm:f>
          </x14:formula1>
          <xm:sqref>F32:I32</xm:sqref>
        </x14:dataValidation>
        <x14:dataValidation type="list" allowBlank="1" showInputMessage="1" showErrorMessage="1" xr:uid="{FB807963-5669-4DFD-BFF1-BB3C6882BBB6}">
          <x14:formula1>
            <xm:f>'NO SE EDITA'!$D$3:$D$4</xm:f>
          </x14:formula1>
          <xm:sqref>F28</xm:sqref>
        </x14:dataValidation>
        <x14:dataValidation type="list" allowBlank="1" showInputMessage="1" showErrorMessage="1" xr:uid="{21E6E8B9-DC1A-4702-A214-6B05199E8C98}">
          <x14:formula1>
            <xm:f>'NO SE EDITA'!$B$3:$B$4</xm:f>
          </x14:formula1>
          <xm:sqref>B27:C28</xm:sqref>
        </x14:dataValidation>
        <x14:dataValidation type="list" allowBlank="1" showInputMessage="1" showErrorMessage="1" xr:uid="{E5981FCB-35D7-4053-A392-DDEAA80E3A82}">
          <x14:formula1>
            <xm:f>'NO SE EDITA'!$M$3:$M$4</xm:f>
          </x14:formula1>
          <xm:sqref>D37:E37</xm:sqref>
        </x14:dataValidation>
        <x14:dataValidation type="list" allowBlank="1" showInputMessage="1" showErrorMessage="1" xr:uid="{E0D21FAF-FD33-413C-9449-F349CA612D5E}">
          <x14:formula1>
            <xm:f>'NO SE EDITA'!$E$3:$E$4</xm:f>
          </x14:formula1>
          <xm:sqref>B30:E30</xm:sqref>
        </x14:dataValidation>
        <x14:dataValidation type="list" allowBlank="1" showInputMessage="1" showErrorMessage="1" xr:uid="{C06DEE04-74D5-40C2-943E-6D9E799EAA03}">
          <x14:formula1>
            <xm:f>'NO SE EDITA'!$F$3:$F$4</xm:f>
          </x14:formula1>
          <xm:sqref>F30:I30</xm:sqref>
        </x14:dataValidation>
        <x14:dataValidation type="list" allowBlank="1" showInputMessage="1" showErrorMessage="1" xr:uid="{EC49D183-470F-4809-8042-B37B7CE20C29}">
          <x14:formula1>
            <xm:f>'NO SE EDITA'!$J$3:$J$6</xm:f>
          </x14:formula1>
          <xm:sqref>F40:G40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D53B7-C7FA-4C60-800B-DE689B2CE9BA}">
  <dimension ref="A2:J79"/>
  <sheetViews>
    <sheetView view="pageBreakPreview" topLeftCell="A31" zoomScale="115" zoomScaleNormal="100" zoomScaleSheetLayoutView="115" workbookViewId="0">
      <selection activeCell="D28" sqref="D28:E28"/>
    </sheetView>
  </sheetViews>
  <sheetFormatPr baseColWidth="10" defaultRowHeight="12.75"/>
  <cols>
    <col min="1" max="1" width="4.33203125" style="131" customWidth="1"/>
    <col min="2" max="3" width="15.83203125" style="131" customWidth="1"/>
    <col min="4" max="9" width="17.83203125" style="131" customWidth="1"/>
    <col min="10" max="16384" width="12" style="131"/>
  </cols>
  <sheetData>
    <row r="2" spans="1:9" ht="18" customHeight="1"/>
    <row r="3" spans="1:9" ht="15" customHeight="1"/>
    <row r="4" spans="1:9" ht="34.5" customHeight="1">
      <c r="B4" s="338" t="s">
        <v>38</v>
      </c>
      <c r="C4" s="433"/>
      <c r="D4" s="433"/>
      <c r="E4" s="433"/>
      <c r="F4" s="433"/>
      <c r="G4" s="433"/>
      <c r="H4" s="433"/>
      <c r="I4" s="433"/>
    </row>
    <row r="5" spans="1:9" ht="19.5" customHeight="1">
      <c r="B5" s="331" t="s">
        <v>342</v>
      </c>
      <c r="C5" s="434"/>
      <c r="D5" s="434"/>
      <c r="E5" s="434"/>
      <c r="F5" s="434"/>
      <c r="G5" s="434"/>
      <c r="H5" s="434"/>
      <c r="I5" s="434"/>
    </row>
    <row r="6" spans="1:9" ht="37.5" customHeight="1">
      <c r="A6" s="149"/>
      <c r="B6" s="541" t="s">
        <v>39</v>
      </c>
      <c r="C6" s="542"/>
      <c r="D6" s="339" t="s">
        <v>543</v>
      </c>
      <c r="E6" s="339"/>
      <c r="F6" s="541" t="s">
        <v>42</v>
      </c>
      <c r="G6" s="543"/>
      <c r="H6" s="339">
        <v>2026</v>
      </c>
      <c r="I6" s="339"/>
    </row>
    <row r="7" spans="1:9" ht="54" customHeight="1">
      <c r="A7" s="149"/>
      <c r="B7" s="532" t="s">
        <v>40</v>
      </c>
      <c r="C7" s="533"/>
      <c r="D7" s="339" t="s">
        <v>522</v>
      </c>
      <c r="E7" s="339"/>
      <c r="F7" s="532" t="s">
        <v>43</v>
      </c>
      <c r="G7" s="534"/>
      <c r="H7" s="339" t="s">
        <v>502</v>
      </c>
      <c r="I7" s="339"/>
    </row>
    <row r="8" spans="1:9" ht="41.25" customHeight="1">
      <c r="A8" s="149"/>
      <c r="B8" s="535" t="s">
        <v>41</v>
      </c>
      <c r="C8" s="536"/>
      <c r="D8" s="537" t="s">
        <v>529</v>
      </c>
      <c r="E8" s="538"/>
      <c r="F8" s="539" t="s">
        <v>44</v>
      </c>
      <c r="G8" s="540"/>
      <c r="H8" s="339" t="s">
        <v>497</v>
      </c>
      <c r="I8" s="339"/>
    </row>
    <row r="9" spans="1:9">
      <c r="A9" s="149"/>
      <c r="B9" s="423" t="s">
        <v>89</v>
      </c>
      <c r="C9" s="423"/>
      <c r="D9" s="423"/>
      <c r="E9" s="423"/>
      <c r="F9" s="423"/>
      <c r="G9" s="423"/>
      <c r="H9" s="423"/>
      <c r="I9" s="423"/>
    </row>
    <row r="10" spans="1:9" ht="68.25" customHeight="1">
      <c r="A10" s="149"/>
      <c r="B10" s="415" t="s">
        <v>90</v>
      </c>
      <c r="C10" s="415"/>
      <c r="D10" s="339" t="str">
        <f>'FORMATO 2. POA - MIR'!C9</f>
        <v>ACUERDO 4. DESARROLLO SOSTENIBLE E INFRAESTRUCTURA TRANSFORMADORA</v>
      </c>
      <c r="E10" s="521"/>
      <c r="F10" s="418" t="s">
        <v>91</v>
      </c>
      <c r="G10" s="418"/>
      <c r="H10" s="528" t="str">
        <f>'FORMATO 2. POA - MIR'!E9</f>
        <v>4.2.1. Transformar la planeación municipal en sectores ecológicos territoriales y urbanos que modernicen el Municipio de Zapotlán</v>
      </c>
      <c r="I10" s="522"/>
    </row>
    <row r="11" spans="1:9" ht="54" customHeight="1">
      <c r="A11" s="149"/>
      <c r="B11" s="418" t="s">
        <v>92</v>
      </c>
      <c r="C11" s="418"/>
      <c r="D11" s="339" t="str">
        <f>'FORMATO 2. POA - MIR'!C10</f>
        <v>Acuerdo 4. Desarrollo sostenible e infraestructura sólida y transformadora para Zapotlán.</v>
      </c>
      <c r="E11" s="521"/>
      <c r="F11" s="418" t="s">
        <v>94</v>
      </c>
      <c r="G11" s="418"/>
      <c r="H11" s="528" t="str">
        <f>'FORMATO 2. POA - MIR'!E10</f>
        <v>4.2.1.1 Promover la realización y actualización de los programas de desarrollo urbano para la planeación y la nueva Agenda Urbana del municipio.</v>
      </c>
      <c r="I11" s="522"/>
    </row>
    <row r="12" spans="1:9" ht="126" customHeight="1">
      <c r="A12" s="149"/>
      <c r="B12" s="527" t="s">
        <v>95</v>
      </c>
      <c r="C12" s="527"/>
      <c r="D12" s="513" t="str">
        <f>'FORMATO 2. POA - MIR'!C11</f>
        <v>4.2 Implementar una planeación territorial y urbana, zonificando el municipio de manera óptima, fomentando el uso de suelo responsable, promoviendo un crecimiento urbano sostenible y ordenado.</v>
      </c>
      <c r="E12" s="513"/>
      <c r="F12" s="418" t="s">
        <v>96</v>
      </c>
      <c r="G12" s="418"/>
      <c r="H12" s="528" t="str">
        <f>'FORMATO 2. POA - MIR'!E11</f>
        <v>4.2.1.3 Garantizar el buen manejo de los usos de suelo a través de dictámenes de impacto urbano, ambiental y vial</v>
      </c>
      <c r="I12" s="522"/>
    </row>
    <row r="13" spans="1:9" ht="15" customHeight="1">
      <c r="A13" s="149"/>
      <c r="B13" s="529" t="s">
        <v>343</v>
      </c>
      <c r="C13" s="530"/>
      <c r="D13" s="530"/>
      <c r="E13" s="530"/>
      <c r="F13" s="530"/>
      <c r="G13" s="530"/>
      <c r="H13" s="530"/>
      <c r="I13" s="531"/>
    </row>
    <row r="14" spans="1:9">
      <c r="A14" s="149"/>
      <c r="B14" s="415" t="s">
        <v>45</v>
      </c>
      <c r="C14" s="415"/>
      <c r="D14" s="415"/>
      <c r="E14" s="415"/>
      <c r="F14" s="415"/>
      <c r="G14" s="415"/>
      <c r="H14" s="415"/>
      <c r="I14" s="415"/>
    </row>
    <row r="15" spans="1:9" ht="30.75" customHeight="1">
      <c r="A15" s="149"/>
      <c r="B15" s="439" t="str">
        <f>'FORMATO 2. POA - MIR'!B24</f>
        <v>NOTIFICACIÓN A CONSTRUCCIONES IRREGULARES</v>
      </c>
      <c r="C15" s="439"/>
      <c r="D15" s="439"/>
      <c r="E15" s="439"/>
      <c r="F15" s="439"/>
      <c r="G15" s="439"/>
      <c r="H15" s="439"/>
      <c r="I15" s="439"/>
    </row>
    <row r="16" spans="1:9">
      <c r="A16" s="149"/>
      <c r="B16" s="415" t="s">
        <v>48</v>
      </c>
      <c r="C16" s="415"/>
      <c r="D16" s="415"/>
      <c r="E16" s="415"/>
      <c r="F16" s="415"/>
      <c r="G16" s="415"/>
      <c r="H16" s="415"/>
      <c r="I16" s="415"/>
    </row>
    <row r="17" spans="1:9" ht="39" customHeight="1">
      <c r="A17" s="149"/>
      <c r="B17" s="339" t="str">
        <f>'FORMATO 2. POA - MIR'!C24</f>
        <v>Identificar, verificar y notificar formalmente a las intervenciones urbanas que no cuente con la autorización correspondiente.</v>
      </c>
      <c r="C17" s="339"/>
      <c r="D17" s="339"/>
      <c r="E17" s="339"/>
      <c r="F17" s="339"/>
      <c r="G17" s="339"/>
      <c r="H17" s="339"/>
      <c r="I17" s="339"/>
    </row>
    <row r="18" spans="1:9" ht="18.75" customHeight="1">
      <c r="A18" s="149"/>
      <c r="B18" s="440" t="s">
        <v>344</v>
      </c>
      <c r="C18" s="440"/>
      <c r="D18" s="440"/>
      <c r="E18" s="440"/>
      <c r="F18" s="440"/>
      <c r="G18" s="440"/>
      <c r="H18" s="440"/>
      <c r="I18" s="440"/>
    </row>
    <row r="19" spans="1:9">
      <c r="A19" s="149"/>
      <c r="B19" s="417" t="s">
        <v>331</v>
      </c>
      <c r="C19" s="417"/>
      <c r="D19" s="417"/>
      <c r="E19" s="417"/>
      <c r="F19" s="417"/>
      <c r="G19" s="417"/>
      <c r="H19" s="417"/>
      <c r="I19" s="417"/>
    </row>
    <row r="20" spans="1:9">
      <c r="A20" s="149"/>
      <c r="B20" s="339" t="str">
        <f>CALENDARIZACION!E41</f>
        <v>PAAN= (PAASR/ PAASRC)*100%</v>
      </c>
      <c r="C20" s="339"/>
      <c r="D20" s="339"/>
      <c r="E20" s="339"/>
      <c r="F20" s="339"/>
      <c r="G20" s="339"/>
      <c r="H20" s="339"/>
      <c r="I20" s="339"/>
    </row>
    <row r="21" spans="1:9">
      <c r="A21" s="149"/>
      <c r="B21" s="417" t="s">
        <v>332</v>
      </c>
      <c r="C21" s="417"/>
      <c r="D21" s="417"/>
      <c r="E21" s="417"/>
      <c r="F21" s="417"/>
      <c r="G21" s="417"/>
      <c r="H21" s="417"/>
      <c r="I21" s="417"/>
    </row>
    <row r="22" spans="1:9" ht="28.5" customHeight="1">
      <c r="A22" s="149"/>
      <c r="B22" s="430" t="s">
        <v>105</v>
      </c>
      <c r="C22" s="431"/>
      <c r="D22" s="432" t="s">
        <v>333</v>
      </c>
      <c r="E22" s="432"/>
      <c r="F22" s="431" t="s">
        <v>334</v>
      </c>
      <c r="G22" s="431"/>
      <c r="H22" s="418" t="s">
        <v>141</v>
      </c>
      <c r="I22" s="418"/>
    </row>
    <row r="23" spans="1:9" ht="46.5" customHeight="1">
      <c r="A23" s="149"/>
      <c r="B23" s="521" t="s">
        <v>471</v>
      </c>
      <c r="C23" s="522"/>
      <c r="D23" s="523" t="s">
        <v>108</v>
      </c>
      <c r="E23" s="524"/>
      <c r="F23" s="521" t="str">
        <f>CALENDARIZACION!C41</f>
        <v>PAAN. Porcentaje de Avance en la Acción de Notificación</v>
      </c>
      <c r="G23" s="522"/>
      <c r="H23" s="428" t="s">
        <v>463</v>
      </c>
      <c r="I23" s="429"/>
    </row>
    <row r="24" spans="1:9" ht="63.75" customHeight="1">
      <c r="A24" s="149"/>
      <c r="B24" s="339" t="s">
        <v>540</v>
      </c>
      <c r="C24" s="339"/>
      <c r="D24" s="523" t="s">
        <v>108</v>
      </c>
      <c r="E24" s="524"/>
      <c r="F24" s="525" t="str">
        <f>CALENDARIZACION!D41</f>
        <v>PAASR= Porcentaje de Avance en la Acción de Supervisión Realizadas</v>
      </c>
      <c r="G24" s="526"/>
      <c r="H24" s="428" t="s">
        <v>463</v>
      </c>
      <c r="I24" s="429"/>
    </row>
    <row r="25" spans="1:9" ht="68.25" customHeight="1">
      <c r="A25" s="149"/>
      <c r="B25" s="339" t="s">
        <v>541</v>
      </c>
      <c r="C25" s="339"/>
      <c r="D25" s="523" t="s">
        <v>108</v>
      </c>
      <c r="E25" s="524"/>
      <c r="F25" s="471" t="str">
        <f>CALENDARIZACION!D42</f>
        <v xml:space="preserve">PAASRC=Porcentaje de Avance de Acción de Supervisión con Respuesta Ciudadana </v>
      </c>
      <c r="G25" s="471"/>
      <c r="H25" s="428" t="s">
        <v>463</v>
      </c>
      <c r="I25" s="429"/>
    </row>
    <row r="26" spans="1:9" ht="12.75" customHeight="1">
      <c r="A26" s="149"/>
      <c r="B26" s="518" t="s">
        <v>144</v>
      </c>
      <c r="C26" s="518"/>
      <c r="D26" s="518"/>
      <c r="E26" s="518"/>
      <c r="F26" s="518"/>
      <c r="G26" s="518"/>
      <c r="H26" s="518"/>
      <c r="I26" s="518"/>
    </row>
    <row r="27" spans="1:9" ht="15.75" customHeight="1">
      <c r="A27" s="149"/>
      <c r="B27" s="519" t="s">
        <v>28</v>
      </c>
      <c r="C27" s="510"/>
      <c r="D27" s="508" t="s">
        <v>46</v>
      </c>
      <c r="E27" s="510"/>
      <c r="F27" s="519" t="s">
        <v>47</v>
      </c>
      <c r="G27" s="520"/>
      <c r="H27" s="520"/>
      <c r="I27" s="520"/>
    </row>
    <row r="28" spans="1:9" ht="18" customHeight="1">
      <c r="A28" s="149"/>
      <c r="B28" s="521" t="s">
        <v>100</v>
      </c>
      <c r="C28" s="522"/>
      <c r="D28" s="512" t="s">
        <v>98</v>
      </c>
      <c r="E28" s="514"/>
      <c r="F28" s="512" t="s">
        <v>215</v>
      </c>
      <c r="G28" s="513"/>
      <c r="H28" s="513"/>
      <c r="I28" s="514"/>
    </row>
    <row r="29" spans="1:9" ht="18" customHeight="1">
      <c r="A29" s="149"/>
      <c r="B29" s="508" t="s">
        <v>127</v>
      </c>
      <c r="C29" s="509"/>
      <c r="D29" s="509"/>
      <c r="E29" s="510"/>
      <c r="F29" s="511" t="s">
        <v>130</v>
      </c>
      <c r="G29" s="485"/>
      <c r="H29" s="485"/>
      <c r="I29" s="485"/>
    </row>
    <row r="30" spans="1:9" ht="13.5" customHeight="1">
      <c r="A30" s="149"/>
      <c r="B30" s="496" t="s">
        <v>108</v>
      </c>
      <c r="C30" s="497"/>
      <c r="D30" s="497"/>
      <c r="E30" s="498"/>
      <c r="F30" s="512" t="s">
        <v>191</v>
      </c>
      <c r="G30" s="513"/>
      <c r="H30" s="513"/>
      <c r="I30" s="514"/>
    </row>
    <row r="31" spans="1:9" ht="15.75" customHeight="1">
      <c r="A31" s="149"/>
      <c r="B31" s="515" t="s">
        <v>82</v>
      </c>
      <c r="C31" s="516"/>
      <c r="D31" s="516"/>
      <c r="E31" s="517"/>
      <c r="F31" s="416" t="s">
        <v>131</v>
      </c>
      <c r="G31" s="417"/>
      <c r="H31" s="417"/>
      <c r="I31" s="417"/>
    </row>
    <row r="32" spans="1:9" ht="15.75" customHeight="1">
      <c r="A32" s="149"/>
      <c r="B32" s="496" t="s">
        <v>109</v>
      </c>
      <c r="C32" s="497"/>
      <c r="D32" s="497"/>
      <c r="E32" s="498"/>
      <c r="F32" s="499" t="s">
        <v>110</v>
      </c>
      <c r="G32" s="500"/>
      <c r="H32" s="500"/>
      <c r="I32" s="501"/>
    </row>
    <row r="33" spans="1:10" ht="14.25" customHeight="1">
      <c r="A33" s="149"/>
      <c r="B33" s="423" t="s">
        <v>147</v>
      </c>
      <c r="C33" s="423"/>
      <c r="D33" s="423"/>
      <c r="E33" s="423"/>
      <c r="F33" s="423"/>
      <c r="G33" s="423"/>
      <c r="H33" s="423"/>
      <c r="I33" s="423"/>
    </row>
    <row r="34" spans="1:10" ht="13.5" customHeight="1">
      <c r="A34" s="149"/>
      <c r="B34" s="424" t="s">
        <v>336</v>
      </c>
      <c r="C34" s="424"/>
      <c r="D34" s="424"/>
      <c r="E34" s="424"/>
      <c r="F34" s="417" t="s">
        <v>337</v>
      </c>
      <c r="G34" s="417"/>
      <c r="H34" s="417"/>
      <c r="I34" s="417"/>
    </row>
    <row r="35" spans="1:10">
      <c r="A35" s="149"/>
      <c r="B35" s="545" t="s">
        <v>150</v>
      </c>
      <c r="C35" s="546"/>
      <c r="D35" s="547">
        <f>CALENDARIZACION!R41</f>
        <v>360</v>
      </c>
      <c r="E35" s="548"/>
      <c r="F35" s="482" t="s">
        <v>115</v>
      </c>
      <c r="G35" s="483"/>
      <c r="H35" s="507" t="s">
        <v>116</v>
      </c>
      <c r="I35" s="507"/>
    </row>
    <row r="36" spans="1:10">
      <c r="A36" s="149"/>
      <c r="B36" s="492" t="s">
        <v>117</v>
      </c>
      <c r="C36" s="493"/>
      <c r="D36" s="494" t="s">
        <v>109</v>
      </c>
      <c r="E36" s="495"/>
      <c r="F36" s="470" t="s">
        <v>335</v>
      </c>
      <c r="G36" s="471"/>
      <c r="H36" s="421" t="s">
        <v>119</v>
      </c>
      <c r="I36" s="421"/>
    </row>
    <row r="37" spans="1:10">
      <c r="A37" s="149"/>
      <c r="B37" s="492" t="s">
        <v>49</v>
      </c>
      <c r="C37" s="493"/>
      <c r="D37" s="494" t="s">
        <v>190</v>
      </c>
      <c r="E37" s="495"/>
      <c r="F37" s="470" t="s">
        <v>120</v>
      </c>
      <c r="G37" s="471"/>
      <c r="H37" s="422" t="s">
        <v>121</v>
      </c>
      <c r="I37" s="422"/>
    </row>
    <row r="38" spans="1:10">
      <c r="A38" s="149"/>
      <c r="B38" s="484" t="s">
        <v>345</v>
      </c>
      <c r="C38" s="485"/>
      <c r="D38" s="485"/>
      <c r="E38" s="485"/>
      <c r="F38" s="485"/>
      <c r="G38" s="485"/>
      <c r="H38" s="485"/>
      <c r="I38" s="485"/>
    </row>
    <row r="39" spans="1:10">
      <c r="A39" s="149"/>
      <c r="B39" s="486" t="s">
        <v>230</v>
      </c>
      <c r="C39" s="487"/>
      <c r="D39" s="487"/>
      <c r="E39" s="488"/>
      <c r="F39" s="489" t="s">
        <v>50</v>
      </c>
      <c r="G39" s="490"/>
      <c r="H39" s="418" t="s">
        <v>145</v>
      </c>
      <c r="I39" s="418"/>
    </row>
    <row r="40" spans="1:10">
      <c r="A40" s="149"/>
      <c r="B40" s="419">
        <f>D43</f>
        <v>90</v>
      </c>
      <c r="C40" s="419"/>
      <c r="D40" s="419"/>
      <c r="E40" s="419"/>
      <c r="F40" s="491">
        <v>2026</v>
      </c>
      <c r="G40" s="491"/>
      <c r="H40" s="339" t="s">
        <v>112</v>
      </c>
      <c r="I40" s="339"/>
    </row>
    <row r="41" spans="1:10">
      <c r="A41" s="149"/>
      <c r="B41" s="475" t="s">
        <v>148</v>
      </c>
      <c r="C41" s="476"/>
      <c r="D41" s="476"/>
      <c r="E41" s="476"/>
      <c r="F41" s="476"/>
      <c r="G41" s="476"/>
      <c r="H41" s="476"/>
      <c r="I41" s="477"/>
    </row>
    <row r="42" spans="1:10" ht="36">
      <c r="A42" s="149"/>
      <c r="B42" s="478" t="s">
        <v>123</v>
      </c>
      <c r="C42" s="479"/>
      <c r="D42" s="140" t="s">
        <v>149</v>
      </c>
      <c r="E42" s="141" t="s">
        <v>85</v>
      </c>
      <c r="F42" s="480" t="s">
        <v>86</v>
      </c>
      <c r="G42" s="481"/>
      <c r="H42" s="115" t="s">
        <v>75</v>
      </c>
      <c r="I42" s="115" t="s">
        <v>76</v>
      </c>
    </row>
    <row r="43" spans="1:10">
      <c r="A43" s="149"/>
      <c r="B43" s="482" t="s">
        <v>278</v>
      </c>
      <c r="C43" s="483"/>
      <c r="D43" s="117">
        <f>SUM(CALENDARIZACION!F41:H41)</f>
        <v>90</v>
      </c>
      <c r="E43" s="118">
        <v>0</v>
      </c>
      <c r="F43" s="410">
        <f>SUM(CALENDARIZACION!F42:H42)</f>
        <v>90</v>
      </c>
      <c r="G43" s="410"/>
      <c r="H43" s="143">
        <v>46027</v>
      </c>
      <c r="I43" s="143">
        <v>46386</v>
      </c>
      <c r="J43" s="151"/>
    </row>
    <row r="44" spans="1:10">
      <c r="A44" s="149"/>
      <c r="B44" s="470" t="s">
        <v>279</v>
      </c>
      <c r="C44" s="471"/>
      <c r="D44" s="117">
        <f>SUM(CALENDARIZACION!I41:K41)</f>
        <v>90</v>
      </c>
      <c r="E44" s="120">
        <v>0</v>
      </c>
      <c r="F44" s="410">
        <f>SUM(CALENDARIZACION!I42:K42)</f>
        <v>0</v>
      </c>
      <c r="G44" s="410"/>
      <c r="H44" s="143"/>
      <c r="I44" s="143"/>
      <c r="J44" s="151"/>
    </row>
    <row r="45" spans="1:10">
      <c r="A45" s="149"/>
      <c r="B45" s="470" t="s">
        <v>133</v>
      </c>
      <c r="C45" s="471"/>
      <c r="D45" s="117">
        <f>SUM(CALENDARIZACION!L41:N41)</f>
        <v>90</v>
      </c>
      <c r="E45" s="118">
        <v>0</v>
      </c>
      <c r="F45" s="410">
        <f>SUM(CALENDARIZACION!L42:N42)</f>
        <v>0</v>
      </c>
      <c r="G45" s="410"/>
      <c r="H45" s="143"/>
      <c r="I45" s="143"/>
    </row>
    <row r="46" spans="1:10">
      <c r="A46" s="149"/>
      <c r="B46" s="472" t="s">
        <v>280</v>
      </c>
      <c r="C46" s="473"/>
      <c r="D46" s="121">
        <f>SUM(CALENDARIZACION!O41:Q41)</f>
        <v>90</v>
      </c>
      <c r="E46" s="122">
        <v>0</v>
      </c>
      <c r="F46" s="474">
        <f>SUM(CALENDARIZACION!O42:Q42)</f>
        <v>0</v>
      </c>
      <c r="G46" s="474"/>
      <c r="H46" s="143"/>
      <c r="I46" s="143"/>
    </row>
    <row r="47" spans="1:10" ht="24">
      <c r="A47" s="149"/>
      <c r="B47" s="411" t="s">
        <v>341</v>
      </c>
      <c r="C47" s="411"/>
      <c r="D47" s="144">
        <f>CALENDARIZACION!R41</f>
        <v>360</v>
      </c>
      <c r="E47" s="144">
        <v>0</v>
      </c>
      <c r="F47" s="412">
        <f>CALENDARIZACION!R42</f>
        <v>90</v>
      </c>
      <c r="G47" s="412"/>
      <c r="H47" s="116" t="s">
        <v>151</v>
      </c>
      <c r="I47" s="145">
        <f>CALENDARIZACION!U41</f>
        <v>0.25</v>
      </c>
    </row>
    <row r="48" spans="1:10">
      <c r="A48" s="544"/>
      <c r="B48" s="544"/>
      <c r="C48" s="544"/>
      <c r="D48" s="544"/>
      <c r="E48" s="544"/>
      <c r="F48" s="544"/>
      <c r="G48" s="544"/>
      <c r="H48" s="544"/>
      <c r="I48" s="544"/>
    </row>
    <row r="49" spans="1:9" ht="22.5" customHeight="1">
      <c r="A49" s="544"/>
      <c r="B49" s="544"/>
      <c r="C49" s="544"/>
      <c r="D49" s="544"/>
      <c r="E49" s="544"/>
      <c r="F49" s="544"/>
      <c r="G49" s="544"/>
      <c r="H49" s="544"/>
      <c r="I49" s="544"/>
    </row>
    <row r="50" spans="1:9" ht="39" customHeight="1">
      <c r="A50" s="149"/>
      <c r="B50" s="435" t="s">
        <v>163</v>
      </c>
      <c r="C50" s="415"/>
      <c r="D50" s="405" t="s">
        <v>52</v>
      </c>
      <c r="E50" s="405"/>
      <c r="F50" s="405" t="s">
        <v>157</v>
      </c>
      <c r="G50" s="405"/>
      <c r="H50" s="405"/>
      <c r="I50" s="405"/>
    </row>
    <row r="51" spans="1:9" ht="33.75" customHeight="1">
      <c r="A51" s="149"/>
      <c r="B51" s="406" t="str">
        <f>D8</f>
        <v>PP4- A1  C2</v>
      </c>
      <c r="C51" s="406"/>
      <c r="D51" s="408" t="str">
        <f>B15</f>
        <v>NOTIFICACIÓN A CONSTRUCCIONES IRREGULARES</v>
      </c>
      <c r="E51" s="408"/>
      <c r="F51" s="125" t="s">
        <v>158</v>
      </c>
      <c r="G51" s="116" t="s">
        <v>159</v>
      </c>
      <c r="H51" s="125" t="s">
        <v>67</v>
      </c>
      <c r="I51" s="126" t="s">
        <v>68</v>
      </c>
    </row>
    <row r="52" spans="1:9" ht="30" customHeight="1">
      <c r="A52" s="149"/>
      <c r="B52" s="407"/>
      <c r="C52" s="407"/>
      <c r="D52" s="409"/>
      <c r="E52" s="409"/>
      <c r="F52" s="127">
        <f>CALENDARIZACION!S41</f>
        <v>360</v>
      </c>
      <c r="G52" s="123">
        <f>CALENDARIZACION!S42</f>
        <v>90</v>
      </c>
      <c r="H52" s="127">
        <f>CALENDARIZACION!T41</f>
        <v>270</v>
      </c>
      <c r="I52" s="128">
        <f>CALENDARIZACION!U41</f>
        <v>0.25</v>
      </c>
    </row>
    <row r="53" spans="1:9" ht="20.25" customHeight="1">
      <c r="A53" s="152">
        <v>1</v>
      </c>
      <c r="B53" s="341">
        <v>0</v>
      </c>
      <c r="C53" s="341"/>
      <c r="D53" s="341"/>
      <c r="E53" s="341"/>
      <c r="F53" s="341"/>
      <c r="G53" s="341"/>
      <c r="H53" s="341"/>
      <c r="I53" s="341"/>
    </row>
    <row r="54" spans="1:9">
      <c r="A54" s="152">
        <v>1</v>
      </c>
      <c r="B54" s="341"/>
      <c r="C54" s="341"/>
      <c r="D54" s="341"/>
      <c r="E54" s="341"/>
      <c r="F54" s="341"/>
      <c r="G54" s="341"/>
      <c r="H54" s="341"/>
      <c r="I54" s="341"/>
    </row>
    <row r="55" spans="1:9">
      <c r="A55" s="152">
        <v>1</v>
      </c>
      <c r="B55" s="341"/>
      <c r="C55" s="341"/>
      <c r="D55" s="341"/>
      <c r="E55" s="341"/>
      <c r="F55" s="341"/>
      <c r="G55" s="341"/>
      <c r="H55" s="341"/>
      <c r="I55" s="341"/>
    </row>
    <row r="56" spans="1:9">
      <c r="A56" s="152">
        <v>1</v>
      </c>
      <c r="B56" s="341"/>
      <c r="C56" s="341"/>
      <c r="D56" s="341"/>
      <c r="E56" s="341"/>
      <c r="F56" s="341"/>
      <c r="G56" s="341"/>
      <c r="H56" s="341"/>
      <c r="I56" s="341"/>
    </row>
    <row r="57" spans="1:9">
      <c r="A57" s="152">
        <v>1</v>
      </c>
      <c r="B57" s="341"/>
      <c r="C57" s="341"/>
      <c r="D57" s="341"/>
      <c r="E57" s="341"/>
      <c r="F57" s="341"/>
      <c r="G57" s="341"/>
      <c r="H57" s="341"/>
      <c r="I57" s="341"/>
    </row>
    <row r="58" spans="1:9">
      <c r="A58" s="152">
        <v>1</v>
      </c>
      <c r="B58" s="341"/>
      <c r="C58" s="341"/>
      <c r="D58" s="341"/>
      <c r="E58" s="341"/>
      <c r="F58" s="341"/>
      <c r="G58" s="341"/>
      <c r="H58" s="341"/>
      <c r="I58" s="341"/>
    </row>
    <row r="59" spans="1:9">
      <c r="A59" s="152">
        <v>1</v>
      </c>
      <c r="B59" s="341"/>
      <c r="C59" s="341"/>
      <c r="D59" s="341"/>
      <c r="E59" s="341"/>
      <c r="F59" s="341"/>
      <c r="G59" s="341"/>
      <c r="H59" s="341"/>
      <c r="I59" s="341"/>
    </row>
    <row r="60" spans="1:9">
      <c r="A60" s="152">
        <v>1</v>
      </c>
      <c r="B60" s="341"/>
      <c r="C60" s="341"/>
      <c r="D60" s="341"/>
      <c r="E60" s="341"/>
      <c r="F60" s="341"/>
      <c r="G60" s="341"/>
      <c r="H60" s="341"/>
      <c r="I60" s="341"/>
    </row>
    <row r="61" spans="1:9">
      <c r="A61" s="152">
        <v>1</v>
      </c>
      <c r="B61" s="341"/>
      <c r="C61" s="341"/>
      <c r="D61" s="341"/>
      <c r="E61" s="341"/>
      <c r="F61" s="341"/>
      <c r="G61" s="341"/>
      <c r="H61" s="341"/>
      <c r="I61" s="341"/>
    </row>
    <row r="62" spans="1:9">
      <c r="A62" s="152">
        <v>1</v>
      </c>
      <c r="B62" s="341"/>
      <c r="C62" s="341"/>
      <c r="D62" s="341"/>
      <c r="E62" s="341"/>
      <c r="F62" s="341"/>
      <c r="G62" s="341"/>
      <c r="H62" s="341"/>
      <c r="I62" s="341"/>
    </row>
    <row r="63" spans="1:9">
      <c r="A63" s="152">
        <v>1</v>
      </c>
      <c r="B63" s="341"/>
      <c r="C63" s="341"/>
      <c r="D63" s="341"/>
      <c r="E63" s="341"/>
      <c r="F63" s="341"/>
      <c r="G63" s="341"/>
      <c r="H63" s="341"/>
      <c r="I63" s="341"/>
    </row>
    <row r="64" spans="1:9">
      <c r="A64" s="152">
        <v>1</v>
      </c>
      <c r="B64" s="341"/>
      <c r="C64" s="341"/>
      <c r="D64" s="341"/>
      <c r="E64" s="341"/>
      <c r="F64" s="341"/>
      <c r="G64" s="341"/>
      <c r="H64" s="341"/>
      <c r="I64" s="341"/>
    </row>
    <row r="65" spans="1:9">
      <c r="A65" s="152">
        <v>1</v>
      </c>
      <c r="B65" s="341"/>
      <c r="C65" s="341"/>
      <c r="D65" s="341"/>
      <c r="E65" s="341"/>
      <c r="F65" s="341"/>
      <c r="G65" s="341"/>
      <c r="H65" s="341"/>
      <c r="I65" s="341"/>
    </row>
    <row r="66" spans="1:9">
      <c r="A66" s="152">
        <v>1</v>
      </c>
      <c r="B66" s="341"/>
      <c r="C66" s="341"/>
      <c r="D66" s="341"/>
      <c r="E66" s="341"/>
      <c r="F66" s="341"/>
      <c r="G66" s="341"/>
      <c r="H66" s="341"/>
      <c r="I66" s="341"/>
    </row>
    <row r="67" spans="1:9">
      <c r="A67" s="152">
        <v>1</v>
      </c>
      <c r="B67" s="341"/>
      <c r="C67" s="341"/>
      <c r="D67" s="341"/>
      <c r="E67" s="341"/>
      <c r="F67" s="341"/>
      <c r="G67" s="341"/>
      <c r="H67" s="341"/>
      <c r="I67" s="341"/>
    </row>
    <row r="68" spans="1:9" ht="17.25" customHeight="1">
      <c r="A68" s="152">
        <v>1</v>
      </c>
      <c r="B68" s="341"/>
      <c r="C68" s="341"/>
      <c r="D68" s="341"/>
      <c r="E68" s="341"/>
      <c r="F68" s="341"/>
      <c r="G68" s="341"/>
      <c r="H68" s="341"/>
      <c r="I68" s="341"/>
    </row>
    <row r="69" spans="1:9">
      <c r="A69" s="152">
        <v>1</v>
      </c>
      <c r="B69" s="441" t="s">
        <v>283</v>
      </c>
      <c r="C69" s="441"/>
      <c r="D69" s="441"/>
      <c r="E69" s="441"/>
      <c r="F69" s="441"/>
      <c r="G69" s="441"/>
      <c r="H69" s="441"/>
      <c r="I69" s="441"/>
    </row>
    <row r="70" spans="1:9">
      <c r="A70" s="152">
        <v>1</v>
      </c>
      <c r="B70" s="441"/>
      <c r="C70" s="441"/>
      <c r="D70" s="441"/>
      <c r="E70" s="441"/>
      <c r="F70" s="441"/>
      <c r="G70" s="441"/>
      <c r="H70" s="441"/>
      <c r="I70" s="441"/>
    </row>
    <row r="71" spans="1:9">
      <c r="A71" s="152">
        <v>1</v>
      </c>
      <c r="B71" s="394" t="s">
        <v>278</v>
      </c>
      <c r="C71" s="394"/>
      <c r="D71" s="394"/>
      <c r="E71" s="402">
        <f>F43/D43</f>
        <v>1</v>
      </c>
      <c r="F71" s="402"/>
      <c r="G71" s="402"/>
      <c r="H71" s="402"/>
      <c r="I71" s="402"/>
    </row>
    <row r="72" spans="1:9">
      <c r="A72" s="152">
        <v>1</v>
      </c>
      <c r="B72" s="394"/>
      <c r="C72" s="394"/>
      <c r="D72" s="394"/>
      <c r="E72" s="402"/>
      <c r="F72" s="402"/>
      <c r="G72" s="402"/>
      <c r="H72" s="402"/>
      <c r="I72" s="402"/>
    </row>
    <row r="73" spans="1:9">
      <c r="B73" s="394" t="s">
        <v>279</v>
      </c>
      <c r="C73" s="394"/>
      <c r="D73" s="394"/>
      <c r="E73" s="402">
        <f>F44/D44</f>
        <v>0</v>
      </c>
      <c r="F73" s="402"/>
      <c r="G73" s="402"/>
      <c r="H73" s="402"/>
      <c r="I73" s="402"/>
    </row>
    <row r="74" spans="1:9">
      <c r="B74" s="394"/>
      <c r="C74" s="394"/>
      <c r="D74" s="394"/>
      <c r="E74" s="402"/>
      <c r="F74" s="402"/>
      <c r="G74" s="402"/>
      <c r="H74" s="402"/>
      <c r="I74" s="402"/>
    </row>
    <row r="75" spans="1:9" ht="12.75" customHeight="1">
      <c r="B75" s="394" t="s">
        <v>133</v>
      </c>
      <c r="C75" s="394"/>
      <c r="D75" s="394"/>
      <c r="E75" s="402">
        <f>F45/D45</f>
        <v>0</v>
      </c>
      <c r="F75" s="402"/>
      <c r="G75" s="402"/>
      <c r="H75" s="402"/>
      <c r="I75" s="402"/>
    </row>
    <row r="76" spans="1:9" ht="12.75" customHeight="1">
      <c r="B76" s="394"/>
      <c r="C76" s="394"/>
      <c r="D76" s="394"/>
      <c r="E76" s="402"/>
      <c r="F76" s="402"/>
      <c r="G76" s="402"/>
      <c r="H76" s="402"/>
      <c r="I76" s="402"/>
    </row>
    <row r="77" spans="1:9">
      <c r="B77" s="394" t="s">
        <v>280</v>
      </c>
      <c r="C77" s="394"/>
      <c r="D77" s="394"/>
      <c r="E77" s="402">
        <f>F46/D46</f>
        <v>0</v>
      </c>
      <c r="F77" s="402"/>
      <c r="G77" s="402"/>
      <c r="H77" s="402"/>
      <c r="I77" s="402"/>
    </row>
    <row r="78" spans="1:9">
      <c r="B78" s="394"/>
      <c r="C78" s="394"/>
      <c r="D78" s="394"/>
      <c r="E78" s="402"/>
      <c r="F78" s="402"/>
      <c r="G78" s="402"/>
      <c r="H78" s="402"/>
      <c r="I78" s="402"/>
    </row>
    <row r="79" spans="1:9">
      <c r="B79" s="464"/>
      <c r="C79" s="464"/>
      <c r="D79" s="464"/>
      <c r="E79" s="464"/>
      <c r="F79" s="464"/>
      <c r="G79" s="464"/>
      <c r="H79" s="464"/>
      <c r="I79" s="464"/>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{D74A5C9C-6176-4F98-8F74-80C448FA2343}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{5858166B-45F5-45D6-A916-AE7D1C79403D}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{48C0BD48-9323-46D6-99A5-3DC5551D1BF6}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{766BFB93-880B-4E0C-9D87-55F36D4A7741}</x14:id>
        </ext>
      </extLst>
    </cfRule>
  </conditionalFormatting>
  <pageMargins left="0.7" right="0.7" top="0.75" bottom="0.75" header="0.3" footer="0.3"/>
  <pageSetup scale="57"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D74A5C9C-6176-4F98-8F74-80C448FA234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5858166B-45F5-45D6-A916-AE7D1C79403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8C0BD48-9323-46D6-99A5-3DC5551D1BF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766BFB93-880B-4E0C-9D87-55F36D4A774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BF11B69A-8DB1-45F8-99E1-9DD4732E61B3}">
          <x14:formula1>
            <xm:f>'NO SE EDITA'!$J$3:$J$6</xm:f>
          </x14:formula1>
          <xm:sqref>F40:G40</xm:sqref>
        </x14:dataValidation>
        <x14:dataValidation type="list" allowBlank="1" showInputMessage="1" showErrorMessage="1" xr:uid="{DC0465FE-6F30-4FAA-B766-A487AD95F3DD}">
          <x14:formula1>
            <xm:f>'NO SE EDITA'!$F$3:$F$4</xm:f>
          </x14:formula1>
          <xm:sqref>F30:I30</xm:sqref>
        </x14:dataValidation>
        <x14:dataValidation type="list" allowBlank="1" showInputMessage="1" showErrorMessage="1" xr:uid="{61C22E5F-CBD7-4482-B1D9-916DB921D250}">
          <x14:formula1>
            <xm:f>'NO SE EDITA'!$E$3:$E$4</xm:f>
          </x14:formula1>
          <xm:sqref>B30:E30</xm:sqref>
        </x14:dataValidation>
        <x14:dataValidation type="list" allowBlank="1" showInputMessage="1" showErrorMessage="1" xr:uid="{B9B091C8-600A-4FB0-A74D-FE03BE6EF07C}">
          <x14:formula1>
            <xm:f>'NO SE EDITA'!$M$3:$M$4</xm:f>
          </x14:formula1>
          <xm:sqref>D37:E37</xm:sqref>
        </x14:dataValidation>
        <x14:dataValidation type="list" allowBlank="1" showInputMessage="1" showErrorMessage="1" xr:uid="{799FADB9-3B83-490B-875C-29BC406FA1EF}">
          <x14:formula1>
            <xm:f>'NO SE EDITA'!$B$3:$B$4</xm:f>
          </x14:formula1>
          <xm:sqref>B27:C28</xm:sqref>
        </x14:dataValidation>
        <x14:dataValidation type="list" allowBlank="1" showInputMessage="1" showErrorMessage="1" xr:uid="{C445C4B6-F071-4D89-8F0F-04FEC5750EBD}">
          <x14:formula1>
            <xm:f>'NO SE EDITA'!$D$3:$D$4</xm:f>
          </x14:formula1>
          <xm:sqref>F28</xm:sqref>
        </x14:dataValidation>
        <x14:dataValidation type="list" allowBlank="1" showInputMessage="1" showErrorMessage="1" xr:uid="{D7568B22-C8E9-4D09-A094-08BB00270FA8}">
          <x14:formula1>
            <xm:f>'NO SE EDITA'!$H$3:$H$4</xm:f>
          </x14:formula1>
          <xm:sqref>F32:I32</xm:sqref>
        </x14:dataValidation>
        <x14:dataValidation type="list" allowBlank="1" showInputMessage="1" showErrorMessage="1" xr:uid="{C08C553D-0E11-43D4-80B5-C41E185C0D33}">
          <x14:formula1>
            <xm:f>'NO SE EDITA'!$G$3:$G$5</xm:f>
          </x14:formula1>
          <xm:sqref>B32:E32 D36:E36 H40:I40</xm:sqref>
        </x14:dataValidation>
        <x14:dataValidation type="list" allowBlank="1" showInputMessage="1" showErrorMessage="1" xr:uid="{D8AADB07-7EE3-4113-A2C9-055E5F41EE83}">
          <x14:formula1>
            <xm:f>'NO SE EDITA'!$C$3:$C$6</xm:f>
          </x14:formula1>
          <xm:sqref>D28:E28</xm:sqref>
        </x14:dataValidation>
        <x14:dataValidation type="list" allowBlank="1" showInputMessage="1" showErrorMessage="1" xr:uid="{62089A87-CF9F-4102-A063-36BFAD9DC0E7}">
          <x14:formula1>
            <xm:f>'NO SE EDITA'!$L$3:$L$6</xm:f>
          </x14:formula1>
          <xm:sqref>I43:I46</xm:sqref>
        </x14:dataValidation>
        <x14:dataValidation type="list" allowBlank="1" showInputMessage="1" showErrorMessage="1" xr:uid="{E9401243-AD2C-4E33-B9BD-FA8A95C65FE0}">
          <x14:formula1>
            <xm:f>'NO SE EDITA'!$K$3:$K$6</xm:f>
          </x14:formula1>
          <xm:sqref>H43:H46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view="pageBreakPreview" zoomScale="70" zoomScaleNormal="100" zoomScaleSheetLayoutView="70" workbookViewId="0">
      <selection activeCell="A2" sqref="A2:N2"/>
    </sheetView>
  </sheetViews>
  <sheetFormatPr baseColWidth="10" defaultColWidth="9.33203125" defaultRowHeight="12.75"/>
  <cols>
    <col min="1" max="1" width="1.83203125" style="43" customWidth="1"/>
    <col min="2" max="2" width="6" style="43" customWidth="1"/>
    <col min="3" max="3" width="18.83203125" style="43" customWidth="1"/>
    <col min="4" max="4" width="2.83203125" style="43" customWidth="1"/>
    <col min="5" max="5" width="4" style="43" customWidth="1"/>
    <col min="6" max="6" width="18.83203125" style="43" customWidth="1"/>
    <col min="7" max="7" width="6.1640625" style="43" customWidth="1"/>
    <col min="8" max="8" width="6" style="43" customWidth="1"/>
    <col min="9" max="9" width="4.6640625" style="43" customWidth="1"/>
    <col min="10" max="10" width="4.1640625" style="43" customWidth="1"/>
    <col min="11" max="11" width="13.33203125" style="43" customWidth="1"/>
    <col min="12" max="12" width="3.1640625" style="43" customWidth="1"/>
    <col min="13" max="13" width="1.5" style="43" customWidth="1"/>
    <col min="14" max="14" width="40.6640625" style="43" customWidth="1"/>
    <col min="15" max="16384" width="9.33203125" style="43"/>
  </cols>
  <sheetData>
    <row r="1" spans="1:14" ht="34.5" customHeight="1">
      <c r="A1" s="228" t="s">
        <v>309</v>
      </c>
      <c r="B1" s="229"/>
      <c r="C1" s="229"/>
      <c r="D1" s="229"/>
      <c r="E1" s="229"/>
      <c r="F1" s="229"/>
      <c r="G1" s="229"/>
      <c r="H1" s="229"/>
      <c r="I1" s="229"/>
      <c r="J1" s="229"/>
      <c r="K1" s="229"/>
      <c r="L1" s="229"/>
      <c r="M1" s="229"/>
      <c r="N1" s="230"/>
    </row>
    <row r="2" spans="1:14" ht="48.2" customHeight="1">
      <c r="A2" s="249" t="s">
        <v>499</v>
      </c>
      <c r="B2" s="250"/>
      <c r="C2" s="250"/>
      <c r="D2" s="250"/>
      <c r="E2" s="250"/>
      <c r="F2" s="250"/>
      <c r="G2" s="250"/>
      <c r="H2" s="250"/>
      <c r="I2" s="250"/>
      <c r="J2" s="250"/>
      <c r="K2" s="250"/>
      <c r="L2" s="250"/>
      <c r="M2" s="250"/>
      <c r="N2" s="251"/>
    </row>
    <row r="3" spans="1:14" ht="34.5" customHeight="1">
      <c r="A3" s="228" t="s">
        <v>310</v>
      </c>
      <c r="B3" s="229"/>
      <c r="C3" s="229"/>
      <c r="D3" s="229"/>
      <c r="E3" s="229"/>
      <c r="F3" s="229"/>
      <c r="G3" s="229"/>
      <c r="H3" s="229"/>
      <c r="I3" s="229"/>
      <c r="J3" s="229"/>
      <c r="K3" s="229"/>
      <c r="L3" s="229"/>
      <c r="M3" s="229"/>
      <c r="N3" s="230"/>
    </row>
    <row r="4" spans="1:14" ht="45.6" customHeight="1">
      <c r="A4" s="267" t="s">
        <v>307</v>
      </c>
      <c r="B4" s="268"/>
      <c r="C4" s="268"/>
      <c r="D4" s="268"/>
      <c r="E4" s="268"/>
      <c r="F4" s="268"/>
      <c r="G4" s="268"/>
      <c r="H4" s="268"/>
      <c r="I4" s="268"/>
      <c r="J4" s="268"/>
      <c r="K4" s="268"/>
      <c r="L4" s="268"/>
      <c r="M4" s="268"/>
      <c r="N4" s="269"/>
    </row>
    <row r="5" spans="1:14" ht="20.85" customHeight="1">
      <c r="A5" s="270"/>
      <c r="B5" s="90" t="s">
        <v>308</v>
      </c>
      <c r="C5" s="272"/>
      <c r="D5" s="272"/>
      <c r="E5" s="272"/>
      <c r="F5" s="272"/>
      <c r="G5" s="272"/>
      <c r="H5" s="272"/>
      <c r="I5" s="272"/>
      <c r="J5" s="272"/>
      <c r="K5" s="272"/>
      <c r="L5" s="272"/>
      <c r="M5" s="272"/>
      <c r="N5" s="273"/>
    </row>
    <row r="6" spans="1:14" ht="22.5" customHeight="1">
      <c r="A6" s="271"/>
      <c r="B6" s="167" t="s">
        <v>307</v>
      </c>
      <c r="C6" s="274"/>
      <c r="D6" s="274"/>
      <c r="E6" s="274"/>
      <c r="F6" s="274"/>
      <c r="G6" s="274"/>
      <c r="H6" s="274"/>
      <c r="I6" s="274"/>
      <c r="J6" s="274"/>
      <c r="K6" s="274"/>
      <c r="L6" s="274"/>
      <c r="M6" s="274"/>
      <c r="N6" s="275"/>
    </row>
    <row r="7" spans="1:14" ht="27.75" customHeight="1">
      <c r="A7" s="225"/>
      <c r="B7" s="226"/>
      <c r="C7" s="226"/>
      <c r="D7" s="226"/>
      <c r="E7" s="263"/>
      <c r="F7" s="226"/>
      <c r="G7" s="226"/>
      <c r="H7" s="226"/>
      <c r="I7" s="263"/>
      <c r="J7" s="226"/>
      <c r="K7" s="226"/>
      <c r="L7" s="263"/>
      <c r="M7" s="263"/>
      <c r="N7" s="227"/>
    </row>
    <row r="8" spans="1:14" ht="18.2" customHeight="1">
      <c r="A8" s="257" t="s">
        <v>296</v>
      </c>
      <c r="B8" s="258"/>
      <c r="C8" s="260"/>
      <c r="D8" s="264"/>
      <c r="E8" s="87"/>
      <c r="F8" s="255"/>
      <c r="G8" s="257" t="s">
        <v>297</v>
      </c>
      <c r="H8" s="258"/>
      <c r="I8" s="87"/>
      <c r="J8" s="255"/>
      <c r="K8" s="91" t="s">
        <v>298</v>
      </c>
      <c r="L8" s="259"/>
      <c r="M8" s="259"/>
      <c r="N8" s="265"/>
    </row>
    <row r="9" spans="1:14" ht="17.850000000000001" customHeight="1">
      <c r="A9" s="257" t="s">
        <v>299</v>
      </c>
      <c r="B9" s="258"/>
      <c r="C9" s="260"/>
      <c r="D9" s="261"/>
      <c r="E9" s="87"/>
      <c r="F9" s="256"/>
      <c r="G9" s="257" t="s">
        <v>297</v>
      </c>
      <c r="H9" s="258"/>
      <c r="I9" s="87"/>
      <c r="J9" s="256"/>
      <c r="K9" s="91" t="s">
        <v>298</v>
      </c>
      <c r="L9" s="259"/>
      <c r="M9" s="259"/>
      <c r="N9" s="266"/>
    </row>
    <row r="10" spans="1:14" ht="17.25" customHeight="1">
      <c r="A10" s="257" t="s">
        <v>300</v>
      </c>
      <c r="B10" s="258"/>
      <c r="C10" s="260"/>
      <c r="D10" s="261"/>
      <c r="E10" s="87"/>
      <c r="F10" s="256"/>
      <c r="G10" s="257" t="s">
        <v>297</v>
      </c>
      <c r="H10" s="258"/>
      <c r="I10" s="87"/>
      <c r="J10" s="256"/>
      <c r="K10" s="91" t="s">
        <v>298</v>
      </c>
      <c r="L10" s="259"/>
      <c r="M10" s="259"/>
      <c r="N10" s="266"/>
    </row>
    <row r="11" spans="1:14" ht="18" customHeight="1">
      <c r="A11" s="257" t="s">
        <v>301</v>
      </c>
      <c r="B11" s="258"/>
      <c r="C11" s="260"/>
      <c r="D11" s="88"/>
      <c r="E11" s="87"/>
      <c r="F11" s="256"/>
      <c r="G11" s="257" t="s">
        <v>297</v>
      </c>
      <c r="H11" s="258"/>
      <c r="I11" s="87"/>
      <c r="J11" s="89"/>
      <c r="K11" s="91" t="s">
        <v>298</v>
      </c>
      <c r="L11" s="259"/>
      <c r="M11" s="259"/>
      <c r="N11" s="266"/>
    </row>
    <row r="12" spans="1:14" ht="18.2" customHeight="1">
      <c r="A12" s="257" t="s">
        <v>302</v>
      </c>
      <c r="B12" s="258"/>
      <c r="C12" s="260"/>
      <c r="D12" s="261"/>
      <c r="E12" s="168"/>
      <c r="F12" s="256"/>
      <c r="G12" s="257" t="s">
        <v>297</v>
      </c>
      <c r="H12" s="258"/>
      <c r="I12" s="168"/>
      <c r="J12" s="256"/>
      <c r="K12" s="91" t="s">
        <v>298</v>
      </c>
      <c r="L12" s="262"/>
      <c r="M12" s="262"/>
      <c r="N12" s="266"/>
    </row>
    <row r="13" spans="1:14" ht="18" customHeight="1">
      <c r="A13" s="257" t="s">
        <v>303</v>
      </c>
      <c r="B13" s="258"/>
      <c r="C13" s="260"/>
      <c r="D13" s="261"/>
      <c r="E13" s="87"/>
      <c r="F13" s="256"/>
      <c r="G13" s="257" t="s">
        <v>297</v>
      </c>
      <c r="H13" s="258"/>
      <c r="I13" s="87"/>
      <c r="J13" s="256"/>
      <c r="K13" s="91" t="s">
        <v>298</v>
      </c>
      <c r="L13" s="259"/>
      <c r="M13" s="259"/>
      <c r="N13" s="266"/>
    </row>
    <row r="14" spans="1:14" ht="17.45" customHeight="1">
      <c r="A14" s="257" t="s">
        <v>304</v>
      </c>
      <c r="B14" s="258"/>
      <c r="C14" s="260"/>
      <c r="D14" s="261"/>
      <c r="E14" s="87"/>
      <c r="F14" s="256"/>
      <c r="G14" s="257" t="s">
        <v>297</v>
      </c>
      <c r="H14" s="258"/>
      <c r="I14" s="87"/>
      <c r="J14" s="256"/>
      <c r="K14" s="91" t="s">
        <v>298</v>
      </c>
      <c r="L14" s="259"/>
      <c r="M14" s="259"/>
      <c r="N14" s="266"/>
    </row>
    <row r="15" spans="1:14" ht="17.850000000000001" customHeight="1">
      <c r="A15" s="257" t="s">
        <v>305</v>
      </c>
      <c r="B15" s="258"/>
      <c r="C15" s="260"/>
      <c r="D15" s="261"/>
      <c r="E15" s="87"/>
      <c r="F15" s="256"/>
      <c r="G15" s="257" t="s">
        <v>297</v>
      </c>
      <c r="H15" s="258"/>
      <c r="I15" s="87"/>
      <c r="J15" s="256"/>
      <c r="K15" s="91" t="s">
        <v>298</v>
      </c>
      <c r="L15" s="259"/>
      <c r="M15" s="259"/>
      <c r="N15" s="266"/>
    </row>
    <row r="16" spans="1:14" ht="18" customHeight="1">
      <c r="A16" s="257" t="s">
        <v>306</v>
      </c>
      <c r="B16" s="258"/>
      <c r="C16" s="260"/>
      <c r="D16" s="261"/>
      <c r="E16" s="87"/>
      <c r="F16" s="256"/>
      <c r="G16" s="257" t="s">
        <v>297</v>
      </c>
      <c r="H16" s="258"/>
      <c r="I16" s="87"/>
      <c r="J16" s="256"/>
      <c r="K16" s="91" t="s">
        <v>298</v>
      </c>
      <c r="L16" s="259"/>
      <c r="M16" s="259"/>
      <c r="N16" s="266"/>
    </row>
    <row r="17" spans="1:14" ht="18" customHeight="1">
      <c r="A17" s="252"/>
      <c r="B17" s="253"/>
      <c r="C17" s="253"/>
      <c r="D17" s="253"/>
      <c r="E17" s="253"/>
      <c r="F17" s="253"/>
      <c r="G17" s="253"/>
      <c r="H17" s="253"/>
      <c r="I17" s="253"/>
      <c r="J17" s="253"/>
      <c r="K17" s="253"/>
      <c r="L17" s="253"/>
      <c r="M17" s="253"/>
      <c r="N17" s="254"/>
    </row>
    <row r="18" spans="1:14" ht="34.5" customHeight="1">
      <c r="A18" s="228" t="s">
        <v>71</v>
      </c>
      <c r="B18" s="229"/>
      <c r="C18" s="229"/>
      <c r="D18" s="229"/>
      <c r="E18" s="229"/>
      <c r="F18" s="229"/>
      <c r="G18" s="229"/>
      <c r="H18" s="229"/>
      <c r="I18" s="229"/>
      <c r="J18" s="229"/>
      <c r="K18" s="229"/>
      <c r="L18" s="229"/>
      <c r="M18" s="229"/>
      <c r="N18" s="230"/>
    </row>
    <row r="19" spans="1:14" ht="47.85" customHeight="1">
      <c r="A19" s="249" t="s">
        <v>374</v>
      </c>
      <c r="B19" s="250"/>
      <c r="C19" s="250"/>
      <c r="D19" s="250"/>
      <c r="E19" s="250"/>
      <c r="F19" s="250"/>
      <c r="G19" s="250"/>
      <c r="H19" s="250"/>
      <c r="I19" s="250"/>
      <c r="J19" s="250"/>
      <c r="K19" s="250"/>
      <c r="L19" s="250"/>
      <c r="M19" s="250"/>
      <c r="N19" s="251"/>
    </row>
    <row r="20" spans="1:14" ht="18.75" customHeight="1">
      <c r="A20" s="231" t="s">
        <v>311</v>
      </c>
      <c r="B20" s="232"/>
      <c r="C20" s="232"/>
      <c r="D20" s="233"/>
      <c r="E20" s="246" t="s">
        <v>375</v>
      </c>
      <c r="F20" s="247"/>
      <c r="G20" s="247"/>
      <c r="H20" s="247"/>
      <c r="I20" s="247"/>
      <c r="J20" s="247"/>
      <c r="K20" s="247"/>
      <c r="L20" s="247"/>
      <c r="M20" s="247"/>
      <c r="N20" s="248"/>
    </row>
    <row r="21" spans="1:14" ht="17.45" customHeight="1">
      <c r="A21" s="234"/>
      <c r="B21" s="235"/>
      <c r="C21" s="235"/>
      <c r="D21" s="236"/>
      <c r="E21" s="240" t="s">
        <v>308</v>
      </c>
      <c r="F21" s="241"/>
      <c r="G21" s="241"/>
      <c r="H21" s="241"/>
      <c r="I21" s="241"/>
      <c r="J21" s="241"/>
      <c r="K21" s="241"/>
      <c r="L21" s="241"/>
      <c r="M21" s="241"/>
      <c r="N21" s="242"/>
    </row>
    <row r="22" spans="1:14" ht="17.850000000000001" customHeight="1">
      <c r="A22" s="234"/>
      <c r="B22" s="235"/>
      <c r="C22" s="235"/>
      <c r="D22" s="236"/>
      <c r="E22" s="240"/>
      <c r="F22" s="241"/>
      <c r="G22" s="241"/>
      <c r="H22" s="241"/>
      <c r="I22" s="241"/>
      <c r="J22" s="241"/>
      <c r="K22" s="241"/>
      <c r="L22" s="241"/>
      <c r="M22" s="241"/>
      <c r="N22" s="242"/>
    </row>
    <row r="23" spans="1:14" ht="14.25" customHeight="1">
      <c r="A23" s="237"/>
      <c r="B23" s="238"/>
      <c r="C23" s="238"/>
      <c r="D23" s="239"/>
      <c r="E23" s="243"/>
      <c r="F23" s="244"/>
      <c r="G23" s="244"/>
      <c r="H23" s="244"/>
      <c r="I23" s="244"/>
      <c r="J23" s="244"/>
      <c r="K23" s="244"/>
      <c r="L23" s="244"/>
      <c r="M23" s="244"/>
      <c r="N23" s="245"/>
    </row>
    <row r="24" spans="1:14" ht="22.7" customHeight="1">
      <c r="A24" s="225"/>
      <c r="B24" s="226"/>
      <c r="C24" s="226"/>
      <c r="D24" s="226"/>
      <c r="E24" s="226"/>
      <c r="F24" s="226"/>
      <c r="G24" s="226"/>
      <c r="H24" s="226"/>
      <c r="I24" s="226"/>
      <c r="J24" s="226"/>
      <c r="K24" s="226"/>
      <c r="L24" s="226"/>
      <c r="M24" s="226"/>
      <c r="N24" s="227"/>
    </row>
    <row r="25" spans="1:14" ht="34.5" customHeight="1">
      <c r="A25" s="228" t="s">
        <v>294</v>
      </c>
      <c r="B25" s="229"/>
      <c r="C25" s="229"/>
      <c r="D25" s="229"/>
      <c r="E25" s="229"/>
      <c r="F25" s="229"/>
      <c r="G25" s="229"/>
      <c r="H25" s="229"/>
      <c r="I25" s="229"/>
      <c r="J25" s="229"/>
      <c r="K25" s="229"/>
      <c r="L25" s="229"/>
      <c r="M25" s="229"/>
      <c r="N25" s="230"/>
    </row>
    <row r="26" spans="1:14" ht="34.5" customHeight="1">
      <c r="A26" s="228" t="s">
        <v>295</v>
      </c>
      <c r="B26" s="229"/>
      <c r="C26" s="229"/>
      <c r="D26" s="229"/>
      <c r="E26" s="229"/>
      <c r="F26" s="229"/>
      <c r="G26" s="229"/>
      <c r="H26" s="229"/>
      <c r="I26" s="229"/>
      <c r="J26" s="229"/>
      <c r="K26" s="229"/>
      <c r="L26" s="229"/>
      <c r="M26" s="229"/>
      <c r="N26" s="230"/>
    </row>
    <row r="27" spans="1:14" ht="18.75" customHeight="1">
      <c r="A27" s="231" t="s">
        <v>311</v>
      </c>
      <c r="B27" s="232"/>
      <c r="C27" s="232"/>
      <c r="D27" s="233"/>
      <c r="E27" s="246" t="s">
        <v>375</v>
      </c>
      <c r="F27" s="247"/>
      <c r="G27" s="247"/>
      <c r="H27" s="247"/>
      <c r="I27" s="247"/>
      <c r="J27" s="247"/>
      <c r="K27" s="247"/>
      <c r="L27" s="247"/>
      <c r="M27" s="247"/>
      <c r="N27" s="248"/>
    </row>
    <row r="28" spans="1:14" ht="17.45" customHeight="1">
      <c r="A28" s="234"/>
      <c r="B28" s="235"/>
      <c r="C28" s="235"/>
      <c r="D28" s="236"/>
      <c r="E28" s="240" t="s">
        <v>308</v>
      </c>
      <c r="F28" s="241"/>
      <c r="G28" s="241"/>
      <c r="H28" s="241"/>
      <c r="I28" s="241"/>
      <c r="J28" s="241"/>
      <c r="K28" s="241"/>
      <c r="L28" s="241"/>
      <c r="M28" s="241"/>
      <c r="N28" s="242"/>
    </row>
    <row r="29" spans="1:14" ht="17.850000000000001" customHeight="1">
      <c r="A29" s="234"/>
      <c r="B29" s="235"/>
      <c r="C29" s="235"/>
      <c r="D29" s="236"/>
      <c r="E29" s="240"/>
      <c r="F29" s="241"/>
      <c r="G29" s="241"/>
      <c r="H29" s="241"/>
      <c r="I29" s="241"/>
      <c r="J29" s="241"/>
      <c r="K29" s="241"/>
      <c r="L29" s="241"/>
      <c r="M29" s="241"/>
      <c r="N29" s="242"/>
    </row>
    <row r="30" spans="1:14" ht="14.25" customHeight="1">
      <c r="A30" s="237"/>
      <c r="B30" s="238"/>
      <c r="C30" s="238"/>
      <c r="D30" s="239"/>
      <c r="E30" s="243"/>
      <c r="F30" s="244"/>
      <c r="G30" s="244"/>
      <c r="H30" s="244"/>
      <c r="I30" s="244"/>
      <c r="J30" s="244"/>
      <c r="K30" s="244"/>
      <c r="L30" s="244"/>
      <c r="M30" s="244"/>
      <c r="N30" s="245"/>
    </row>
    <row r="31" spans="1:14" ht="18.95" customHeight="1"/>
  </sheetData>
  <mergeCells count="52">
    <mergeCell ref="A11:C11"/>
    <mergeCell ref="A14:C14"/>
    <mergeCell ref="G14:H14"/>
    <mergeCell ref="A1:N1"/>
    <mergeCell ref="A2:N2"/>
    <mergeCell ref="A3:N3"/>
    <mergeCell ref="A4:N4"/>
    <mergeCell ref="A5:A6"/>
    <mergeCell ref="C5:N6"/>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20:D23"/>
    <mergeCell ref="E20:N20"/>
    <mergeCell ref="E21:N23"/>
    <mergeCell ref="A18:N18"/>
    <mergeCell ref="A19:N19"/>
    <mergeCell ref="A24:N24"/>
    <mergeCell ref="A25:N25"/>
    <mergeCell ref="A26:N26"/>
    <mergeCell ref="A27:D30"/>
    <mergeCell ref="E28:N30"/>
    <mergeCell ref="E27:N27"/>
  </mergeCells>
  <hyperlinks>
    <hyperlink ref="E20" r:id="rId1" xr:uid="{7C556ED5-E42C-4AB5-BF63-9DCE5F918E38}"/>
    <hyperlink ref="E27" r:id="rId2" xr:uid="{43A780BE-7948-47E5-950B-C5F21228E3FD}"/>
  </hyperlinks>
  <pageMargins left="0.7" right="0.7" top="0.75" bottom="0.75" header="0.3" footer="0.3"/>
  <pageSetup paperSize="9" scale="6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dimension ref="A2:T100"/>
  <sheetViews>
    <sheetView zoomScale="70" zoomScaleNormal="70" workbookViewId="0">
      <selection activeCell="G16" sqref="G16"/>
    </sheetView>
  </sheetViews>
  <sheetFormatPr baseColWidth="10" defaultRowHeight="36" customHeight="1"/>
  <cols>
    <col min="1" max="1" width="22.83203125" style="86" customWidth="1"/>
    <col min="2" max="2" width="12" style="86"/>
    <col min="3" max="3" width="12.83203125" style="86" customWidth="1"/>
    <col min="4" max="4" width="14" style="137" customWidth="1"/>
    <col min="5" max="5" width="16" style="137" customWidth="1"/>
    <col min="6" max="6" width="60.83203125" style="86" customWidth="1"/>
    <col min="7" max="7" width="60.1640625" style="86" customWidth="1"/>
    <col min="8" max="8" width="23.6640625" style="86" customWidth="1"/>
    <col min="9" max="9" width="56.6640625" style="86" customWidth="1"/>
    <col min="10" max="10" width="35.1640625" style="86" customWidth="1"/>
    <col min="11" max="11" width="17.1640625" style="86" customWidth="1"/>
    <col min="12" max="12" width="16.5" style="86" customWidth="1"/>
    <col min="13" max="16" width="17.1640625" style="86" customWidth="1"/>
    <col min="17" max="17" width="18.5" style="86" customWidth="1"/>
    <col min="18" max="18" width="40.5" style="86" customWidth="1"/>
    <col min="19" max="19" width="33.33203125" style="86" customWidth="1"/>
    <col min="20" max="16384" width="12" style="86"/>
  </cols>
  <sheetData>
    <row r="2" spans="1:20" ht="36" customHeight="1">
      <c r="A2" s="550" t="s">
        <v>134</v>
      </c>
      <c r="B2" s="550"/>
      <c r="C2" s="550"/>
      <c r="D2" s="550"/>
      <c r="E2" s="550"/>
      <c r="F2" s="550"/>
      <c r="G2" s="550"/>
      <c r="H2" s="550"/>
      <c r="I2" s="550"/>
      <c r="J2" s="550"/>
      <c r="K2" s="550"/>
      <c r="L2" s="550"/>
      <c r="M2" s="550"/>
      <c r="N2" s="550"/>
      <c r="O2" s="550"/>
      <c r="P2" s="550"/>
      <c r="Q2" s="550"/>
      <c r="R2" s="550"/>
      <c r="S2" s="550"/>
    </row>
    <row r="3" spans="1:20" ht="36" customHeight="1">
      <c r="A3" s="549"/>
      <c r="B3" s="549"/>
      <c r="C3" s="549"/>
      <c r="D3" s="549"/>
      <c r="E3" s="549"/>
      <c r="F3" s="549"/>
      <c r="G3" s="549"/>
      <c r="H3" s="549"/>
      <c r="I3" s="549"/>
      <c r="J3" s="549"/>
      <c r="K3" s="549"/>
      <c r="L3" s="549"/>
      <c r="M3" s="549"/>
      <c r="N3" s="549"/>
      <c r="O3" s="549"/>
      <c r="P3" s="549"/>
      <c r="Q3" s="549"/>
      <c r="R3" s="549"/>
      <c r="S3" s="549"/>
    </row>
    <row r="4" spans="1:20" ht="51.75" customHeight="1">
      <c r="A4" s="129" t="s">
        <v>132</v>
      </c>
      <c r="B4" s="114" t="s">
        <v>125</v>
      </c>
      <c r="C4" s="76" t="s">
        <v>74</v>
      </c>
      <c r="D4" s="138" t="s">
        <v>75</v>
      </c>
      <c r="E4" s="138" t="s">
        <v>76</v>
      </c>
      <c r="F4" s="76" t="s">
        <v>77</v>
      </c>
      <c r="G4" s="76" t="s">
        <v>78</v>
      </c>
      <c r="H4" s="76" t="s">
        <v>79</v>
      </c>
      <c r="I4" s="76" t="s">
        <v>80</v>
      </c>
      <c r="J4" s="76" t="s">
        <v>229</v>
      </c>
      <c r="K4" s="76" t="s">
        <v>81</v>
      </c>
      <c r="L4" s="76" t="s">
        <v>82</v>
      </c>
      <c r="M4" s="76" t="s">
        <v>83</v>
      </c>
      <c r="N4" s="76" t="s">
        <v>84</v>
      </c>
      <c r="O4" s="76" t="s">
        <v>85</v>
      </c>
      <c r="P4" s="76" t="s">
        <v>86</v>
      </c>
      <c r="Q4" s="76" t="s">
        <v>87</v>
      </c>
      <c r="R4" s="76" t="s">
        <v>140</v>
      </c>
      <c r="S4" s="76" t="s">
        <v>88</v>
      </c>
    </row>
    <row r="5" spans="1:20" ht="36" customHeight="1">
      <c r="A5" s="132" t="s">
        <v>228</v>
      </c>
      <c r="B5" s="164" t="str">
        <f>[2]C1!D8</f>
        <v>C1</v>
      </c>
      <c r="C5" s="133">
        <v>2026</v>
      </c>
      <c r="D5" s="134">
        <v>46027</v>
      </c>
      <c r="E5" s="134">
        <v>46111</v>
      </c>
      <c r="F5" s="23" t="s">
        <v>222</v>
      </c>
      <c r="G5" s="130" t="str">
        <f>[2]C1!B15</f>
        <v xml:space="preserve">GESTIÓN Y CONSOLIDACIÓN DEL DESARROLLO URBANO ORDENADO Y SOSTENIBLE
</v>
      </c>
      <c r="H5" s="23" t="s">
        <v>97</v>
      </c>
      <c r="I5" s="78" t="s">
        <v>421</v>
      </c>
      <c r="J5" s="164" t="s">
        <v>472</v>
      </c>
      <c r="K5" s="23" t="s">
        <v>108</v>
      </c>
      <c r="L5" s="23" t="s">
        <v>112</v>
      </c>
      <c r="M5" s="173">
        <v>3</v>
      </c>
      <c r="N5" s="173">
        <v>72</v>
      </c>
      <c r="O5" s="173">
        <v>0</v>
      </c>
      <c r="P5" s="164">
        <v>0</v>
      </c>
      <c r="Q5" s="133" t="s">
        <v>126</v>
      </c>
      <c r="R5" s="23" t="s">
        <v>231</v>
      </c>
      <c r="S5" s="23" t="s">
        <v>262</v>
      </c>
      <c r="T5" s="135"/>
    </row>
    <row r="6" spans="1:20" ht="36" customHeight="1">
      <c r="A6" s="132" t="s">
        <v>228</v>
      </c>
      <c r="B6" s="164" t="s">
        <v>473</v>
      </c>
      <c r="C6" s="133">
        <v>2026</v>
      </c>
      <c r="D6" s="134">
        <v>46027</v>
      </c>
      <c r="E6" s="134">
        <v>46111</v>
      </c>
      <c r="F6" s="23" t="s">
        <v>222</v>
      </c>
      <c r="G6" s="130" t="s">
        <v>424</v>
      </c>
      <c r="H6" s="23" t="s">
        <v>98</v>
      </c>
      <c r="I6" s="78" t="s">
        <v>425</v>
      </c>
      <c r="J6" s="164" t="s">
        <v>474</v>
      </c>
      <c r="K6" s="23" t="s">
        <v>108</v>
      </c>
      <c r="L6" s="23" t="s">
        <v>109</v>
      </c>
      <c r="M6" s="173">
        <v>60</v>
      </c>
      <c r="N6" s="164">
        <v>240</v>
      </c>
      <c r="O6" s="164">
        <v>0</v>
      </c>
      <c r="P6" s="164">
        <v>0</v>
      </c>
      <c r="Q6" s="23" t="s">
        <v>126</v>
      </c>
      <c r="R6" s="23" t="s">
        <v>231</v>
      </c>
      <c r="S6" s="23" t="s">
        <v>262</v>
      </c>
      <c r="T6" s="136"/>
    </row>
    <row r="7" spans="1:20" ht="36" customHeight="1">
      <c r="A7" s="132" t="s">
        <v>228</v>
      </c>
      <c r="B7" s="164" t="s">
        <v>135</v>
      </c>
      <c r="C7" s="133"/>
      <c r="D7" s="134">
        <v>46027</v>
      </c>
      <c r="E7" s="134">
        <v>46111</v>
      </c>
      <c r="F7" s="23" t="s">
        <v>222</v>
      </c>
      <c r="G7" s="130" t="s">
        <v>427</v>
      </c>
      <c r="H7" s="23" t="s">
        <v>98</v>
      </c>
      <c r="I7" s="78" t="s">
        <v>428</v>
      </c>
      <c r="J7" s="164" t="s">
        <v>475</v>
      </c>
      <c r="K7" s="23" t="s">
        <v>108</v>
      </c>
      <c r="L7" s="23" t="s">
        <v>109</v>
      </c>
      <c r="M7" s="164">
        <v>60</v>
      </c>
      <c r="N7" s="164">
        <v>240</v>
      </c>
      <c r="O7" s="164">
        <v>0</v>
      </c>
      <c r="P7" s="164">
        <v>0</v>
      </c>
      <c r="Q7" s="23" t="s">
        <v>126</v>
      </c>
      <c r="R7" s="23" t="s">
        <v>231</v>
      </c>
      <c r="S7" s="23" t="s">
        <v>262</v>
      </c>
      <c r="T7" s="136"/>
    </row>
    <row r="8" spans="1:20" ht="36" customHeight="1">
      <c r="A8" s="132" t="s">
        <v>228</v>
      </c>
      <c r="B8" s="164" t="s">
        <v>136</v>
      </c>
      <c r="C8" s="133">
        <v>2026</v>
      </c>
      <c r="D8" s="134">
        <v>46027</v>
      </c>
      <c r="E8" s="134">
        <v>46111</v>
      </c>
      <c r="F8" s="23" t="s">
        <v>222</v>
      </c>
      <c r="G8" s="130" t="s">
        <v>430</v>
      </c>
      <c r="H8" s="23" t="s">
        <v>98</v>
      </c>
      <c r="I8" s="78" t="s">
        <v>431</v>
      </c>
      <c r="J8" s="164" t="s">
        <v>476</v>
      </c>
      <c r="K8" s="23" t="s">
        <v>108</v>
      </c>
      <c r="L8" s="23" t="s">
        <v>109</v>
      </c>
      <c r="M8" s="164">
        <v>45</v>
      </c>
      <c r="N8" s="164">
        <v>180</v>
      </c>
      <c r="O8" s="164">
        <v>0</v>
      </c>
      <c r="P8" s="164">
        <v>0</v>
      </c>
      <c r="Q8" s="23" t="s">
        <v>126</v>
      </c>
      <c r="R8" s="23" t="s">
        <v>231</v>
      </c>
      <c r="S8" s="23" t="s">
        <v>262</v>
      </c>
      <c r="T8" s="136"/>
    </row>
    <row r="9" spans="1:20" ht="36" customHeight="1">
      <c r="A9" s="132" t="s">
        <v>228</v>
      </c>
      <c r="B9" s="164" t="s">
        <v>137</v>
      </c>
      <c r="C9" s="133">
        <v>2026</v>
      </c>
      <c r="D9" s="134">
        <v>46027</v>
      </c>
      <c r="E9" s="134">
        <v>46111</v>
      </c>
      <c r="F9" s="23" t="s">
        <v>222</v>
      </c>
      <c r="G9" s="130" t="s">
        <v>433</v>
      </c>
      <c r="H9" s="23" t="s">
        <v>98</v>
      </c>
      <c r="I9" s="78" t="s">
        <v>434</v>
      </c>
      <c r="J9" s="164" t="s">
        <v>477</v>
      </c>
      <c r="K9" s="23" t="s">
        <v>108</v>
      </c>
      <c r="L9" s="23" t="s">
        <v>109</v>
      </c>
      <c r="M9" s="164">
        <v>60</v>
      </c>
      <c r="N9" s="164">
        <v>240</v>
      </c>
      <c r="O9" s="164">
        <v>0</v>
      </c>
      <c r="P9" s="164">
        <v>0</v>
      </c>
      <c r="Q9" s="23" t="s">
        <v>126</v>
      </c>
      <c r="R9" s="23" t="s">
        <v>231</v>
      </c>
      <c r="S9" s="23" t="s">
        <v>262</v>
      </c>
      <c r="T9" s="136"/>
    </row>
    <row r="10" spans="1:20" ht="36" customHeight="1">
      <c r="A10" s="132" t="s">
        <v>228</v>
      </c>
      <c r="B10" s="164" t="s">
        <v>138</v>
      </c>
      <c r="C10" s="133">
        <v>2026</v>
      </c>
      <c r="D10" s="134">
        <v>46027</v>
      </c>
      <c r="E10" s="134">
        <v>46111</v>
      </c>
      <c r="F10" s="23" t="s">
        <v>222</v>
      </c>
      <c r="G10" s="130" t="s">
        <v>436</v>
      </c>
      <c r="H10" s="23" t="s">
        <v>98</v>
      </c>
      <c r="I10" s="78" t="s">
        <v>437</v>
      </c>
      <c r="J10" s="164" t="s">
        <v>478</v>
      </c>
      <c r="K10" s="23" t="s">
        <v>108</v>
      </c>
      <c r="L10" s="23" t="s">
        <v>109</v>
      </c>
      <c r="M10" s="164">
        <v>3</v>
      </c>
      <c r="N10" s="164">
        <v>12</v>
      </c>
      <c r="O10" s="164">
        <v>0</v>
      </c>
      <c r="P10" s="164">
        <v>0</v>
      </c>
      <c r="Q10" s="23" t="s">
        <v>126</v>
      </c>
      <c r="R10" s="23" t="s">
        <v>231</v>
      </c>
      <c r="S10" s="23" t="s">
        <v>262</v>
      </c>
      <c r="T10" s="136"/>
    </row>
    <row r="11" spans="1:20" ht="36" customHeight="1">
      <c r="A11" s="132" t="s">
        <v>228</v>
      </c>
      <c r="B11" s="164" t="s">
        <v>139</v>
      </c>
      <c r="C11" s="133">
        <v>2026</v>
      </c>
      <c r="D11" s="134">
        <v>46027</v>
      </c>
      <c r="E11" s="134">
        <v>46111</v>
      </c>
      <c r="F11" s="23" t="s">
        <v>222</v>
      </c>
      <c r="G11" s="130" t="s">
        <v>439</v>
      </c>
      <c r="H11" s="23" t="s">
        <v>98</v>
      </c>
      <c r="I11" s="78" t="s">
        <v>440</v>
      </c>
      <c r="J11" s="164" t="s">
        <v>479</v>
      </c>
      <c r="K11" s="23" t="s">
        <v>108</v>
      </c>
      <c r="L11" s="23" t="s">
        <v>109</v>
      </c>
      <c r="M11" s="164">
        <v>3</v>
      </c>
      <c r="N11" s="164">
        <v>12</v>
      </c>
      <c r="O11" s="164">
        <v>0</v>
      </c>
      <c r="P11" s="164">
        <v>0</v>
      </c>
      <c r="Q11" s="23" t="s">
        <v>126</v>
      </c>
      <c r="R11" s="23" t="s">
        <v>231</v>
      </c>
      <c r="S11" s="23" t="s">
        <v>262</v>
      </c>
      <c r="T11" s="136"/>
    </row>
    <row r="12" spans="1:20" ht="36" customHeight="1">
      <c r="A12" s="132" t="s">
        <v>228</v>
      </c>
      <c r="B12" s="164" t="s">
        <v>170</v>
      </c>
      <c r="C12" s="133">
        <v>2026</v>
      </c>
      <c r="D12" s="134">
        <v>46027</v>
      </c>
      <c r="E12" s="134">
        <v>46111</v>
      </c>
      <c r="F12" s="23" t="s">
        <v>222</v>
      </c>
      <c r="G12" s="130" t="s">
        <v>442</v>
      </c>
      <c r="H12" s="23" t="s">
        <v>97</v>
      </c>
      <c r="I12" s="78" t="s">
        <v>480</v>
      </c>
      <c r="J12" s="164" t="s">
        <v>481</v>
      </c>
      <c r="K12" s="23" t="s">
        <v>108</v>
      </c>
      <c r="L12" s="23" t="s">
        <v>112</v>
      </c>
      <c r="M12" s="164">
        <v>3</v>
      </c>
      <c r="N12" s="164">
        <v>12</v>
      </c>
      <c r="O12" s="164">
        <v>0</v>
      </c>
      <c r="P12" s="164">
        <v>0</v>
      </c>
      <c r="Q12" s="23" t="s">
        <v>126</v>
      </c>
      <c r="R12" s="23" t="s">
        <v>231</v>
      </c>
      <c r="S12" s="23" t="s">
        <v>262</v>
      </c>
      <c r="T12" s="136"/>
    </row>
    <row r="13" spans="1:20" ht="36" customHeight="1">
      <c r="A13" s="132" t="s">
        <v>228</v>
      </c>
      <c r="B13" s="164" t="s">
        <v>482</v>
      </c>
      <c r="C13" s="133">
        <v>2026</v>
      </c>
      <c r="D13" s="134">
        <v>46027</v>
      </c>
      <c r="E13" s="134">
        <v>46111</v>
      </c>
      <c r="F13" s="23" t="s">
        <v>222</v>
      </c>
      <c r="G13" s="130" t="s">
        <v>445</v>
      </c>
      <c r="H13" s="23" t="s">
        <v>98</v>
      </c>
      <c r="I13" s="78" t="s">
        <v>446</v>
      </c>
      <c r="J13" s="164" t="s">
        <v>483</v>
      </c>
      <c r="K13" s="23" t="s">
        <v>108</v>
      </c>
      <c r="L13" s="23" t="s">
        <v>109</v>
      </c>
      <c r="M13" s="164">
        <v>90</v>
      </c>
      <c r="N13" s="164">
        <v>360</v>
      </c>
      <c r="O13" s="164">
        <v>0</v>
      </c>
      <c r="P13" s="164">
        <v>0</v>
      </c>
      <c r="Q13" s="23" t="s">
        <v>126</v>
      </c>
      <c r="R13" s="23" t="s">
        <v>231</v>
      </c>
      <c r="S13" s="23" t="s">
        <v>262</v>
      </c>
      <c r="T13" s="136"/>
    </row>
    <row r="14" spans="1:20" ht="36" customHeight="1">
      <c r="A14" s="132"/>
      <c r="B14" s="23"/>
      <c r="C14" s="133"/>
      <c r="D14" s="134"/>
      <c r="E14" s="134"/>
      <c r="F14" s="23"/>
      <c r="G14" s="23"/>
      <c r="H14" s="23"/>
      <c r="I14" s="23"/>
      <c r="J14" s="23"/>
      <c r="K14" s="23"/>
      <c r="L14" s="23"/>
      <c r="M14" s="23"/>
      <c r="N14" s="23"/>
      <c r="O14" s="23"/>
      <c r="P14" s="23"/>
      <c r="Q14" s="23"/>
      <c r="R14" s="23"/>
      <c r="S14" s="23"/>
      <c r="T14" s="136"/>
    </row>
    <row r="15" spans="1:20" ht="36" customHeight="1">
      <c r="A15" s="132"/>
      <c r="B15" s="23"/>
      <c r="C15" s="133"/>
      <c r="D15" s="134"/>
      <c r="E15" s="134"/>
      <c r="F15" s="23"/>
      <c r="G15" s="23"/>
      <c r="H15" s="23"/>
      <c r="I15" s="23"/>
      <c r="J15" s="23"/>
      <c r="K15" s="23"/>
      <c r="L15" s="23"/>
      <c r="M15" s="23"/>
      <c r="N15" s="23"/>
      <c r="O15" s="23"/>
      <c r="P15" s="23"/>
      <c r="Q15" s="23"/>
      <c r="R15" s="23"/>
      <c r="S15" s="23"/>
      <c r="T15" s="136"/>
    </row>
    <row r="16" spans="1:20" ht="36" customHeight="1">
      <c r="A16" s="132"/>
      <c r="B16" s="23"/>
      <c r="C16" s="133"/>
      <c r="D16" s="134"/>
      <c r="E16" s="134"/>
      <c r="F16" s="23"/>
      <c r="G16" s="23"/>
      <c r="H16" s="23"/>
      <c r="I16" s="23"/>
      <c r="J16" s="23"/>
      <c r="K16" s="23"/>
      <c r="L16" s="23"/>
      <c r="M16" s="23"/>
      <c r="N16" s="23"/>
      <c r="O16" s="23"/>
      <c r="P16" s="23"/>
      <c r="Q16" s="23"/>
      <c r="R16" s="23"/>
      <c r="S16" s="23"/>
      <c r="T16" s="136"/>
    </row>
    <row r="17" spans="1:20" ht="36" customHeight="1">
      <c r="A17" s="132"/>
      <c r="B17" s="23"/>
      <c r="C17" s="133"/>
      <c r="D17" s="134"/>
      <c r="E17" s="134"/>
      <c r="F17" s="23"/>
      <c r="G17" s="23"/>
      <c r="H17" s="23"/>
      <c r="I17" s="23"/>
      <c r="J17" s="23"/>
      <c r="K17" s="23"/>
      <c r="L17" s="23"/>
      <c r="M17" s="23"/>
      <c r="N17" s="23"/>
      <c r="O17" s="23"/>
      <c r="P17" s="23"/>
      <c r="Q17" s="23"/>
      <c r="R17" s="23"/>
      <c r="S17" s="23"/>
      <c r="T17" s="136"/>
    </row>
    <row r="18" spans="1:20" ht="36" customHeight="1">
      <c r="A18" s="132"/>
      <c r="B18" s="23"/>
      <c r="C18" s="133"/>
      <c r="D18" s="134"/>
      <c r="E18" s="134"/>
      <c r="F18" s="23"/>
      <c r="G18" s="23"/>
      <c r="H18" s="23"/>
      <c r="I18" s="23"/>
      <c r="J18" s="23"/>
      <c r="K18" s="23"/>
      <c r="L18" s="23"/>
      <c r="M18" s="23"/>
      <c r="N18" s="23"/>
      <c r="O18" s="23"/>
      <c r="P18" s="23"/>
      <c r="Q18" s="23"/>
      <c r="R18" s="23"/>
      <c r="S18" s="23"/>
      <c r="T18" s="136"/>
    </row>
    <row r="19" spans="1:20" ht="36" customHeight="1">
      <c r="A19" s="132"/>
      <c r="B19" s="23"/>
      <c r="C19" s="133"/>
      <c r="D19" s="134"/>
      <c r="E19" s="134"/>
      <c r="F19" s="23"/>
      <c r="G19" s="23"/>
      <c r="H19" s="23"/>
      <c r="I19" s="23"/>
      <c r="J19" s="23"/>
      <c r="K19" s="23"/>
      <c r="L19" s="23"/>
      <c r="M19" s="23"/>
      <c r="N19" s="23"/>
      <c r="O19" s="23"/>
      <c r="P19" s="23"/>
      <c r="Q19" s="23"/>
      <c r="R19" s="23"/>
      <c r="S19" s="23"/>
      <c r="T19" s="136"/>
    </row>
    <row r="20" spans="1:20" ht="36" customHeight="1">
      <c r="A20" s="132"/>
      <c r="B20" s="23"/>
      <c r="C20" s="133"/>
      <c r="D20" s="134"/>
      <c r="E20" s="134"/>
      <c r="F20" s="23"/>
      <c r="G20" s="23"/>
      <c r="H20" s="23"/>
      <c r="I20" s="23"/>
      <c r="J20" s="23"/>
      <c r="K20" s="23"/>
      <c r="L20" s="23"/>
      <c r="M20" s="23"/>
      <c r="N20" s="23"/>
      <c r="O20" s="23"/>
      <c r="P20" s="23"/>
      <c r="Q20" s="23"/>
      <c r="R20" s="23"/>
      <c r="S20" s="23"/>
    </row>
    <row r="21" spans="1:20" ht="36" customHeight="1">
      <c r="A21" s="132"/>
      <c r="B21" s="23"/>
      <c r="C21" s="133"/>
      <c r="D21" s="134"/>
      <c r="E21" s="134"/>
      <c r="F21" s="23"/>
      <c r="G21" s="23"/>
      <c r="H21" s="23"/>
      <c r="I21" s="23"/>
      <c r="J21" s="23"/>
      <c r="K21" s="23"/>
      <c r="L21" s="23"/>
      <c r="M21" s="23"/>
      <c r="N21" s="23"/>
      <c r="O21" s="23"/>
      <c r="P21" s="23"/>
      <c r="Q21" s="23"/>
      <c r="R21" s="23"/>
      <c r="S21" s="23"/>
    </row>
    <row r="22" spans="1:20" ht="36" customHeight="1">
      <c r="A22" s="132"/>
      <c r="B22" s="23"/>
      <c r="C22" s="133"/>
      <c r="D22" s="134"/>
      <c r="E22" s="134"/>
      <c r="F22" s="23"/>
      <c r="G22" s="23"/>
      <c r="H22" s="23"/>
      <c r="I22" s="23"/>
      <c r="J22" s="23"/>
      <c r="K22" s="23"/>
      <c r="L22" s="23"/>
      <c r="M22" s="23"/>
      <c r="N22" s="23"/>
      <c r="O22" s="23"/>
      <c r="P22" s="23"/>
      <c r="Q22" s="23"/>
      <c r="R22" s="23"/>
      <c r="S22" s="23"/>
    </row>
    <row r="23" spans="1:20" ht="36" customHeight="1">
      <c r="A23" s="132"/>
      <c r="B23" s="23"/>
      <c r="C23" s="133"/>
      <c r="D23" s="134"/>
      <c r="E23" s="134"/>
      <c r="F23" s="23"/>
      <c r="G23" s="23"/>
      <c r="H23" s="23"/>
      <c r="I23" s="23"/>
      <c r="J23" s="23"/>
      <c r="K23" s="23"/>
      <c r="L23" s="23"/>
      <c r="M23" s="23"/>
      <c r="N23" s="23"/>
      <c r="O23" s="23"/>
      <c r="P23" s="23"/>
      <c r="Q23" s="23"/>
      <c r="R23" s="23"/>
      <c r="S23" s="23"/>
    </row>
    <row r="24" spans="1:20" ht="36" customHeight="1">
      <c r="A24" s="132"/>
      <c r="B24" s="23"/>
      <c r="C24" s="133"/>
      <c r="D24" s="134"/>
      <c r="E24" s="134"/>
      <c r="F24" s="23"/>
      <c r="G24" s="23"/>
      <c r="H24" s="23"/>
      <c r="I24" s="23"/>
      <c r="J24" s="23"/>
      <c r="K24" s="23"/>
      <c r="L24" s="23"/>
      <c r="M24" s="23"/>
      <c r="N24" s="23"/>
      <c r="O24" s="23"/>
      <c r="P24" s="23"/>
      <c r="Q24" s="23"/>
      <c r="R24" s="23"/>
      <c r="S24" s="23"/>
    </row>
    <row r="25" spans="1:20" ht="36" customHeight="1">
      <c r="A25" s="132"/>
      <c r="B25" s="23"/>
      <c r="C25" s="133"/>
      <c r="D25" s="134"/>
      <c r="E25" s="134"/>
      <c r="F25" s="23"/>
      <c r="G25" s="23"/>
      <c r="H25" s="23"/>
      <c r="I25" s="23"/>
      <c r="J25" s="23"/>
      <c r="K25" s="23"/>
      <c r="L25" s="23"/>
      <c r="M25" s="23"/>
      <c r="N25" s="23"/>
      <c r="O25" s="23"/>
      <c r="P25" s="23"/>
      <c r="Q25" s="23"/>
      <c r="R25" s="23"/>
      <c r="S25" s="23"/>
    </row>
    <row r="26" spans="1:20" ht="36" customHeight="1">
      <c r="A26" s="132"/>
      <c r="B26" s="23"/>
      <c r="C26" s="133"/>
      <c r="D26" s="134"/>
      <c r="E26" s="134"/>
      <c r="F26" s="23"/>
      <c r="G26" s="23"/>
      <c r="H26" s="23"/>
      <c r="I26" s="23"/>
      <c r="J26" s="23"/>
      <c r="K26" s="23"/>
      <c r="L26" s="23"/>
      <c r="M26" s="23"/>
      <c r="N26" s="23"/>
      <c r="O26" s="23"/>
      <c r="P26" s="23"/>
      <c r="Q26" s="23"/>
      <c r="R26" s="23"/>
      <c r="S26" s="23"/>
    </row>
    <row r="27" spans="1:20" ht="36" customHeight="1">
      <c r="A27" s="132"/>
      <c r="B27" s="23"/>
      <c r="C27" s="133"/>
      <c r="D27" s="134"/>
      <c r="E27" s="134"/>
      <c r="F27" s="23"/>
      <c r="G27" s="23"/>
      <c r="H27" s="23"/>
      <c r="I27" s="23"/>
      <c r="J27" s="23"/>
      <c r="K27" s="23"/>
      <c r="L27" s="23"/>
      <c r="M27" s="23"/>
      <c r="N27" s="23"/>
      <c r="O27" s="23"/>
      <c r="P27" s="23"/>
      <c r="Q27" s="23"/>
      <c r="R27" s="23"/>
      <c r="S27" s="23"/>
    </row>
    <row r="28" spans="1:20" ht="36" customHeight="1">
      <c r="A28" s="132"/>
      <c r="B28" s="23"/>
      <c r="C28" s="133"/>
      <c r="D28" s="134"/>
      <c r="E28" s="134"/>
      <c r="F28" s="23"/>
      <c r="G28" s="23"/>
      <c r="H28" s="23"/>
      <c r="I28" s="23"/>
      <c r="J28" s="23"/>
      <c r="K28" s="23"/>
      <c r="L28" s="23"/>
      <c r="M28" s="23"/>
      <c r="N28" s="23"/>
      <c r="O28" s="23"/>
      <c r="P28" s="23"/>
      <c r="Q28" s="23"/>
      <c r="R28" s="23"/>
      <c r="S28" s="23"/>
    </row>
    <row r="29" spans="1:20" ht="36" customHeight="1">
      <c r="A29" s="132"/>
      <c r="B29" s="23"/>
      <c r="C29" s="133"/>
      <c r="D29" s="134"/>
      <c r="E29" s="134"/>
      <c r="F29" s="23"/>
      <c r="G29" s="23"/>
      <c r="H29" s="23"/>
      <c r="I29" s="23"/>
      <c r="J29" s="23"/>
      <c r="K29" s="23"/>
      <c r="L29" s="23"/>
      <c r="M29" s="23"/>
      <c r="N29" s="23"/>
      <c r="O29" s="23"/>
      <c r="P29" s="23"/>
      <c r="Q29" s="23"/>
      <c r="R29" s="23"/>
      <c r="S29" s="23"/>
    </row>
    <row r="30" spans="1:20" ht="36" customHeight="1">
      <c r="A30" s="132"/>
      <c r="B30" s="23"/>
      <c r="C30" s="133"/>
      <c r="D30" s="134"/>
      <c r="E30" s="134"/>
      <c r="F30" s="23"/>
      <c r="G30" s="23"/>
      <c r="H30" s="23"/>
      <c r="I30" s="23"/>
      <c r="J30" s="23"/>
      <c r="K30" s="23"/>
      <c r="L30" s="23"/>
      <c r="M30" s="23"/>
      <c r="N30" s="23"/>
      <c r="O30" s="23"/>
      <c r="P30" s="23"/>
      <c r="Q30" s="23"/>
      <c r="R30" s="23"/>
      <c r="S30" s="23"/>
    </row>
    <row r="31" spans="1:20" ht="36" customHeight="1">
      <c r="A31" s="132"/>
      <c r="B31" s="23"/>
      <c r="C31" s="133"/>
      <c r="D31" s="134"/>
      <c r="E31" s="134"/>
      <c r="F31" s="23"/>
      <c r="G31" s="23"/>
      <c r="H31" s="23"/>
      <c r="I31" s="23"/>
      <c r="J31" s="23"/>
      <c r="K31" s="23"/>
      <c r="L31" s="23"/>
      <c r="M31" s="23"/>
      <c r="N31" s="23"/>
      <c r="O31" s="23"/>
      <c r="P31" s="23"/>
      <c r="Q31" s="23"/>
      <c r="R31" s="23"/>
      <c r="S31" s="23"/>
    </row>
    <row r="32" spans="1:20" ht="36" customHeight="1">
      <c r="A32" s="132"/>
      <c r="B32" s="23"/>
      <c r="C32" s="133"/>
      <c r="D32" s="134"/>
      <c r="E32" s="134"/>
      <c r="F32" s="23"/>
      <c r="G32" s="23"/>
      <c r="H32" s="23"/>
      <c r="I32" s="23"/>
      <c r="J32" s="23"/>
      <c r="K32" s="23"/>
      <c r="L32" s="23"/>
      <c r="M32" s="23"/>
      <c r="N32" s="23"/>
      <c r="O32" s="23"/>
      <c r="P32" s="23"/>
      <c r="Q32" s="23"/>
      <c r="R32" s="23"/>
      <c r="S32" s="23"/>
    </row>
    <row r="33" spans="1:19" ht="36" customHeight="1">
      <c r="A33" s="132"/>
      <c r="B33" s="23"/>
      <c r="C33" s="133"/>
      <c r="D33" s="134"/>
      <c r="E33" s="134"/>
      <c r="F33" s="23"/>
      <c r="G33" s="23"/>
      <c r="H33" s="23"/>
      <c r="I33" s="23"/>
      <c r="J33" s="23"/>
      <c r="K33" s="23"/>
      <c r="L33" s="23"/>
      <c r="M33" s="23"/>
      <c r="N33" s="23"/>
      <c r="O33" s="23"/>
      <c r="P33" s="23"/>
      <c r="Q33" s="23"/>
      <c r="R33" s="23"/>
      <c r="S33" s="23"/>
    </row>
    <row r="34" spans="1:19" ht="36" customHeight="1">
      <c r="A34" s="132"/>
      <c r="B34" s="23"/>
      <c r="C34" s="133"/>
      <c r="D34" s="134"/>
      <c r="E34" s="134"/>
      <c r="F34" s="23"/>
      <c r="G34" s="23"/>
      <c r="H34" s="23"/>
      <c r="I34" s="23"/>
      <c r="J34" s="23"/>
      <c r="K34" s="23"/>
      <c r="L34" s="23"/>
      <c r="M34" s="23"/>
      <c r="N34" s="23"/>
      <c r="O34" s="23"/>
      <c r="P34" s="23"/>
      <c r="Q34" s="23"/>
      <c r="R34" s="23"/>
      <c r="S34" s="23"/>
    </row>
    <row r="35" spans="1:19" ht="36" customHeight="1">
      <c r="A35" s="132"/>
      <c r="B35" s="23"/>
      <c r="C35" s="133"/>
      <c r="D35" s="134"/>
      <c r="E35" s="134"/>
      <c r="F35" s="23"/>
      <c r="G35" s="23"/>
      <c r="H35" s="23"/>
      <c r="I35" s="23"/>
      <c r="J35" s="23"/>
      <c r="K35" s="23"/>
      <c r="L35" s="23"/>
      <c r="M35" s="23"/>
      <c r="N35" s="23"/>
      <c r="O35" s="23"/>
      <c r="P35" s="23"/>
      <c r="Q35" s="23"/>
      <c r="R35" s="23"/>
      <c r="S35" s="23"/>
    </row>
    <row r="36" spans="1:19" ht="36" customHeight="1">
      <c r="A36" s="132"/>
      <c r="B36" s="23"/>
      <c r="C36" s="133"/>
      <c r="D36" s="134"/>
      <c r="E36" s="134"/>
      <c r="F36" s="23"/>
      <c r="G36" s="23"/>
      <c r="H36" s="23"/>
      <c r="I36" s="23"/>
      <c r="J36" s="23"/>
      <c r="K36" s="23"/>
      <c r="L36" s="23"/>
      <c r="M36" s="23"/>
      <c r="N36" s="23"/>
      <c r="O36" s="23"/>
      <c r="P36" s="23"/>
      <c r="Q36" s="23"/>
      <c r="R36" s="23"/>
      <c r="S36" s="23"/>
    </row>
    <row r="37" spans="1:19" ht="36" customHeight="1">
      <c r="A37" s="132"/>
      <c r="B37" s="23"/>
      <c r="C37" s="133"/>
      <c r="D37" s="134"/>
      <c r="E37" s="134"/>
      <c r="F37" s="23"/>
      <c r="G37" s="23"/>
      <c r="H37" s="23"/>
      <c r="I37" s="23"/>
      <c r="J37" s="23"/>
      <c r="K37" s="23"/>
      <c r="L37" s="23"/>
      <c r="M37" s="23"/>
      <c r="N37" s="23"/>
      <c r="O37" s="23"/>
      <c r="P37" s="23"/>
      <c r="Q37" s="23"/>
      <c r="R37" s="23"/>
      <c r="S37" s="23"/>
    </row>
    <row r="38" spans="1:19" ht="36" customHeight="1">
      <c r="A38" s="132"/>
      <c r="B38" s="23"/>
      <c r="C38" s="133"/>
      <c r="D38" s="134"/>
      <c r="E38" s="134"/>
      <c r="F38" s="23"/>
      <c r="G38" s="23"/>
      <c r="H38" s="23"/>
      <c r="I38" s="23"/>
      <c r="J38" s="23"/>
      <c r="K38" s="23"/>
      <c r="L38" s="23"/>
      <c r="M38" s="23"/>
      <c r="N38" s="23"/>
      <c r="O38" s="23"/>
      <c r="P38" s="23"/>
      <c r="Q38" s="23"/>
      <c r="R38" s="23"/>
      <c r="S38" s="23"/>
    </row>
    <row r="39" spans="1:19" ht="36" customHeight="1">
      <c r="A39" s="132"/>
      <c r="B39" s="23"/>
      <c r="C39" s="133"/>
      <c r="D39" s="134"/>
      <c r="E39" s="134"/>
      <c r="F39" s="23"/>
      <c r="G39" s="23"/>
      <c r="H39" s="23"/>
      <c r="I39" s="23"/>
      <c r="J39" s="23"/>
      <c r="K39" s="23"/>
      <c r="L39" s="23"/>
      <c r="M39" s="23"/>
      <c r="N39" s="23"/>
      <c r="O39" s="23"/>
      <c r="P39" s="23"/>
      <c r="Q39" s="23"/>
      <c r="R39" s="23"/>
      <c r="S39" s="23"/>
    </row>
    <row r="40" spans="1:19" ht="36" customHeight="1">
      <c r="A40" s="132"/>
      <c r="B40" s="23"/>
      <c r="C40" s="133"/>
      <c r="D40" s="134"/>
      <c r="E40" s="134"/>
      <c r="F40" s="23"/>
      <c r="G40" s="23"/>
      <c r="H40" s="23"/>
      <c r="I40" s="23"/>
      <c r="J40" s="23"/>
      <c r="K40" s="23"/>
      <c r="L40" s="23"/>
      <c r="M40" s="23"/>
      <c r="N40" s="23"/>
      <c r="O40" s="23"/>
      <c r="P40" s="23"/>
      <c r="Q40" s="23"/>
      <c r="R40" s="23"/>
      <c r="S40" s="23"/>
    </row>
    <row r="41" spans="1:19" ht="36" customHeight="1">
      <c r="A41" s="132"/>
      <c r="B41" s="23"/>
      <c r="C41" s="133"/>
      <c r="D41" s="134"/>
      <c r="E41" s="134"/>
      <c r="F41" s="23"/>
      <c r="G41" s="23"/>
      <c r="H41" s="23"/>
      <c r="I41" s="23"/>
      <c r="J41" s="23"/>
      <c r="K41" s="23"/>
      <c r="L41" s="23"/>
      <c r="M41" s="23"/>
      <c r="N41" s="23"/>
      <c r="O41" s="23"/>
      <c r="P41" s="23"/>
      <c r="Q41" s="23"/>
      <c r="R41" s="23"/>
      <c r="S41" s="23"/>
    </row>
    <row r="42" spans="1:19" ht="36" customHeight="1">
      <c r="A42" s="132"/>
      <c r="B42" s="23"/>
      <c r="C42" s="133"/>
      <c r="D42" s="134"/>
      <c r="E42" s="134"/>
      <c r="F42" s="23"/>
      <c r="G42" s="23"/>
      <c r="H42" s="23"/>
      <c r="I42" s="23"/>
      <c r="J42" s="23"/>
      <c r="K42" s="23"/>
      <c r="L42" s="23"/>
      <c r="M42" s="23"/>
      <c r="N42" s="23"/>
      <c r="O42" s="23"/>
      <c r="P42" s="23"/>
      <c r="Q42" s="23"/>
      <c r="R42" s="23"/>
      <c r="S42" s="23"/>
    </row>
    <row r="43" spans="1:19" ht="36" customHeight="1">
      <c r="A43" s="132"/>
      <c r="B43" s="23"/>
      <c r="C43" s="133"/>
      <c r="D43" s="134"/>
      <c r="E43" s="134"/>
      <c r="F43" s="23"/>
      <c r="G43" s="23"/>
      <c r="H43" s="23"/>
      <c r="I43" s="23"/>
      <c r="J43" s="23"/>
      <c r="K43" s="23"/>
      <c r="L43" s="23"/>
      <c r="M43" s="23"/>
      <c r="N43" s="23"/>
      <c r="O43" s="23"/>
      <c r="P43" s="23"/>
      <c r="Q43" s="23"/>
      <c r="R43" s="23"/>
      <c r="S43" s="23"/>
    </row>
    <row r="44" spans="1:19" ht="36" customHeight="1">
      <c r="A44" s="132"/>
      <c r="B44" s="23"/>
      <c r="C44" s="133"/>
      <c r="D44" s="134"/>
      <c r="E44" s="134"/>
      <c r="F44" s="23"/>
      <c r="G44" s="23"/>
      <c r="H44" s="23"/>
      <c r="I44" s="23"/>
      <c r="J44" s="23"/>
      <c r="K44" s="23"/>
      <c r="L44" s="23"/>
      <c r="M44" s="23"/>
      <c r="N44" s="23"/>
      <c r="O44" s="23"/>
      <c r="P44" s="23"/>
      <c r="Q44" s="23"/>
      <c r="R44" s="23"/>
      <c r="S44" s="23"/>
    </row>
    <row r="45" spans="1:19" ht="36" customHeight="1">
      <c r="A45" s="132"/>
      <c r="B45" s="23"/>
      <c r="C45" s="133"/>
      <c r="D45" s="134"/>
      <c r="E45" s="134"/>
      <c r="F45" s="23"/>
      <c r="G45" s="23"/>
      <c r="H45" s="23"/>
      <c r="I45" s="23"/>
      <c r="J45" s="23"/>
      <c r="K45" s="23"/>
      <c r="L45" s="23"/>
      <c r="M45" s="23"/>
      <c r="N45" s="23"/>
      <c r="O45" s="23"/>
      <c r="P45" s="23"/>
      <c r="Q45" s="23"/>
      <c r="R45" s="23"/>
      <c r="S45" s="23"/>
    </row>
    <row r="46" spans="1:19" ht="36" customHeight="1">
      <c r="A46" s="132"/>
      <c r="B46" s="23"/>
      <c r="C46" s="133"/>
      <c r="D46" s="134"/>
      <c r="E46" s="134"/>
      <c r="F46" s="23"/>
      <c r="G46" s="23"/>
      <c r="H46" s="23"/>
      <c r="I46" s="23"/>
      <c r="J46" s="23"/>
      <c r="K46" s="23"/>
      <c r="L46" s="23"/>
      <c r="M46" s="23"/>
      <c r="N46" s="23"/>
      <c r="O46" s="23"/>
      <c r="P46" s="23"/>
      <c r="Q46" s="23"/>
      <c r="R46" s="23"/>
      <c r="S46" s="23"/>
    </row>
    <row r="47" spans="1:19" ht="36" customHeight="1">
      <c r="A47" s="132"/>
      <c r="B47" s="23"/>
      <c r="C47" s="133"/>
      <c r="D47" s="134"/>
      <c r="E47" s="134"/>
      <c r="F47" s="23"/>
      <c r="G47" s="23"/>
      <c r="H47" s="23"/>
      <c r="I47" s="23"/>
      <c r="J47" s="23"/>
      <c r="K47" s="23"/>
      <c r="L47" s="23"/>
      <c r="M47" s="23"/>
      <c r="N47" s="23"/>
      <c r="O47" s="23"/>
      <c r="P47" s="23"/>
      <c r="Q47" s="23"/>
      <c r="R47" s="23"/>
      <c r="S47" s="23"/>
    </row>
    <row r="48" spans="1:19" ht="36" customHeight="1">
      <c r="A48" s="132"/>
      <c r="B48" s="23"/>
      <c r="C48" s="133"/>
      <c r="D48" s="134"/>
      <c r="E48" s="134"/>
      <c r="F48" s="23"/>
      <c r="G48" s="23"/>
      <c r="H48" s="23"/>
      <c r="I48" s="23"/>
      <c r="J48" s="23"/>
      <c r="K48" s="23"/>
      <c r="L48" s="23"/>
      <c r="M48" s="23"/>
      <c r="N48" s="23"/>
      <c r="O48" s="23"/>
      <c r="P48" s="23"/>
      <c r="Q48" s="23"/>
      <c r="R48" s="23"/>
      <c r="S48" s="23"/>
    </row>
    <row r="49" spans="1:19" ht="36" customHeight="1">
      <c r="A49" s="132"/>
      <c r="B49" s="23"/>
      <c r="C49" s="133"/>
      <c r="D49" s="134"/>
      <c r="E49" s="134"/>
      <c r="F49" s="23"/>
      <c r="G49" s="23"/>
      <c r="H49" s="23"/>
      <c r="I49" s="23"/>
      <c r="J49" s="23"/>
      <c r="K49" s="23"/>
      <c r="L49" s="23"/>
      <c r="M49" s="23"/>
      <c r="N49" s="23"/>
      <c r="O49" s="23"/>
      <c r="P49" s="23"/>
      <c r="Q49" s="23"/>
      <c r="R49" s="23"/>
      <c r="S49" s="23"/>
    </row>
    <row r="50" spans="1:19" ht="36" customHeight="1">
      <c r="A50" s="132"/>
      <c r="B50" s="23"/>
      <c r="C50" s="133"/>
      <c r="D50" s="134"/>
      <c r="E50" s="134"/>
      <c r="F50" s="23"/>
      <c r="G50" s="23"/>
      <c r="H50" s="23"/>
      <c r="I50" s="23"/>
      <c r="J50" s="23"/>
      <c r="K50" s="23"/>
      <c r="L50" s="23"/>
      <c r="M50" s="23"/>
      <c r="N50" s="23"/>
      <c r="O50" s="23"/>
      <c r="P50" s="23"/>
      <c r="Q50" s="23"/>
      <c r="R50" s="23"/>
      <c r="S50" s="23"/>
    </row>
    <row r="51" spans="1:19" ht="36" customHeight="1">
      <c r="A51" s="132"/>
      <c r="B51" s="23"/>
      <c r="C51" s="133"/>
      <c r="D51" s="134"/>
      <c r="E51" s="134"/>
      <c r="F51" s="23"/>
      <c r="G51" s="23"/>
      <c r="H51" s="23"/>
      <c r="I51" s="23"/>
      <c r="J51" s="23"/>
      <c r="K51" s="23"/>
      <c r="L51" s="23"/>
      <c r="M51" s="23"/>
      <c r="N51" s="23"/>
      <c r="O51" s="23"/>
      <c r="P51" s="23"/>
      <c r="Q51" s="23"/>
      <c r="R51" s="23"/>
      <c r="S51" s="23"/>
    </row>
    <row r="52" spans="1:19" ht="36" customHeight="1">
      <c r="A52" s="132"/>
      <c r="B52" s="23"/>
      <c r="C52" s="133"/>
      <c r="D52" s="134"/>
      <c r="E52" s="134"/>
      <c r="F52" s="23"/>
      <c r="G52" s="23"/>
      <c r="H52" s="23"/>
      <c r="I52" s="23"/>
      <c r="J52" s="23"/>
      <c r="K52" s="23"/>
      <c r="L52" s="23"/>
      <c r="M52" s="23"/>
      <c r="N52" s="23"/>
      <c r="O52" s="23"/>
      <c r="P52" s="23"/>
      <c r="Q52" s="23"/>
      <c r="R52" s="23"/>
      <c r="S52" s="23"/>
    </row>
    <row r="53" spans="1:19" ht="36" customHeight="1">
      <c r="A53" s="132"/>
      <c r="B53" s="23"/>
      <c r="C53" s="133"/>
      <c r="D53" s="134"/>
      <c r="E53" s="134"/>
      <c r="F53" s="23"/>
      <c r="G53" s="23"/>
      <c r="H53" s="23"/>
      <c r="I53" s="23"/>
      <c r="J53" s="23"/>
      <c r="K53" s="23"/>
      <c r="L53" s="23"/>
      <c r="M53" s="23"/>
      <c r="N53" s="23"/>
      <c r="O53" s="23"/>
      <c r="P53" s="23"/>
      <c r="Q53" s="23"/>
      <c r="R53" s="23"/>
      <c r="S53" s="23"/>
    </row>
    <row r="54" spans="1:19" ht="36" customHeight="1">
      <c r="A54" s="132"/>
      <c r="B54" s="23"/>
      <c r="C54" s="133"/>
      <c r="D54" s="134"/>
      <c r="E54" s="134"/>
      <c r="F54" s="23"/>
      <c r="G54" s="23"/>
      <c r="H54" s="23"/>
      <c r="I54" s="23"/>
      <c r="J54" s="23"/>
      <c r="K54" s="23"/>
      <c r="L54" s="23"/>
      <c r="M54" s="23"/>
      <c r="N54" s="23"/>
      <c r="O54" s="23"/>
      <c r="P54" s="23"/>
      <c r="Q54" s="23"/>
      <c r="R54" s="23"/>
      <c r="S54" s="23"/>
    </row>
    <row r="55" spans="1:19" ht="36" customHeight="1">
      <c r="A55" s="132"/>
      <c r="B55" s="23"/>
      <c r="C55" s="133"/>
      <c r="D55" s="134"/>
      <c r="E55" s="134"/>
      <c r="F55" s="23"/>
      <c r="G55" s="23"/>
      <c r="H55" s="23"/>
      <c r="I55" s="23"/>
      <c r="J55" s="23"/>
      <c r="K55" s="23"/>
      <c r="L55" s="23"/>
      <c r="M55" s="23"/>
      <c r="N55" s="23"/>
      <c r="O55" s="23"/>
      <c r="P55" s="23"/>
      <c r="Q55" s="23"/>
      <c r="R55" s="23"/>
      <c r="S55" s="23"/>
    </row>
    <row r="56" spans="1:19" ht="36" customHeight="1">
      <c r="A56" s="132"/>
      <c r="B56" s="23"/>
      <c r="C56" s="133"/>
      <c r="D56" s="134"/>
      <c r="E56" s="134"/>
      <c r="F56" s="23"/>
      <c r="G56" s="23"/>
      <c r="H56" s="23"/>
      <c r="I56" s="23"/>
      <c r="J56" s="23"/>
      <c r="K56" s="23"/>
      <c r="L56" s="23"/>
      <c r="M56" s="23"/>
      <c r="N56" s="23"/>
      <c r="O56" s="23"/>
      <c r="P56" s="23"/>
      <c r="Q56" s="23"/>
      <c r="R56" s="23"/>
      <c r="S56" s="23"/>
    </row>
    <row r="57" spans="1:19" ht="36" customHeight="1">
      <c r="A57" s="132"/>
      <c r="B57" s="23"/>
      <c r="C57" s="133"/>
      <c r="D57" s="134"/>
      <c r="E57" s="134"/>
      <c r="F57" s="23"/>
      <c r="G57" s="23"/>
      <c r="H57" s="23"/>
      <c r="I57" s="23"/>
      <c r="J57" s="23"/>
      <c r="K57" s="23"/>
      <c r="L57" s="23"/>
      <c r="M57" s="23"/>
      <c r="N57" s="23"/>
      <c r="O57" s="23"/>
      <c r="P57" s="23"/>
      <c r="Q57" s="23"/>
      <c r="R57" s="23"/>
      <c r="S57" s="23"/>
    </row>
    <row r="58" spans="1:19" ht="36" customHeight="1">
      <c r="A58" s="132"/>
      <c r="B58" s="23"/>
      <c r="C58" s="133"/>
      <c r="D58" s="134"/>
      <c r="E58" s="134"/>
      <c r="F58" s="23"/>
      <c r="G58" s="23"/>
      <c r="H58" s="23"/>
      <c r="I58" s="23"/>
      <c r="J58" s="23"/>
      <c r="K58" s="23"/>
      <c r="L58" s="23"/>
      <c r="M58" s="23"/>
      <c r="N58" s="23"/>
      <c r="O58" s="23"/>
      <c r="P58" s="23"/>
      <c r="Q58" s="23"/>
      <c r="R58" s="23"/>
      <c r="S58" s="23"/>
    </row>
    <row r="59" spans="1:19" ht="36" customHeight="1">
      <c r="A59" s="132"/>
      <c r="B59" s="23"/>
      <c r="C59" s="133"/>
      <c r="D59" s="134"/>
      <c r="E59" s="134"/>
      <c r="F59" s="23"/>
      <c r="G59" s="23"/>
      <c r="H59" s="23"/>
      <c r="I59" s="23"/>
      <c r="J59" s="23"/>
      <c r="K59" s="23"/>
      <c r="L59" s="23"/>
      <c r="M59" s="23"/>
      <c r="N59" s="23"/>
      <c r="O59" s="23"/>
      <c r="P59" s="23"/>
      <c r="Q59" s="23"/>
      <c r="R59" s="23"/>
      <c r="S59" s="23"/>
    </row>
    <row r="60" spans="1:19" ht="36" customHeight="1">
      <c r="A60" s="132"/>
      <c r="B60" s="23"/>
      <c r="C60" s="133"/>
      <c r="D60" s="134"/>
      <c r="E60" s="134"/>
      <c r="F60" s="23"/>
      <c r="G60" s="23"/>
      <c r="H60" s="23"/>
      <c r="I60" s="23"/>
      <c r="J60" s="23"/>
      <c r="K60" s="23"/>
      <c r="L60" s="23"/>
      <c r="M60" s="23"/>
      <c r="N60" s="23"/>
      <c r="O60" s="23"/>
      <c r="P60" s="23"/>
      <c r="Q60" s="23"/>
      <c r="R60" s="23"/>
      <c r="S60" s="23"/>
    </row>
    <row r="61" spans="1:19" ht="36" customHeight="1">
      <c r="A61" s="132"/>
      <c r="B61" s="23"/>
      <c r="C61" s="133"/>
      <c r="D61" s="134"/>
      <c r="E61" s="134"/>
      <c r="F61" s="23"/>
      <c r="G61" s="23"/>
      <c r="H61" s="23"/>
      <c r="I61" s="23"/>
      <c r="J61" s="23"/>
      <c r="K61" s="23"/>
      <c r="L61" s="23"/>
      <c r="M61" s="23"/>
      <c r="N61" s="23"/>
      <c r="O61" s="23"/>
      <c r="P61" s="23"/>
      <c r="Q61" s="23"/>
      <c r="R61" s="23"/>
      <c r="S61" s="23"/>
    </row>
    <row r="62" spans="1:19" ht="36" customHeight="1">
      <c r="A62" s="132"/>
      <c r="B62" s="23"/>
      <c r="C62" s="133"/>
      <c r="D62" s="134"/>
      <c r="E62" s="134"/>
      <c r="F62" s="23"/>
      <c r="G62" s="23"/>
      <c r="H62" s="23"/>
      <c r="I62" s="23"/>
      <c r="J62" s="23"/>
      <c r="K62" s="23"/>
      <c r="L62" s="23"/>
      <c r="M62" s="23"/>
      <c r="N62" s="23"/>
      <c r="O62" s="23"/>
      <c r="P62" s="23"/>
      <c r="Q62" s="23"/>
      <c r="R62" s="23"/>
      <c r="S62" s="23"/>
    </row>
    <row r="63" spans="1:19" ht="36" customHeight="1">
      <c r="A63" s="132"/>
      <c r="B63" s="23"/>
      <c r="C63" s="133"/>
      <c r="D63" s="134"/>
      <c r="E63" s="134"/>
      <c r="F63" s="23"/>
      <c r="G63" s="23"/>
      <c r="H63" s="23"/>
      <c r="I63" s="23"/>
      <c r="J63" s="23"/>
      <c r="K63" s="23"/>
      <c r="L63" s="23"/>
      <c r="M63" s="23"/>
      <c r="N63" s="23"/>
      <c r="O63" s="23"/>
      <c r="P63" s="23"/>
      <c r="Q63" s="23"/>
      <c r="R63" s="23"/>
      <c r="S63" s="23"/>
    </row>
    <row r="64" spans="1:19" ht="36" customHeight="1">
      <c r="A64" s="132"/>
      <c r="B64" s="23"/>
      <c r="C64" s="133"/>
      <c r="D64" s="134"/>
      <c r="E64" s="134"/>
      <c r="F64" s="23"/>
      <c r="G64" s="23"/>
      <c r="H64" s="23"/>
      <c r="I64" s="23"/>
      <c r="J64" s="23"/>
      <c r="K64" s="23"/>
      <c r="L64" s="23"/>
      <c r="M64" s="23"/>
      <c r="N64" s="23"/>
      <c r="O64" s="23"/>
      <c r="P64" s="23"/>
      <c r="Q64" s="23"/>
      <c r="R64" s="23"/>
      <c r="S64" s="23"/>
    </row>
    <row r="65" spans="1:19" ht="36" customHeight="1">
      <c r="A65" s="132"/>
      <c r="B65" s="23"/>
      <c r="C65" s="133"/>
      <c r="D65" s="134"/>
      <c r="E65" s="134"/>
      <c r="F65" s="23"/>
      <c r="G65" s="23"/>
      <c r="H65" s="23"/>
      <c r="I65" s="23"/>
      <c r="J65" s="23"/>
      <c r="K65" s="23"/>
      <c r="L65" s="23"/>
      <c r="M65" s="23"/>
      <c r="N65" s="23"/>
      <c r="O65" s="23"/>
      <c r="P65" s="23"/>
      <c r="Q65" s="23"/>
      <c r="R65" s="23"/>
      <c r="S65" s="23"/>
    </row>
    <row r="66" spans="1:19" ht="36" customHeight="1">
      <c r="A66" s="132"/>
      <c r="B66" s="23"/>
      <c r="C66" s="133"/>
      <c r="D66" s="134"/>
      <c r="E66" s="134"/>
      <c r="F66" s="23"/>
      <c r="G66" s="23"/>
      <c r="H66" s="23"/>
      <c r="I66" s="23"/>
      <c r="J66" s="23"/>
      <c r="K66" s="23"/>
      <c r="L66" s="23"/>
      <c r="M66" s="23"/>
      <c r="N66" s="23"/>
      <c r="O66" s="23"/>
      <c r="P66" s="23"/>
      <c r="Q66" s="23"/>
      <c r="R66" s="23"/>
      <c r="S66" s="23"/>
    </row>
    <row r="67" spans="1:19" ht="36" customHeight="1">
      <c r="A67" s="132"/>
      <c r="B67" s="23"/>
      <c r="C67" s="133"/>
      <c r="D67" s="134"/>
      <c r="E67" s="134"/>
      <c r="F67" s="23"/>
      <c r="G67" s="23"/>
      <c r="H67" s="23"/>
      <c r="I67" s="23"/>
      <c r="J67" s="23"/>
      <c r="K67" s="23"/>
      <c r="L67" s="23"/>
      <c r="M67" s="23"/>
      <c r="N67" s="23"/>
      <c r="O67" s="23"/>
      <c r="P67" s="23"/>
      <c r="Q67" s="23"/>
      <c r="R67" s="23"/>
      <c r="S67" s="23"/>
    </row>
    <row r="68" spans="1:19" ht="36" customHeight="1">
      <c r="A68" s="132"/>
      <c r="B68" s="23"/>
      <c r="C68" s="133"/>
      <c r="D68" s="134"/>
      <c r="E68" s="134"/>
      <c r="F68" s="23"/>
      <c r="G68" s="23"/>
      <c r="H68" s="23"/>
      <c r="I68" s="23"/>
      <c r="J68" s="23"/>
      <c r="K68" s="23"/>
      <c r="L68" s="23"/>
      <c r="M68" s="23"/>
      <c r="N68" s="23"/>
      <c r="O68" s="23"/>
      <c r="P68" s="23"/>
      <c r="Q68" s="23"/>
      <c r="R68" s="23"/>
      <c r="S68" s="23"/>
    </row>
    <row r="69" spans="1:19" ht="36" customHeight="1">
      <c r="A69" s="132"/>
      <c r="B69" s="23"/>
      <c r="C69" s="133"/>
      <c r="D69" s="134"/>
      <c r="E69" s="134"/>
      <c r="F69" s="23"/>
      <c r="G69" s="23"/>
      <c r="H69" s="23"/>
      <c r="I69" s="23"/>
      <c r="J69" s="23"/>
      <c r="K69" s="23"/>
      <c r="L69" s="23"/>
      <c r="M69" s="23"/>
      <c r="N69" s="23"/>
      <c r="O69" s="23"/>
      <c r="P69" s="23"/>
      <c r="Q69" s="23"/>
      <c r="R69" s="23"/>
      <c r="S69" s="23"/>
    </row>
    <row r="70" spans="1:19" ht="36" customHeight="1">
      <c r="A70" s="132"/>
      <c r="B70" s="23"/>
      <c r="C70" s="133"/>
      <c r="D70" s="134"/>
      <c r="E70" s="134"/>
      <c r="F70" s="23"/>
      <c r="G70" s="23"/>
      <c r="H70" s="23"/>
      <c r="I70" s="23"/>
      <c r="J70" s="23"/>
      <c r="K70" s="23"/>
      <c r="L70" s="23"/>
      <c r="M70" s="23"/>
      <c r="N70" s="23"/>
      <c r="O70" s="23"/>
      <c r="P70" s="23"/>
      <c r="Q70" s="23"/>
      <c r="R70" s="23"/>
      <c r="S70" s="23"/>
    </row>
    <row r="71" spans="1:19" ht="36" customHeight="1">
      <c r="A71" s="132"/>
      <c r="B71" s="23"/>
      <c r="C71" s="133"/>
      <c r="D71" s="134"/>
      <c r="E71" s="134"/>
      <c r="F71" s="23"/>
      <c r="G71" s="23"/>
      <c r="H71" s="23"/>
      <c r="I71" s="23"/>
      <c r="J71" s="23"/>
      <c r="K71" s="23"/>
      <c r="L71" s="23"/>
      <c r="M71" s="23"/>
      <c r="N71" s="23"/>
      <c r="O71" s="23"/>
      <c r="P71" s="23"/>
      <c r="Q71" s="23"/>
      <c r="R71" s="23"/>
      <c r="S71" s="23"/>
    </row>
    <row r="72" spans="1:19" ht="36" customHeight="1">
      <c r="A72" s="132"/>
      <c r="B72" s="23"/>
      <c r="C72" s="133"/>
      <c r="D72" s="134"/>
      <c r="E72" s="134"/>
      <c r="F72" s="23"/>
      <c r="G72" s="23"/>
      <c r="H72" s="23"/>
      <c r="I72" s="23"/>
      <c r="J72" s="23"/>
      <c r="K72" s="23"/>
      <c r="L72" s="23"/>
      <c r="M72" s="23"/>
      <c r="N72" s="23"/>
      <c r="O72" s="23"/>
      <c r="P72" s="23"/>
      <c r="Q72" s="23"/>
      <c r="R72" s="23"/>
      <c r="S72" s="23"/>
    </row>
    <row r="73" spans="1:19" ht="36" customHeight="1">
      <c r="A73" s="132"/>
      <c r="B73" s="23"/>
      <c r="C73" s="133"/>
      <c r="D73" s="134"/>
      <c r="E73" s="134"/>
      <c r="F73" s="23"/>
      <c r="G73" s="23"/>
      <c r="H73" s="23"/>
      <c r="I73" s="23"/>
      <c r="J73" s="23"/>
      <c r="K73" s="23"/>
      <c r="L73" s="23"/>
      <c r="M73" s="23"/>
      <c r="N73" s="23"/>
      <c r="O73" s="23"/>
      <c r="P73" s="23"/>
      <c r="Q73" s="23"/>
      <c r="R73" s="23"/>
      <c r="S73" s="23"/>
    </row>
    <row r="74" spans="1:19" ht="36" customHeight="1">
      <c r="A74" s="132"/>
      <c r="B74" s="23"/>
      <c r="C74" s="133"/>
      <c r="D74" s="134"/>
      <c r="E74" s="134"/>
      <c r="F74" s="23"/>
      <c r="G74" s="23"/>
      <c r="H74" s="23"/>
      <c r="I74" s="23"/>
      <c r="J74" s="23"/>
      <c r="K74" s="23"/>
      <c r="L74" s="23"/>
      <c r="M74" s="23"/>
      <c r="N74" s="23"/>
      <c r="O74" s="23"/>
      <c r="P74" s="23"/>
      <c r="Q74" s="23"/>
      <c r="R74" s="23"/>
      <c r="S74" s="23"/>
    </row>
    <row r="75" spans="1:19" ht="36" customHeight="1">
      <c r="A75" s="132"/>
      <c r="B75" s="23"/>
      <c r="C75" s="133"/>
      <c r="D75" s="134"/>
      <c r="E75" s="134"/>
      <c r="F75" s="23"/>
      <c r="G75" s="23"/>
      <c r="H75" s="23"/>
      <c r="I75" s="23"/>
      <c r="J75" s="23"/>
      <c r="K75" s="23"/>
      <c r="L75" s="23"/>
      <c r="M75" s="23"/>
      <c r="N75" s="23"/>
      <c r="O75" s="23"/>
      <c r="P75" s="23"/>
      <c r="Q75" s="23"/>
      <c r="R75" s="23"/>
      <c r="S75" s="23"/>
    </row>
    <row r="76" spans="1:19" ht="36" customHeight="1">
      <c r="A76" s="132"/>
      <c r="B76" s="23"/>
      <c r="C76" s="133"/>
      <c r="D76" s="134"/>
      <c r="E76" s="134"/>
      <c r="F76" s="23"/>
      <c r="G76" s="23"/>
      <c r="H76" s="23"/>
      <c r="I76" s="23"/>
      <c r="J76" s="23"/>
      <c r="K76" s="23"/>
      <c r="L76" s="23"/>
      <c r="M76" s="23"/>
      <c r="N76" s="23"/>
      <c r="O76" s="23"/>
      <c r="P76" s="23"/>
      <c r="Q76" s="23"/>
      <c r="R76" s="23"/>
      <c r="S76" s="23"/>
    </row>
    <row r="77" spans="1:19" ht="36" customHeight="1">
      <c r="A77" s="132"/>
      <c r="B77" s="23"/>
      <c r="C77" s="133"/>
      <c r="D77" s="134"/>
      <c r="E77" s="134"/>
      <c r="F77" s="23"/>
      <c r="G77" s="23"/>
      <c r="H77" s="23"/>
      <c r="I77" s="23"/>
      <c r="J77" s="23"/>
      <c r="K77" s="23"/>
      <c r="L77" s="23"/>
      <c r="M77" s="23"/>
      <c r="N77" s="23"/>
      <c r="O77" s="23"/>
      <c r="P77" s="23"/>
      <c r="Q77" s="23"/>
      <c r="R77" s="23"/>
      <c r="S77" s="23"/>
    </row>
    <row r="78" spans="1:19" ht="36" customHeight="1">
      <c r="A78" s="132"/>
      <c r="B78" s="23"/>
      <c r="C78" s="133"/>
      <c r="D78" s="134"/>
      <c r="E78" s="134"/>
      <c r="F78" s="23"/>
      <c r="G78" s="23"/>
      <c r="H78" s="23"/>
      <c r="I78" s="23"/>
      <c r="J78" s="23"/>
      <c r="K78" s="23"/>
      <c r="L78" s="23"/>
      <c r="M78" s="23"/>
      <c r="N78" s="23"/>
      <c r="O78" s="23"/>
      <c r="P78" s="23"/>
      <c r="Q78" s="23"/>
      <c r="R78" s="23"/>
      <c r="S78" s="23"/>
    </row>
    <row r="79" spans="1:19" ht="36" customHeight="1">
      <c r="A79" s="132"/>
      <c r="B79" s="23"/>
      <c r="C79" s="133"/>
      <c r="D79" s="134"/>
      <c r="E79" s="134"/>
      <c r="F79" s="23"/>
      <c r="G79" s="23"/>
      <c r="H79" s="23"/>
      <c r="I79" s="23"/>
      <c r="J79" s="23"/>
      <c r="K79" s="23"/>
      <c r="L79" s="23"/>
      <c r="M79" s="23"/>
      <c r="N79" s="23"/>
      <c r="O79" s="23"/>
      <c r="P79" s="23"/>
      <c r="Q79" s="23"/>
      <c r="R79" s="23"/>
      <c r="S79" s="23"/>
    </row>
    <row r="80" spans="1:19" ht="36" customHeight="1">
      <c r="A80" s="132"/>
      <c r="B80" s="23"/>
      <c r="C80" s="133"/>
      <c r="D80" s="134"/>
      <c r="E80" s="134"/>
      <c r="F80" s="23"/>
      <c r="G80" s="23"/>
      <c r="H80" s="23"/>
      <c r="I80" s="23"/>
      <c r="J80" s="23"/>
      <c r="K80" s="23"/>
      <c r="L80" s="23"/>
      <c r="M80" s="23"/>
      <c r="N80" s="23"/>
      <c r="O80" s="23"/>
      <c r="P80" s="23"/>
      <c r="Q80" s="23"/>
      <c r="R80" s="23"/>
      <c r="S80" s="23"/>
    </row>
    <row r="81" spans="1:19" ht="36" customHeight="1">
      <c r="A81" s="132"/>
      <c r="B81" s="23"/>
      <c r="C81" s="133"/>
      <c r="D81" s="134"/>
      <c r="E81" s="134"/>
      <c r="F81" s="23"/>
      <c r="G81" s="23"/>
      <c r="H81" s="23"/>
      <c r="I81" s="23"/>
      <c r="J81" s="23"/>
      <c r="K81" s="23"/>
      <c r="L81" s="23"/>
      <c r="M81" s="23"/>
      <c r="N81" s="23"/>
      <c r="O81" s="23"/>
      <c r="P81" s="23"/>
      <c r="Q81" s="23"/>
      <c r="R81" s="23"/>
      <c r="S81" s="23"/>
    </row>
    <row r="82" spans="1:19" ht="36" customHeight="1">
      <c r="A82" s="132"/>
      <c r="B82" s="23"/>
      <c r="C82" s="133"/>
      <c r="D82" s="134"/>
      <c r="E82" s="134"/>
      <c r="F82" s="23"/>
      <c r="G82" s="23"/>
      <c r="H82" s="23"/>
      <c r="I82" s="23"/>
      <c r="J82" s="23"/>
      <c r="K82" s="23"/>
      <c r="L82" s="23"/>
      <c r="M82" s="23"/>
      <c r="N82" s="23"/>
      <c r="O82" s="23"/>
      <c r="P82" s="23"/>
      <c r="Q82" s="23"/>
      <c r="R82" s="23"/>
      <c r="S82" s="23"/>
    </row>
    <row r="83" spans="1:19" ht="36" customHeight="1">
      <c r="A83" s="132"/>
      <c r="B83" s="23"/>
      <c r="C83" s="133"/>
      <c r="D83" s="134"/>
      <c r="E83" s="134"/>
      <c r="F83" s="23"/>
      <c r="G83" s="23"/>
      <c r="H83" s="23"/>
      <c r="I83" s="23"/>
      <c r="J83" s="23"/>
      <c r="K83" s="23"/>
      <c r="L83" s="23"/>
      <c r="M83" s="23"/>
      <c r="N83" s="23"/>
      <c r="O83" s="23"/>
      <c r="P83" s="23"/>
      <c r="Q83" s="23"/>
      <c r="R83" s="23"/>
      <c r="S83" s="23"/>
    </row>
    <row r="84" spans="1:19" ht="36" customHeight="1">
      <c r="A84" s="132"/>
      <c r="B84" s="23"/>
      <c r="C84" s="133"/>
      <c r="D84" s="134"/>
      <c r="E84" s="134"/>
      <c r="F84" s="23"/>
      <c r="G84" s="23"/>
      <c r="H84" s="23"/>
      <c r="I84" s="23"/>
      <c r="J84" s="23"/>
      <c r="K84" s="23"/>
      <c r="L84" s="23"/>
      <c r="M84" s="23"/>
      <c r="N84" s="23"/>
      <c r="O84" s="23"/>
      <c r="P84" s="23"/>
      <c r="Q84" s="23"/>
      <c r="R84" s="23"/>
      <c r="S84" s="23"/>
    </row>
    <row r="85" spans="1:19" ht="36" customHeight="1">
      <c r="A85" s="132"/>
      <c r="B85" s="23"/>
      <c r="C85" s="133"/>
      <c r="D85" s="134"/>
      <c r="E85" s="134"/>
      <c r="F85" s="23"/>
      <c r="G85" s="23"/>
      <c r="H85" s="23"/>
      <c r="I85" s="23"/>
      <c r="J85" s="23"/>
      <c r="K85" s="23"/>
      <c r="L85" s="23"/>
      <c r="M85" s="23"/>
      <c r="N85" s="23"/>
      <c r="O85" s="23"/>
      <c r="P85" s="23"/>
      <c r="Q85" s="23"/>
      <c r="R85" s="23"/>
      <c r="S85" s="23"/>
    </row>
    <row r="86" spans="1:19" ht="36" customHeight="1">
      <c r="A86" s="132"/>
      <c r="B86" s="23"/>
      <c r="C86" s="133"/>
      <c r="D86" s="134"/>
      <c r="E86" s="134"/>
      <c r="F86" s="23"/>
      <c r="G86" s="23"/>
      <c r="H86" s="23"/>
      <c r="I86" s="23"/>
      <c r="J86" s="23"/>
      <c r="K86" s="23"/>
      <c r="L86" s="23"/>
      <c r="M86" s="23"/>
      <c r="N86" s="23"/>
      <c r="O86" s="23"/>
      <c r="P86" s="23"/>
      <c r="Q86" s="23"/>
      <c r="R86" s="23"/>
      <c r="S86" s="23"/>
    </row>
    <row r="87" spans="1:19" ht="36" customHeight="1">
      <c r="A87" s="132"/>
      <c r="B87" s="23"/>
      <c r="C87" s="133"/>
      <c r="D87" s="134"/>
      <c r="E87" s="134"/>
      <c r="F87" s="23"/>
      <c r="G87" s="23"/>
      <c r="H87" s="23"/>
      <c r="I87" s="23"/>
      <c r="J87" s="23"/>
      <c r="K87" s="23"/>
      <c r="L87" s="23"/>
      <c r="M87" s="23"/>
      <c r="N87" s="23"/>
      <c r="O87" s="23"/>
      <c r="P87" s="23"/>
      <c r="Q87" s="23"/>
      <c r="R87" s="23"/>
      <c r="S87" s="23"/>
    </row>
    <row r="88" spans="1:19" ht="36" customHeight="1">
      <c r="A88" s="132"/>
      <c r="B88" s="23"/>
      <c r="C88" s="133"/>
      <c r="D88" s="134"/>
      <c r="E88" s="134"/>
      <c r="F88" s="23"/>
      <c r="G88" s="23"/>
      <c r="H88" s="23"/>
      <c r="I88" s="23"/>
      <c r="J88" s="23"/>
      <c r="K88" s="23"/>
      <c r="L88" s="23"/>
      <c r="M88" s="23"/>
      <c r="N88" s="23"/>
      <c r="O88" s="23"/>
      <c r="P88" s="23"/>
      <c r="Q88" s="23"/>
      <c r="R88" s="23"/>
      <c r="S88" s="23"/>
    </row>
    <row r="89" spans="1:19" ht="36" customHeight="1">
      <c r="A89" s="132"/>
      <c r="B89" s="23"/>
      <c r="C89" s="133"/>
      <c r="D89" s="134"/>
      <c r="E89" s="134"/>
      <c r="F89" s="23"/>
      <c r="G89" s="23"/>
      <c r="H89" s="23"/>
      <c r="I89" s="23"/>
      <c r="J89" s="23"/>
      <c r="K89" s="23"/>
      <c r="L89" s="23"/>
      <c r="M89" s="23"/>
      <c r="N89" s="23"/>
      <c r="O89" s="23"/>
      <c r="P89" s="23"/>
      <c r="Q89" s="23"/>
      <c r="R89" s="23"/>
      <c r="S89" s="23"/>
    </row>
    <row r="90" spans="1:19" ht="36" customHeight="1">
      <c r="A90" s="132"/>
      <c r="B90" s="23"/>
      <c r="C90" s="133"/>
      <c r="D90" s="134"/>
      <c r="E90" s="134"/>
      <c r="F90" s="23"/>
      <c r="G90" s="23"/>
      <c r="H90" s="23"/>
      <c r="I90" s="23"/>
      <c r="J90" s="23"/>
      <c r="K90" s="23"/>
      <c r="L90" s="23"/>
      <c r="M90" s="23"/>
      <c r="N90" s="23"/>
      <c r="O90" s="23"/>
      <c r="P90" s="23"/>
      <c r="Q90" s="23"/>
      <c r="R90" s="23"/>
      <c r="S90" s="23"/>
    </row>
    <row r="91" spans="1:19" ht="36" customHeight="1">
      <c r="A91" s="132"/>
      <c r="B91" s="23"/>
      <c r="C91" s="133"/>
      <c r="D91" s="134"/>
      <c r="E91" s="134"/>
      <c r="F91" s="23"/>
      <c r="G91" s="23"/>
      <c r="H91" s="23"/>
      <c r="I91" s="23"/>
      <c r="J91" s="23"/>
      <c r="K91" s="23"/>
      <c r="L91" s="23"/>
      <c r="M91" s="23"/>
      <c r="N91" s="23"/>
      <c r="O91" s="23"/>
      <c r="P91" s="23"/>
      <c r="Q91" s="23"/>
      <c r="R91" s="23"/>
      <c r="S91" s="23"/>
    </row>
    <row r="92" spans="1:19" ht="36" customHeight="1">
      <c r="A92" s="132"/>
      <c r="B92" s="23"/>
      <c r="C92" s="133"/>
      <c r="D92" s="134"/>
      <c r="E92" s="134"/>
      <c r="F92" s="23"/>
      <c r="G92" s="23"/>
      <c r="H92" s="23"/>
      <c r="I92" s="23"/>
      <c r="J92" s="23"/>
      <c r="K92" s="23"/>
      <c r="L92" s="23"/>
      <c r="M92" s="23"/>
      <c r="N92" s="23"/>
      <c r="O92" s="23"/>
      <c r="P92" s="23"/>
      <c r="Q92" s="23"/>
      <c r="R92" s="23"/>
      <c r="S92" s="23"/>
    </row>
    <row r="93" spans="1:19" ht="36" customHeight="1">
      <c r="A93" s="132"/>
      <c r="B93" s="23"/>
      <c r="C93" s="133"/>
      <c r="D93" s="134"/>
      <c r="E93" s="134"/>
      <c r="F93" s="23"/>
      <c r="G93" s="23"/>
      <c r="H93" s="23"/>
      <c r="I93" s="23"/>
      <c r="J93" s="23"/>
      <c r="K93" s="23"/>
      <c r="L93" s="23"/>
      <c r="M93" s="23"/>
      <c r="N93" s="23"/>
      <c r="O93" s="23"/>
      <c r="P93" s="23"/>
      <c r="Q93" s="23"/>
      <c r="R93" s="23"/>
      <c r="S93" s="23"/>
    </row>
    <row r="94" spans="1:19" ht="36" customHeight="1">
      <c r="A94" s="132"/>
      <c r="B94" s="23"/>
      <c r="C94" s="133"/>
      <c r="D94" s="134"/>
      <c r="E94" s="134"/>
      <c r="F94" s="23"/>
      <c r="G94" s="23"/>
      <c r="H94" s="23"/>
      <c r="I94" s="23"/>
      <c r="J94" s="23"/>
      <c r="K94" s="23"/>
      <c r="L94" s="23"/>
      <c r="M94" s="23"/>
      <c r="N94" s="23"/>
      <c r="O94" s="23"/>
      <c r="P94" s="23"/>
      <c r="Q94" s="23"/>
      <c r="R94" s="23"/>
      <c r="S94" s="23"/>
    </row>
    <row r="95" spans="1:19" ht="36" customHeight="1">
      <c r="A95" s="132"/>
      <c r="B95" s="23"/>
      <c r="C95" s="133"/>
      <c r="D95" s="134"/>
      <c r="E95" s="134"/>
      <c r="F95" s="23"/>
      <c r="G95" s="23"/>
      <c r="H95" s="23"/>
      <c r="I95" s="23"/>
      <c r="J95" s="23"/>
      <c r="K95" s="23"/>
      <c r="L95" s="23"/>
      <c r="M95" s="23"/>
      <c r="N95" s="23"/>
      <c r="O95" s="23"/>
      <c r="P95" s="23"/>
      <c r="Q95" s="23"/>
      <c r="R95" s="23"/>
      <c r="S95" s="23"/>
    </row>
    <row r="96" spans="1:19" ht="36" customHeight="1">
      <c r="A96" s="132"/>
      <c r="B96" s="23"/>
      <c r="C96" s="133"/>
      <c r="D96" s="134"/>
      <c r="E96" s="134"/>
      <c r="F96" s="23"/>
      <c r="G96" s="23"/>
      <c r="H96" s="23"/>
      <c r="I96" s="23"/>
      <c r="J96" s="23"/>
      <c r="K96" s="23"/>
      <c r="L96" s="23"/>
      <c r="M96" s="23"/>
      <c r="N96" s="23"/>
      <c r="O96" s="23"/>
      <c r="P96" s="23"/>
      <c r="Q96" s="23"/>
      <c r="R96" s="23"/>
      <c r="S96" s="23"/>
    </row>
    <row r="97" spans="1:19" ht="36" customHeight="1">
      <c r="A97" s="132"/>
      <c r="B97" s="23"/>
      <c r="C97" s="133"/>
      <c r="D97" s="134"/>
      <c r="E97" s="134"/>
      <c r="F97" s="23"/>
      <c r="G97" s="23"/>
      <c r="H97" s="23"/>
      <c r="I97" s="23"/>
      <c r="J97" s="23"/>
      <c r="K97" s="23"/>
      <c r="L97" s="23"/>
      <c r="M97" s="23"/>
      <c r="N97" s="23"/>
      <c r="O97" s="23"/>
      <c r="P97" s="23"/>
      <c r="Q97" s="23"/>
      <c r="R97" s="23"/>
      <c r="S97" s="23"/>
    </row>
    <row r="98" spans="1:19" ht="36" customHeight="1">
      <c r="A98" s="132"/>
      <c r="B98" s="23"/>
      <c r="C98" s="133"/>
      <c r="D98" s="134"/>
      <c r="E98" s="134"/>
      <c r="F98" s="23"/>
      <c r="G98" s="23"/>
      <c r="H98" s="23"/>
      <c r="I98" s="23"/>
      <c r="J98" s="23"/>
      <c r="K98" s="23"/>
      <c r="L98" s="23"/>
      <c r="M98" s="23"/>
      <c r="N98" s="23"/>
      <c r="O98" s="23"/>
      <c r="P98" s="23"/>
      <c r="Q98" s="23"/>
      <c r="R98" s="23"/>
      <c r="S98" s="23"/>
    </row>
    <row r="99" spans="1:19" ht="36" customHeight="1">
      <c r="A99" s="132"/>
      <c r="B99" s="23"/>
      <c r="C99" s="133"/>
      <c r="D99" s="134"/>
      <c r="E99" s="134"/>
      <c r="F99" s="23"/>
      <c r="G99" s="23"/>
      <c r="H99" s="23"/>
      <c r="I99" s="23"/>
      <c r="J99" s="23"/>
      <c r="K99" s="23"/>
      <c r="L99" s="23"/>
      <c r="M99" s="23"/>
      <c r="N99" s="23"/>
      <c r="O99" s="23"/>
      <c r="P99" s="23"/>
      <c r="Q99" s="23"/>
      <c r="R99" s="23"/>
      <c r="S99" s="23"/>
    </row>
    <row r="100" spans="1:19" ht="36" customHeight="1">
      <c r="A100" s="132"/>
      <c r="B100" s="23"/>
      <c r="C100" s="133"/>
      <c r="D100" s="134"/>
      <c r="E100" s="134"/>
      <c r="F100" s="23"/>
      <c r="G100" s="23"/>
      <c r="H100" s="23"/>
      <c r="I100" s="23"/>
      <c r="J100" s="23"/>
      <c r="K100" s="23"/>
      <c r="L100" s="23"/>
      <c r="M100" s="23"/>
      <c r="N100" s="23"/>
      <c r="O100" s="23"/>
      <c r="P100" s="23"/>
      <c r="Q100" s="23"/>
      <c r="R100" s="23"/>
      <c r="S100" s="23"/>
    </row>
  </sheetData>
  <mergeCells count="2">
    <mergeCell ref="A3:S3"/>
    <mergeCell ref="A2:S2"/>
  </mergeCells>
  <phoneticPr fontId="24"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2">
        <x14:dataValidation type="list" allowBlank="1" showInputMessage="1" showErrorMessage="1" xr:uid="{C28EBA5B-688E-4C24-AFC7-0E1BDE949ED9}">
          <x14:formula1>
            <xm:f>'NO SE EDITA'!$K$3:$K$6</xm:f>
          </x14:formula1>
          <xm:sqref>D14:D100</xm:sqref>
        </x14:dataValidation>
        <x14:dataValidation type="list" allowBlank="1" showInputMessage="1" showErrorMessage="1" xr:uid="{A08B2A29-60CC-4ACA-AD38-67D28FD2F97F}">
          <x14:formula1>
            <xm:f>'NO SE EDITA'!$C$3:$C$4</xm:f>
          </x14:formula1>
          <xm:sqref>H14:H100</xm:sqref>
        </x14:dataValidation>
        <x14:dataValidation type="list" allowBlank="1" showInputMessage="1" showErrorMessage="1" xr:uid="{18E0A349-EFFF-4849-99CC-8062EE154E2E}">
          <x14:formula1>
            <xm:f>'NO SE EDITA'!$E$3</xm:f>
          </x14:formula1>
          <xm:sqref>K14:K100</xm:sqref>
        </x14:dataValidation>
        <x14:dataValidation type="list" allowBlank="1" showInputMessage="1" showErrorMessage="1" xr:uid="{82E5964A-B2B1-41B8-944F-6F0158EC9D47}">
          <x14:formula1>
            <xm:f>'NO SE EDITA'!$G$3:$G$5</xm:f>
          </x14:formula1>
          <xm:sqref>L14:L100</xm:sqref>
        </x14:dataValidation>
        <x14:dataValidation type="list" allowBlank="1" showInputMessage="1" showErrorMessage="1" xr:uid="{F3603A1E-A439-4DE8-BC05-26DB28A1A434}">
          <x14:formula1>
            <xm:f>'NO SE EDITA'!$I$3:$I$4</xm:f>
          </x14:formula1>
          <xm:sqref>Q14:Q100</xm:sqref>
        </x14:dataValidation>
        <x14:dataValidation type="list" allowBlank="1" showInputMessage="1" showErrorMessage="1" xr:uid="{2191B1E0-ABC9-41A4-9D50-5449364780BA}">
          <x14:formula1>
            <xm:f>'NO SE EDITA'!$L$3:$L$6</xm:f>
          </x14:formula1>
          <xm:sqref>E14:E100</xm:sqref>
        </x14:dataValidation>
        <x14:dataValidation type="list" allowBlank="1" showInputMessage="1" showErrorMessage="1" xr:uid="{FE6D9DD7-6527-4ABE-AE78-9971578D5EFF}">
          <x14:formula1>
            <xm:f>'NO SE EDITA'!$J$3</xm:f>
          </x14:formula1>
          <xm:sqref>C14:C100</xm:sqref>
        </x14:dataValidation>
        <x14:dataValidation type="list" allowBlank="1" showInputMessage="1" showErrorMessage="1" xr:uid="{37832293-2E73-4641-A90D-571A91DEA79D}">
          <x14:formula1>
            <xm:f>'NO SE EDITA'!$N$3:$N$7</xm:f>
          </x14:formula1>
          <xm:sqref>F14:F100</xm:sqref>
        </x14:dataValidation>
        <x14:dataValidation type="list" allowBlank="1" showInputMessage="1" showErrorMessage="1" xr:uid="{7B5F2046-CD35-451A-B435-EE75045DDD4D}">
          <x14:formula1>
            <xm:f>'NO SE EDITA'!$O$3:$O$6</xm:f>
          </x14:formula1>
          <xm:sqref>A14:A100</xm:sqref>
        </x14:dataValidation>
        <x14:dataValidation type="list" allowBlank="1" showInputMessage="1" showErrorMessage="1" xr:uid="{DEADB2C3-856A-4D81-8AD8-9B8A9D1C3C2B}">
          <x14:formula1>
            <xm:f>'NO SE EDITA'!$P$3</xm:f>
          </x14:formula1>
          <xm:sqref>R14:R100</xm:sqref>
        </x14:dataValidation>
        <x14:dataValidation type="list" allowBlank="1" showInputMessage="1" showErrorMessage="1" xr:uid="{47A3EAB4-713F-453A-89CE-547F2E6DDCBB}">
          <x14:formula1>
            <xm:f>'NO SE EDITA'!$Q$3:$Q$48</xm:f>
          </x14:formula1>
          <xm:sqref>S14:S100</xm:sqref>
        </x14:dataValidation>
        <x14:dataValidation type="list" allowBlank="1" showInputMessage="1" showErrorMessage="1" xr:uid="{BAAC3006-CE66-4FE0-9DAB-F3847833845F}">
          <x14:formula1>
            <xm:f>'C:\Users\sopor\Desktop\ZAPOTLAN\POA 2025-2026\MIR\[MIR - DESARROLLO URBANO - 1ER TRIM 2026.xlsx]NO SE EDITA'!#REF!</xm:f>
          </x14:formula1>
          <xm:sqref>H5:H13 K5:L13 C5:F13 A5:A13 Q5:S13</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topLeftCell="O25" zoomScale="145" zoomScaleNormal="145" workbookViewId="0">
      <selection activeCell="Q3" sqref="Q3:Q48"/>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70" t="s">
        <v>232</v>
      </c>
      <c r="B2" s="75" t="s">
        <v>28</v>
      </c>
      <c r="C2" s="75" t="s">
        <v>129</v>
      </c>
      <c r="D2" s="75" t="s">
        <v>47</v>
      </c>
      <c r="E2" s="75" t="s">
        <v>127</v>
      </c>
      <c r="F2" s="75" t="s">
        <v>130</v>
      </c>
      <c r="G2" s="75" t="s">
        <v>82</v>
      </c>
      <c r="H2" s="75" t="s">
        <v>131</v>
      </c>
      <c r="I2" s="75" t="s">
        <v>146</v>
      </c>
      <c r="J2" s="75" t="s">
        <v>152</v>
      </c>
      <c r="K2" s="75" t="s">
        <v>75</v>
      </c>
      <c r="L2" s="75" t="s">
        <v>76</v>
      </c>
      <c r="M2" s="75" t="s">
        <v>188</v>
      </c>
      <c r="N2" s="69" t="s">
        <v>224</v>
      </c>
      <c r="O2" s="70" t="s">
        <v>132</v>
      </c>
      <c r="P2" s="70" t="s">
        <v>140</v>
      </c>
      <c r="Q2" s="70" t="s">
        <v>88</v>
      </c>
    </row>
    <row r="3" spans="1:18">
      <c r="A3" s="20" t="s">
        <v>218</v>
      </c>
      <c r="B3" s="74" t="s">
        <v>99</v>
      </c>
      <c r="C3" s="73" t="s">
        <v>97</v>
      </c>
      <c r="D3" s="73" t="s">
        <v>215</v>
      </c>
      <c r="E3" s="74" t="s">
        <v>108</v>
      </c>
      <c r="F3" s="73" t="s">
        <v>191</v>
      </c>
      <c r="G3" s="72" t="s">
        <v>109</v>
      </c>
      <c r="H3" s="73" t="s">
        <v>110</v>
      </c>
      <c r="I3" s="72" t="s">
        <v>126</v>
      </c>
      <c r="J3" s="22">
        <v>2026</v>
      </c>
      <c r="K3" s="83">
        <v>46027</v>
      </c>
      <c r="L3" s="83">
        <v>46111</v>
      </c>
      <c r="M3" s="32" t="s">
        <v>189</v>
      </c>
      <c r="N3" s="71" t="s">
        <v>93</v>
      </c>
      <c r="O3" s="32" t="s">
        <v>228</v>
      </c>
      <c r="P3" s="71" t="s">
        <v>231</v>
      </c>
      <c r="Q3" s="78" t="s">
        <v>285</v>
      </c>
      <c r="R3" s="80"/>
    </row>
    <row r="4" spans="1:18">
      <c r="A4" s="20" t="s">
        <v>219</v>
      </c>
      <c r="B4" s="20" t="s">
        <v>100</v>
      </c>
      <c r="C4" s="72" t="s">
        <v>98</v>
      </c>
      <c r="D4" s="72" t="s">
        <v>216</v>
      </c>
      <c r="E4" s="74"/>
      <c r="F4" s="73"/>
      <c r="G4" s="72" t="s">
        <v>111</v>
      </c>
      <c r="H4" s="72" t="s">
        <v>128</v>
      </c>
      <c r="I4" s="72" t="s">
        <v>101</v>
      </c>
      <c r="J4" s="22"/>
      <c r="K4" s="83">
        <v>46117</v>
      </c>
      <c r="L4" s="83">
        <v>46203</v>
      </c>
      <c r="M4" s="32" t="s">
        <v>190</v>
      </c>
      <c r="N4" s="71" t="s">
        <v>220</v>
      </c>
      <c r="O4" s="32" t="s">
        <v>225</v>
      </c>
      <c r="P4" s="17"/>
      <c r="Q4" s="78" t="s">
        <v>233</v>
      </c>
      <c r="R4" s="80"/>
    </row>
    <row r="5" spans="1:18" ht="12.75" customHeight="1">
      <c r="A5" s="17"/>
      <c r="B5" s="17"/>
      <c r="C5" s="72"/>
      <c r="D5" s="17"/>
      <c r="E5" s="17"/>
      <c r="F5" s="17"/>
      <c r="G5" s="72" t="s">
        <v>112</v>
      </c>
      <c r="H5" s="72"/>
      <c r="I5" s="72"/>
      <c r="J5" s="17"/>
      <c r="K5" s="83">
        <v>46208</v>
      </c>
      <c r="L5" s="83">
        <v>46295</v>
      </c>
      <c r="M5" s="42"/>
      <c r="N5" s="71" t="s">
        <v>221</v>
      </c>
      <c r="O5" s="32" t="s">
        <v>226</v>
      </c>
      <c r="P5" s="17"/>
      <c r="Q5" s="78" t="s">
        <v>234</v>
      </c>
      <c r="R5" s="80"/>
    </row>
    <row r="6" spans="1:18" ht="12.75" customHeight="1">
      <c r="A6" s="17"/>
      <c r="B6" s="17"/>
      <c r="C6" s="72"/>
      <c r="D6" s="17"/>
      <c r="E6" s="21"/>
      <c r="F6" s="72"/>
      <c r="G6" s="22"/>
      <c r="H6" s="22"/>
      <c r="I6" s="22"/>
      <c r="J6" s="22"/>
      <c r="K6" s="84">
        <v>46300</v>
      </c>
      <c r="L6" s="83">
        <v>46386</v>
      </c>
      <c r="M6" s="42"/>
      <c r="N6" s="71" t="s">
        <v>222</v>
      </c>
      <c r="O6" s="32" t="s">
        <v>227</v>
      </c>
      <c r="P6" s="17"/>
      <c r="Q6" s="78" t="s">
        <v>235</v>
      </c>
      <c r="R6" s="80"/>
    </row>
    <row r="7" spans="1:18">
      <c r="A7" s="17"/>
      <c r="B7" s="22"/>
      <c r="C7" s="22"/>
      <c r="D7" s="22"/>
      <c r="E7" s="22"/>
      <c r="F7" s="22"/>
      <c r="G7" s="22"/>
      <c r="H7" s="22"/>
      <c r="I7" s="22"/>
      <c r="J7" s="17"/>
      <c r="K7" s="17"/>
      <c r="L7" s="17"/>
      <c r="M7" s="42"/>
      <c r="N7" s="71" t="s">
        <v>223</v>
      </c>
      <c r="O7" s="17"/>
      <c r="P7" s="17"/>
      <c r="Q7" s="78" t="s">
        <v>236</v>
      </c>
      <c r="R7" s="80"/>
    </row>
    <row r="8" spans="1:18">
      <c r="K8" s="43"/>
      <c r="M8" s="68"/>
      <c r="Q8" s="78" t="s">
        <v>237</v>
      </c>
      <c r="R8" s="80"/>
    </row>
    <row r="9" spans="1:18">
      <c r="M9" s="68"/>
      <c r="Q9" s="77" t="s">
        <v>238</v>
      </c>
      <c r="R9" s="81"/>
    </row>
    <row r="10" spans="1:18">
      <c r="M10" s="68"/>
      <c r="Q10" s="77" t="s">
        <v>239</v>
      </c>
      <c r="R10" s="81"/>
    </row>
    <row r="11" spans="1:18">
      <c r="M11" s="68"/>
      <c r="Q11" s="77" t="s">
        <v>240</v>
      </c>
      <c r="R11" s="81"/>
    </row>
    <row r="12" spans="1:18">
      <c r="M12" s="68"/>
      <c r="Q12" s="77" t="s">
        <v>241</v>
      </c>
      <c r="R12" s="81"/>
    </row>
    <row r="13" spans="1:18">
      <c r="B13" s="19"/>
      <c r="M13" s="68"/>
      <c r="Q13" s="77" t="s">
        <v>242</v>
      </c>
      <c r="R13" s="81"/>
    </row>
    <row r="14" spans="1:18">
      <c r="Q14" s="77" t="s">
        <v>243</v>
      </c>
      <c r="R14" s="81"/>
    </row>
    <row r="15" spans="1:18">
      <c r="Q15" s="77" t="s">
        <v>244</v>
      </c>
      <c r="R15" s="81"/>
    </row>
    <row r="16" spans="1:18">
      <c r="Q16" s="77" t="s">
        <v>245</v>
      </c>
      <c r="R16" s="81"/>
    </row>
    <row r="17" spans="17:18">
      <c r="Q17" s="77" t="s">
        <v>246</v>
      </c>
      <c r="R17" s="81"/>
    </row>
    <row r="18" spans="17:18">
      <c r="Q18" s="77" t="s">
        <v>247</v>
      </c>
      <c r="R18" s="81"/>
    </row>
    <row r="19" spans="17:18">
      <c r="Q19" s="77" t="s">
        <v>248</v>
      </c>
      <c r="R19" s="81"/>
    </row>
    <row r="20" spans="17:18">
      <c r="Q20" s="77" t="s">
        <v>249</v>
      </c>
      <c r="R20" s="81"/>
    </row>
    <row r="21" spans="17:18">
      <c r="Q21" s="77" t="s">
        <v>250</v>
      </c>
      <c r="R21" s="81"/>
    </row>
    <row r="22" spans="17:18">
      <c r="Q22" s="77" t="s">
        <v>251</v>
      </c>
      <c r="R22" s="81"/>
    </row>
    <row r="23" spans="17:18">
      <c r="Q23" s="77" t="s">
        <v>252</v>
      </c>
      <c r="R23" s="81"/>
    </row>
    <row r="24" spans="17:18">
      <c r="Q24" s="77" t="s">
        <v>253</v>
      </c>
      <c r="R24" s="81"/>
    </row>
    <row r="25" spans="17:18">
      <c r="Q25" s="77" t="s">
        <v>254</v>
      </c>
      <c r="R25" s="81"/>
    </row>
    <row r="26" spans="17:18">
      <c r="Q26" s="77" t="s">
        <v>255</v>
      </c>
      <c r="R26" s="81"/>
    </row>
    <row r="27" spans="17:18">
      <c r="Q27" s="77" t="s">
        <v>256</v>
      </c>
      <c r="R27" s="81"/>
    </row>
    <row r="28" spans="17:18">
      <c r="Q28" s="77" t="s">
        <v>257</v>
      </c>
      <c r="R28" s="81"/>
    </row>
    <row r="29" spans="17:18">
      <c r="Q29" s="77" t="s">
        <v>258</v>
      </c>
      <c r="R29" s="81"/>
    </row>
    <row r="30" spans="17:18">
      <c r="Q30" s="77" t="s">
        <v>259</v>
      </c>
      <c r="R30" s="81"/>
    </row>
    <row r="31" spans="17:18">
      <c r="Q31" s="77" t="s">
        <v>260</v>
      </c>
      <c r="R31" s="81"/>
    </row>
    <row r="32" spans="17:18">
      <c r="Q32" s="77" t="s">
        <v>261</v>
      </c>
      <c r="R32" s="81"/>
    </row>
    <row r="33" spans="17:18">
      <c r="Q33" s="77" t="s">
        <v>262</v>
      </c>
      <c r="R33" s="81"/>
    </row>
    <row r="34" spans="17:18">
      <c r="Q34" s="77" t="s">
        <v>263</v>
      </c>
      <c r="R34" s="81"/>
    </row>
    <row r="35" spans="17:18">
      <c r="Q35" s="77" t="s">
        <v>264</v>
      </c>
      <c r="R35" s="81"/>
    </row>
    <row r="36" spans="17:18">
      <c r="Q36" s="77" t="s">
        <v>265</v>
      </c>
      <c r="R36" s="81"/>
    </row>
    <row r="37" spans="17:18">
      <c r="Q37" s="79" t="s">
        <v>266</v>
      </c>
      <c r="R37" s="82"/>
    </row>
    <row r="38" spans="17:18">
      <c r="Q38" s="77" t="s">
        <v>267</v>
      </c>
      <c r="R38" s="81"/>
    </row>
    <row r="39" spans="17:18">
      <c r="Q39" s="77" t="s">
        <v>268</v>
      </c>
      <c r="R39" s="81"/>
    </row>
    <row r="40" spans="17:18">
      <c r="Q40" s="77" t="s">
        <v>269</v>
      </c>
      <c r="R40" s="81"/>
    </row>
    <row r="41" spans="17:18">
      <c r="Q41" s="77" t="s">
        <v>270</v>
      </c>
      <c r="R41" s="81"/>
    </row>
    <row r="42" spans="17:18">
      <c r="Q42" s="77" t="s">
        <v>271</v>
      </c>
      <c r="R42" s="81"/>
    </row>
    <row r="43" spans="17:18">
      <c r="Q43" s="79" t="s">
        <v>272</v>
      </c>
      <c r="R43" s="82"/>
    </row>
    <row r="44" spans="17:18">
      <c r="Q44" s="77" t="s">
        <v>273</v>
      </c>
      <c r="R44" s="81"/>
    </row>
    <row r="45" spans="17:18">
      <c r="Q45" s="77" t="s">
        <v>274</v>
      </c>
      <c r="R45" s="81"/>
    </row>
    <row r="46" spans="17:18">
      <c r="Q46" s="77" t="s">
        <v>275</v>
      </c>
      <c r="R46" s="81"/>
    </row>
    <row r="47" spans="17:18">
      <c r="Q47" s="77" t="s">
        <v>276</v>
      </c>
      <c r="R47" s="81"/>
    </row>
    <row r="48" spans="17:18">
      <c r="Q48" s="77" t="s">
        <v>277</v>
      </c>
      <c r="R48" s="81"/>
    </row>
  </sheetData>
  <dataConsolidate/>
  <phoneticPr fontId="24"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zoomScale="115" zoomScaleNormal="115" workbookViewId="0">
      <selection activeCell="F19" sqref="F19"/>
    </sheetView>
  </sheetViews>
  <sheetFormatPr baseColWidth="10" defaultColWidth="9.33203125" defaultRowHeight="12.75"/>
  <cols>
    <col min="1" max="1" width="20.5" style="124" customWidth="1"/>
    <col min="2" max="3" width="10.1640625" style="124" customWidth="1"/>
    <col min="4" max="4" width="20.6640625" style="124" customWidth="1"/>
    <col min="5" max="5" width="30.6640625" style="124" customWidth="1"/>
    <col min="6" max="6" width="25.5" style="124" customWidth="1"/>
    <col min="7" max="16384" width="9.33203125" style="124"/>
  </cols>
  <sheetData>
    <row r="1" spans="1:6" ht="27.6" customHeight="1">
      <c r="A1" s="584" t="s">
        <v>7</v>
      </c>
      <c r="B1" s="585"/>
      <c r="C1" s="585"/>
      <c r="D1" s="585"/>
      <c r="E1" s="585"/>
      <c r="F1" s="586"/>
    </row>
    <row r="2" spans="1:6" ht="26.85" customHeight="1">
      <c r="A2" s="587" t="s">
        <v>32</v>
      </c>
      <c r="B2" s="588"/>
      <c r="C2" s="588"/>
      <c r="D2" s="588"/>
      <c r="E2" s="588"/>
      <c r="F2" s="589"/>
    </row>
    <row r="3" spans="1:6" ht="12.75" customHeight="1">
      <c r="A3" s="554" t="s">
        <v>346</v>
      </c>
      <c r="B3" s="555"/>
      <c r="C3" s="555"/>
      <c r="D3" s="555"/>
      <c r="E3" s="555"/>
      <c r="F3" s="556"/>
    </row>
    <row r="4" spans="1:6" ht="24.75" customHeight="1">
      <c r="A4" s="572" t="s">
        <v>33</v>
      </c>
      <c r="B4" s="573"/>
      <c r="C4" s="574"/>
      <c r="D4" s="575" t="s">
        <v>484</v>
      </c>
      <c r="E4" s="576"/>
      <c r="F4" s="577"/>
    </row>
    <row r="5" spans="1:6" ht="24.75" customHeight="1">
      <c r="A5" s="572" t="s">
        <v>34</v>
      </c>
      <c r="B5" s="573"/>
      <c r="C5" s="574"/>
      <c r="D5" s="575" t="s">
        <v>485</v>
      </c>
      <c r="E5" s="576"/>
      <c r="F5" s="577"/>
    </row>
    <row r="6" spans="1:6" ht="24.75" customHeight="1">
      <c r="A6" s="572" t="s">
        <v>35</v>
      </c>
      <c r="B6" s="573"/>
      <c r="C6" s="574"/>
      <c r="D6" s="575" t="s">
        <v>486</v>
      </c>
      <c r="E6" s="576"/>
      <c r="F6" s="577"/>
    </row>
    <row r="7" spans="1:6" ht="24.75" customHeight="1">
      <c r="A7" s="572" t="s">
        <v>36</v>
      </c>
      <c r="B7" s="573"/>
      <c r="C7" s="574"/>
      <c r="D7" s="575" t="s">
        <v>487</v>
      </c>
      <c r="E7" s="576"/>
      <c r="F7" s="577"/>
    </row>
    <row r="8" spans="1:6" ht="24.75" customHeight="1">
      <c r="A8" s="572" t="s">
        <v>37</v>
      </c>
      <c r="B8" s="573"/>
      <c r="C8" s="574"/>
      <c r="D8" s="575" t="s">
        <v>485</v>
      </c>
      <c r="E8" s="576"/>
      <c r="F8" s="577"/>
    </row>
    <row r="9" spans="1:6" ht="12.75" customHeight="1">
      <c r="A9" s="554" t="s">
        <v>347</v>
      </c>
      <c r="B9" s="555"/>
      <c r="C9" s="555"/>
      <c r="D9" s="555"/>
      <c r="E9" s="555"/>
      <c r="F9" s="556"/>
    </row>
    <row r="10" spans="1:6" ht="12.75" customHeight="1">
      <c r="A10" s="156" t="s">
        <v>348</v>
      </c>
      <c r="B10" s="578" t="s">
        <v>407</v>
      </c>
      <c r="C10" s="579"/>
      <c r="D10" s="579"/>
      <c r="E10" s="579"/>
      <c r="F10" s="580"/>
    </row>
    <row r="11" spans="1:6" ht="40.5" customHeight="1">
      <c r="A11" s="174" t="s">
        <v>349</v>
      </c>
      <c r="B11" s="581" t="s">
        <v>488</v>
      </c>
      <c r="C11" s="582"/>
      <c r="D11" s="582"/>
      <c r="E11" s="582"/>
      <c r="F11" s="583"/>
    </row>
    <row r="12" spans="1:6" ht="12.75" customHeight="1">
      <c r="A12" s="156" t="s">
        <v>350</v>
      </c>
      <c r="B12" s="566" t="s">
        <v>489</v>
      </c>
      <c r="C12" s="567"/>
      <c r="D12" s="567"/>
      <c r="E12" s="567"/>
      <c r="F12" s="568"/>
    </row>
    <row r="13" spans="1:6" ht="12.75" customHeight="1">
      <c r="A13" s="554" t="s">
        <v>351</v>
      </c>
      <c r="B13" s="555"/>
      <c r="C13" s="555"/>
      <c r="D13" s="555"/>
      <c r="E13" s="555"/>
      <c r="F13" s="556"/>
    </row>
    <row r="14" spans="1:6" ht="26.25" customHeight="1">
      <c r="A14" s="156" t="s">
        <v>352</v>
      </c>
      <c r="B14" s="569" t="s">
        <v>490</v>
      </c>
      <c r="C14" s="570"/>
      <c r="D14" s="570"/>
      <c r="E14" s="570"/>
      <c r="F14" s="571"/>
    </row>
    <row r="15" spans="1:6" ht="28.5" customHeight="1">
      <c r="A15" s="156" t="s">
        <v>353</v>
      </c>
      <c r="B15" s="569" t="s">
        <v>491</v>
      </c>
      <c r="C15" s="570"/>
      <c r="D15" s="570"/>
      <c r="E15" s="570"/>
      <c r="F15" s="571"/>
    </row>
    <row r="16" spans="1:6" ht="29.25" customHeight="1">
      <c r="A16" s="156" t="s">
        <v>354</v>
      </c>
      <c r="B16" s="569" t="s">
        <v>492</v>
      </c>
      <c r="C16" s="570"/>
      <c r="D16" s="570"/>
      <c r="E16" s="570"/>
      <c r="F16" s="571"/>
    </row>
    <row r="17" spans="1:6" ht="12.75" customHeight="1">
      <c r="A17" s="554" t="s">
        <v>355</v>
      </c>
      <c r="B17" s="555"/>
      <c r="C17" s="555"/>
      <c r="D17" s="555"/>
      <c r="E17" s="555"/>
      <c r="F17" s="556"/>
    </row>
    <row r="18" spans="1:6" ht="12.75" customHeight="1">
      <c r="A18" s="557" t="s">
        <v>356</v>
      </c>
      <c r="B18" s="558"/>
      <c r="C18" s="559">
        <v>2026</v>
      </c>
      <c r="D18" s="560"/>
      <c r="E18" s="560"/>
      <c r="F18" s="561"/>
    </row>
    <row r="19" spans="1:6" ht="50.25" customHeight="1">
      <c r="A19" s="562" t="s">
        <v>357</v>
      </c>
      <c r="B19" s="563"/>
      <c r="C19" s="564" t="s">
        <v>358</v>
      </c>
      <c r="D19" s="565"/>
      <c r="E19" s="156" t="s">
        <v>359</v>
      </c>
      <c r="F19" s="157" t="s">
        <v>360</v>
      </c>
    </row>
    <row r="20" spans="1:6" ht="79.7" customHeight="1">
      <c r="A20" s="551" t="s">
        <v>361</v>
      </c>
      <c r="B20" s="552"/>
      <c r="C20" s="552"/>
      <c r="D20" s="552"/>
      <c r="E20" s="552"/>
      <c r="F20" s="553"/>
    </row>
  </sheetData>
  <mergeCells count="27">
    <mergeCell ref="A1:F1"/>
    <mergeCell ref="A2:F2"/>
    <mergeCell ref="A3:F3"/>
    <mergeCell ref="A4:C4"/>
    <mergeCell ref="D4:F4"/>
    <mergeCell ref="A5:C5"/>
    <mergeCell ref="D5:F5"/>
    <mergeCell ref="A6:C6"/>
    <mergeCell ref="D6:F6"/>
    <mergeCell ref="A7:C7"/>
    <mergeCell ref="D7:F7"/>
    <mergeCell ref="A8:C8"/>
    <mergeCell ref="D8:F8"/>
    <mergeCell ref="A9:F9"/>
    <mergeCell ref="B10:F10"/>
    <mergeCell ref="B11:F11"/>
    <mergeCell ref="B12:F12"/>
    <mergeCell ref="A13:F13"/>
    <mergeCell ref="B14:F14"/>
    <mergeCell ref="B15:F15"/>
    <mergeCell ref="B16:F16"/>
    <mergeCell ref="A20:F20"/>
    <mergeCell ref="A17:F17"/>
    <mergeCell ref="A18:B18"/>
    <mergeCell ref="C18:F18"/>
    <mergeCell ref="A19:B19"/>
    <mergeCell ref="C19:D19"/>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zoomScale="55" zoomScaleNormal="55" workbookViewId="0">
      <selection activeCell="W12" sqref="W12"/>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590" t="s">
        <v>51</v>
      </c>
      <c r="B1" s="590"/>
      <c r="C1" s="590"/>
      <c r="D1" s="590"/>
      <c r="E1" s="590"/>
      <c r="F1" s="590"/>
      <c r="G1" s="590"/>
      <c r="H1" s="590"/>
      <c r="I1" s="590"/>
      <c r="J1" s="590"/>
      <c r="K1" s="590"/>
      <c r="L1" s="590"/>
      <c r="M1" s="590"/>
      <c r="N1" s="590"/>
      <c r="O1" s="590"/>
      <c r="P1" s="590"/>
      <c r="Q1" s="590"/>
      <c r="R1" s="590"/>
      <c r="S1" s="590"/>
      <c r="T1" s="590"/>
      <c r="U1" s="591"/>
    </row>
    <row r="2" spans="1:21">
      <c r="A2" s="592" t="s">
        <v>33</v>
      </c>
      <c r="B2" s="592"/>
      <c r="C2" s="592"/>
      <c r="D2" s="592"/>
      <c r="E2" s="592"/>
      <c r="F2" s="592"/>
      <c r="G2" s="592"/>
      <c r="H2" s="592"/>
      <c r="I2" s="592"/>
      <c r="J2" s="592"/>
      <c r="K2" s="593" t="s">
        <v>69</v>
      </c>
      <c r="L2" s="594"/>
      <c r="M2" s="594"/>
      <c r="N2" s="594"/>
      <c r="O2" s="594"/>
      <c r="P2" s="594"/>
      <c r="Q2" s="594"/>
      <c r="R2" s="594"/>
      <c r="S2" s="594"/>
      <c r="T2" s="594"/>
      <c r="U2" s="595"/>
    </row>
    <row r="3" spans="1:21">
      <c r="A3" s="592" t="s">
        <v>34</v>
      </c>
      <c r="B3" s="592"/>
      <c r="C3" s="592"/>
      <c r="D3" s="592"/>
      <c r="E3" s="592"/>
      <c r="F3" s="592"/>
      <c r="G3" s="592"/>
      <c r="H3" s="592"/>
      <c r="I3" s="592"/>
      <c r="J3" s="592"/>
      <c r="K3" s="593" t="s">
        <v>69</v>
      </c>
      <c r="L3" s="594"/>
      <c r="M3" s="594"/>
      <c r="N3" s="594"/>
      <c r="O3" s="594"/>
      <c r="P3" s="594"/>
      <c r="Q3" s="594"/>
      <c r="R3" s="594"/>
      <c r="S3" s="594"/>
      <c r="T3" s="594"/>
      <c r="U3" s="595"/>
    </row>
    <row r="4" spans="1:21">
      <c r="A4" s="592" t="s">
        <v>35</v>
      </c>
      <c r="B4" s="592"/>
      <c r="C4" s="592"/>
      <c r="D4" s="592"/>
      <c r="E4" s="592"/>
      <c r="F4" s="592"/>
      <c r="G4" s="592"/>
      <c r="H4" s="592"/>
      <c r="I4" s="592"/>
      <c r="J4" s="592"/>
      <c r="K4" s="593" t="s">
        <v>69</v>
      </c>
      <c r="L4" s="594"/>
      <c r="M4" s="594"/>
      <c r="N4" s="594"/>
      <c r="O4" s="594"/>
      <c r="P4" s="594"/>
      <c r="Q4" s="594"/>
      <c r="R4" s="594"/>
      <c r="S4" s="594"/>
      <c r="T4" s="594"/>
      <c r="U4" s="595"/>
    </row>
    <row r="5" spans="1:21">
      <c r="A5" s="592" t="s">
        <v>36</v>
      </c>
      <c r="B5" s="592"/>
      <c r="C5" s="592"/>
      <c r="D5" s="592"/>
      <c r="E5" s="592"/>
      <c r="F5" s="592"/>
      <c r="G5" s="592"/>
      <c r="H5" s="592"/>
      <c r="I5" s="592"/>
      <c r="J5" s="592"/>
      <c r="K5" s="596" t="s">
        <v>70</v>
      </c>
      <c r="L5" s="597"/>
      <c r="M5" s="597"/>
      <c r="N5" s="597"/>
      <c r="O5" s="597"/>
      <c r="P5" s="597"/>
      <c r="Q5" s="597"/>
      <c r="R5" s="597"/>
      <c r="S5" s="597"/>
      <c r="T5" s="597"/>
      <c r="U5" s="598"/>
    </row>
    <row r="6" spans="1:21">
      <c r="A6" s="592" t="s">
        <v>37</v>
      </c>
      <c r="B6" s="592"/>
      <c r="C6" s="592"/>
      <c r="D6" s="592"/>
      <c r="E6" s="592"/>
      <c r="F6" s="592"/>
      <c r="G6" s="592"/>
      <c r="H6" s="592"/>
      <c r="I6" s="592"/>
      <c r="J6" s="592"/>
      <c r="K6" s="593"/>
      <c r="L6" s="594"/>
      <c r="M6" s="594"/>
      <c r="N6" s="594"/>
      <c r="O6" s="594"/>
      <c r="P6" s="594"/>
      <c r="Q6" s="594"/>
      <c r="R6" s="594"/>
      <c r="S6" s="594"/>
      <c r="T6" s="594"/>
      <c r="U6" s="595"/>
    </row>
    <row r="7" spans="1:21" ht="47.25" customHeight="1">
      <c r="A7" s="626" t="s">
        <v>174</v>
      </c>
      <c r="B7" s="627"/>
      <c r="C7" s="627"/>
      <c r="D7" s="627"/>
      <c r="E7" s="627"/>
      <c r="F7" s="627"/>
      <c r="G7" s="627"/>
      <c r="H7" s="627"/>
      <c r="I7" s="627"/>
      <c r="J7" s="627"/>
      <c r="K7" s="627"/>
      <c r="L7" s="627"/>
      <c r="M7" s="627"/>
      <c r="N7" s="627"/>
      <c r="O7" s="627"/>
      <c r="P7" s="627"/>
      <c r="Q7" s="627"/>
      <c r="R7" s="627"/>
      <c r="S7" s="627"/>
      <c r="T7" s="627"/>
      <c r="U7" s="628"/>
    </row>
    <row r="8" spans="1:21" ht="30.75" customHeight="1">
      <c r="A8" s="599" t="s">
        <v>163</v>
      </c>
      <c r="B8" s="600" t="s">
        <v>172</v>
      </c>
      <c r="C8" s="600" t="s">
        <v>165</v>
      </c>
      <c r="D8" s="600" t="s">
        <v>164</v>
      </c>
      <c r="E8" s="600" t="s">
        <v>155</v>
      </c>
      <c r="F8" s="601" t="s">
        <v>166</v>
      </c>
      <c r="G8" s="601"/>
      <c r="H8" s="601"/>
      <c r="I8" s="601"/>
      <c r="J8" s="601"/>
      <c r="K8" s="601"/>
      <c r="L8" s="601"/>
      <c r="M8" s="601"/>
      <c r="N8" s="601"/>
      <c r="O8" s="601"/>
      <c r="P8" s="601"/>
      <c r="Q8" s="601"/>
      <c r="R8" s="602"/>
      <c r="S8" s="614" t="s">
        <v>157</v>
      </c>
      <c r="T8" s="615"/>
      <c r="U8" s="616"/>
    </row>
    <row r="9" spans="1:21" ht="21" customHeight="1">
      <c r="A9" s="599"/>
      <c r="B9" s="600"/>
      <c r="C9" s="600"/>
      <c r="D9" s="600"/>
      <c r="E9" s="600"/>
      <c r="F9" s="40" t="s">
        <v>54</v>
      </c>
      <c r="G9" s="7" t="s">
        <v>55</v>
      </c>
      <c r="H9" s="8" t="s">
        <v>56</v>
      </c>
      <c r="I9" s="9" t="s">
        <v>57</v>
      </c>
      <c r="J9" s="9" t="s">
        <v>58</v>
      </c>
      <c r="K9" s="9" t="s">
        <v>59</v>
      </c>
      <c r="L9" s="8" t="s">
        <v>60</v>
      </c>
      <c r="M9" s="8" t="s">
        <v>61</v>
      </c>
      <c r="N9" s="8" t="s">
        <v>62</v>
      </c>
      <c r="O9" s="9" t="s">
        <v>63</v>
      </c>
      <c r="P9" s="9" t="s">
        <v>64</v>
      </c>
      <c r="Q9" s="41" t="s">
        <v>65</v>
      </c>
      <c r="R9" s="617" t="s">
        <v>26</v>
      </c>
      <c r="S9" s="618" t="s">
        <v>66</v>
      </c>
      <c r="T9" s="618" t="s">
        <v>67</v>
      </c>
      <c r="U9" s="619" t="s">
        <v>68</v>
      </c>
    </row>
    <row r="10" spans="1:21">
      <c r="A10" s="599"/>
      <c r="B10" s="600"/>
      <c r="C10" s="600"/>
      <c r="D10" s="600"/>
      <c r="E10" s="600"/>
      <c r="F10" s="620" t="s">
        <v>53</v>
      </c>
      <c r="G10" s="621"/>
      <c r="H10" s="621"/>
      <c r="I10" s="621"/>
      <c r="J10" s="621"/>
      <c r="K10" s="621"/>
      <c r="L10" s="621"/>
      <c r="M10" s="621"/>
      <c r="N10" s="621"/>
      <c r="O10" s="621"/>
      <c r="P10" s="621"/>
      <c r="Q10" s="622"/>
      <c r="R10" s="617"/>
      <c r="S10" s="618"/>
      <c r="T10" s="618"/>
      <c r="U10" s="619"/>
    </row>
    <row r="11" spans="1:21">
      <c r="A11" s="599"/>
      <c r="B11" s="600"/>
      <c r="C11" s="600"/>
      <c r="D11" s="600"/>
      <c r="E11" s="600"/>
      <c r="F11" s="623"/>
      <c r="G11" s="624"/>
      <c r="H11" s="624"/>
      <c r="I11" s="624"/>
      <c r="J11" s="624"/>
      <c r="K11" s="624"/>
      <c r="L11" s="624"/>
      <c r="M11" s="624"/>
      <c r="N11" s="624"/>
      <c r="O11" s="624"/>
      <c r="P11" s="624"/>
      <c r="Q11" s="625"/>
      <c r="R11" s="617"/>
      <c r="S11" s="618"/>
      <c r="T11" s="618"/>
      <c r="U11" s="619"/>
    </row>
    <row r="12" spans="1:21" ht="72" customHeight="1">
      <c r="A12" s="603" t="s">
        <v>173</v>
      </c>
      <c r="B12" s="604" t="s">
        <v>160</v>
      </c>
      <c r="C12" s="606" t="s">
        <v>156</v>
      </c>
      <c r="D12" s="10" t="s">
        <v>153</v>
      </c>
      <c r="E12" s="608" t="s">
        <v>103</v>
      </c>
      <c r="F12" s="11"/>
      <c r="G12" s="11"/>
      <c r="H12" s="15"/>
      <c r="I12" s="13"/>
      <c r="J12" s="13"/>
      <c r="K12" s="15">
        <v>15</v>
      </c>
      <c r="L12" s="13"/>
      <c r="M12" s="13"/>
      <c r="N12" s="15"/>
      <c r="O12" s="16"/>
      <c r="P12" s="13"/>
      <c r="Q12" s="15"/>
      <c r="R12" s="14">
        <f>SUM(F12:Q12)</f>
        <v>15</v>
      </c>
      <c r="S12" s="11">
        <f>SUM(R12)</f>
        <v>15</v>
      </c>
      <c r="T12" s="610">
        <f>'AE1'!H51</f>
        <v>866</v>
      </c>
      <c r="U12" s="612">
        <f>S13/S12</f>
        <v>0.8</v>
      </c>
    </row>
    <row r="13" spans="1:21" ht="70.5" customHeight="1">
      <c r="A13" s="603"/>
      <c r="B13" s="605"/>
      <c r="C13" s="607"/>
      <c r="D13" s="35" t="s">
        <v>154</v>
      </c>
      <c r="E13" s="609"/>
      <c r="F13" s="34"/>
      <c r="G13" s="34"/>
      <c r="H13" s="37"/>
      <c r="I13" s="38"/>
      <c r="J13" s="38"/>
      <c r="K13" s="37">
        <v>12</v>
      </c>
      <c r="L13" s="38"/>
      <c r="M13" s="38"/>
      <c r="N13" s="37"/>
      <c r="O13" s="38"/>
      <c r="P13" s="38"/>
      <c r="Q13" s="37"/>
      <c r="R13" s="39">
        <f>SUM(F13:Q13)</f>
        <v>12</v>
      </c>
      <c r="S13" s="34">
        <f>SUM(R13)</f>
        <v>12</v>
      </c>
      <c r="T13" s="611"/>
      <c r="U13" s="613"/>
    </row>
    <row r="14" spans="1:21" ht="24" customHeight="1">
      <c r="A14" s="600" t="s">
        <v>163</v>
      </c>
      <c r="B14" s="600" t="s">
        <v>172</v>
      </c>
      <c r="C14" s="600" t="s">
        <v>165</v>
      </c>
      <c r="D14" s="600" t="s">
        <v>164</v>
      </c>
      <c r="E14" s="600" t="s">
        <v>155</v>
      </c>
      <c r="F14" s="636" t="s">
        <v>167</v>
      </c>
      <c r="G14" s="637"/>
      <c r="H14" s="637"/>
      <c r="I14" s="637"/>
      <c r="J14" s="637"/>
      <c r="K14" s="637"/>
      <c r="L14" s="637"/>
      <c r="M14" s="637"/>
      <c r="N14" s="637"/>
      <c r="O14" s="637"/>
      <c r="P14" s="637"/>
      <c r="Q14" s="638"/>
      <c r="R14" s="629" t="s">
        <v>26</v>
      </c>
      <c r="S14" s="631" t="s">
        <v>66</v>
      </c>
      <c r="T14" s="631" t="s">
        <v>67</v>
      </c>
      <c r="U14" s="631" t="s">
        <v>68</v>
      </c>
    </row>
    <row r="15" spans="1:21" ht="38.25" customHeight="1">
      <c r="A15" s="600"/>
      <c r="B15" s="600"/>
      <c r="C15" s="600"/>
      <c r="D15" s="600"/>
      <c r="E15" s="600"/>
      <c r="F15" s="40" t="s">
        <v>54</v>
      </c>
      <c r="G15" s="7" t="s">
        <v>55</v>
      </c>
      <c r="H15" s="8" t="s">
        <v>56</v>
      </c>
      <c r="I15" s="9" t="s">
        <v>57</v>
      </c>
      <c r="J15" s="9" t="s">
        <v>58</v>
      </c>
      <c r="K15" s="9" t="s">
        <v>59</v>
      </c>
      <c r="L15" s="8" t="s">
        <v>60</v>
      </c>
      <c r="M15" s="8" t="s">
        <v>61</v>
      </c>
      <c r="N15" s="8" t="s">
        <v>62</v>
      </c>
      <c r="O15" s="9" t="s">
        <v>63</v>
      </c>
      <c r="P15" s="9" t="s">
        <v>64</v>
      </c>
      <c r="Q15" s="41" t="s">
        <v>65</v>
      </c>
      <c r="R15" s="630"/>
      <c r="S15" s="632"/>
      <c r="T15" s="632"/>
      <c r="U15" s="632"/>
    </row>
    <row r="16" spans="1:21" ht="62.25" customHeight="1">
      <c r="A16" s="633" t="s">
        <v>175</v>
      </c>
      <c r="B16" s="634" t="s">
        <v>182</v>
      </c>
      <c r="C16" s="606" t="s">
        <v>183</v>
      </c>
      <c r="D16" s="11" t="s">
        <v>184</v>
      </c>
      <c r="E16" s="608" t="s">
        <v>186</v>
      </c>
      <c r="F16" s="11"/>
      <c r="G16" s="11"/>
      <c r="H16" s="15"/>
      <c r="I16" s="13"/>
      <c r="J16" s="13"/>
      <c r="K16" s="15">
        <v>15</v>
      </c>
      <c r="L16" s="13"/>
      <c r="M16" s="13"/>
      <c r="N16" s="15"/>
      <c r="O16" s="16"/>
      <c r="P16" s="13"/>
      <c r="Q16" s="15"/>
      <c r="R16" s="14">
        <f>SUM(F16:Q16)</f>
        <v>15</v>
      </c>
      <c r="S16" s="11">
        <f>SUM(R16)</f>
        <v>15</v>
      </c>
      <c r="T16" s="610">
        <f>'AE1'!H55</f>
        <v>0</v>
      </c>
      <c r="U16" s="612">
        <f>S17/S16</f>
        <v>0.8</v>
      </c>
    </row>
    <row r="17" spans="1:21" ht="85.5" customHeight="1">
      <c r="A17" s="633"/>
      <c r="B17" s="635"/>
      <c r="C17" s="607"/>
      <c r="D17" s="34" t="s">
        <v>185</v>
      </c>
      <c r="E17" s="609"/>
      <c r="F17" s="34"/>
      <c r="G17" s="34"/>
      <c r="H17" s="37"/>
      <c r="I17" s="38"/>
      <c r="J17" s="38"/>
      <c r="K17" s="37">
        <v>12</v>
      </c>
      <c r="L17" s="38"/>
      <c r="M17" s="38"/>
      <c r="N17" s="37"/>
      <c r="O17" s="38"/>
      <c r="P17" s="38"/>
      <c r="Q17" s="37"/>
      <c r="R17" s="39">
        <f>SUM(F17:Q17)</f>
        <v>12</v>
      </c>
      <c r="S17" s="34">
        <f>SUM(R17)</f>
        <v>12</v>
      </c>
      <c r="T17" s="611"/>
      <c r="U17" s="613"/>
    </row>
    <row r="18" spans="1:21" ht="21.75" customHeight="1">
      <c r="A18" s="600" t="s">
        <v>163</v>
      </c>
      <c r="B18" s="600" t="s">
        <v>172</v>
      </c>
      <c r="C18" s="600" t="s">
        <v>165</v>
      </c>
      <c r="D18" s="600" t="s">
        <v>164</v>
      </c>
      <c r="E18" s="600" t="s">
        <v>155</v>
      </c>
      <c r="F18" s="636" t="s">
        <v>167</v>
      </c>
      <c r="G18" s="637"/>
      <c r="H18" s="637"/>
      <c r="I18" s="637"/>
      <c r="J18" s="637"/>
      <c r="K18" s="637"/>
      <c r="L18" s="637"/>
      <c r="M18" s="637"/>
      <c r="N18" s="637"/>
      <c r="O18" s="637"/>
      <c r="P18" s="637"/>
      <c r="Q18" s="638"/>
      <c r="R18" s="629" t="s">
        <v>26</v>
      </c>
      <c r="S18" s="631" t="s">
        <v>66</v>
      </c>
      <c r="T18" s="631" t="s">
        <v>67</v>
      </c>
      <c r="U18" s="631" t="s">
        <v>68</v>
      </c>
    </row>
    <row r="19" spans="1:21" ht="34.5" customHeight="1">
      <c r="A19" s="600"/>
      <c r="B19" s="600"/>
      <c r="C19" s="600"/>
      <c r="D19" s="600"/>
      <c r="E19" s="600"/>
      <c r="F19" s="40" t="s">
        <v>54</v>
      </c>
      <c r="G19" s="7" t="s">
        <v>55</v>
      </c>
      <c r="H19" s="8" t="s">
        <v>56</v>
      </c>
      <c r="I19" s="9" t="s">
        <v>57</v>
      </c>
      <c r="J19" s="9" t="s">
        <v>58</v>
      </c>
      <c r="K19" s="9" t="s">
        <v>59</v>
      </c>
      <c r="L19" s="8" t="s">
        <v>60</v>
      </c>
      <c r="M19" s="8" t="s">
        <v>61</v>
      </c>
      <c r="N19" s="8" t="s">
        <v>62</v>
      </c>
      <c r="O19" s="9" t="s">
        <v>63</v>
      </c>
      <c r="P19" s="9" t="s">
        <v>64</v>
      </c>
      <c r="Q19" s="41" t="s">
        <v>65</v>
      </c>
      <c r="R19" s="630"/>
      <c r="S19" s="632"/>
      <c r="T19" s="632"/>
      <c r="U19" s="632"/>
    </row>
    <row r="20" spans="1:21" ht="69" customHeight="1">
      <c r="A20" s="633" t="s">
        <v>176</v>
      </c>
      <c r="B20" s="634"/>
      <c r="C20" s="640"/>
      <c r="D20" s="10"/>
      <c r="E20" s="608"/>
      <c r="F20" s="11"/>
      <c r="G20" s="11"/>
      <c r="H20" s="15"/>
      <c r="I20" s="13"/>
      <c r="J20" s="13"/>
      <c r="K20" s="13"/>
      <c r="L20" s="13"/>
      <c r="M20" s="13"/>
      <c r="N20" s="13"/>
      <c r="O20" s="13"/>
      <c r="P20" s="16"/>
      <c r="Q20" s="13"/>
      <c r="R20" s="14"/>
      <c r="S20" s="11"/>
      <c r="T20" s="606"/>
      <c r="U20" s="644"/>
    </row>
    <row r="21" spans="1:21" ht="80.25" customHeight="1">
      <c r="A21" s="633"/>
      <c r="B21" s="639"/>
      <c r="C21" s="641"/>
      <c r="D21" s="10"/>
      <c r="E21" s="642"/>
      <c r="F21" s="11"/>
      <c r="G21" s="11"/>
      <c r="H21" s="12"/>
      <c r="I21" s="13"/>
      <c r="J21" s="13"/>
      <c r="K21" s="13"/>
      <c r="L21" s="13"/>
      <c r="M21" s="13"/>
      <c r="N21" s="13"/>
      <c r="O21" s="13"/>
      <c r="P21" s="13"/>
      <c r="Q21" s="13"/>
      <c r="R21" s="14"/>
      <c r="S21" s="11"/>
      <c r="T21" s="643"/>
      <c r="U21" s="645"/>
    </row>
    <row r="22" spans="1:21" ht="47.25" customHeight="1">
      <c r="A22" s="646" t="s">
        <v>177</v>
      </c>
      <c r="B22" s="647"/>
      <c r="C22" s="647"/>
      <c r="D22" s="647"/>
      <c r="E22" s="647"/>
      <c r="F22" s="647"/>
      <c r="G22" s="647"/>
      <c r="H22" s="647"/>
      <c r="I22" s="647"/>
      <c r="J22" s="647"/>
      <c r="K22" s="647"/>
      <c r="L22" s="647"/>
      <c r="M22" s="647"/>
      <c r="N22" s="647"/>
      <c r="O22" s="647"/>
      <c r="P22" s="647"/>
      <c r="Q22" s="647"/>
      <c r="R22" s="647"/>
      <c r="S22" s="647"/>
      <c r="T22" s="647"/>
      <c r="U22" s="648"/>
    </row>
    <row r="23" spans="1:21" ht="21.75" customHeight="1">
      <c r="A23" s="629" t="s">
        <v>163</v>
      </c>
      <c r="B23" s="629" t="s">
        <v>172</v>
      </c>
      <c r="C23" s="629" t="s">
        <v>165</v>
      </c>
      <c r="D23" s="629" t="s">
        <v>164</v>
      </c>
      <c r="E23" s="629" t="s">
        <v>155</v>
      </c>
      <c r="F23" s="636" t="s">
        <v>167</v>
      </c>
      <c r="G23" s="637"/>
      <c r="H23" s="637"/>
      <c r="I23" s="637"/>
      <c r="J23" s="637"/>
      <c r="K23" s="637"/>
      <c r="L23" s="637"/>
      <c r="M23" s="637"/>
      <c r="N23" s="637"/>
      <c r="O23" s="637"/>
      <c r="P23" s="637"/>
      <c r="Q23" s="638"/>
      <c r="R23" s="629" t="s">
        <v>26</v>
      </c>
      <c r="S23" s="631" t="s">
        <v>66</v>
      </c>
      <c r="T23" s="631" t="s">
        <v>67</v>
      </c>
      <c r="U23" s="631" t="s">
        <v>68</v>
      </c>
    </row>
    <row r="24" spans="1:21" ht="36.75" customHeight="1">
      <c r="A24" s="630"/>
      <c r="B24" s="630"/>
      <c r="C24" s="630"/>
      <c r="D24" s="630"/>
      <c r="E24" s="630"/>
      <c r="F24" s="40" t="s">
        <v>54</v>
      </c>
      <c r="G24" s="7" t="s">
        <v>55</v>
      </c>
      <c r="H24" s="8" t="s">
        <v>56</v>
      </c>
      <c r="I24" s="9" t="s">
        <v>57</v>
      </c>
      <c r="J24" s="9" t="s">
        <v>58</v>
      </c>
      <c r="K24" s="9" t="s">
        <v>59</v>
      </c>
      <c r="L24" s="8" t="s">
        <v>60</v>
      </c>
      <c r="M24" s="8" t="s">
        <v>61</v>
      </c>
      <c r="N24" s="8" t="s">
        <v>62</v>
      </c>
      <c r="O24" s="9" t="s">
        <v>63</v>
      </c>
      <c r="P24" s="9" t="s">
        <v>64</v>
      </c>
      <c r="Q24" s="41" t="s">
        <v>65</v>
      </c>
      <c r="R24" s="630"/>
      <c r="S24" s="632"/>
      <c r="T24" s="632"/>
      <c r="U24" s="632"/>
    </row>
    <row r="25" spans="1:21" ht="71.25" customHeight="1">
      <c r="A25" s="633" t="s">
        <v>193</v>
      </c>
      <c r="B25" s="634" t="s">
        <v>162</v>
      </c>
      <c r="C25" s="640"/>
      <c r="D25" s="35"/>
      <c r="E25" s="608"/>
      <c r="F25" s="11"/>
      <c r="G25" s="11"/>
      <c r="H25" s="15"/>
      <c r="I25" s="13"/>
      <c r="J25" s="13"/>
      <c r="K25" s="13"/>
      <c r="L25" s="13"/>
      <c r="M25" s="13"/>
      <c r="N25" s="13"/>
      <c r="O25" s="13"/>
      <c r="P25" s="16"/>
      <c r="Q25" s="13"/>
      <c r="R25" s="14"/>
      <c r="S25" s="11"/>
      <c r="T25" s="606"/>
      <c r="U25" s="644"/>
    </row>
    <row r="26" spans="1:21" ht="78" customHeight="1">
      <c r="A26" s="633"/>
      <c r="B26" s="639"/>
      <c r="C26" s="641"/>
      <c r="D26" s="36"/>
      <c r="E26" s="642"/>
      <c r="F26" s="11"/>
      <c r="G26" s="11"/>
      <c r="H26" s="12"/>
      <c r="I26" s="13"/>
      <c r="J26" s="13"/>
      <c r="K26" s="13"/>
      <c r="L26" s="13"/>
      <c r="M26" s="13"/>
      <c r="N26" s="13"/>
      <c r="O26" s="13"/>
      <c r="P26" s="13"/>
      <c r="Q26" s="13"/>
      <c r="R26" s="14"/>
      <c r="S26" s="11"/>
      <c r="T26" s="643"/>
      <c r="U26" s="645"/>
    </row>
    <row r="27" spans="1:21" ht="28.5" customHeight="1">
      <c r="A27" s="600" t="s">
        <v>163</v>
      </c>
      <c r="B27" s="600" t="s">
        <v>172</v>
      </c>
      <c r="C27" s="600" t="s">
        <v>165</v>
      </c>
      <c r="D27" s="600" t="s">
        <v>164</v>
      </c>
      <c r="E27" s="600" t="s">
        <v>155</v>
      </c>
      <c r="F27" s="636" t="s">
        <v>167</v>
      </c>
      <c r="G27" s="637"/>
      <c r="H27" s="637"/>
      <c r="I27" s="637"/>
      <c r="J27" s="637"/>
      <c r="K27" s="637"/>
      <c r="L27" s="637"/>
      <c r="M27" s="637"/>
      <c r="N27" s="637"/>
      <c r="O27" s="637"/>
      <c r="P27" s="637"/>
      <c r="Q27" s="638"/>
      <c r="R27" s="629" t="s">
        <v>26</v>
      </c>
      <c r="S27" s="631" t="s">
        <v>66</v>
      </c>
      <c r="T27" s="631" t="s">
        <v>67</v>
      </c>
      <c r="U27" s="631" t="s">
        <v>68</v>
      </c>
    </row>
    <row r="28" spans="1:21" ht="36" customHeight="1">
      <c r="A28" s="600"/>
      <c r="B28" s="600"/>
      <c r="C28" s="600"/>
      <c r="D28" s="600"/>
      <c r="E28" s="600"/>
      <c r="F28" s="40" t="s">
        <v>54</v>
      </c>
      <c r="G28" s="7" t="s">
        <v>55</v>
      </c>
      <c r="H28" s="8" t="s">
        <v>56</v>
      </c>
      <c r="I28" s="9" t="s">
        <v>57</v>
      </c>
      <c r="J28" s="9" t="s">
        <v>58</v>
      </c>
      <c r="K28" s="9" t="s">
        <v>59</v>
      </c>
      <c r="L28" s="8" t="s">
        <v>60</v>
      </c>
      <c r="M28" s="8" t="s">
        <v>61</v>
      </c>
      <c r="N28" s="8" t="s">
        <v>62</v>
      </c>
      <c r="O28" s="9" t="s">
        <v>63</v>
      </c>
      <c r="P28" s="9" t="s">
        <v>64</v>
      </c>
      <c r="Q28" s="41" t="s">
        <v>65</v>
      </c>
      <c r="R28" s="630"/>
      <c r="S28" s="632"/>
      <c r="T28" s="632"/>
      <c r="U28" s="632"/>
    </row>
    <row r="29" spans="1:21" ht="76.5" customHeight="1">
      <c r="A29" s="633" t="s">
        <v>194</v>
      </c>
      <c r="B29" s="634" t="s">
        <v>162</v>
      </c>
      <c r="C29" s="640"/>
      <c r="D29" s="35"/>
      <c r="E29" s="608"/>
      <c r="F29" s="11"/>
      <c r="G29" s="11"/>
      <c r="H29" s="15"/>
      <c r="I29" s="13"/>
      <c r="J29" s="13"/>
      <c r="K29" s="13"/>
      <c r="L29" s="13"/>
      <c r="M29" s="13"/>
      <c r="N29" s="13"/>
      <c r="O29" s="13"/>
      <c r="P29" s="16"/>
      <c r="Q29" s="13"/>
      <c r="R29" s="14"/>
      <c r="S29" s="11"/>
      <c r="T29" s="606"/>
      <c r="U29" s="644"/>
    </row>
    <row r="30" spans="1:21" ht="87" customHeight="1">
      <c r="A30" s="633"/>
      <c r="B30" s="639"/>
      <c r="C30" s="641"/>
      <c r="D30" s="36"/>
      <c r="E30" s="642"/>
      <c r="F30" s="11"/>
      <c r="G30" s="11"/>
      <c r="H30" s="12"/>
      <c r="I30" s="13"/>
      <c r="J30" s="13"/>
      <c r="K30" s="13"/>
      <c r="L30" s="13"/>
      <c r="M30" s="13"/>
      <c r="N30" s="13"/>
      <c r="O30" s="13"/>
      <c r="P30" s="13"/>
      <c r="Q30" s="13"/>
      <c r="R30" s="14"/>
      <c r="S30" s="11"/>
      <c r="T30" s="643"/>
      <c r="U30" s="645"/>
    </row>
    <row r="31" spans="1:21" ht="28.5" customHeight="1">
      <c r="A31" s="600" t="s">
        <v>163</v>
      </c>
      <c r="B31" s="600" t="s">
        <v>172</v>
      </c>
      <c r="C31" s="600" t="s">
        <v>165</v>
      </c>
      <c r="D31" s="600" t="s">
        <v>164</v>
      </c>
      <c r="E31" s="600" t="s">
        <v>155</v>
      </c>
      <c r="F31" s="636" t="s">
        <v>167</v>
      </c>
      <c r="G31" s="637"/>
      <c r="H31" s="637"/>
      <c r="I31" s="637"/>
      <c r="J31" s="637"/>
      <c r="K31" s="637"/>
      <c r="L31" s="637"/>
      <c r="M31" s="637"/>
      <c r="N31" s="637"/>
      <c r="O31" s="637"/>
      <c r="P31" s="637"/>
      <c r="Q31" s="638"/>
      <c r="R31" s="629" t="s">
        <v>26</v>
      </c>
      <c r="S31" s="631" t="s">
        <v>66</v>
      </c>
      <c r="T31" s="631" t="s">
        <v>67</v>
      </c>
      <c r="U31" s="631" t="s">
        <v>68</v>
      </c>
    </row>
    <row r="32" spans="1:21" ht="39" customHeight="1">
      <c r="A32" s="600"/>
      <c r="B32" s="600"/>
      <c r="C32" s="600"/>
      <c r="D32" s="600"/>
      <c r="E32" s="600"/>
      <c r="F32" s="40"/>
      <c r="G32" s="7" t="s">
        <v>55</v>
      </c>
      <c r="H32" s="8" t="s">
        <v>56</v>
      </c>
      <c r="I32" s="9" t="s">
        <v>57</v>
      </c>
      <c r="J32" s="9" t="s">
        <v>58</v>
      </c>
      <c r="K32" s="9" t="s">
        <v>59</v>
      </c>
      <c r="L32" s="8" t="s">
        <v>60</v>
      </c>
      <c r="M32" s="8" t="s">
        <v>61</v>
      </c>
      <c r="N32" s="8" t="s">
        <v>62</v>
      </c>
      <c r="O32" s="9" t="s">
        <v>63</v>
      </c>
      <c r="P32" s="9" t="s">
        <v>64</v>
      </c>
      <c r="Q32" s="41" t="s">
        <v>65</v>
      </c>
      <c r="R32" s="630"/>
      <c r="S32" s="632"/>
      <c r="T32" s="632"/>
      <c r="U32" s="632"/>
    </row>
    <row r="33" spans="1:21" ht="74.25" customHeight="1">
      <c r="A33" s="633" t="s">
        <v>195</v>
      </c>
      <c r="B33" s="634" t="s">
        <v>162</v>
      </c>
      <c r="C33" s="640"/>
      <c r="D33" s="35"/>
      <c r="E33" s="608"/>
      <c r="F33" s="11"/>
      <c r="G33" s="11"/>
      <c r="H33" s="15"/>
      <c r="I33" s="13"/>
      <c r="J33" s="13"/>
      <c r="K33" s="13"/>
      <c r="L33" s="13"/>
      <c r="M33" s="13"/>
      <c r="N33" s="13"/>
      <c r="O33" s="13"/>
      <c r="P33" s="16"/>
      <c r="Q33" s="13"/>
      <c r="R33" s="14"/>
      <c r="S33" s="11"/>
      <c r="T33" s="606"/>
      <c r="U33" s="644"/>
    </row>
    <row r="34" spans="1:21" ht="81.75" customHeight="1">
      <c r="A34" s="633"/>
      <c r="B34" s="639"/>
      <c r="C34" s="641"/>
      <c r="D34" s="36"/>
      <c r="E34" s="642"/>
      <c r="F34" s="11"/>
      <c r="G34" s="11"/>
      <c r="H34" s="12"/>
      <c r="I34" s="13"/>
      <c r="J34" s="13"/>
      <c r="K34" s="13"/>
      <c r="L34" s="13"/>
      <c r="M34" s="13"/>
      <c r="N34" s="13"/>
      <c r="O34" s="13"/>
      <c r="P34" s="13"/>
      <c r="Q34" s="13"/>
      <c r="R34" s="14"/>
      <c r="S34" s="11"/>
      <c r="T34" s="643"/>
      <c r="U34" s="645"/>
    </row>
    <row r="35" spans="1:21" ht="46.5" customHeight="1">
      <c r="A35" s="646" t="s">
        <v>178</v>
      </c>
      <c r="B35" s="647"/>
      <c r="C35" s="647"/>
      <c r="D35" s="647"/>
      <c r="E35" s="647"/>
      <c r="F35" s="647"/>
      <c r="G35" s="647"/>
      <c r="H35" s="647"/>
      <c r="I35" s="647"/>
      <c r="J35" s="647"/>
      <c r="K35" s="647"/>
      <c r="L35" s="647"/>
      <c r="M35" s="647"/>
      <c r="N35" s="647"/>
      <c r="O35" s="647"/>
      <c r="P35" s="647"/>
      <c r="Q35" s="647"/>
      <c r="R35" s="647"/>
      <c r="S35" s="647"/>
      <c r="T35" s="647"/>
      <c r="U35" s="648"/>
    </row>
    <row r="36" spans="1:21" ht="22.5" customHeight="1">
      <c r="A36" s="600" t="s">
        <v>163</v>
      </c>
      <c r="B36" s="600" t="s">
        <v>172</v>
      </c>
      <c r="C36" s="600" t="s">
        <v>165</v>
      </c>
      <c r="D36" s="600" t="s">
        <v>164</v>
      </c>
      <c r="E36" s="600" t="s">
        <v>155</v>
      </c>
      <c r="F36" s="636" t="s">
        <v>167</v>
      </c>
      <c r="G36" s="637"/>
      <c r="H36" s="637"/>
      <c r="I36" s="637"/>
      <c r="J36" s="637"/>
      <c r="K36" s="637"/>
      <c r="L36" s="637"/>
      <c r="M36" s="637"/>
      <c r="N36" s="637"/>
      <c r="O36" s="637"/>
      <c r="P36" s="637"/>
      <c r="Q36" s="638"/>
      <c r="R36" s="629" t="s">
        <v>26</v>
      </c>
      <c r="S36" s="631" t="s">
        <v>66</v>
      </c>
      <c r="T36" s="631" t="s">
        <v>67</v>
      </c>
      <c r="U36" s="631" t="s">
        <v>68</v>
      </c>
    </row>
    <row r="37" spans="1:21" ht="32.25" customHeight="1">
      <c r="A37" s="600"/>
      <c r="B37" s="600"/>
      <c r="C37" s="600"/>
      <c r="D37" s="600"/>
      <c r="E37" s="600"/>
      <c r="F37" s="40"/>
      <c r="G37" s="7" t="s">
        <v>55</v>
      </c>
      <c r="H37" s="8" t="s">
        <v>56</v>
      </c>
      <c r="I37" s="9" t="s">
        <v>57</v>
      </c>
      <c r="J37" s="9" t="s">
        <v>58</v>
      </c>
      <c r="K37" s="9" t="s">
        <v>59</v>
      </c>
      <c r="L37" s="8" t="s">
        <v>60</v>
      </c>
      <c r="M37" s="8" t="s">
        <v>61</v>
      </c>
      <c r="N37" s="8" t="s">
        <v>62</v>
      </c>
      <c r="O37" s="9" t="s">
        <v>63</v>
      </c>
      <c r="P37" s="9" t="s">
        <v>64</v>
      </c>
      <c r="Q37" s="41" t="s">
        <v>65</v>
      </c>
      <c r="R37" s="630"/>
      <c r="S37" s="632"/>
      <c r="T37" s="632"/>
      <c r="U37" s="632"/>
    </row>
    <row r="38" spans="1:21" ht="69.75" customHeight="1">
      <c r="A38" s="633" t="s">
        <v>196</v>
      </c>
      <c r="B38" s="634" t="s">
        <v>162</v>
      </c>
      <c r="C38" s="640"/>
      <c r="D38" s="35"/>
      <c r="E38" s="608"/>
      <c r="F38" s="11"/>
      <c r="G38" s="11"/>
      <c r="H38" s="15"/>
      <c r="I38" s="13"/>
      <c r="J38" s="13"/>
      <c r="K38" s="13"/>
      <c r="L38" s="13"/>
      <c r="M38" s="13"/>
      <c r="N38" s="13"/>
      <c r="O38" s="13"/>
      <c r="P38" s="16"/>
      <c r="Q38" s="13"/>
      <c r="R38" s="14"/>
      <c r="S38" s="11"/>
      <c r="T38" s="606"/>
      <c r="U38" s="644"/>
    </row>
    <row r="39" spans="1:21" ht="72.75" customHeight="1">
      <c r="A39" s="633"/>
      <c r="B39" s="639"/>
      <c r="C39" s="641"/>
      <c r="D39" s="36"/>
      <c r="E39" s="642"/>
      <c r="F39" s="11"/>
      <c r="G39" s="11"/>
      <c r="H39" s="12"/>
      <c r="I39" s="13"/>
      <c r="J39" s="13"/>
      <c r="K39" s="13"/>
      <c r="L39" s="13"/>
      <c r="M39" s="13"/>
      <c r="N39" s="13"/>
      <c r="O39" s="13"/>
      <c r="P39" s="13"/>
      <c r="Q39" s="13"/>
      <c r="R39" s="14"/>
      <c r="S39" s="11"/>
      <c r="T39" s="643"/>
      <c r="U39" s="645"/>
    </row>
    <row r="40" spans="1:21" ht="22.5" customHeight="1">
      <c r="A40" s="600" t="s">
        <v>163</v>
      </c>
      <c r="B40" s="600" t="s">
        <v>172</v>
      </c>
      <c r="C40" s="600" t="s">
        <v>165</v>
      </c>
      <c r="D40" s="600" t="s">
        <v>164</v>
      </c>
      <c r="E40" s="600" t="s">
        <v>155</v>
      </c>
      <c r="F40" s="636" t="s">
        <v>167</v>
      </c>
      <c r="G40" s="637"/>
      <c r="H40" s="637"/>
      <c r="I40" s="637"/>
      <c r="J40" s="637"/>
      <c r="K40" s="637"/>
      <c r="L40" s="637"/>
      <c r="M40" s="637"/>
      <c r="N40" s="637"/>
      <c r="O40" s="637"/>
      <c r="P40" s="637"/>
      <c r="Q40" s="638"/>
      <c r="R40" s="629" t="s">
        <v>26</v>
      </c>
      <c r="S40" s="631" t="s">
        <v>66</v>
      </c>
      <c r="T40" s="631" t="s">
        <v>67</v>
      </c>
      <c r="U40" s="631" t="s">
        <v>68</v>
      </c>
    </row>
    <row r="41" spans="1:21" ht="33" customHeight="1">
      <c r="A41" s="600"/>
      <c r="B41" s="600"/>
      <c r="C41" s="600"/>
      <c r="D41" s="600"/>
      <c r="E41" s="600"/>
      <c r="F41" s="40"/>
      <c r="G41" s="7" t="s">
        <v>55</v>
      </c>
      <c r="H41" s="8" t="s">
        <v>56</v>
      </c>
      <c r="I41" s="9" t="s">
        <v>57</v>
      </c>
      <c r="J41" s="9" t="s">
        <v>58</v>
      </c>
      <c r="K41" s="9" t="s">
        <v>59</v>
      </c>
      <c r="L41" s="8" t="s">
        <v>60</v>
      </c>
      <c r="M41" s="8" t="s">
        <v>61</v>
      </c>
      <c r="N41" s="8" t="s">
        <v>62</v>
      </c>
      <c r="O41" s="9" t="s">
        <v>63</v>
      </c>
      <c r="P41" s="9" t="s">
        <v>64</v>
      </c>
      <c r="Q41" s="41" t="s">
        <v>65</v>
      </c>
      <c r="R41" s="630"/>
      <c r="S41" s="632"/>
      <c r="T41" s="632"/>
      <c r="U41" s="632"/>
    </row>
    <row r="42" spans="1:21" ht="72.75" customHeight="1">
      <c r="A42" s="633" t="s">
        <v>197</v>
      </c>
      <c r="B42" s="634" t="s">
        <v>162</v>
      </c>
      <c r="C42" s="640"/>
      <c r="D42" s="35"/>
      <c r="E42" s="608"/>
      <c r="F42" s="11"/>
      <c r="G42" s="11"/>
      <c r="H42" s="15"/>
      <c r="I42" s="13"/>
      <c r="J42" s="13"/>
      <c r="K42" s="13"/>
      <c r="L42" s="13"/>
      <c r="M42" s="13"/>
      <c r="N42" s="13"/>
      <c r="O42" s="13"/>
      <c r="P42" s="16"/>
      <c r="Q42" s="13"/>
      <c r="R42" s="14"/>
      <c r="S42" s="11"/>
      <c r="T42" s="606"/>
      <c r="U42" s="644"/>
    </row>
    <row r="43" spans="1:21" ht="80.25" customHeight="1">
      <c r="A43" s="633"/>
      <c r="B43" s="639"/>
      <c r="C43" s="641"/>
      <c r="D43" s="36"/>
      <c r="E43" s="642"/>
      <c r="F43" s="11"/>
      <c r="G43" s="11"/>
      <c r="H43" s="12"/>
      <c r="I43" s="13"/>
      <c r="J43" s="13"/>
      <c r="K43" s="13"/>
      <c r="L43" s="13"/>
      <c r="M43" s="13"/>
      <c r="N43" s="13"/>
      <c r="O43" s="13"/>
      <c r="P43" s="13"/>
      <c r="Q43" s="13"/>
      <c r="R43" s="14"/>
      <c r="S43" s="11"/>
      <c r="T43" s="643"/>
      <c r="U43" s="645"/>
    </row>
    <row r="44" spans="1:21" ht="30.75" customHeight="1">
      <c r="A44" s="600" t="s">
        <v>163</v>
      </c>
      <c r="B44" s="600" t="s">
        <v>172</v>
      </c>
      <c r="C44" s="600" t="s">
        <v>165</v>
      </c>
      <c r="D44" s="600" t="s">
        <v>164</v>
      </c>
      <c r="E44" s="600" t="s">
        <v>155</v>
      </c>
      <c r="F44" s="636" t="s">
        <v>167</v>
      </c>
      <c r="G44" s="637"/>
      <c r="H44" s="637"/>
      <c r="I44" s="637"/>
      <c r="J44" s="637"/>
      <c r="K44" s="637"/>
      <c r="L44" s="637"/>
      <c r="M44" s="637"/>
      <c r="N44" s="637"/>
      <c r="O44" s="637"/>
      <c r="P44" s="637"/>
      <c r="Q44" s="638"/>
      <c r="R44" s="629" t="s">
        <v>26</v>
      </c>
      <c r="S44" s="631" t="s">
        <v>66</v>
      </c>
      <c r="T44" s="631" t="s">
        <v>67</v>
      </c>
      <c r="U44" s="631" t="s">
        <v>68</v>
      </c>
    </row>
    <row r="45" spans="1:21" ht="33.75" customHeight="1">
      <c r="A45" s="600"/>
      <c r="B45" s="600"/>
      <c r="C45" s="600"/>
      <c r="D45" s="600"/>
      <c r="E45" s="600"/>
      <c r="F45" s="40"/>
      <c r="G45" s="7" t="s">
        <v>55</v>
      </c>
      <c r="H45" s="8" t="s">
        <v>56</v>
      </c>
      <c r="I45" s="9" t="s">
        <v>57</v>
      </c>
      <c r="J45" s="9" t="s">
        <v>58</v>
      </c>
      <c r="K45" s="9" t="s">
        <v>59</v>
      </c>
      <c r="L45" s="8" t="s">
        <v>60</v>
      </c>
      <c r="M45" s="8" t="s">
        <v>61</v>
      </c>
      <c r="N45" s="8" t="s">
        <v>62</v>
      </c>
      <c r="O45" s="9" t="s">
        <v>63</v>
      </c>
      <c r="P45" s="9" t="s">
        <v>64</v>
      </c>
      <c r="Q45" s="41" t="s">
        <v>65</v>
      </c>
      <c r="R45" s="630"/>
      <c r="S45" s="632"/>
      <c r="T45" s="632"/>
      <c r="U45" s="632"/>
    </row>
    <row r="46" spans="1:21" ht="75.75" customHeight="1">
      <c r="A46" s="633" t="s">
        <v>198</v>
      </c>
      <c r="B46" s="634" t="s">
        <v>162</v>
      </c>
      <c r="C46" s="640"/>
      <c r="D46" s="35"/>
      <c r="E46" s="608"/>
      <c r="F46" s="11"/>
      <c r="G46" s="11"/>
      <c r="H46" s="15"/>
      <c r="I46" s="13"/>
      <c r="J46" s="13"/>
      <c r="K46" s="13"/>
      <c r="L46" s="13"/>
      <c r="M46" s="13"/>
      <c r="N46" s="13"/>
      <c r="O46" s="13"/>
      <c r="P46" s="16"/>
      <c r="Q46" s="13"/>
      <c r="R46" s="14"/>
      <c r="S46" s="11"/>
      <c r="T46" s="606"/>
      <c r="U46" s="644"/>
    </row>
    <row r="47" spans="1:21" ht="72.75" customHeight="1">
      <c r="A47" s="633"/>
      <c r="B47" s="639"/>
      <c r="C47" s="641"/>
      <c r="D47" s="36"/>
      <c r="E47" s="642"/>
      <c r="F47" s="11"/>
      <c r="G47" s="11"/>
      <c r="H47" s="12"/>
      <c r="I47" s="13"/>
      <c r="J47" s="13"/>
      <c r="K47" s="13"/>
      <c r="L47" s="13"/>
      <c r="M47" s="13"/>
      <c r="N47" s="13"/>
      <c r="O47" s="13"/>
      <c r="P47" s="13"/>
      <c r="Q47" s="13"/>
      <c r="R47" s="14"/>
      <c r="S47" s="11"/>
      <c r="T47" s="643"/>
      <c r="U47" s="645"/>
    </row>
    <row r="48" spans="1:21" ht="52.5" customHeight="1">
      <c r="A48" s="646" t="s">
        <v>179</v>
      </c>
      <c r="B48" s="647"/>
      <c r="C48" s="647"/>
      <c r="D48" s="647"/>
      <c r="E48" s="647"/>
      <c r="F48" s="647"/>
      <c r="G48" s="647"/>
      <c r="H48" s="647"/>
      <c r="I48" s="647"/>
      <c r="J48" s="647"/>
      <c r="K48" s="647"/>
      <c r="L48" s="647"/>
      <c r="M48" s="647"/>
      <c r="N48" s="647"/>
      <c r="O48" s="647"/>
      <c r="P48" s="647"/>
      <c r="Q48" s="647"/>
      <c r="R48" s="647"/>
      <c r="S48" s="647"/>
      <c r="T48" s="647"/>
      <c r="U48" s="648"/>
    </row>
    <row r="49" spans="1:21" ht="27" customHeight="1">
      <c r="A49" s="600" t="s">
        <v>163</v>
      </c>
      <c r="B49" s="600" t="s">
        <v>172</v>
      </c>
      <c r="C49" s="600" t="s">
        <v>165</v>
      </c>
      <c r="D49" s="600" t="s">
        <v>164</v>
      </c>
      <c r="E49" s="600" t="s">
        <v>155</v>
      </c>
      <c r="F49" s="636" t="s">
        <v>167</v>
      </c>
      <c r="G49" s="637"/>
      <c r="H49" s="637"/>
      <c r="I49" s="637"/>
      <c r="J49" s="637"/>
      <c r="K49" s="637"/>
      <c r="L49" s="637"/>
      <c r="M49" s="637"/>
      <c r="N49" s="637"/>
      <c r="O49" s="637"/>
      <c r="P49" s="637"/>
      <c r="Q49" s="638"/>
      <c r="R49" s="629" t="s">
        <v>26</v>
      </c>
      <c r="S49" s="631" t="s">
        <v>66</v>
      </c>
      <c r="T49" s="631" t="s">
        <v>67</v>
      </c>
      <c r="U49" s="631" t="s">
        <v>68</v>
      </c>
    </row>
    <row r="50" spans="1:21" ht="34.5" customHeight="1">
      <c r="A50" s="600"/>
      <c r="B50" s="600"/>
      <c r="C50" s="600"/>
      <c r="D50" s="600"/>
      <c r="E50" s="600"/>
      <c r="F50" s="40"/>
      <c r="G50" s="7" t="s">
        <v>55</v>
      </c>
      <c r="H50" s="8" t="s">
        <v>56</v>
      </c>
      <c r="I50" s="9" t="s">
        <v>57</v>
      </c>
      <c r="J50" s="9" t="s">
        <v>58</v>
      </c>
      <c r="K50" s="9" t="s">
        <v>59</v>
      </c>
      <c r="L50" s="8" t="s">
        <v>60</v>
      </c>
      <c r="M50" s="8" t="s">
        <v>61</v>
      </c>
      <c r="N50" s="8" t="s">
        <v>62</v>
      </c>
      <c r="O50" s="9" t="s">
        <v>63</v>
      </c>
      <c r="P50" s="9" t="s">
        <v>64</v>
      </c>
      <c r="Q50" s="41" t="s">
        <v>65</v>
      </c>
      <c r="R50" s="630"/>
      <c r="S50" s="632"/>
      <c r="T50" s="632"/>
      <c r="U50" s="632"/>
    </row>
    <row r="51" spans="1:21" ht="68.25" customHeight="1">
      <c r="A51" s="633" t="s">
        <v>199</v>
      </c>
      <c r="B51" s="634" t="s">
        <v>162</v>
      </c>
      <c r="C51" s="640"/>
      <c r="D51" s="35"/>
      <c r="E51" s="608"/>
      <c r="F51" s="11"/>
      <c r="G51" s="11"/>
      <c r="H51" s="15"/>
      <c r="I51" s="13"/>
      <c r="J51" s="13"/>
      <c r="K51" s="13"/>
      <c r="L51" s="13"/>
      <c r="M51" s="13"/>
      <c r="N51" s="13"/>
      <c r="O51" s="13"/>
      <c r="P51" s="16"/>
      <c r="Q51" s="13"/>
      <c r="R51" s="14"/>
      <c r="S51" s="11"/>
      <c r="T51" s="606"/>
      <c r="U51" s="644"/>
    </row>
    <row r="52" spans="1:21" ht="81.75" customHeight="1">
      <c r="A52" s="633"/>
      <c r="B52" s="639"/>
      <c r="C52" s="641"/>
      <c r="D52" s="36"/>
      <c r="E52" s="642"/>
      <c r="F52" s="11"/>
      <c r="G52" s="11"/>
      <c r="H52" s="12"/>
      <c r="I52" s="13"/>
      <c r="J52" s="13"/>
      <c r="K52" s="13"/>
      <c r="L52" s="13"/>
      <c r="M52" s="13"/>
      <c r="N52" s="13"/>
      <c r="O52" s="13"/>
      <c r="P52" s="13"/>
      <c r="Q52" s="13"/>
      <c r="R52" s="14"/>
      <c r="S52" s="11"/>
      <c r="T52" s="643"/>
      <c r="U52" s="645"/>
    </row>
    <row r="53" spans="1:21" ht="24.75" customHeight="1">
      <c r="A53" s="600" t="s">
        <v>163</v>
      </c>
      <c r="B53" s="600" t="s">
        <v>172</v>
      </c>
      <c r="C53" s="600" t="s">
        <v>165</v>
      </c>
      <c r="D53" s="600" t="s">
        <v>164</v>
      </c>
      <c r="E53" s="600" t="s">
        <v>155</v>
      </c>
      <c r="F53" s="636" t="s">
        <v>167</v>
      </c>
      <c r="G53" s="637"/>
      <c r="H53" s="637"/>
      <c r="I53" s="637"/>
      <c r="J53" s="637"/>
      <c r="K53" s="637"/>
      <c r="L53" s="637"/>
      <c r="M53" s="637"/>
      <c r="N53" s="637"/>
      <c r="O53" s="637"/>
      <c r="P53" s="637"/>
      <c r="Q53" s="638"/>
      <c r="R53" s="629" t="s">
        <v>26</v>
      </c>
      <c r="S53" s="631" t="s">
        <v>66</v>
      </c>
      <c r="T53" s="631" t="s">
        <v>67</v>
      </c>
      <c r="U53" s="631" t="s">
        <v>68</v>
      </c>
    </row>
    <row r="54" spans="1:21" ht="30.75" customHeight="1">
      <c r="A54" s="600"/>
      <c r="B54" s="600"/>
      <c r="C54" s="600"/>
      <c r="D54" s="600"/>
      <c r="E54" s="600"/>
      <c r="F54" s="40"/>
      <c r="G54" s="7" t="s">
        <v>55</v>
      </c>
      <c r="H54" s="8" t="s">
        <v>56</v>
      </c>
      <c r="I54" s="9" t="s">
        <v>57</v>
      </c>
      <c r="J54" s="9" t="s">
        <v>58</v>
      </c>
      <c r="K54" s="9" t="s">
        <v>59</v>
      </c>
      <c r="L54" s="8" t="s">
        <v>60</v>
      </c>
      <c r="M54" s="8" t="s">
        <v>61</v>
      </c>
      <c r="N54" s="8" t="s">
        <v>62</v>
      </c>
      <c r="O54" s="9" t="s">
        <v>63</v>
      </c>
      <c r="P54" s="9" t="s">
        <v>64</v>
      </c>
      <c r="Q54" s="41" t="s">
        <v>65</v>
      </c>
      <c r="R54" s="630"/>
      <c r="S54" s="632"/>
      <c r="T54" s="632"/>
      <c r="U54" s="632"/>
    </row>
    <row r="55" spans="1:21" ht="68.25" customHeight="1">
      <c r="A55" s="633" t="s">
        <v>200</v>
      </c>
      <c r="B55" s="634" t="s">
        <v>162</v>
      </c>
      <c r="C55" s="640"/>
      <c r="D55" s="35"/>
      <c r="E55" s="608"/>
      <c r="F55" s="11"/>
      <c r="G55" s="11"/>
      <c r="H55" s="15"/>
      <c r="I55" s="13"/>
      <c r="J55" s="13"/>
      <c r="K55" s="13"/>
      <c r="L55" s="13"/>
      <c r="M55" s="13"/>
      <c r="N55" s="13"/>
      <c r="O55" s="13"/>
      <c r="P55" s="16"/>
      <c r="Q55" s="13"/>
      <c r="R55" s="14"/>
      <c r="S55" s="11"/>
      <c r="T55" s="606"/>
      <c r="U55" s="644"/>
    </row>
    <row r="56" spans="1:21" ht="91.5" customHeight="1">
      <c r="A56" s="633"/>
      <c r="B56" s="639"/>
      <c r="C56" s="641"/>
      <c r="D56" s="36"/>
      <c r="E56" s="642"/>
      <c r="F56" s="11"/>
      <c r="G56" s="11"/>
      <c r="H56" s="12"/>
      <c r="I56" s="13"/>
      <c r="J56" s="13"/>
      <c r="K56" s="13"/>
      <c r="L56" s="13"/>
      <c r="M56" s="13"/>
      <c r="N56" s="13"/>
      <c r="O56" s="13"/>
      <c r="P56" s="13"/>
      <c r="Q56" s="13"/>
      <c r="R56" s="14"/>
      <c r="S56" s="11"/>
      <c r="T56" s="643"/>
      <c r="U56" s="645"/>
    </row>
    <row r="57" spans="1:21" ht="24" customHeight="1">
      <c r="A57" s="600" t="s">
        <v>163</v>
      </c>
      <c r="B57" s="600" t="s">
        <v>172</v>
      </c>
      <c r="C57" s="600" t="s">
        <v>165</v>
      </c>
      <c r="D57" s="600" t="s">
        <v>164</v>
      </c>
      <c r="E57" s="600" t="s">
        <v>155</v>
      </c>
      <c r="F57" s="636" t="s">
        <v>167</v>
      </c>
      <c r="G57" s="637"/>
      <c r="H57" s="637"/>
      <c r="I57" s="637"/>
      <c r="J57" s="637"/>
      <c r="K57" s="637"/>
      <c r="L57" s="637"/>
      <c r="M57" s="637"/>
      <c r="N57" s="637"/>
      <c r="O57" s="637"/>
      <c r="P57" s="637"/>
      <c r="Q57" s="638"/>
      <c r="R57" s="629" t="s">
        <v>26</v>
      </c>
      <c r="S57" s="631" t="s">
        <v>66</v>
      </c>
      <c r="T57" s="631" t="s">
        <v>67</v>
      </c>
      <c r="U57" s="631" t="s">
        <v>68</v>
      </c>
    </row>
    <row r="58" spans="1:21" ht="27" customHeight="1">
      <c r="A58" s="600"/>
      <c r="B58" s="600"/>
      <c r="C58" s="600"/>
      <c r="D58" s="600"/>
      <c r="E58" s="600"/>
      <c r="F58" s="40"/>
      <c r="G58" s="7" t="s">
        <v>55</v>
      </c>
      <c r="H58" s="8" t="s">
        <v>56</v>
      </c>
      <c r="I58" s="9" t="s">
        <v>57</v>
      </c>
      <c r="J58" s="9" t="s">
        <v>58</v>
      </c>
      <c r="K58" s="9" t="s">
        <v>59</v>
      </c>
      <c r="L58" s="8" t="s">
        <v>60</v>
      </c>
      <c r="M58" s="8" t="s">
        <v>61</v>
      </c>
      <c r="N58" s="8" t="s">
        <v>62</v>
      </c>
      <c r="O58" s="9" t="s">
        <v>63</v>
      </c>
      <c r="P58" s="9" t="s">
        <v>64</v>
      </c>
      <c r="Q58" s="41" t="s">
        <v>65</v>
      </c>
      <c r="R58" s="630"/>
      <c r="S58" s="632"/>
      <c r="T58" s="632"/>
      <c r="U58" s="632"/>
    </row>
    <row r="59" spans="1:21" ht="57.75" customHeight="1">
      <c r="A59" s="633" t="s">
        <v>201</v>
      </c>
      <c r="B59" s="634" t="s">
        <v>162</v>
      </c>
      <c r="C59" s="640"/>
      <c r="D59" s="35"/>
      <c r="E59" s="608"/>
      <c r="F59" s="11"/>
      <c r="G59" s="11"/>
      <c r="H59" s="15"/>
      <c r="I59" s="13"/>
      <c r="J59" s="13"/>
      <c r="K59" s="13"/>
      <c r="L59" s="13"/>
      <c r="M59" s="13"/>
      <c r="N59" s="13"/>
      <c r="O59" s="13"/>
      <c r="P59" s="16"/>
      <c r="Q59" s="13"/>
      <c r="R59" s="14"/>
      <c r="S59" s="11"/>
      <c r="T59" s="606"/>
      <c r="U59" s="644"/>
    </row>
    <row r="60" spans="1:21" ht="111.75" customHeight="1">
      <c r="A60" s="633"/>
      <c r="B60" s="639"/>
      <c r="C60" s="641"/>
      <c r="D60" s="36"/>
      <c r="E60" s="642"/>
      <c r="F60" s="11"/>
      <c r="G60" s="11"/>
      <c r="H60" s="12"/>
      <c r="I60" s="13"/>
      <c r="J60" s="13"/>
      <c r="K60" s="13"/>
      <c r="L60" s="13"/>
      <c r="M60" s="13"/>
      <c r="N60" s="13"/>
      <c r="O60" s="13"/>
      <c r="P60" s="13"/>
      <c r="Q60" s="13"/>
      <c r="R60" s="14"/>
      <c r="S60" s="11"/>
      <c r="T60" s="643"/>
      <c r="U60" s="645"/>
    </row>
  </sheetData>
  <mergeCells count="209">
    <mergeCell ref="S57:S58"/>
    <mergeCell ref="T57:T58"/>
    <mergeCell ref="U57:U58"/>
    <mergeCell ref="A59:A60"/>
    <mergeCell ref="B59:B60"/>
    <mergeCell ref="C59:C60"/>
    <mergeCell ref="E59:E60"/>
    <mergeCell ref="T59:T60"/>
    <mergeCell ref="U59:U60"/>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A1:U1"/>
    <mergeCell ref="A2:J2"/>
    <mergeCell ref="K2:U2"/>
    <mergeCell ref="A3:J3"/>
    <mergeCell ref="K3:U3"/>
    <mergeCell ref="A4:J4"/>
    <mergeCell ref="K4:U4"/>
    <mergeCell ref="A5:J5"/>
    <mergeCell ref="K5:U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topLeftCell="A43"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773" t="s">
        <v>38</v>
      </c>
      <c r="C4" s="774"/>
      <c r="D4" s="774"/>
      <c r="E4" s="774"/>
      <c r="F4" s="774"/>
      <c r="G4" s="774"/>
      <c r="H4" s="774"/>
      <c r="I4" s="774"/>
    </row>
    <row r="5" spans="2:9" ht="19.5" customHeight="1">
      <c r="B5" s="775" t="s">
        <v>342</v>
      </c>
      <c r="C5" s="755"/>
      <c r="D5" s="755"/>
      <c r="E5" s="755"/>
      <c r="F5" s="755"/>
      <c r="G5" s="755"/>
      <c r="H5" s="755"/>
      <c r="I5" s="755"/>
    </row>
    <row r="6" spans="2:9" ht="31.5" customHeight="1">
      <c r="B6" s="723" t="s">
        <v>39</v>
      </c>
      <c r="C6" s="776"/>
      <c r="D6" s="777" t="str">
        <f>'FORMATO 2. POA - MIR'!D4:F4</f>
        <v>SECRETARIA DE OBRAS PÚBLICAS Y MATENIMIENTO URBANO</v>
      </c>
      <c r="E6" s="778"/>
      <c r="F6" s="723" t="s">
        <v>42</v>
      </c>
      <c r="G6" s="724"/>
      <c r="H6" s="779"/>
      <c r="I6" s="779"/>
    </row>
    <row r="7" spans="2:9" ht="54" customHeight="1">
      <c r="B7" s="765" t="s">
        <v>40</v>
      </c>
      <c r="C7" s="766"/>
      <c r="D7" s="767" t="s">
        <v>340</v>
      </c>
      <c r="E7" s="768"/>
      <c r="F7" s="765" t="s">
        <v>43</v>
      </c>
      <c r="G7" s="769"/>
      <c r="H7" s="754" t="s">
        <v>338</v>
      </c>
      <c r="I7" s="754"/>
    </row>
    <row r="8" spans="2:9" ht="41.25" customHeight="1">
      <c r="B8" s="675" t="s">
        <v>41</v>
      </c>
      <c r="C8" s="770"/>
      <c r="D8" s="771" t="s">
        <v>173</v>
      </c>
      <c r="E8" s="772"/>
      <c r="F8" s="675" t="s">
        <v>44</v>
      </c>
      <c r="G8" s="676"/>
      <c r="H8" s="754" t="s">
        <v>338</v>
      </c>
      <c r="I8" s="754"/>
    </row>
    <row r="9" spans="2:9">
      <c r="B9" s="763" t="s">
        <v>89</v>
      </c>
      <c r="C9" s="763"/>
      <c r="D9" s="763"/>
      <c r="E9" s="763"/>
      <c r="F9" s="763"/>
      <c r="G9" s="763"/>
      <c r="H9" s="763"/>
      <c r="I9" s="763"/>
    </row>
    <row r="10" spans="2:9" ht="68.25" customHeight="1">
      <c r="B10" s="757" t="s">
        <v>90</v>
      </c>
      <c r="C10" s="757"/>
      <c r="D10" s="754" t="str">
        <f>'FORMATO 2. POA - MIR'!C9</f>
        <v>ACUERDO 4. DESARROLLO SOSTENIBLE E INFRAESTRUCTURA TRANSFORMADORA</v>
      </c>
      <c r="E10" s="764"/>
      <c r="F10" s="757" t="s">
        <v>91</v>
      </c>
      <c r="G10" s="757"/>
      <c r="H10" s="758" t="str">
        <f>'FORMATO 2. POA - MIR'!E9</f>
        <v>4.2.1. Transformar la planeación municipal en sectores ecológicos territoriales y urbanos que modernicen el Municipio de Zapotlán</v>
      </c>
      <c r="I10" s="759"/>
    </row>
    <row r="11" spans="2:9" ht="54" customHeight="1">
      <c r="B11" s="757" t="s">
        <v>92</v>
      </c>
      <c r="C11" s="757"/>
      <c r="D11" s="754" t="str">
        <f>'FORMATO 2. POA - MIR'!C10</f>
        <v>Acuerdo 4. Desarrollo sostenible e infraestructura sólida y transformadora para Zapotlán.</v>
      </c>
      <c r="E11" s="764"/>
      <c r="F11" s="757" t="s">
        <v>94</v>
      </c>
      <c r="G11" s="757"/>
      <c r="H11" s="758" t="str">
        <f>'FORMATO 2. POA - MIR'!E10</f>
        <v>4.2.1.1 Promover la realización y actualización de los programas de desarrollo urbano para la planeación y la nueva Agenda Urbana del municipio.</v>
      </c>
      <c r="I11" s="759"/>
    </row>
    <row r="12" spans="2:9" ht="126" customHeight="1">
      <c r="B12" s="756" t="s">
        <v>95</v>
      </c>
      <c r="C12" s="756"/>
      <c r="D12" s="732" t="str">
        <f>'FORMATO 2. POA - MIR'!C11</f>
        <v>4.2 Implementar una planeación territorial y urbana, zonificando el municipio de manera óptima, fomentando el uso de suelo responsable, promoviendo un crecimiento urbano sostenible y ordenado.</v>
      </c>
      <c r="E12" s="732"/>
      <c r="F12" s="757" t="s">
        <v>96</v>
      </c>
      <c r="G12" s="757"/>
      <c r="H12" s="758" t="str">
        <f>'FORMATO 2. POA - MIR'!E11</f>
        <v>4.2.1.3 Garantizar el buen manejo de los usos de suelo a través de dictámenes de impacto urbano, ambiental y vial</v>
      </c>
      <c r="I12" s="759"/>
    </row>
    <row r="13" spans="2:9" ht="15" customHeight="1">
      <c r="B13" s="760" t="s">
        <v>142</v>
      </c>
      <c r="C13" s="761"/>
      <c r="D13" s="761"/>
      <c r="E13" s="761"/>
      <c r="F13" s="761"/>
      <c r="G13" s="761"/>
      <c r="H13" s="761"/>
      <c r="I13" s="762"/>
    </row>
    <row r="14" spans="2:9">
      <c r="B14" s="753" t="s">
        <v>45</v>
      </c>
      <c r="C14" s="753"/>
      <c r="D14" s="753"/>
      <c r="E14" s="753"/>
      <c r="F14" s="753"/>
      <c r="G14" s="753"/>
      <c r="H14" s="753"/>
      <c r="I14" s="753"/>
    </row>
    <row r="15" spans="2:9">
      <c r="B15" s="752" t="str">
        <f>CALENDARIZACION!B17</f>
        <v xml:space="preserve">GESTIÓN Y CONSOLIDACIÓN DEL DESARROLLO URBANO ORDENADO Y SOSTENIBLE
</v>
      </c>
      <c r="C15" s="752"/>
      <c r="D15" s="752"/>
      <c r="E15" s="752"/>
      <c r="F15" s="752"/>
      <c r="G15" s="752"/>
      <c r="H15" s="752"/>
      <c r="I15" s="752"/>
    </row>
    <row r="16" spans="2:9">
      <c r="B16" s="753" t="s">
        <v>48</v>
      </c>
      <c r="C16" s="753"/>
      <c r="D16" s="753"/>
      <c r="E16" s="753"/>
      <c r="F16" s="753"/>
      <c r="G16" s="753"/>
      <c r="H16" s="753"/>
      <c r="I16" s="753"/>
    </row>
    <row r="17" spans="2:9" ht="12.75" customHeight="1">
      <c r="B17" s="754" t="str">
        <f>CALENDARIZACION!C17</f>
        <v xml:space="preserve">PSTU. Porcentaje de Solicitudes de Trámites Urbanos
</v>
      </c>
      <c r="C17" s="754"/>
      <c r="D17" s="754"/>
      <c r="E17" s="754"/>
      <c r="F17" s="754"/>
      <c r="G17" s="754"/>
      <c r="H17" s="754"/>
      <c r="I17" s="754"/>
    </row>
    <row r="18" spans="2:9" ht="18.75" customHeight="1">
      <c r="B18" s="755" t="s">
        <v>143</v>
      </c>
      <c r="C18" s="755"/>
      <c r="D18" s="755"/>
      <c r="E18" s="755"/>
      <c r="F18" s="755"/>
      <c r="G18" s="755"/>
      <c r="H18" s="755"/>
      <c r="I18" s="755"/>
    </row>
    <row r="19" spans="2:9">
      <c r="B19" s="742" t="s">
        <v>102</v>
      </c>
      <c r="C19" s="742"/>
      <c r="D19" s="742"/>
      <c r="E19" s="742"/>
      <c r="F19" s="742"/>
      <c r="G19" s="742"/>
      <c r="H19" s="742"/>
      <c r="I19" s="742"/>
    </row>
    <row r="20" spans="2:9">
      <c r="B20" s="754" t="str">
        <f>CALENDARIZACION!E17</f>
        <v xml:space="preserve">
PSTU= (PSTUS/PSTUE)*100%
</v>
      </c>
      <c r="C20" s="754"/>
      <c r="D20" s="754"/>
      <c r="E20" s="754"/>
      <c r="F20" s="754"/>
      <c r="G20" s="754"/>
      <c r="H20" s="754"/>
      <c r="I20" s="754"/>
    </row>
    <row r="21" spans="2:9">
      <c r="B21" s="742" t="s">
        <v>104</v>
      </c>
      <c r="C21" s="742"/>
      <c r="D21" s="742"/>
      <c r="E21" s="742"/>
      <c r="F21" s="742"/>
      <c r="G21" s="742"/>
      <c r="H21" s="742"/>
      <c r="I21" s="742"/>
    </row>
    <row r="22" spans="2:9" ht="28.5" customHeight="1">
      <c r="B22" s="743" t="s">
        <v>105</v>
      </c>
      <c r="C22" s="744"/>
      <c r="D22" s="745" t="s">
        <v>106</v>
      </c>
      <c r="E22" s="745"/>
      <c r="F22" s="744" t="s">
        <v>107</v>
      </c>
      <c r="G22" s="744"/>
      <c r="H22" s="746" t="s">
        <v>141</v>
      </c>
      <c r="I22" s="746"/>
    </row>
    <row r="23" spans="2:9" ht="75.75" customHeight="1">
      <c r="B23" s="734"/>
      <c r="C23" s="734"/>
      <c r="D23" s="734" t="str">
        <f>CALENDARIZACION!D17</f>
        <v>PSTUS. Porcentaje de Solicitudes de Trámites Urbanos Solicitados</v>
      </c>
      <c r="E23" s="734"/>
      <c r="F23" s="747"/>
      <c r="G23" s="748"/>
      <c r="H23" s="749" t="str">
        <f>'FORMATO 2. POA - MIR'!E16</f>
        <v xml:space="preserve">Medios de verificación: Estadísticas propias y de fuentes oficiales
Fuente de información: https://www.inegi.org.mx/temas/estructura/#tabulados
Periodicidad: Anual
Resguardante: Dirección de Desarrollo Urbano y Ordenamiento Territorial.
</v>
      </c>
      <c r="I23" s="750"/>
    </row>
    <row r="24" spans="2:9" ht="101.25" customHeight="1">
      <c r="B24" s="734"/>
      <c r="C24" s="734"/>
      <c r="D24" s="734" t="str">
        <f>CALENDARIZACION!D18</f>
        <v>PSTUE. Porcentaje de Solicitudes de Trámites Urbanos Entregados.</v>
      </c>
      <c r="E24" s="734"/>
      <c r="F24" s="667"/>
      <c r="G24" s="735"/>
      <c r="H24" s="664"/>
      <c r="I24" s="751"/>
    </row>
    <row r="25" spans="2:9" ht="21.75" customHeight="1">
      <c r="B25" s="736" t="s">
        <v>144</v>
      </c>
      <c r="C25" s="736"/>
      <c r="D25" s="736"/>
      <c r="E25" s="736"/>
      <c r="F25" s="736"/>
      <c r="G25" s="736"/>
      <c r="H25" s="736"/>
      <c r="I25" s="736"/>
    </row>
    <row r="26" spans="2:9" ht="12.75" customHeight="1">
      <c r="B26" s="737" t="s">
        <v>28</v>
      </c>
      <c r="C26" s="738"/>
      <c r="D26" s="739" t="s">
        <v>46</v>
      </c>
      <c r="E26" s="740"/>
      <c r="F26" s="737" t="s">
        <v>47</v>
      </c>
      <c r="G26" s="741"/>
      <c r="H26" s="741"/>
      <c r="I26" s="741"/>
    </row>
    <row r="27" spans="2:9" ht="15.75" customHeight="1">
      <c r="B27" s="718" t="s">
        <v>99</v>
      </c>
      <c r="C27" s="719"/>
      <c r="D27" s="720" t="s">
        <v>97</v>
      </c>
      <c r="E27" s="721"/>
      <c r="F27" s="720" t="s">
        <v>126</v>
      </c>
      <c r="G27" s="722"/>
      <c r="H27" s="722"/>
      <c r="I27" s="721"/>
    </row>
    <row r="28" spans="2:9" ht="18" customHeight="1">
      <c r="B28" s="723" t="s">
        <v>127</v>
      </c>
      <c r="C28" s="724"/>
      <c r="D28" s="724"/>
      <c r="E28" s="725"/>
      <c r="F28" s="726" t="s">
        <v>130</v>
      </c>
      <c r="G28" s="727"/>
      <c r="H28" s="727"/>
      <c r="I28" s="727"/>
    </row>
    <row r="29" spans="2:9" ht="18" customHeight="1">
      <c r="B29" s="728" t="s">
        <v>108</v>
      </c>
      <c r="C29" s="729"/>
      <c r="D29" s="729"/>
      <c r="E29" s="730"/>
      <c r="F29" s="731" t="s">
        <v>191</v>
      </c>
      <c r="G29" s="732"/>
      <c r="H29" s="732"/>
      <c r="I29" s="733"/>
    </row>
    <row r="30" spans="2:9" ht="13.5" customHeight="1">
      <c r="B30" s="702" t="s">
        <v>82</v>
      </c>
      <c r="C30" s="703"/>
      <c r="D30" s="703"/>
      <c r="E30" s="704"/>
      <c r="F30" s="705" t="s">
        <v>131</v>
      </c>
      <c r="G30" s="706"/>
      <c r="H30" s="706"/>
      <c r="I30" s="706"/>
    </row>
    <row r="31" spans="2:9" ht="15.75" customHeight="1">
      <c r="B31" s="707" t="s">
        <v>109</v>
      </c>
      <c r="C31" s="708"/>
      <c r="D31" s="708"/>
      <c r="E31" s="709"/>
      <c r="F31" s="710" t="s">
        <v>110</v>
      </c>
      <c r="G31" s="711"/>
      <c r="H31" s="711"/>
      <c r="I31" s="712"/>
    </row>
    <row r="32" spans="2:9" ht="15.75" customHeight="1">
      <c r="B32" s="713" t="s">
        <v>147</v>
      </c>
      <c r="C32" s="714"/>
      <c r="D32" s="714"/>
      <c r="E32" s="714"/>
      <c r="F32" s="714"/>
      <c r="G32" s="714"/>
      <c r="H32" s="714"/>
      <c r="I32" s="715"/>
    </row>
    <row r="33" spans="2:9" ht="14.25" customHeight="1">
      <c r="B33" s="716" t="s">
        <v>113</v>
      </c>
      <c r="C33" s="703"/>
      <c r="D33" s="703"/>
      <c r="E33" s="717"/>
      <c r="F33" s="706" t="s">
        <v>114</v>
      </c>
      <c r="G33" s="706"/>
      <c r="H33" s="706"/>
      <c r="I33" s="706"/>
    </row>
    <row r="34" spans="2:9" ht="13.5" customHeight="1">
      <c r="B34" s="692" t="s">
        <v>150</v>
      </c>
      <c r="C34" s="693"/>
      <c r="D34" s="694">
        <f>CALENDARIZACION!R17</f>
        <v>1200</v>
      </c>
      <c r="E34" s="695"/>
      <c r="F34" s="696" t="s">
        <v>115</v>
      </c>
      <c r="G34" s="697"/>
      <c r="H34" s="698" t="s">
        <v>116</v>
      </c>
      <c r="I34" s="698"/>
    </row>
    <row r="35" spans="2:9">
      <c r="B35" s="692" t="s">
        <v>117</v>
      </c>
      <c r="C35" s="693"/>
      <c r="D35" s="699" t="s">
        <v>112</v>
      </c>
      <c r="E35" s="700"/>
      <c r="F35" s="681" t="s">
        <v>118</v>
      </c>
      <c r="G35" s="682"/>
      <c r="H35" s="701" t="s">
        <v>119</v>
      </c>
      <c r="I35" s="701"/>
    </row>
    <row r="36" spans="2:9">
      <c r="B36" s="679" t="s">
        <v>49</v>
      </c>
      <c r="C36" s="680"/>
      <c r="D36" s="249" t="s">
        <v>189</v>
      </c>
      <c r="E36" s="251"/>
      <c r="F36" s="681" t="s">
        <v>120</v>
      </c>
      <c r="G36" s="682"/>
      <c r="H36" s="683" t="s">
        <v>121</v>
      </c>
      <c r="I36" s="683"/>
    </row>
    <row r="37" spans="2:9">
      <c r="B37" s="684" t="s">
        <v>122</v>
      </c>
      <c r="C37" s="685"/>
      <c r="D37" s="685"/>
      <c r="E37" s="685"/>
      <c r="F37" s="685"/>
      <c r="G37" s="685"/>
      <c r="H37" s="685"/>
      <c r="I37" s="685"/>
    </row>
    <row r="38" spans="2:9">
      <c r="B38" s="686" t="s">
        <v>187</v>
      </c>
      <c r="C38" s="687"/>
      <c r="D38" s="687"/>
      <c r="E38" s="688"/>
      <c r="F38" s="689" t="s">
        <v>50</v>
      </c>
      <c r="G38" s="690"/>
      <c r="H38" s="691" t="s">
        <v>145</v>
      </c>
      <c r="I38" s="691"/>
    </row>
    <row r="39" spans="2:9">
      <c r="B39" s="669">
        <f>CALENDARIZACION!H17</f>
        <v>100</v>
      </c>
      <c r="C39" s="669"/>
      <c r="D39" s="669"/>
      <c r="E39" s="669"/>
      <c r="F39" s="670">
        <v>2026</v>
      </c>
      <c r="G39" s="670"/>
      <c r="H39" s="671" t="s">
        <v>112</v>
      </c>
      <c r="I39" s="671"/>
    </row>
    <row r="40" spans="2:9">
      <c r="B40" s="672" t="s">
        <v>148</v>
      </c>
      <c r="C40" s="673"/>
      <c r="D40" s="673"/>
      <c r="E40" s="673"/>
      <c r="F40" s="673"/>
      <c r="G40" s="673"/>
      <c r="H40" s="673"/>
      <c r="I40" s="674"/>
    </row>
    <row r="41" spans="2:9" ht="33.75">
      <c r="B41" s="675" t="s">
        <v>123</v>
      </c>
      <c r="C41" s="676"/>
      <c r="D41" s="51" t="s">
        <v>149</v>
      </c>
      <c r="E41" s="52" t="s">
        <v>85</v>
      </c>
      <c r="F41" s="677" t="s">
        <v>86</v>
      </c>
      <c r="G41" s="678"/>
      <c r="H41" s="53" t="s">
        <v>75</v>
      </c>
      <c r="I41" s="53" t="s">
        <v>76</v>
      </c>
    </row>
    <row r="42" spans="2:9">
      <c r="B42" s="664" t="s">
        <v>4</v>
      </c>
      <c r="C42" s="665"/>
      <c r="D42" s="44"/>
      <c r="E42" s="23">
        <v>0</v>
      </c>
      <c r="F42" s="341"/>
      <c r="G42" s="341"/>
      <c r="H42" s="18">
        <v>46027</v>
      </c>
      <c r="I42" s="18">
        <v>46386</v>
      </c>
    </row>
    <row r="43" spans="2:9">
      <c r="B43" s="666" t="s">
        <v>5</v>
      </c>
      <c r="C43" s="667"/>
      <c r="D43" s="44">
        <f>'COMP ACT EXTEMPORANEAS'!K12</f>
        <v>15</v>
      </c>
      <c r="E43" s="23">
        <v>0</v>
      </c>
      <c r="F43" s="341">
        <f>'COMP ACT EXTEMPORANEAS'!K13</f>
        <v>12</v>
      </c>
      <c r="G43" s="341"/>
      <c r="H43" s="18"/>
      <c r="I43" s="18"/>
    </row>
    <row r="44" spans="2:9">
      <c r="B44" s="668" t="s">
        <v>133</v>
      </c>
      <c r="C44" s="667"/>
      <c r="D44" s="44"/>
      <c r="E44" s="23">
        <v>0</v>
      </c>
      <c r="F44" s="341"/>
      <c r="G44" s="341"/>
      <c r="H44" s="18"/>
      <c r="I44" s="18"/>
    </row>
    <row r="45" spans="2:9">
      <c r="B45" s="656" t="s">
        <v>6</v>
      </c>
      <c r="C45" s="657"/>
      <c r="D45" s="45"/>
      <c r="E45" s="24">
        <v>0</v>
      </c>
      <c r="F45" s="658"/>
      <c r="G45" s="658"/>
      <c r="H45" s="18"/>
      <c r="I45" s="18"/>
    </row>
    <row r="46" spans="2:9">
      <c r="B46" s="411" t="s">
        <v>341</v>
      </c>
      <c r="C46" s="411"/>
      <c r="D46" s="27">
        <f>'COMP ACT EXTEMPORANEAS'!S12</f>
        <v>15</v>
      </c>
      <c r="E46" s="27">
        <v>0</v>
      </c>
      <c r="F46" s="659">
        <f>'COMP ACT EXTEMPORANEAS'!R13</f>
        <v>12</v>
      </c>
      <c r="G46" s="659"/>
      <c r="H46" s="25" t="s">
        <v>151</v>
      </c>
      <c r="I46" s="26">
        <f>'COMP ACT EXTEMPORANEAS'!U12</f>
        <v>0.8</v>
      </c>
    </row>
    <row r="47" spans="2:9">
      <c r="B47" s="660"/>
      <c r="C47" s="305"/>
    </row>
    <row r="49" spans="1:12" ht="22.5" customHeight="1">
      <c r="B49" s="661" t="s">
        <v>163</v>
      </c>
      <c r="C49" s="662"/>
      <c r="D49" s="663" t="s">
        <v>52</v>
      </c>
      <c r="E49" s="663"/>
      <c r="F49" s="663" t="s">
        <v>157</v>
      </c>
      <c r="G49" s="663"/>
      <c r="H49" s="663"/>
      <c r="I49" s="663"/>
    </row>
    <row r="50" spans="1:12" ht="39" customHeight="1">
      <c r="B50" s="649" t="str">
        <f>D8</f>
        <v>AE1</v>
      </c>
      <c r="C50" s="650"/>
      <c r="D50" s="653" t="str">
        <f>CALENDARIZACION!B17</f>
        <v xml:space="preserve">GESTIÓN Y CONSOLIDACIÓN DEL DESARROLLO URBANO ORDENADO Y SOSTENIBLE
</v>
      </c>
      <c r="E50" s="653"/>
      <c r="F50" s="29" t="s">
        <v>158</v>
      </c>
      <c r="G50" s="30" t="s">
        <v>159</v>
      </c>
      <c r="H50" s="29" t="s">
        <v>67</v>
      </c>
      <c r="I50" s="28" t="s">
        <v>68</v>
      </c>
      <c r="L50" s="50"/>
    </row>
    <row r="51" spans="1:12" ht="18.75" customHeight="1">
      <c r="B51" s="651"/>
      <c r="C51" s="652"/>
      <c r="D51" s="653"/>
      <c r="E51" s="653"/>
      <c r="F51" s="31">
        <f>'COMP ACT EXTEMPORANEAS'!R12</f>
        <v>15</v>
      </c>
      <c r="G51" s="32">
        <f>'COMP ACT EXTEMPORANEAS'!R13</f>
        <v>12</v>
      </c>
      <c r="H51" s="31">
        <f>CALENDARIZACION!T17</f>
        <v>866</v>
      </c>
      <c r="I51" s="33">
        <f>'COMP ACT EXTEMPORANEAS'!U12</f>
        <v>0.8</v>
      </c>
    </row>
    <row r="52" spans="1:12" ht="206.25" customHeight="1">
      <c r="B52" s="654"/>
      <c r="C52" s="654"/>
      <c r="D52" s="654"/>
      <c r="E52" s="654"/>
      <c r="F52" s="655"/>
      <c r="G52" s="655"/>
      <c r="H52" s="655"/>
      <c r="I52" s="655"/>
    </row>
    <row r="53" spans="1:12">
      <c r="A53" s="46">
        <v>1</v>
      </c>
    </row>
    <row r="54" spans="1:12">
      <c r="A54" s="46">
        <v>1</v>
      </c>
    </row>
    <row r="55" spans="1:12">
      <c r="A55" s="46">
        <v>1</v>
      </c>
      <c r="B55" s="47"/>
      <c r="C55" s="47"/>
      <c r="D55" s="47"/>
      <c r="E55" s="48"/>
    </row>
    <row r="56" spans="1:12">
      <c r="A56" s="46">
        <v>1</v>
      </c>
      <c r="B56" s="47"/>
      <c r="C56" s="47"/>
      <c r="D56" s="47"/>
      <c r="E56" s="48"/>
    </row>
    <row r="57" spans="1:12">
      <c r="A57" s="46">
        <v>1</v>
      </c>
      <c r="E57" s="49"/>
    </row>
    <row r="58" spans="1:12">
      <c r="A58" s="46">
        <v>1</v>
      </c>
    </row>
    <row r="59" spans="1:12">
      <c r="A59" s="46">
        <v>1</v>
      </c>
      <c r="B59" s="43"/>
    </row>
    <row r="60" spans="1:12">
      <c r="A60" s="46">
        <v>1</v>
      </c>
      <c r="E60" s="43"/>
    </row>
    <row r="61" spans="1:12">
      <c r="A61" s="46">
        <v>1</v>
      </c>
      <c r="E61" s="43"/>
    </row>
    <row r="62" spans="1:12">
      <c r="A62" s="46">
        <v>1</v>
      </c>
      <c r="E62" s="43"/>
    </row>
    <row r="63" spans="1:12">
      <c r="A63" s="46">
        <v>1</v>
      </c>
    </row>
    <row r="64" spans="1:12">
      <c r="A64" s="46">
        <v>1</v>
      </c>
    </row>
    <row r="65" spans="1:1">
      <c r="A65" s="46">
        <v>1</v>
      </c>
    </row>
    <row r="66" spans="1:1">
      <c r="A66" s="46">
        <v>1</v>
      </c>
    </row>
    <row r="67" spans="1:1">
      <c r="A67" s="46">
        <v>1</v>
      </c>
    </row>
    <row r="68" spans="1:1">
      <c r="A68" s="46">
        <v>1</v>
      </c>
    </row>
    <row r="69" spans="1:1">
      <c r="A69" s="46">
        <v>1</v>
      </c>
    </row>
    <row r="70" spans="1:1">
      <c r="A70" s="46">
        <v>1</v>
      </c>
    </row>
    <row r="71" spans="1:1">
      <c r="A71" s="46">
        <v>1</v>
      </c>
    </row>
    <row r="72" spans="1:1">
      <c r="A72" s="46">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topLeftCell="A30"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773" t="s">
        <v>38</v>
      </c>
      <c r="C4" s="774"/>
      <c r="D4" s="774"/>
      <c r="E4" s="774"/>
      <c r="F4" s="774"/>
      <c r="G4" s="774"/>
      <c r="H4" s="774"/>
      <c r="I4" s="774"/>
    </row>
    <row r="5" spans="2:9" ht="19.5" customHeight="1">
      <c r="B5" s="775" t="s">
        <v>342</v>
      </c>
      <c r="C5" s="755"/>
      <c r="D5" s="755"/>
      <c r="E5" s="755"/>
      <c r="F5" s="755"/>
      <c r="G5" s="755"/>
      <c r="H5" s="755"/>
      <c r="I5" s="755"/>
    </row>
    <row r="6" spans="2:9" ht="31.5" customHeight="1">
      <c r="B6" s="723" t="s">
        <v>39</v>
      </c>
      <c r="C6" s="776"/>
      <c r="D6" s="777" t="str">
        <f>'FORMATO 2. POA - MIR'!D4:F4</f>
        <v>SECRETARIA DE OBRAS PÚBLICAS Y MATENIMIENTO URBANO</v>
      </c>
      <c r="E6" s="778"/>
      <c r="F6" s="723" t="s">
        <v>42</v>
      </c>
      <c r="G6" s="724"/>
      <c r="H6" s="779"/>
      <c r="I6" s="779"/>
    </row>
    <row r="7" spans="2:9" ht="54" customHeight="1">
      <c r="B7" s="765" t="s">
        <v>40</v>
      </c>
      <c r="C7" s="766"/>
      <c r="D7" s="767" t="s">
        <v>340</v>
      </c>
      <c r="E7" s="768"/>
      <c r="F7" s="765" t="s">
        <v>43</v>
      </c>
      <c r="G7" s="769"/>
      <c r="H7" s="754" t="s">
        <v>338</v>
      </c>
      <c r="I7" s="754"/>
    </row>
    <row r="8" spans="2:9" ht="41.25" customHeight="1">
      <c r="B8" s="675" t="s">
        <v>41</v>
      </c>
      <c r="C8" s="770"/>
      <c r="D8" s="771" t="s">
        <v>173</v>
      </c>
      <c r="E8" s="772"/>
      <c r="F8" s="675" t="s">
        <v>44</v>
      </c>
      <c r="G8" s="676"/>
      <c r="H8" s="754" t="s">
        <v>338</v>
      </c>
      <c r="I8" s="754"/>
    </row>
    <row r="9" spans="2:9">
      <c r="B9" s="763" t="s">
        <v>89</v>
      </c>
      <c r="C9" s="763"/>
      <c r="D9" s="763"/>
      <c r="E9" s="763"/>
      <c r="F9" s="763"/>
      <c r="G9" s="763"/>
      <c r="H9" s="763"/>
      <c r="I9" s="763"/>
    </row>
    <row r="10" spans="2:9" ht="68.25" customHeight="1">
      <c r="B10" s="757" t="s">
        <v>90</v>
      </c>
      <c r="C10" s="757"/>
      <c r="D10" s="754" t="str">
        <f>'FORMATO 2. POA - MIR'!C9</f>
        <v>ACUERDO 4. DESARROLLO SOSTENIBLE E INFRAESTRUCTURA TRANSFORMADORA</v>
      </c>
      <c r="E10" s="764"/>
      <c r="F10" s="757" t="s">
        <v>91</v>
      </c>
      <c r="G10" s="757"/>
      <c r="H10" s="758" t="str">
        <f>'FORMATO 2. POA - MIR'!E9</f>
        <v>4.2.1. Transformar la planeación municipal en sectores ecológicos territoriales y urbanos que modernicen el Municipio de Zapotlán</v>
      </c>
      <c r="I10" s="759"/>
    </row>
    <row r="11" spans="2:9" ht="54" customHeight="1">
      <c r="B11" s="757" t="s">
        <v>92</v>
      </c>
      <c r="C11" s="757"/>
      <c r="D11" s="754" t="str">
        <f>'FORMATO 2. POA - MIR'!C10</f>
        <v>Acuerdo 4. Desarrollo sostenible e infraestructura sólida y transformadora para Zapotlán.</v>
      </c>
      <c r="E11" s="764"/>
      <c r="F11" s="757" t="s">
        <v>94</v>
      </c>
      <c r="G11" s="757"/>
      <c r="H11" s="758" t="str">
        <f>'FORMATO 2. POA - MIR'!E10</f>
        <v>4.2.1.1 Promover la realización y actualización de los programas de desarrollo urbano para la planeación y la nueva Agenda Urbana del municipio.</v>
      </c>
      <c r="I11" s="759"/>
    </row>
    <row r="12" spans="2:9" ht="126" customHeight="1">
      <c r="B12" s="756" t="s">
        <v>95</v>
      </c>
      <c r="C12" s="756"/>
      <c r="D12" s="732" t="str">
        <f>'FORMATO 2. POA - MIR'!C11</f>
        <v>4.2 Implementar una planeación territorial y urbana, zonificando el municipio de manera óptima, fomentando el uso de suelo responsable, promoviendo un crecimiento urbano sostenible y ordenado.</v>
      </c>
      <c r="E12" s="732"/>
      <c r="F12" s="757" t="s">
        <v>96</v>
      </c>
      <c r="G12" s="757"/>
      <c r="H12" s="758" t="str">
        <f>'FORMATO 2. POA - MIR'!E11</f>
        <v>4.2.1.3 Garantizar el buen manejo de los usos de suelo a través de dictámenes de impacto urbano, ambiental y vial</v>
      </c>
      <c r="I12" s="759"/>
    </row>
    <row r="13" spans="2:9" ht="15" customHeight="1">
      <c r="B13" s="760" t="s">
        <v>142</v>
      </c>
      <c r="C13" s="761"/>
      <c r="D13" s="761"/>
      <c r="E13" s="761"/>
      <c r="F13" s="761"/>
      <c r="G13" s="761"/>
      <c r="H13" s="761"/>
      <c r="I13" s="762"/>
    </row>
    <row r="14" spans="2:9">
      <c r="B14" s="753" t="s">
        <v>45</v>
      </c>
      <c r="C14" s="753"/>
      <c r="D14" s="753"/>
      <c r="E14" s="753"/>
      <c r="F14" s="753"/>
      <c r="G14" s="753"/>
      <c r="H14" s="753"/>
      <c r="I14" s="753"/>
    </row>
    <row r="15" spans="2:9">
      <c r="B15" s="752" t="str">
        <f>CALENDARIZACION!B17</f>
        <v xml:space="preserve">GESTIÓN Y CONSOLIDACIÓN DEL DESARROLLO URBANO ORDENADO Y SOSTENIBLE
</v>
      </c>
      <c r="C15" s="752"/>
      <c r="D15" s="752"/>
      <c r="E15" s="752"/>
      <c r="F15" s="752"/>
      <c r="G15" s="752"/>
      <c r="H15" s="752"/>
      <c r="I15" s="752"/>
    </row>
    <row r="16" spans="2:9">
      <c r="B16" s="753" t="s">
        <v>48</v>
      </c>
      <c r="C16" s="753"/>
      <c r="D16" s="753"/>
      <c r="E16" s="753"/>
      <c r="F16" s="753"/>
      <c r="G16" s="753"/>
      <c r="H16" s="753"/>
      <c r="I16" s="753"/>
    </row>
    <row r="17" spans="2:9" ht="12.75" customHeight="1">
      <c r="B17" s="754" t="str">
        <f>CALENDARIZACION!C17</f>
        <v xml:space="preserve">PSTU. Porcentaje de Solicitudes de Trámites Urbanos
</v>
      </c>
      <c r="C17" s="754"/>
      <c r="D17" s="754"/>
      <c r="E17" s="754"/>
      <c r="F17" s="754"/>
      <c r="G17" s="754"/>
      <c r="H17" s="754"/>
      <c r="I17" s="754"/>
    </row>
    <row r="18" spans="2:9" ht="18.75" customHeight="1">
      <c r="B18" s="755" t="s">
        <v>143</v>
      </c>
      <c r="C18" s="755"/>
      <c r="D18" s="755"/>
      <c r="E18" s="755"/>
      <c r="F18" s="755"/>
      <c r="G18" s="755"/>
      <c r="H18" s="755"/>
      <c r="I18" s="755"/>
    </row>
    <row r="19" spans="2:9">
      <c r="B19" s="742" t="s">
        <v>102</v>
      </c>
      <c r="C19" s="742"/>
      <c r="D19" s="742"/>
      <c r="E19" s="742"/>
      <c r="F19" s="742"/>
      <c r="G19" s="742"/>
      <c r="H19" s="742"/>
      <c r="I19" s="742"/>
    </row>
    <row r="20" spans="2:9">
      <c r="B20" s="754" t="str">
        <f>CALENDARIZACION!E17</f>
        <v xml:space="preserve">
PSTU= (PSTUS/PSTUE)*100%
</v>
      </c>
      <c r="C20" s="754"/>
      <c r="D20" s="754"/>
      <c r="E20" s="754"/>
      <c r="F20" s="754"/>
      <c r="G20" s="754"/>
      <c r="H20" s="754"/>
      <c r="I20" s="754"/>
    </row>
    <row r="21" spans="2:9">
      <c r="B21" s="742" t="s">
        <v>104</v>
      </c>
      <c r="C21" s="742"/>
      <c r="D21" s="742"/>
      <c r="E21" s="742"/>
      <c r="F21" s="742"/>
      <c r="G21" s="742"/>
      <c r="H21" s="742"/>
      <c r="I21" s="742"/>
    </row>
    <row r="22" spans="2:9" ht="28.5" customHeight="1">
      <c r="B22" s="743" t="s">
        <v>105</v>
      </c>
      <c r="C22" s="744"/>
      <c r="D22" s="745" t="s">
        <v>106</v>
      </c>
      <c r="E22" s="745"/>
      <c r="F22" s="744" t="s">
        <v>107</v>
      </c>
      <c r="G22" s="744"/>
      <c r="H22" s="746" t="s">
        <v>141</v>
      </c>
      <c r="I22" s="746"/>
    </row>
    <row r="23" spans="2:9" ht="75.75" customHeight="1">
      <c r="B23" s="734"/>
      <c r="C23" s="734"/>
      <c r="D23" s="734" t="str">
        <f>CALENDARIZACION!D17</f>
        <v>PSTUS. Porcentaje de Solicitudes de Trámites Urbanos Solicitados</v>
      </c>
      <c r="E23" s="734"/>
      <c r="F23" s="747"/>
      <c r="G23" s="748"/>
      <c r="H23" s="749" t="str">
        <f>'FORMATO 2. POA - MIR'!E16</f>
        <v xml:space="preserve">Medios de verificación: Estadísticas propias y de fuentes oficiales
Fuente de información: https://www.inegi.org.mx/temas/estructura/#tabulados
Periodicidad: Anual
Resguardante: Dirección de Desarrollo Urbano y Ordenamiento Territorial.
</v>
      </c>
      <c r="I23" s="750"/>
    </row>
    <row r="24" spans="2:9" ht="101.25" customHeight="1">
      <c r="B24" s="734"/>
      <c r="C24" s="734"/>
      <c r="D24" s="734" t="str">
        <f>CALENDARIZACION!D18</f>
        <v>PSTUE. Porcentaje de Solicitudes de Trámites Urbanos Entregados.</v>
      </c>
      <c r="E24" s="734"/>
      <c r="F24" s="667"/>
      <c r="G24" s="735"/>
      <c r="H24" s="664"/>
      <c r="I24" s="751"/>
    </row>
    <row r="25" spans="2:9" ht="21.75" customHeight="1">
      <c r="B25" s="736" t="s">
        <v>144</v>
      </c>
      <c r="C25" s="736"/>
      <c r="D25" s="736"/>
      <c r="E25" s="736"/>
      <c r="F25" s="736"/>
      <c r="G25" s="736"/>
      <c r="H25" s="736"/>
      <c r="I25" s="736"/>
    </row>
    <row r="26" spans="2:9" ht="12.75" customHeight="1">
      <c r="B26" s="737" t="s">
        <v>28</v>
      </c>
      <c r="C26" s="738"/>
      <c r="D26" s="739" t="s">
        <v>46</v>
      </c>
      <c r="E26" s="740"/>
      <c r="F26" s="737" t="s">
        <v>47</v>
      </c>
      <c r="G26" s="741"/>
      <c r="H26" s="741"/>
      <c r="I26" s="741"/>
    </row>
    <row r="27" spans="2:9" ht="15.75" customHeight="1">
      <c r="B27" s="718" t="s">
        <v>99</v>
      </c>
      <c r="C27" s="719"/>
      <c r="D27" s="720" t="s">
        <v>97</v>
      </c>
      <c r="E27" s="721"/>
      <c r="F27" s="720" t="s">
        <v>126</v>
      </c>
      <c r="G27" s="722"/>
      <c r="H27" s="722"/>
      <c r="I27" s="721"/>
    </row>
    <row r="28" spans="2:9" ht="18" customHeight="1">
      <c r="B28" s="723" t="s">
        <v>127</v>
      </c>
      <c r="C28" s="724"/>
      <c r="D28" s="724"/>
      <c r="E28" s="725"/>
      <c r="F28" s="726" t="s">
        <v>130</v>
      </c>
      <c r="G28" s="727"/>
      <c r="H28" s="727"/>
      <c r="I28" s="727"/>
    </row>
    <row r="29" spans="2:9" ht="18" customHeight="1">
      <c r="B29" s="728" t="s">
        <v>108</v>
      </c>
      <c r="C29" s="729"/>
      <c r="D29" s="729"/>
      <c r="E29" s="730"/>
      <c r="F29" s="731" t="s">
        <v>191</v>
      </c>
      <c r="G29" s="732"/>
      <c r="H29" s="732"/>
      <c r="I29" s="733"/>
    </row>
    <row r="30" spans="2:9" ht="13.5" customHeight="1">
      <c r="B30" s="702" t="s">
        <v>82</v>
      </c>
      <c r="C30" s="703"/>
      <c r="D30" s="703"/>
      <c r="E30" s="704"/>
      <c r="F30" s="705" t="s">
        <v>131</v>
      </c>
      <c r="G30" s="706"/>
      <c r="H30" s="706"/>
      <c r="I30" s="706"/>
    </row>
    <row r="31" spans="2:9" ht="15.75" customHeight="1">
      <c r="B31" s="707" t="s">
        <v>109</v>
      </c>
      <c r="C31" s="708"/>
      <c r="D31" s="708"/>
      <c r="E31" s="709"/>
      <c r="F31" s="710" t="s">
        <v>110</v>
      </c>
      <c r="G31" s="711"/>
      <c r="H31" s="711"/>
      <c r="I31" s="712"/>
    </row>
    <row r="32" spans="2:9" ht="15.75" customHeight="1">
      <c r="B32" s="713" t="s">
        <v>147</v>
      </c>
      <c r="C32" s="714"/>
      <c r="D32" s="714"/>
      <c r="E32" s="714"/>
      <c r="F32" s="714"/>
      <c r="G32" s="714"/>
      <c r="H32" s="714"/>
      <c r="I32" s="715"/>
    </row>
    <row r="33" spans="2:9" ht="14.25" customHeight="1">
      <c r="B33" s="716" t="s">
        <v>113</v>
      </c>
      <c r="C33" s="703"/>
      <c r="D33" s="703"/>
      <c r="E33" s="717"/>
      <c r="F33" s="706" t="s">
        <v>114</v>
      </c>
      <c r="G33" s="706"/>
      <c r="H33" s="706"/>
      <c r="I33" s="706"/>
    </row>
    <row r="34" spans="2:9" ht="13.5" customHeight="1">
      <c r="B34" s="692" t="s">
        <v>150</v>
      </c>
      <c r="C34" s="693"/>
      <c r="D34" s="694">
        <f>CALENDARIZACION!R17</f>
        <v>1200</v>
      </c>
      <c r="E34" s="695"/>
      <c r="F34" s="696" t="s">
        <v>115</v>
      </c>
      <c r="G34" s="697"/>
      <c r="H34" s="698" t="s">
        <v>116</v>
      </c>
      <c r="I34" s="698"/>
    </row>
    <row r="35" spans="2:9">
      <c r="B35" s="692" t="s">
        <v>117</v>
      </c>
      <c r="C35" s="693"/>
      <c r="D35" s="699" t="s">
        <v>112</v>
      </c>
      <c r="E35" s="700"/>
      <c r="F35" s="681" t="s">
        <v>118</v>
      </c>
      <c r="G35" s="682"/>
      <c r="H35" s="701" t="s">
        <v>119</v>
      </c>
      <c r="I35" s="701"/>
    </row>
    <row r="36" spans="2:9">
      <c r="B36" s="679" t="s">
        <v>49</v>
      </c>
      <c r="C36" s="680"/>
      <c r="D36" s="249" t="s">
        <v>189</v>
      </c>
      <c r="E36" s="251"/>
      <c r="F36" s="681" t="s">
        <v>120</v>
      </c>
      <c r="G36" s="682"/>
      <c r="H36" s="683" t="s">
        <v>121</v>
      </c>
      <c r="I36" s="683"/>
    </row>
    <row r="37" spans="2:9">
      <c r="B37" s="684" t="s">
        <v>122</v>
      </c>
      <c r="C37" s="685"/>
      <c r="D37" s="685"/>
      <c r="E37" s="685"/>
      <c r="F37" s="685"/>
      <c r="G37" s="685"/>
      <c r="H37" s="685"/>
      <c r="I37" s="685"/>
    </row>
    <row r="38" spans="2:9">
      <c r="B38" s="686" t="s">
        <v>187</v>
      </c>
      <c r="C38" s="687"/>
      <c r="D38" s="687"/>
      <c r="E38" s="688"/>
      <c r="F38" s="689" t="s">
        <v>50</v>
      </c>
      <c r="G38" s="690"/>
      <c r="H38" s="691" t="s">
        <v>145</v>
      </c>
      <c r="I38" s="691"/>
    </row>
    <row r="39" spans="2:9">
      <c r="B39" s="669">
        <f>CALENDARIZACION!H17</f>
        <v>100</v>
      </c>
      <c r="C39" s="669"/>
      <c r="D39" s="669"/>
      <c r="E39" s="669"/>
      <c r="F39" s="670">
        <v>2026</v>
      </c>
      <c r="G39" s="670"/>
      <c r="H39" s="671" t="s">
        <v>112</v>
      </c>
      <c r="I39" s="671"/>
    </row>
    <row r="40" spans="2:9">
      <c r="B40" s="672" t="s">
        <v>148</v>
      </c>
      <c r="C40" s="673"/>
      <c r="D40" s="673"/>
      <c r="E40" s="673"/>
      <c r="F40" s="673"/>
      <c r="G40" s="673"/>
      <c r="H40" s="673"/>
      <c r="I40" s="674"/>
    </row>
    <row r="41" spans="2:9" ht="33.75">
      <c r="B41" s="675" t="s">
        <v>123</v>
      </c>
      <c r="C41" s="676"/>
      <c r="D41" s="51" t="s">
        <v>149</v>
      </c>
      <c r="E41" s="52" t="s">
        <v>85</v>
      </c>
      <c r="F41" s="677" t="s">
        <v>86</v>
      </c>
      <c r="G41" s="678"/>
      <c r="H41" s="53" t="s">
        <v>75</v>
      </c>
      <c r="I41" s="53" t="s">
        <v>76</v>
      </c>
    </row>
    <row r="42" spans="2:9">
      <c r="B42" s="664" t="s">
        <v>4</v>
      </c>
      <c r="C42" s="665"/>
      <c r="D42" s="44"/>
      <c r="E42" s="23">
        <v>0</v>
      </c>
      <c r="F42" s="341"/>
      <c r="G42" s="341"/>
      <c r="H42" s="18">
        <v>46027</v>
      </c>
      <c r="I42" s="18">
        <v>46386</v>
      </c>
    </row>
    <row r="43" spans="2:9">
      <c r="B43" s="666" t="s">
        <v>5</v>
      </c>
      <c r="C43" s="667"/>
      <c r="D43" s="44">
        <f>'COMP ACT EXTEMPORANEAS'!K12</f>
        <v>15</v>
      </c>
      <c r="E43" s="23">
        <v>0</v>
      </c>
      <c r="F43" s="341">
        <f>'COMP ACT EXTEMPORANEAS'!K13</f>
        <v>12</v>
      </c>
      <c r="G43" s="341"/>
      <c r="H43" s="18"/>
      <c r="I43" s="18"/>
    </row>
    <row r="44" spans="2:9">
      <c r="B44" s="668" t="s">
        <v>133</v>
      </c>
      <c r="C44" s="667"/>
      <c r="D44" s="44"/>
      <c r="E44" s="23">
        <v>0</v>
      </c>
      <c r="F44" s="341"/>
      <c r="G44" s="341"/>
      <c r="H44" s="18"/>
      <c r="I44" s="18"/>
    </row>
    <row r="45" spans="2:9">
      <c r="B45" s="656" t="s">
        <v>6</v>
      </c>
      <c r="C45" s="657"/>
      <c r="D45" s="45"/>
      <c r="E45" s="24">
        <v>0</v>
      </c>
      <c r="F45" s="658"/>
      <c r="G45" s="658"/>
      <c r="H45" s="18"/>
      <c r="I45" s="18"/>
    </row>
    <row r="46" spans="2:9">
      <c r="B46" s="411" t="s">
        <v>341</v>
      </c>
      <c r="C46" s="411"/>
      <c r="D46" s="27">
        <f>'COMP ACT EXTEMPORANEAS'!S12</f>
        <v>15</v>
      </c>
      <c r="E46" s="27">
        <v>0</v>
      </c>
      <c r="F46" s="659">
        <f>'COMP ACT EXTEMPORANEAS'!R13</f>
        <v>12</v>
      </c>
      <c r="G46" s="659"/>
      <c r="H46" s="25" t="s">
        <v>151</v>
      </c>
      <c r="I46" s="26">
        <f>'COMP ACT EXTEMPORANEAS'!U12</f>
        <v>0.8</v>
      </c>
    </row>
    <row r="47" spans="2:9">
      <c r="B47" s="660"/>
      <c r="C47" s="305"/>
    </row>
    <row r="49" spans="1:12" ht="22.5" customHeight="1">
      <c r="B49" s="661" t="s">
        <v>163</v>
      </c>
      <c r="C49" s="662"/>
      <c r="D49" s="663" t="s">
        <v>52</v>
      </c>
      <c r="E49" s="663"/>
      <c r="F49" s="663" t="s">
        <v>157</v>
      </c>
      <c r="G49" s="663"/>
      <c r="H49" s="663"/>
      <c r="I49" s="663"/>
    </row>
    <row r="50" spans="1:12" ht="39" customHeight="1">
      <c r="B50" s="649" t="str">
        <f>D8</f>
        <v>AE1</v>
      </c>
      <c r="C50" s="650"/>
      <c r="D50" s="653" t="str">
        <f>CALENDARIZACION!B17</f>
        <v xml:space="preserve">GESTIÓN Y CONSOLIDACIÓN DEL DESARROLLO URBANO ORDENADO Y SOSTENIBLE
</v>
      </c>
      <c r="E50" s="653"/>
      <c r="F50" s="29" t="s">
        <v>158</v>
      </c>
      <c r="G50" s="30" t="s">
        <v>159</v>
      </c>
      <c r="H50" s="29" t="s">
        <v>67</v>
      </c>
      <c r="I50" s="28" t="s">
        <v>68</v>
      </c>
      <c r="L50" s="50"/>
    </row>
    <row r="51" spans="1:12" ht="18.75" customHeight="1">
      <c r="B51" s="651"/>
      <c r="C51" s="652"/>
      <c r="D51" s="653"/>
      <c r="E51" s="653"/>
      <c r="F51" s="31">
        <f>'COMP ACT EXTEMPORANEAS'!R12</f>
        <v>15</v>
      </c>
      <c r="G51" s="32">
        <f>'COMP ACT EXTEMPORANEAS'!R13</f>
        <v>12</v>
      </c>
      <c r="H51" s="31">
        <f>CALENDARIZACION!T17</f>
        <v>866</v>
      </c>
      <c r="I51" s="33">
        <f>'COMP ACT EXTEMPORANEAS'!U12</f>
        <v>0.8</v>
      </c>
    </row>
    <row r="52" spans="1:12" ht="206.25" customHeight="1">
      <c r="B52" s="654"/>
      <c r="C52" s="654"/>
      <c r="D52" s="654"/>
      <c r="E52" s="654"/>
      <c r="F52" s="655"/>
      <c r="G52" s="655"/>
      <c r="H52" s="655"/>
      <c r="I52" s="655"/>
    </row>
    <row r="53" spans="1:12">
      <c r="A53" s="46">
        <v>1</v>
      </c>
    </row>
    <row r="54" spans="1:12">
      <c r="A54" s="46">
        <v>1</v>
      </c>
    </row>
    <row r="55" spans="1:12">
      <c r="A55" s="46">
        <v>1</v>
      </c>
      <c r="B55" s="47"/>
      <c r="C55" s="47"/>
      <c r="D55" s="47"/>
      <c r="E55" s="48"/>
    </row>
    <row r="56" spans="1:12">
      <c r="A56" s="46">
        <v>1</v>
      </c>
      <c r="B56" s="47"/>
      <c r="C56" s="47"/>
      <c r="D56" s="47"/>
      <c r="E56" s="48"/>
    </row>
    <row r="57" spans="1:12">
      <c r="A57" s="46">
        <v>1</v>
      </c>
      <c r="E57" s="49"/>
    </row>
    <row r="58" spans="1:12">
      <c r="A58" s="46">
        <v>1</v>
      </c>
    </row>
    <row r="59" spans="1:12">
      <c r="A59" s="46">
        <v>1</v>
      </c>
      <c r="B59" s="43"/>
    </row>
    <row r="60" spans="1:12">
      <c r="A60" s="46">
        <v>1</v>
      </c>
      <c r="E60" s="43"/>
    </row>
    <row r="61" spans="1:12">
      <c r="A61" s="46">
        <v>1</v>
      </c>
      <c r="E61" s="43"/>
    </row>
    <row r="62" spans="1:12">
      <c r="A62" s="46">
        <v>1</v>
      </c>
      <c r="E62" s="43"/>
    </row>
    <row r="63" spans="1:12">
      <c r="A63" s="46">
        <v>1</v>
      </c>
    </row>
    <row r="64" spans="1:12">
      <c r="A64" s="46">
        <v>1</v>
      </c>
    </row>
    <row r="65" spans="1:1">
      <c r="A65" s="46">
        <v>1</v>
      </c>
    </row>
    <row r="66" spans="1:1">
      <c r="A66" s="46">
        <v>1</v>
      </c>
    </row>
    <row r="67" spans="1:1">
      <c r="A67" s="46">
        <v>1</v>
      </c>
    </row>
    <row r="68" spans="1:1">
      <c r="A68" s="46">
        <v>1</v>
      </c>
    </row>
    <row r="69" spans="1:1">
      <c r="A69" s="46">
        <v>1</v>
      </c>
    </row>
    <row r="70" spans="1:1">
      <c r="A70" s="46">
        <v>1</v>
      </c>
    </row>
    <row r="71" spans="1:1">
      <c r="A71" s="46">
        <v>1</v>
      </c>
    </row>
    <row r="72" spans="1:1">
      <c r="A72" s="46">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topLeftCell="A3" zoomScaleNormal="100" zoomScaleSheetLayoutView="100" workbookViewId="0">
      <selection activeCell="A7" sqref="A7:C7"/>
    </sheetView>
  </sheetViews>
  <sheetFormatPr baseColWidth="10" defaultColWidth="9.33203125" defaultRowHeight="12.75"/>
  <cols>
    <col min="1" max="1" width="51.33203125" style="92" customWidth="1"/>
    <col min="2" max="2" width="37.83203125" style="92" customWidth="1"/>
    <col min="3" max="3" width="49.1640625" style="92" customWidth="1"/>
    <col min="4" max="16384" width="9.33203125" style="92"/>
  </cols>
  <sheetData>
    <row r="1" spans="1:3" ht="47.85" customHeight="1">
      <c r="A1" s="282" t="s">
        <v>366</v>
      </c>
      <c r="B1" s="283"/>
      <c r="C1" s="284"/>
    </row>
    <row r="2" spans="1:3" s="47" customFormat="1" ht="35.25" customHeight="1">
      <c r="A2" s="276" t="s">
        <v>9</v>
      </c>
      <c r="B2" s="277"/>
      <c r="C2" s="278"/>
    </row>
    <row r="3" spans="1:3" ht="37.700000000000003" customHeight="1">
      <c r="A3" s="279" t="s">
        <v>371</v>
      </c>
      <c r="B3" s="280"/>
      <c r="C3" s="281"/>
    </row>
    <row r="4" spans="1:3" s="47" customFormat="1" ht="35.25" customHeight="1">
      <c r="A4" s="276" t="s">
        <v>10</v>
      </c>
      <c r="B4" s="277"/>
      <c r="C4" s="278"/>
    </row>
    <row r="5" spans="1:3" ht="51" customHeight="1">
      <c r="A5" s="279" t="s">
        <v>376</v>
      </c>
      <c r="B5" s="280"/>
      <c r="C5" s="281"/>
    </row>
    <row r="6" spans="1:3" s="47" customFormat="1" ht="35.25" customHeight="1">
      <c r="A6" s="276" t="s">
        <v>11</v>
      </c>
      <c r="B6" s="277"/>
      <c r="C6" s="278"/>
    </row>
    <row r="7" spans="1:3" ht="395.25" customHeight="1">
      <c r="A7" s="288" t="s">
        <v>544</v>
      </c>
      <c r="B7" s="289"/>
      <c r="C7" s="290"/>
    </row>
    <row r="8" spans="1:3" s="47" customFormat="1" ht="35.25" customHeight="1">
      <c r="A8" s="228" t="s">
        <v>12</v>
      </c>
      <c r="B8" s="229"/>
      <c r="C8" s="230"/>
    </row>
    <row r="9" spans="1:3" ht="32.450000000000003" customHeight="1">
      <c r="A9" s="93" t="s">
        <v>13</v>
      </c>
      <c r="B9" s="93" t="s">
        <v>14</v>
      </c>
      <c r="C9" s="93" t="s">
        <v>15</v>
      </c>
    </row>
    <row r="10" spans="1:3" ht="153.75" customHeight="1">
      <c r="A10" s="169" t="s">
        <v>372</v>
      </c>
      <c r="B10" s="170" t="s">
        <v>373</v>
      </c>
      <c r="C10" s="171">
        <v>2025</v>
      </c>
    </row>
    <row r="11" spans="1:3" s="47" customFormat="1" ht="35.25" customHeight="1">
      <c r="A11" s="228" t="s">
        <v>16</v>
      </c>
      <c r="B11" s="229"/>
      <c r="C11" s="230"/>
    </row>
    <row r="12" spans="1:3" ht="63" customHeight="1">
      <c r="A12" s="285" t="s">
        <v>377</v>
      </c>
      <c r="B12" s="286"/>
      <c r="C12" s="287"/>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zoomScale="85" zoomScaleNormal="85" zoomScaleSheetLayoutView="85" workbookViewId="0">
      <selection activeCell="B5" sqref="B5:B8"/>
    </sheetView>
  </sheetViews>
  <sheetFormatPr baseColWidth="10" defaultColWidth="9.33203125" defaultRowHeight="12.75"/>
  <cols>
    <col min="1" max="1" width="26.6640625" customWidth="1"/>
    <col min="2" max="2" width="26.5" customWidth="1"/>
    <col min="3" max="3" width="25.83203125" customWidth="1"/>
    <col min="4" max="4" width="32.5" customWidth="1"/>
  </cols>
  <sheetData>
    <row r="1" spans="1:4" ht="38.25" customHeight="1">
      <c r="A1" s="291" t="s">
        <v>312</v>
      </c>
      <c r="B1" s="292"/>
      <c r="C1" s="292"/>
      <c r="D1" s="293"/>
    </row>
    <row r="2" spans="1:4" ht="27.75" customHeight="1">
      <c r="A2" s="294" t="s">
        <v>367</v>
      </c>
      <c r="B2" s="295"/>
      <c r="C2" s="295"/>
      <c r="D2" s="296"/>
    </row>
    <row r="3" spans="1:4" ht="39" customHeight="1">
      <c r="A3" s="282" t="s">
        <v>8</v>
      </c>
      <c r="B3" s="297"/>
      <c r="C3" s="297"/>
      <c r="D3" s="298"/>
    </row>
    <row r="4" spans="1:4" ht="28.7" customHeight="1">
      <c r="A4" s="4" t="s">
        <v>0</v>
      </c>
      <c r="B4" s="4" t="s">
        <v>1</v>
      </c>
      <c r="C4" s="4" t="s">
        <v>2</v>
      </c>
      <c r="D4" s="4" t="s">
        <v>3</v>
      </c>
    </row>
    <row r="5" spans="1:4" ht="28.7" customHeight="1">
      <c r="A5" s="299" t="s">
        <v>378</v>
      </c>
      <c r="B5" s="299" t="s">
        <v>379</v>
      </c>
      <c r="C5" s="299" t="s">
        <v>380</v>
      </c>
      <c r="D5" s="299" t="s">
        <v>381</v>
      </c>
    </row>
    <row r="6" spans="1:4" ht="28.7" customHeight="1">
      <c r="A6" s="300"/>
      <c r="B6" s="300"/>
      <c r="C6" s="300"/>
      <c r="D6" s="300"/>
    </row>
    <row r="7" spans="1:4" ht="28.7" customHeight="1">
      <c r="A7" s="300"/>
      <c r="B7" s="300"/>
      <c r="C7" s="300"/>
      <c r="D7" s="300"/>
    </row>
    <row r="8" spans="1:4" ht="143.25" customHeight="1">
      <c r="A8" s="301"/>
      <c r="B8" s="301"/>
      <c r="C8" s="301"/>
      <c r="D8" s="301"/>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zoomScale="85" zoomScaleNormal="85" zoomScaleSheetLayoutView="85" workbookViewId="0">
      <selection activeCell="A3" sqref="A3:P8"/>
    </sheetView>
  </sheetViews>
  <sheetFormatPr baseColWidth="10" defaultColWidth="9.33203125" defaultRowHeight="12.75"/>
  <cols>
    <col min="1" max="1" width="27.5" style="124" customWidth="1"/>
    <col min="2" max="2" width="8.83203125" style="124" customWidth="1"/>
    <col min="3" max="3" width="1.5" style="124" customWidth="1"/>
    <col min="4" max="4" width="8.83203125" style="124" customWidth="1"/>
    <col min="5" max="5" width="6" style="124" customWidth="1"/>
    <col min="6" max="6" width="31.1640625" style="124" customWidth="1"/>
    <col min="7" max="7" width="8.83203125" style="124" customWidth="1"/>
    <col min="8" max="8" width="11.1640625" style="124" customWidth="1"/>
    <col min="9" max="9" width="16.6640625" style="124" customWidth="1"/>
    <col min="10" max="10" width="27.5" style="124" customWidth="1"/>
    <col min="11" max="11" width="8.83203125" style="124" customWidth="1"/>
    <col min="12" max="12" width="3.5" style="124" customWidth="1"/>
    <col min="13" max="16384" width="9.33203125" style="124"/>
  </cols>
  <sheetData>
    <row r="1" spans="1:16" ht="54.75" customHeight="1">
      <c r="A1" s="196" t="s">
        <v>7</v>
      </c>
      <c r="B1" s="196"/>
      <c r="C1" s="196"/>
      <c r="D1" s="196"/>
      <c r="E1" s="196"/>
      <c r="F1" s="196"/>
      <c r="G1" s="196"/>
      <c r="H1" s="196"/>
      <c r="I1" s="196"/>
      <c r="J1" s="196"/>
      <c r="K1" s="196"/>
      <c r="L1" s="196"/>
      <c r="M1" s="196"/>
      <c r="N1" s="196"/>
      <c r="O1" s="196"/>
      <c r="P1" s="196"/>
    </row>
    <row r="2" spans="1:16" ht="27.75" customHeight="1">
      <c r="A2" s="303" t="s">
        <v>313</v>
      </c>
      <c r="B2" s="303"/>
      <c r="C2" s="303"/>
      <c r="D2" s="303"/>
      <c r="E2" s="303"/>
      <c r="F2" s="303"/>
      <c r="G2" s="303"/>
      <c r="H2" s="303"/>
      <c r="I2" s="303"/>
      <c r="J2" s="303"/>
      <c r="K2" s="303"/>
      <c r="L2" s="303"/>
      <c r="M2" s="303"/>
      <c r="N2" s="303"/>
      <c r="O2" s="303"/>
      <c r="P2" s="303"/>
    </row>
    <row r="3" spans="1:16" ht="408.95" customHeight="1">
      <c r="A3" s="302"/>
      <c r="B3" s="302"/>
      <c r="C3" s="302"/>
      <c r="D3" s="302"/>
      <c r="E3" s="302"/>
      <c r="F3" s="302"/>
      <c r="G3" s="302"/>
      <c r="H3" s="302"/>
      <c r="I3" s="302"/>
      <c r="J3" s="302"/>
      <c r="K3" s="302"/>
      <c r="L3" s="302"/>
      <c r="M3" s="302"/>
      <c r="N3" s="302"/>
      <c r="O3" s="302"/>
      <c r="P3" s="302"/>
    </row>
    <row r="4" spans="1:16">
      <c r="A4" s="302"/>
      <c r="B4" s="302"/>
      <c r="C4" s="302"/>
      <c r="D4" s="302"/>
      <c r="E4" s="302"/>
      <c r="F4" s="302"/>
      <c r="G4" s="302"/>
      <c r="H4" s="302"/>
      <c r="I4" s="302"/>
      <c r="J4" s="302"/>
      <c r="K4" s="302"/>
      <c r="L4" s="302"/>
      <c r="M4" s="302"/>
      <c r="N4" s="302"/>
      <c r="O4" s="302"/>
      <c r="P4" s="302"/>
    </row>
    <row r="5" spans="1:16">
      <c r="A5" s="302"/>
      <c r="B5" s="302"/>
      <c r="C5" s="302"/>
      <c r="D5" s="302"/>
      <c r="E5" s="302"/>
      <c r="F5" s="302"/>
      <c r="G5" s="302"/>
      <c r="H5" s="302"/>
      <c r="I5" s="302"/>
      <c r="J5" s="302"/>
      <c r="K5" s="302"/>
      <c r="L5" s="302"/>
      <c r="M5" s="302"/>
      <c r="N5" s="302"/>
      <c r="O5" s="302"/>
      <c r="P5" s="302"/>
    </row>
    <row r="6" spans="1:16">
      <c r="A6" s="302"/>
      <c r="B6" s="302"/>
      <c r="C6" s="302"/>
      <c r="D6" s="302"/>
      <c r="E6" s="302"/>
      <c r="F6" s="302"/>
      <c r="G6" s="302"/>
      <c r="H6" s="302"/>
      <c r="I6" s="302"/>
      <c r="J6" s="302"/>
      <c r="K6" s="302"/>
      <c r="L6" s="302"/>
      <c r="M6" s="302"/>
      <c r="N6" s="302"/>
      <c r="O6" s="302"/>
      <c r="P6" s="302"/>
    </row>
    <row r="7" spans="1:16">
      <c r="A7" s="302"/>
      <c r="B7" s="302"/>
      <c r="C7" s="302"/>
      <c r="D7" s="302"/>
      <c r="E7" s="302"/>
      <c r="F7" s="302"/>
      <c r="G7" s="302"/>
      <c r="H7" s="302"/>
      <c r="I7" s="302"/>
      <c r="J7" s="302"/>
      <c r="K7" s="302"/>
      <c r="L7" s="302"/>
      <c r="M7" s="302"/>
      <c r="N7" s="302"/>
      <c r="O7" s="302"/>
      <c r="P7" s="302"/>
    </row>
    <row r="8" spans="1:16">
      <c r="A8" s="302"/>
      <c r="B8" s="302"/>
      <c r="C8" s="302"/>
      <c r="D8" s="302"/>
      <c r="E8" s="302"/>
      <c r="F8" s="302"/>
      <c r="G8" s="302"/>
      <c r="H8" s="302"/>
      <c r="I8" s="302"/>
      <c r="J8" s="302"/>
      <c r="K8" s="302"/>
      <c r="L8" s="302"/>
      <c r="M8" s="302"/>
      <c r="N8" s="302"/>
      <c r="O8" s="302"/>
      <c r="P8" s="302"/>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zoomScaleNormal="85" zoomScaleSheetLayoutView="100" workbookViewId="0">
      <selection activeCell="A3" sqref="A3:P35"/>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195" t="s">
        <v>315</v>
      </c>
      <c r="B1" s="196"/>
      <c r="C1" s="196"/>
      <c r="D1" s="196"/>
      <c r="E1" s="196"/>
      <c r="F1" s="196"/>
      <c r="G1" s="196"/>
      <c r="H1" s="196"/>
      <c r="I1" s="196"/>
      <c r="J1" s="196"/>
      <c r="K1" s="196"/>
      <c r="L1" s="196"/>
      <c r="M1" s="196"/>
      <c r="N1" s="196"/>
      <c r="O1" s="196"/>
      <c r="P1" s="196"/>
    </row>
    <row r="2" spans="1:16" ht="22.5" customHeight="1">
      <c r="A2" s="304" t="s">
        <v>314</v>
      </c>
      <c r="B2" s="303"/>
      <c r="C2" s="303"/>
      <c r="D2" s="303"/>
      <c r="E2" s="303"/>
      <c r="F2" s="303"/>
      <c r="G2" s="303"/>
      <c r="H2" s="303"/>
      <c r="I2" s="303"/>
      <c r="J2" s="303"/>
      <c r="K2" s="303"/>
      <c r="L2" s="303"/>
      <c r="M2" s="303"/>
      <c r="N2" s="303"/>
      <c r="O2" s="303"/>
      <c r="P2" s="303"/>
    </row>
    <row r="3" spans="1:16">
      <c r="A3" s="305"/>
      <c r="B3" s="305"/>
      <c r="C3" s="305"/>
      <c r="D3" s="305"/>
      <c r="E3" s="305"/>
      <c r="F3" s="305"/>
      <c r="G3" s="305"/>
      <c r="H3" s="305"/>
      <c r="I3" s="305"/>
      <c r="J3" s="305"/>
      <c r="K3" s="305"/>
      <c r="L3" s="305"/>
      <c r="M3" s="305"/>
      <c r="N3" s="305"/>
      <c r="O3" s="305"/>
      <c r="P3" s="305"/>
    </row>
    <row r="4" spans="1:16">
      <c r="A4" s="305"/>
      <c r="B4" s="305"/>
      <c r="C4" s="305"/>
      <c r="D4" s="305"/>
      <c r="E4" s="305"/>
      <c r="F4" s="305"/>
      <c r="G4" s="305"/>
      <c r="H4" s="305"/>
      <c r="I4" s="305"/>
      <c r="J4" s="305"/>
      <c r="K4" s="305"/>
      <c r="L4" s="305"/>
      <c r="M4" s="305"/>
      <c r="N4" s="305"/>
      <c r="O4" s="305"/>
      <c r="P4" s="305"/>
    </row>
    <row r="5" spans="1:16">
      <c r="A5" s="305"/>
      <c r="B5" s="305"/>
      <c r="C5" s="305"/>
      <c r="D5" s="305"/>
      <c r="E5" s="305"/>
      <c r="F5" s="305"/>
      <c r="G5" s="305"/>
      <c r="H5" s="305"/>
      <c r="I5" s="305"/>
      <c r="J5" s="305"/>
      <c r="K5" s="305"/>
      <c r="L5" s="305"/>
      <c r="M5" s="305"/>
      <c r="N5" s="305"/>
      <c r="O5" s="305"/>
      <c r="P5" s="305"/>
    </row>
    <row r="6" spans="1:16">
      <c r="A6" s="305"/>
      <c r="B6" s="305"/>
      <c r="C6" s="305"/>
      <c r="D6" s="305"/>
      <c r="E6" s="305"/>
      <c r="F6" s="305"/>
      <c r="G6" s="305"/>
      <c r="H6" s="305"/>
      <c r="I6" s="305"/>
      <c r="J6" s="305"/>
      <c r="K6" s="305"/>
      <c r="L6" s="305"/>
      <c r="M6" s="305"/>
      <c r="N6" s="305"/>
      <c r="O6" s="305"/>
      <c r="P6" s="305"/>
    </row>
    <row r="7" spans="1:16">
      <c r="A7" s="305"/>
      <c r="B7" s="305"/>
      <c r="C7" s="305"/>
      <c r="D7" s="305"/>
      <c r="E7" s="305"/>
      <c r="F7" s="305"/>
      <c r="G7" s="305"/>
      <c r="H7" s="305"/>
      <c r="I7" s="305"/>
      <c r="J7" s="305"/>
      <c r="K7" s="305"/>
      <c r="L7" s="305"/>
      <c r="M7" s="305"/>
      <c r="N7" s="305"/>
      <c r="O7" s="305"/>
      <c r="P7" s="305"/>
    </row>
    <row r="8" spans="1:16">
      <c r="A8" s="305"/>
      <c r="B8" s="305"/>
      <c r="C8" s="305"/>
      <c r="D8" s="305"/>
      <c r="E8" s="305"/>
      <c r="F8" s="305"/>
      <c r="G8" s="305"/>
      <c r="H8" s="305"/>
      <c r="I8" s="305"/>
      <c r="J8" s="305"/>
      <c r="K8" s="305"/>
      <c r="L8" s="305"/>
      <c r="M8" s="305"/>
      <c r="N8" s="305"/>
      <c r="O8" s="305"/>
      <c r="P8" s="305"/>
    </row>
    <row r="9" spans="1:16">
      <c r="A9" s="305"/>
      <c r="B9" s="305"/>
      <c r="C9" s="305"/>
      <c r="D9" s="305"/>
      <c r="E9" s="305"/>
      <c r="F9" s="305"/>
      <c r="G9" s="305"/>
      <c r="H9" s="305"/>
      <c r="I9" s="305"/>
      <c r="J9" s="305"/>
      <c r="K9" s="305"/>
      <c r="L9" s="305"/>
      <c r="M9" s="305"/>
      <c r="N9" s="305"/>
      <c r="O9" s="305"/>
      <c r="P9" s="305"/>
    </row>
    <row r="10" spans="1:16">
      <c r="A10" s="305"/>
      <c r="B10" s="305"/>
      <c r="C10" s="305"/>
      <c r="D10" s="305"/>
      <c r="E10" s="305"/>
      <c r="F10" s="305"/>
      <c r="G10" s="305"/>
      <c r="H10" s="305"/>
      <c r="I10" s="305"/>
      <c r="J10" s="305"/>
      <c r="K10" s="305"/>
      <c r="L10" s="305"/>
      <c r="M10" s="305"/>
      <c r="N10" s="305"/>
      <c r="O10" s="305"/>
      <c r="P10" s="305"/>
    </row>
    <row r="11" spans="1:16">
      <c r="A11" s="305"/>
      <c r="B11" s="305"/>
      <c r="C11" s="305"/>
      <c r="D11" s="305"/>
      <c r="E11" s="305"/>
      <c r="F11" s="305"/>
      <c r="G11" s="305"/>
      <c r="H11" s="305"/>
      <c r="I11" s="305"/>
      <c r="J11" s="305"/>
      <c r="K11" s="305"/>
      <c r="L11" s="305"/>
      <c r="M11" s="305"/>
      <c r="N11" s="305"/>
      <c r="O11" s="305"/>
      <c r="P11" s="305"/>
    </row>
    <row r="12" spans="1:16">
      <c r="A12" s="305"/>
      <c r="B12" s="305"/>
      <c r="C12" s="305"/>
      <c r="D12" s="305"/>
      <c r="E12" s="305"/>
      <c r="F12" s="305"/>
      <c r="G12" s="305"/>
      <c r="H12" s="305"/>
      <c r="I12" s="305"/>
      <c r="J12" s="305"/>
      <c r="K12" s="305"/>
      <c r="L12" s="305"/>
      <c r="M12" s="305"/>
      <c r="N12" s="305"/>
      <c r="O12" s="305"/>
      <c r="P12" s="305"/>
    </row>
    <row r="13" spans="1:16">
      <c r="A13" s="305"/>
      <c r="B13" s="305"/>
      <c r="C13" s="305"/>
      <c r="D13" s="305"/>
      <c r="E13" s="305"/>
      <c r="F13" s="305"/>
      <c r="G13" s="305"/>
      <c r="H13" s="305"/>
      <c r="I13" s="305"/>
      <c r="J13" s="305"/>
      <c r="K13" s="305"/>
      <c r="L13" s="305"/>
      <c r="M13" s="305"/>
      <c r="N13" s="305"/>
      <c r="O13" s="305"/>
      <c r="P13" s="305"/>
    </row>
    <row r="14" spans="1:16">
      <c r="A14" s="305"/>
      <c r="B14" s="305"/>
      <c r="C14" s="305"/>
      <c r="D14" s="305"/>
      <c r="E14" s="305"/>
      <c r="F14" s="305"/>
      <c r="G14" s="305"/>
      <c r="H14" s="305"/>
      <c r="I14" s="305"/>
      <c r="J14" s="305"/>
      <c r="K14" s="305"/>
      <c r="L14" s="305"/>
      <c r="M14" s="305"/>
      <c r="N14" s="305"/>
      <c r="O14" s="305"/>
      <c r="P14" s="305"/>
    </row>
    <row r="15" spans="1:16">
      <c r="A15" s="305"/>
      <c r="B15" s="305"/>
      <c r="C15" s="305"/>
      <c r="D15" s="305"/>
      <c r="E15" s="305"/>
      <c r="F15" s="305"/>
      <c r="G15" s="305"/>
      <c r="H15" s="305"/>
      <c r="I15" s="305"/>
      <c r="J15" s="305"/>
      <c r="K15" s="305"/>
      <c r="L15" s="305"/>
      <c r="M15" s="305"/>
      <c r="N15" s="305"/>
      <c r="O15" s="305"/>
      <c r="P15" s="305"/>
    </row>
    <row r="16" spans="1:16">
      <c r="A16" s="305"/>
      <c r="B16" s="305"/>
      <c r="C16" s="305"/>
      <c r="D16" s="305"/>
      <c r="E16" s="305"/>
      <c r="F16" s="305"/>
      <c r="G16" s="305"/>
      <c r="H16" s="305"/>
      <c r="I16" s="305"/>
      <c r="J16" s="305"/>
      <c r="K16" s="305"/>
      <c r="L16" s="305"/>
      <c r="M16" s="305"/>
      <c r="N16" s="305"/>
      <c r="O16" s="305"/>
      <c r="P16" s="305"/>
    </row>
    <row r="17" spans="1:16">
      <c r="A17" s="305"/>
      <c r="B17" s="305"/>
      <c r="C17" s="305"/>
      <c r="D17" s="305"/>
      <c r="E17" s="305"/>
      <c r="F17" s="305"/>
      <c r="G17" s="305"/>
      <c r="H17" s="305"/>
      <c r="I17" s="305"/>
      <c r="J17" s="305"/>
      <c r="K17" s="305"/>
      <c r="L17" s="305"/>
      <c r="M17" s="305"/>
      <c r="N17" s="305"/>
      <c r="O17" s="305"/>
      <c r="P17" s="305"/>
    </row>
    <row r="18" spans="1:16">
      <c r="A18" s="305"/>
      <c r="B18" s="305"/>
      <c r="C18" s="305"/>
      <c r="D18" s="305"/>
      <c r="E18" s="305"/>
      <c r="F18" s="305"/>
      <c r="G18" s="305"/>
      <c r="H18" s="305"/>
      <c r="I18" s="305"/>
      <c r="J18" s="305"/>
      <c r="K18" s="305"/>
      <c r="L18" s="305"/>
      <c r="M18" s="305"/>
      <c r="N18" s="305"/>
      <c r="O18" s="305"/>
      <c r="P18" s="305"/>
    </row>
    <row r="19" spans="1:16">
      <c r="A19" s="305"/>
      <c r="B19" s="305"/>
      <c r="C19" s="305"/>
      <c r="D19" s="305"/>
      <c r="E19" s="305"/>
      <c r="F19" s="305"/>
      <c r="G19" s="305"/>
      <c r="H19" s="305"/>
      <c r="I19" s="305"/>
      <c r="J19" s="305"/>
      <c r="K19" s="305"/>
      <c r="L19" s="305"/>
      <c r="M19" s="305"/>
      <c r="N19" s="305"/>
      <c r="O19" s="305"/>
      <c r="P19" s="305"/>
    </row>
    <row r="20" spans="1:16">
      <c r="A20" s="305"/>
      <c r="B20" s="305"/>
      <c r="C20" s="305"/>
      <c r="D20" s="305"/>
      <c r="E20" s="305"/>
      <c r="F20" s="305"/>
      <c r="G20" s="305"/>
      <c r="H20" s="305"/>
      <c r="I20" s="305"/>
      <c r="J20" s="305"/>
      <c r="K20" s="305"/>
      <c r="L20" s="305"/>
      <c r="M20" s="305"/>
      <c r="N20" s="305"/>
      <c r="O20" s="305"/>
      <c r="P20" s="305"/>
    </row>
    <row r="21" spans="1:16">
      <c r="A21" s="305"/>
      <c r="B21" s="305"/>
      <c r="C21" s="305"/>
      <c r="D21" s="305"/>
      <c r="E21" s="305"/>
      <c r="F21" s="305"/>
      <c r="G21" s="305"/>
      <c r="H21" s="305"/>
      <c r="I21" s="305"/>
      <c r="J21" s="305"/>
      <c r="K21" s="305"/>
      <c r="L21" s="305"/>
      <c r="M21" s="305"/>
      <c r="N21" s="305"/>
      <c r="O21" s="305"/>
      <c r="P21" s="305"/>
    </row>
    <row r="22" spans="1:16">
      <c r="A22" s="305"/>
      <c r="B22" s="305"/>
      <c r="C22" s="305"/>
      <c r="D22" s="305"/>
      <c r="E22" s="305"/>
      <c r="F22" s="305"/>
      <c r="G22" s="305"/>
      <c r="H22" s="305"/>
      <c r="I22" s="305"/>
      <c r="J22" s="305"/>
      <c r="K22" s="305"/>
      <c r="L22" s="305"/>
      <c r="M22" s="305"/>
      <c r="N22" s="305"/>
      <c r="O22" s="305"/>
      <c r="P22" s="305"/>
    </row>
    <row r="23" spans="1:16">
      <c r="A23" s="305"/>
      <c r="B23" s="305"/>
      <c r="C23" s="305"/>
      <c r="D23" s="305"/>
      <c r="E23" s="305"/>
      <c r="F23" s="305"/>
      <c r="G23" s="305"/>
      <c r="H23" s="305"/>
      <c r="I23" s="305"/>
      <c r="J23" s="305"/>
      <c r="K23" s="305"/>
      <c r="L23" s="305"/>
      <c r="M23" s="305"/>
      <c r="N23" s="305"/>
      <c r="O23" s="305"/>
      <c r="P23" s="305"/>
    </row>
    <row r="24" spans="1:16">
      <c r="A24" s="305"/>
      <c r="B24" s="305"/>
      <c r="C24" s="305"/>
      <c r="D24" s="305"/>
      <c r="E24" s="305"/>
      <c r="F24" s="305"/>
      <c r="G24" s="305"/>
      <c r="H24" s="305"/>
      <c r="I24" s="305"/>
      <c r="J24" s="305"/>
      <c r="K24" s="305"/>
      <c r="L24" s="305"/>
      <c r="M24" s="305"/>
      <c r="N24" s="305"/>
      <c r="O24" s="305"/>
      <c r="P24" s="305"/>
    </row>
    <row r="25" spans="1:16">
      <c r="A25" s="305"/>
      <c r="B25" s="305"/>
      <c r="C25" s="305"/>
      <c r="D25" s="305"/>
      <c r="E25" s="305"/>
      <c r="F25" s="305"/>
      <c r="G25" s="305"/>
      <c r="H25" s="305"/>
      <c r="I25" s="305"/>
      <c r="J25" s="305"/>
      <c r="K25" s="305"/>
      <c r="L25" s="305"/>
      <c r="M25" s="305"/>
      <c r="N25" s="305"/>
      <c r="O25" s="305"/>
      <c r="P25" s="305"/>
    </row>
    <row r="26" spans="1:16">
      <c r="A26" s="305"/>
      <c r="B26" s="305"/>
      <c r="C26" s="305"/>
      <c r="D26" s="305"/>
      <c r="E26" s="305"/>
      <c r="F26" s="305"/>
      <c r="G26" s="305"/>
      <c r="H26" s="305"/>
      <c r="I26" s="305"/>
      <c r="J26" s="305"/>
      <c r="K26" s="305"/>
      <c r="L26" s="305"/>
      <c r="M26" s="305"/>
      <c r="N26" s="305"/>
      <c r="O26" s="305"/>
      <c r="P26" s="305"/>
    </row>
    <row r="27" spans="1:16">
      <c r="A27" s="305"/>
      <c r="B27" s="305"/>
      <c r="C27" s="305"/>
      <c r="D27" s="305"/>
      <c r="E27" s="305"/>
      <c r="F27" s="305"/>
      <c r="G27" s="305"/>
      <c r="H27" s="305"/>
      <c r="I27" s="305"/>
      <c r="J27" s="305"/>
      <c r="K27" s="305"/>
      <c r="L27" s="305"/>
      <c r="M27" s="305"/>
      <c r="N27" s="305"/>
      <c r="O27" s="305"/>
      <c r="P27" s="305"/>
    </row>
    <row r="28" spans="1:16">
      <c r="A28" s="305"/>
      <c r="B28" s="305"/>
      <c r="C28" s="305"/>
      <c r="D28" s="305"/>
      <c r="E28" s="305"/>
      <c r="F28" s="305"/>
      <c r="G28" s="305"/>
      <c r="H28" s="305"/>
      <c r="I28" s="305"/>
      <c r="J28" s="305"/>
      <c r="K28" s="305"/>
      <c r="L28" s="305"/>
      <c r="M28" s="305"/>
      <c r="N28" s="305"/>
      <c r="O28" s="305"/>
      <c r="P28" s="305"/>
    </row>
    <row r="29" spans="1:16">
      <c r="A29" s="305"/>
      <c r="B29" s="305"/>
      <c r="C29" s="305"/>
      <c r="D29" s="305"/>
      <c r="E29" s="305"/>
      <c r="F29" s="305"/>
      <c r="G29" s="305"/>
      <c r="H29" s="305"/>
      <c r="I29" s="305"/>
      <c r="J29" s="305"/>
      <c r="K29" s="305"/>
      <c r="L29" s="305"/>
      <c r="M29" s="305"/>
      <c r="N29" s="305"/>
      <c r="O29" s="305"/>
      <c r="P29" s="305"/>
    </row>
    <row r="30" spans="1:16">
      <c r="A30" s="305"/>
      <c r="B30" s="305"/>
      <c r="C30" s="305"/>
      <c r="D30" s="305"/>
      <c r="E30" s="305"/>
      <c r="F30" s="305"/>
      <c r="G30" s="305"/>
      <c r="H30" s="305"/>
      <c r="I30" s="305"/>
      <c r="J30" s="305"/>
      <c r="K30" s="305"/>
      <c r="L30" s="305"/>
      <c r="M30" s="305"/>
      <c r="N30" s="305"/>
      <c r="O30" s="305"/>
      <c r="P30" s="305"/>
    </row>
    <row r="31" spans="1:16">
      <c r="A31" s="305"/>
      <c r="B31" s="305"/>
      <c r="C31" s="305"/>
      <c r="D31" s="305"/>
      <c r="E31" s="305"/>
      <c r="F31" s="305"/>
      <c r="G31" s="305"/>
      <c r="H31" s="305"/>
      <c r="I31" s="305"/>
      <c r="J31" s="305"/>
      <c r="K31" s="305"/>
      <c r="L31" s="305"/>
      <c r="M31" s="305"/>
      <c r="N31" s="305"/>
      <c r="O31" s="305"/>
      <c r="P31" s="305"/>
    </row>
    <row r="32" spans="1:16">
      <c r="A32" s="305"/>
      <c r="B32" s="305"/>
      <c r="C32" s="305"/>
      <c r="D32" s="305"/>
      <c r="E32" s="305"/>
      <c r="F32" s="305"/>
      <c r="G32" s="305"/>
      <c r="H32" s="305"/>
      <c r="I32" s="305"/>
      <c r="J32" s="305"/>
      <c r="K32" s="305"/>
      <c r="L32" s="305"/>
      <c r="M32" s="305"/>
      <c r="N32" s="305"/>
      <c r="O32" s="305"/>
      <c r="P32" s="305"/>
    </row>
    <row r="33" spans="1:16">
      <c r="A33" s="305"/>
      <c r="B33" s="305"/>
      <c r="C33" s="305"/>
      <c r="D33" s="305"/>
      <c r="E33" s="305"/>
      <c r="F33" s="305"/>
      <c r="G33" s="305"/>
      <c r="H33" s="305"/>
      <c r="I33" s="305"/>
      <c r="J33" s="305"/>
      <c r="K33" s="305"/>
      <c r="L33" s="305"/>
      <c r="M33" s="305"/>
      <c r="N33" s="305"/>
      <c r="O33" s="305"/>
      <c r="P33" s="305"/>
    </row>
    <row r="34" spans="1:16">
      <c r="A34" s="305"/>
      <c r="B34" s="305"/>
      <c r="C34" s="305"/>
      <c r="D34" s="305"/>
      <c r="E34" s="305"/>
      <c r="F34" s="305"/>
      <c r="G34" s="305"/>
      <c r="H34" s="305"/>
      <c r="I34" s="305"/>
      <c r="J34" s="305"/>
      <c r="K34" s="305"/>
      <c r="L34" s="305"/>
      <c r="M34" s="305"/>
      <c r="N34" s="305"/>
      <c r="O34" s="305"/>
      <c r="P34" s="305"/>
    </row>
    <row r="35" spans="1:16" ht="56.25" customHeight="1">
      <c r="A35" s="305"/>
      <c r="B35" s="305"/>
      <c r="C35" s="305"/>
      <c r="D35" s="305"/>
      <c r="E35" s="305"/>
      <c r="F35" s="305"/>
      <c r="G35" s="305"/>
      <c r="H35" s="305"/>
      <c r="I35" s="305"/>
      <c r="J35" s="305"/>
      <c r="K35" s="305"/>
      <c r="L35" s="305"/>
      <c r="M35" s="305"/>
      <c r="N35" s="305"/>
      <c r="O35" s="305"/>
      <c r="P35" s="305"/>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30"/>
  <sheetViews>
    <sheetView view="pageBreakPreview" zoomScale="85" zoomScaleNormal="115" zoomScaleSheetLayoutView="85" workbookViewId="0">
      <selection activeCell="F9" sqref="F9"/>
    </sheetView>
  </sheetViews>
  <sheetFormatPr baseColWidth="10" defaultColWidth="9.33203125" defaultRowHeight="12.75"/>
  <cols>
    <col min="1" max="1" width="61.33203125" customWidth="1"/>
    <col min="2" max="2" width="52.1640625" customWidth="1"/>
  </cols>
  <sheetData>
    <row r="1" spans="1:2" ht="27.95" customHeight="1">
      <c r="A1" s="306" t="s">
        <v>7</v>
      </c>
      <c r="B1" s="307"/>
    </row>
    <row r="2" spans="1:2" ht="27.95" customHeight="1">
      <c r="A2" s="310" t="s">
        <v>367</v>
      </c>
      <c r="B2" s="311"/>
    </row>
    <row r="3" spans="1:2" ht="27.95" customHeight="1">
      <c r="A3" s="308" t="s">
        <v>27</v>
      </c>
      <c r="B3" s="309"/>
    </row>
    <row r="4" spans="1:2" ht="24.95" customHeight="1">
      <c r="A4" s="107" t="s">
        <v>33</v>
      </c>
      <c r="B4" s="190" t="s">
        <v>550</v>
      </c>
    </row>
    <row r="5" spans="1:2" ht="24.95" customHeight="1">
      <c r="A5" s="107" t="s">
        <v>316</v>
      </c>
      <c r="B5" s="190" t="s">
        <v>485</v>
      </c>
    </row>
    <row r="6" spans="1:2" ht="24.95" customHeight="1">
      <c r="A6" s="107" t="s">
        <v>317</v>
      </c>
      <c r="B6" s="190" t="s">
        <v>497</v>
      </c>
    </row>
    <row r="7" spans="1:2" ht="24.95" customHeight="1">
      <c r="A7" s="107" t="s">
        <v>36</v>
      </c>
      <c r="B7" s="190" t="s">
        <v>503</v>
      </c>
    </row>
    <row r="8" spans="1:2" ht="25.5">
      <c r="A8" s="96" t="s">
        <v>319</v>
      </c>
      <c r="B8" s="97" t="s">
        <v>318</v>
      </c>
    </row>
    <row r="9" spans="1:2" ht="140.25">
      <c r="A9" s="175" t="s">
        <v>382</v>
      </c>
      <c r="B9" s="175" t="s">
        <v>383</v>
      </c>
    </row>
    <row r="10" spans="1:2" ht="27.95" customHeight="1">
      <c r="A10" s="162" t="s">
        <v>320</v>
      </c>
      <c r="B10" s="162" t="s">
        <v>321</v>
      </c>
    </row>
    <row r="11" spans="1:2" ht="63.75">
      <c r="A11" s="172" t="s">
        <v>384</v>
      </c>
      <c r="B11" s="95" t="s">
        <v>385</v>
      </c>
    </row>
    <row r="12" spans="1:2" ht="24.95" customHeight="1">
      <c r="A12" s="172" t="s">
        <v>386</v>
      </c>
      <c r="B12" s="95" t="s">
        <v>387</v>
      </c>
    </row>
    <row r="13" spans="1:2" ht="24.95" customHeight="1">
      <c r="A13" s="172" t="s">
        <v>388</v>
      </c>
      <c r="B13" s="95"/>
    </row>
    <row r="14" spans="1:2" ht="24.95" customHeight="1">
      <c r="A14" s="172" t="s">
        <v>389</v>
      </c>
      <c r="B14" s="95"/>
    </row>
    <row r="15" spans="1:2" ht="24.95" customHeight="1">
      <c r="A15" s="172" t="s">
        <v>390</v>
      </c>
      <c r="B15" s="95"/>
    </row>
    <row r="16" spans="1:2" ht="24.95" customHeight="1">
      <c r="A16" s="172" t="s">
        <v>391</v>
      </c>
      <c r="B16" s="95"/>
    </row>
    <row r="17" spans="1:2" ht="24.95" customHeight="1">
      <c r="A17" s="172" t="s">
        <v>392</v>
      </c>
      <c r="B17" s="191"/>
    </row>
    <row r="18" spans="1:2" ht="27.95" customHeight="1">
      <c r="A18" s="98" t="s">
        <v>363</v>
      </c>
      <c r="B18" s="98" t="s">
        <v>364</v>
      </c>
    </row>
    <row r="19" spans="1:2" ht="43.5" customHeight="1">
      <c r="A19" s="95" t="s">
        <v>393</v>
      </c>
      <c r="B19" s="95" t="s">
        <v>394</v>
      </c>
    </row>
    <row r="20" spans="1:2" ht="64.5" customHeight="1">
      <c r="A20" s="95" t="s">
        <v>395</v>
      </c>
      <c r="B20" s="95" t="s">
        <v>396</v>
      </c>
    </row>
    <row r="21" spans="1:2" ht="63.75">
      <c r="A21" s="95" t="s">
        <v>397</v>
      </c>
      <c r="B21" s="95" t="s">
        <v>398</v>
      </c>
    </row>
    <row r="22" spans="1:2" ht="63.75">
      <c r="A22" s="95" t="s">
        <v>498</v>
      </c>
      <c r="B22" s="95" t="s">
        <v>399</v>
      </c>
    </row>
    <row r="23" spans="1:2" ht="63.75">
      <c r="A23" s="95" t="s">
        <v>400</v>
      </c>
      <c r="B23" s="95" t="s">
        <v>401</v>
      </c>
    </row>
    <row r="24" spans="1:2" ht="63.75">
      <c r="A24" s="95" t="s">
        <v>402</v>
      </c>
      <c r="B24" s="95" t="s">
        <v>403</v>
      </c>
    </row>
    <row r="25" spans="1:2" ht="90" customHeight="1">
      <c r="A25" s="95" t="s">
        <v>404</v>
      </c>
      <c r="B25" s="95" t="s">
        <v>405</v>
      </c>
    </row>
    <row r="26" spans="1:2" ht="52.5" customHeight="1">
      <c r="A26" s="95" t="s">
        <v>406</v>
      </c>
      <c r="B26" s="95"/>
    </row>
    <row r="29" spans="1:2" ht="21.75" customHeight="1"/>
    <row r="30" spans="1:2" ht="24" customHeight="1"/>
  </sheetData>
  <mergeCells count="3">
    <mergeCell ref="A1:B1"/>
    <mergeCell ref="A3:B3"/>
    <mergeCell ref="A2:B2"/>
  </mergeCells>
  <pageMargins left="0.7" right="0.7" top="0.75" bottom="0.75" header="0.3" footer="0.3"/>
  <pageSetup scale="5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
  <sheetViews>
    <sheetView view="pageBreakPreview" zoomScale="130" zoomScaleNormal="115" zoomScaleSheetLayoutView="130" workbookViewId="0">
      <selection activeCell="L7" sqref="L7"/>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324" t="s">
        <v>7</v>
      </c>
      <c r="B1" s="325"/>
      <c r="C1" s="325"/>
      <c r="D1" s="325"/>
      <c r="E1" s="325"/>
      <c r="F1" s="325"/>
      <c r="G1" s="325"/>
      <c r="H1" s="325"/>
      <c r="I1" s="326"/>
    </row>
    <row r="2" spans="1:9" ht="24.2" customHeight="1">
      <c r="A2" s="327" t="s">
        <v>17</v>
      </c>
      <c r="B2" s="328"/>
      <c r="C2" s="328"/>
      <c r="D2" s="328"/>
      <c r="E2" s="328"/>
      <c r="F2" s="328"/>
      <c r="G2" s="328"/>
      <c r="H2" s="328"/>
      <c r="I2" s="329"/>
    </row>
    <row r="3" spans="1:9" ht="24.95" customHeight="1">
      <c r="A3" s="315" t="s">
        <v>33</v>
      </c>
      <c r="B3" s="316"/>
      <c r="C3" s="316"/>
      <c r="D3" s="317"/>
      <c r="E3" s="318" t="str">
        <f>'ANEXO VII. ESTRC. ANAL. PRG.P.P'!B4</f>
        <v>SECRETARIA DE OBRAS PÚBLICAS Y MATENIMIENTO URBANO</v>
      </c>
      <c r="F3" s="319"/>
      <c r="G3" s="319"/>
      <c r="H3" s="319"/>
      <c r="I3" s="320"/>
    </row>
    <row r="4" spans="1:9" ht="24.95" customHeight="1">
      <c r="A4" s="315" t="s">
        <v>316</v>
      </c>
      <c r="B4" s="316"/>
      <c r="C4" s="316"/>
      <c r="D4" s="317"/>
      <c r="E4" s="318" t="str">
        <f>'ANEXO VII. ESTRC. ANAL. PRG.P.P'!B5</f>
        <v>DIRECCIÓN DE DESARROLLO URBANO Y ORDENAMIENTO TERRITORIAL</v>
      </c>
      <c r="F4" s="319"/>
      <c r="G4" s="319"/>
      <c r="H4" s="319"/>
      <c r="I4" s="320"/>
    </row>
    <row r="5" spans="1:9" ht="24.95" customHeight="1">
      <c r="A5" s="315" t="s">
        <v>317</v>
      </c>
      <c r="B5" s="316"/>
      <c r="C5" s="316"/>
      <c r="D5" s="317"/>
      <c r="E5" s="318" t="str">
        <f>'ANEXO VII. ESTRC. ANAL. PRG.P.P'!B6</f>
        <v>POA DE DESARROLLO URBANO Y ORDENAMIENTO TERRITORIAL</v>
      </c>
      <c r="F5" s="319"/>
      <c r="G5" s="319"/>
      <c r="H5" s="319"/>
      <c r="I5" s="320"/>
    </row>
    <row r="6" spans="1:9" ht="24.95" customHeight="1">
      <c r="A6" s="315" t="s">
        <v>36</v>
      </c>
      <c r="B6" s="316"/>
      <c r="C6" s="316"/>
      <c r="D6" s="317"/>
      <c r="E6" s="321" t="str">
        <f>'ANEXO VII. ESTRC. ANAL. PRG.P.P'!B7</f>
        <v xml:space="preserve">PP4. DESARROLLO SOSTENIBLE E INFRAESTRUCTURA TRANSFORMADORA </v>
      </c>
      <c r="F6" s="322"/>
      <c r="G6" s="322"/>
      <c r="H6" s="322"/>
      <c r="I6" s="323"/>
    </row>
    <row r="7" spans="1:9" s="106" customFormat="1" ht="51">
      <c r="A7" s="99" t="s">
        <v>18</v>
      </c>
      <c r="B7" s="99" t="s">
        <v>19</v>
      </c>
      <c r="C7" s="99" t="s">
        <v>20</v>
      </c>
      <c r="D7" s="99" t="s">
        <v>21</v>
      </c>
      <c r="E7" s="99" t="s">
        <v>22</v>
      </c>
      <c r="F7" s="99" t="s">
        <v>23</v>
      </c>
      <c r="G7" s="99" t="s">
        <v>24</v>
      </c>
      <c r="H7" s="100" t="s">
        <v>25</v>
      </c>
      <c r="I7" s="100" t="s">
        <v>26</v>
      </c>
    </row>
    <row r="8" spans="1:9" ht="60" customHeight="1">
      <c r="A8" s="95" t="s">
        <v>72</v>
      </c>
      <c r="B8" s="95">
        <v>3</v>
      </c>
      <c r="C8" s="101">
        <v>2</v>
      </c>
      <c r="D8" s="101">
        <v>3</v>
      </c>
      <c r="E8" s="101">
        <v>3</v>
      </c>
      <c r="F8" s="101">
        <v>3</v>
      </c>
      <c r="G8" s="102">
        <v>2</v>
      </c>
      <c r="H8" s="103" t="s">
        <v>374</v>
      </c>
      <c r="I8" s="104">
        <f>SUM(B8:H8)</f>
        <v>16</v>
      </c>
    </row>
    <row r="9" spans="1:9" ht="60" customHeight="1">
      <c r="A9" s="95" t="s">
        <v>73</v>
      </c>
      <c r="B9" s="95">
        <v>3</v>
      </c>
      <c r="C9" s="101">
        <v>2</v>
      </c>
      <c r="D9" s="101">
        <v>3</v>
      </c>
      <c r="E9" s="101">
        <v>3</v>
      </c>
      <c r="F9" s="101">
        <v>3</v>
      </c>
      <c r="G9" s="102">
        <v>2</v>
      </c>
      <c r="H9" s="105" t="s">
        <v>374</v>
      </c>
      <c r="I9" s="104">
        <f>SUM(B9:H9)</f>
        <v>16</v>
      </c>
    </row>
    <row r="10" spans="1:9" ht="30" hidden="1" customHeight="1">
      <c r="A10" s="1"/>
      <c r="B10" s="1"/>
      <c r="C10" s="2"/>
      <c r="D10" s="2"/>
      <c r="E10" s="2"/>
      <c r="F10" s="2"/>
      <c r="G10" s="3"/>
      <c r="H10" s="5"/>
      <c r="I10" s="6"/>
    </row>
    <row r="11" spans="1:9">
      <c r="A11" s="312" t="s">
        <v>322</v>
      </c>
      <c r="B11" s="313"/>
      <c r="C11" s="313"/>
      <c r="D11" s="313"/>
      <c r="E11" s="313"/>
      <c r="F11" s="313"/>
      <c r="G11" s="313"/>
      <c r="H11" s="313"/>
      <c r="I11" s="314"/>
    </row>
  </sheetData>
  <mergeCells count="11">
    <mergeCell ref="A1:I1"/>
    <mergeCell ref="A2:I2"/>
    <mergeCell ref="A3:D3"/>
    <mergeCell ref="E3:I3"/>
    <mergeCell ref="A4:D4"/>
    <mergeCell ref="E4:I4"/>
    <mergeCell ref="A11:I11"/>
    <mergeCell ref="A5:D5"/>
    <mergeCell ref="E5:I5"/>
    <mergeCell ref="A6:D6"/>
    <mergeCell ref="E6:I6"/>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9"/>
  <sheetViews>
    <sheetView zoomScaleNormal="100" zoomScaleSheetLayoutView="85" workbookViewId="0">
      <selection activeCell="B20" sqref="B20"/>
    </sheetView>
  </sheetViews>
  <sheetFormatPr baseColWidth="10" defaultColWidth="9.33203125" defaultRowHeight="12.75"/>
  <cols>
    <col min="1" max="1" width="22.83203125" style="160" customWidth="1"/>
    <col min="2" max="2" width="19.83203125" style="160" customWidth="1"/>
    <col min="3" max="3" width="36.5" style="160" customWidth="1"/>
    <col min="4" max="4" width="25.33203125" style="160" customWidth="1"/>
    <col min="5" max="5" width="34.83203125" style="160" customWidth="1"/>
    <col min="6" max="6" width="33.33203125" style="160" customWidth="1"/>
    <col min="7" max="7" width="9.33203125" style="160" customWidth="1"/>
    <col min="8" max="16384" width="9.33203125" style="160"/>
  </cols>
  <sheetData>
    <row r="1" spans="1:7" s="161" customFormat="1" ht="15.75" customHeight="1">
      <c r="A1" s="336" t="s">
        <v>365</v>
      </c>
      <c r="B1" s="336"/>
      <c r="C1" s="336"/>
      <c r="D1" s="336"/>
      <c r="E1" s="336"/>
      <c r="F1" s="336"/>
      <c r="G1" s="159"/>
    </row>
    <row r="2" spans="1:7" s="161" customFormat="1" ht="21" customHeight="1">
      <c r="A2" s="196"/>
      <c r="B2" s="196"/>
      <c r="C2" s="196"/>
      <c r="D2" s="196"/>
      <c r="E2" s="196"/>
      <c r="F2" s="196"/>
      <c r="G2" s="159"/>
    </row>
    <row r="3" spans="1:7" ht="24.75" customHeight="1">
      <c r="A3" s="337"/>
      <c r="B3" s="337"/>
      <c r="C3" s="337"/>
      <c r="D3" s="337"/>
      <c r="E3" s="337"/>
      <c r="F3" s="337"/>
    </row>
    <row r="4" spans="1:7" ht="15" customHeight="1">
      <c r="A4" s="330" t="s">
        <v>33</v>
      </c>
      <c r="B4" s="330"/>
      <c r="C4" s="330"/>
      <c r="D4" s="339" t="s">
        <v>550</v>
      </c>
      <c r="E4" s="339"/>
      <c r="F4" s="339"/>
    </row>
    <row r="5" spans="1:7" ht="15" customHeight="1">
      <c r="A5" s="330" t="s">
        <v>192</v>
      </c>
      <c r="B5" s="330"/>
      <c r="C5" s="330"/>
      <c r="D5" s="339" t="s">
        <v>485</v>
      </c>
      <c r="E5" s="339"/>
      <c r="F5" s="339"/>
    </row>
    <row r="6" spans="1:7" ht="15" customHeight="1">
      <c r="A6" s="330" t="s">
        <v>323</v>
      </c>
      <c r="B6" s="330"/>
      <c r="C6" s="330"/>
      <c r="D6" s="339" t="s">
        <v>497</v>
      </c>
      <c r="E6" s="339"/>
      <c r="F6" s="339"/>
    </row>
    <row r="7" spans="1:7" ht="15" customHeight="1">
      <c r="A7" s="341" t="s">
        <v>36</v>
      </c>
      <c r="B7" s="341"/>
      <c r="C7" s="341"/>
      <c r="D7" s="339" t="s">
        <v>502</v>
      </c>
      <c r="E7" s="339"/>
      <c r="F7" s="339"/>
    </row>
    <row r="8" spans="1:7" ht="23.25" customHeight="1">
      <c r="A8" s="340" t="s">
        <v>362</v>
      </c>
      <c r="B8" s="340"/>
      <c r="C8" s="340"/>
      <c r="D8" s="340"/>
      <c r="E8" s="340"/>
      <c r="F8" s="340"/>
    </row>
    <row r="9" spans="1:7" ht="44.25" customHeight="1">
      <c r="A9" s="338" t="s">
        <v>90</v>
      </c>
      <c r="B9" s="338"/>
      <c r="C9" s="163" t="s">
        <v>407</v>
      </c>
      <c r="D9" s="109" t="s">
        <v>29</v>
      </c>
      <c r="E9" s="330" t="s">
        <v>409</v>
      </c>
      <c r="F9" s="330"/>
    </row>
    <row r="10" spans="1:7" ht="39" customHeight="1">
      <c r="A10" s="331" t="s">
        <v>92</v>
      </c>
      <c r="B10" s="331"/>
      <c r="C10" s="165" t="s">
        <v>222</v>
      </c>
      <c r="D10" s="139" t="s">
        <v>30</v>
      </c>
      <c r="E10" s="332" t="s">
        <v>410</v>
      </c>
      <c r="F10" s="333"/>
    </row>
    <row r="11" spans="1:7" ht="97.5" customHeight="1">
      <c r="A11" s="331" t="s">
        <v>181</v>
      </c>
      <c r="B11" s="331"/>
      <c r="C11" s="165" t="s">
        <v>408</v>
      </c>
      <c r="D11" s="139" t="s">
        <v>31</v>
      </c>
      <c r="E11" s="332" t="s">
        <v>411</v>
      </c>
      <c r="F11" s="333"/>
    </row>
    <row r="12" spans="1:7" ht="41.25" customHeight="1">
      <c r="A12" s="338" t="s">
        <v>324</v>
      </c>
      <c r="B12" s="338"/>
      <c r="C12" s="113" t="s">
        <v>325</v>
      </c>
      <c r="D12" s="113" t="s">
        <v>326</v>
      </c>
      <c r="E12" s="113" t="s">
        <v>327</v>
      </c>
      <c r="F12" s="113" t="s">
        <v>328</v>
      </c>
    </row>
    <row r="13" spans="1:7" ht="204.75" customHeight="1">
      <c r="A13" s="335" t="s">
        <v>329</v>
      </c>
      <c r="B13" s="335"/>
      <c r="C13" s="165" t="s">
        <v>412</v>
      </c>
      <c r="D13" s="165" t="s">
        <v>413</v>
      </c>
      <c r="E13" s="165" t="s">
        <v>414</v>
      </c>
      <c r="F13" s="165" t="s">
        <v>415</v>
      </c>
    </row>
    <row r="14" spans="1:7" ht="127.5" customHeight="1">
      <c r="A14" s="335" t="s">
        <v>330</v>
      </c>
      <c r="B14" s="335"/>
      <c r="C14" s="165" t="s">
        <v>416</v>
      </c>
      <c r="D14" s="165" t="s">
        <v>417</v>
      </c>
      <c r="E14" s="165" t="s">
        <v>418</v>
      </c>
      <c r="F14" s="165" t="s">
        <v>419</v>
      </c>
    </row>
    <row r="15" spans="1:7" ht="30.75" customHeight="1">
      <c r="A15" s="158" t="s">
        <v>163</v>
      </c>
      <c r="B15" s="158" t="s">
        <v>52</v>
      </c>
      <c r="C15" s="158" t="s">
        <v>168</v>
      </c>
      <c r="D15" s="158" t="s">
        <v>165</v>
      </c>
      <c r="E15" s="158" t="s">
        <v>169</v>
      </c>
      <c r="F15" s="112" t="s">
        <v>202</v>
      </c>
    </row>
    <row r="16" spans="1:7" ht="188.1" customHeight="1">
      <c r="A16" s="108" t="s">
        <v>124</v>
      </c>
      <c r="B16" s="165" t="s">
        <v>420</v>
      </c>
      <c r="C16" s="165" t="s">
        <v>421</v>
      </c>
      <c r="D16" s="165" t="s">
        <v>422</v>
      </c>
      <c r="E16" s="165" t="s">
        <v>423</v>
      </c>
      <c r="F16" s="165" t="s">
        <v>112</v>
      </c>
    </row>
    <row r="17" spans="1:6" ht="188.1" customHeight="1">
      <c r="A17" s="109" t="s">
        <v>161</v>
      </c>
      <c r="B17" s="165" t="s">
        <v>424</v>
      </c>
      <c r="C17" s="165" t="s">
        <v>425</v>
      </c>
      <c r="D17" s="165" t="s">
        <v>426</v>
      </c>
      <c r="E17" s="165" t="s">
        <v>423</v>
      </c>
      <c r="F17" s="165" t="s">
        <v>109</v>
      </c>
    </row>
    <row r="18" spans="1:6" ht="188.1" customHeight="1">
      <c r="A18" s="109" t="s">
        <v>135</v>
      </c>
      <c r="B18" s="165" t="s">
        <v>427</v>
      </c>
      <c r="C18" s="165" t="s">
        <v>428</v>
      </c>
      <c r="D18" s="165" t="s">
        <v>429</v>
      </c>
      <c r="E18" s="165" t="s">
        <v>423</v>
      </c>
      <c r="F18" s="165" t="s">
        <v>109</v>
      </c>
    </row>
    <row r="19" spans="1:6" ht="188.1" customHeight="1">
      <c r="A19" s="109" t="s">
        <v>136</v>
      </c>
      <c r="B19" s="165" t="s">
        <v>430</v>
      </c>
      <c r="C19" s="165" t="s">
        <v>431</v>
      </c>
      <c r="D19" s="165" t="s">
        <v>432</v>
      </c>
      <c r="E19" s="165" t="s">
        <v>423</v>
      </c>
      <c r="F19" s="165" t="s">
        <v>109</v>
      </c>
    </row>
    <row r="20" spans="1:6" ht="188.1" customHeight="1">
      <c r="A20" s="109" t="s">
        <v>137</v>
      </c>
      <c r="B20" s="165" t="s">
        <v>433</v>
      </c>
      <c r="C20" s="165" t="s">
        <v>434</v>
      </c>
      <c r="D20" s="165" t="s">
        <v>435</v>
      </c>
      <c r="E20" s="165" t="s">
        <v>423</v>
      </c>
      <c r="F20" s="165" t="s">
        <v>109</v>
      </c>
    </row>
    <row r="21" spans="1:6" ht="188.1" customHeight="1">
      <c r="A21" s="109" t="s">
        <v>138</v>
      </c>
      <c r="B21" s="165" t="s">
        <v>436</v>
      </c>
      <c r="C21" s="165" t="s">
        <v>437</v>
      </c>
      <c r="D21" s="165" t="s">
        <v>438</v>
      </c>
      <c r="E21" s="165" t="s">
        <v>423</v>
      </c>
      <c r="F21" s="165" t="s">
        <v>109</v>
      </c>
    </row>
    <row r="22" spans="1:6" ht="188.1" customHeight="1">
      <c r="A22" s="109" t="s">
        <v>139</v>
      </c>
      <c r="B22" s="165" t="s">
        <v>439</v>
      </c>
      <c r="C22" s="165" t="s">
        <v>440</v>
      </c>
      <c r="D22" s="165" t="s">
        <v>441</v>
      </c>
      <c r="E22" s="165" t="s">
        <v>423</v>
      </c>
      <c r="F22" s="165" t="s">
        <v>109</v>
      </c>
    </row>
    <row r="23" spans="1:6" ht="188.1" customHeight="1">
      <c r="A23" s="108" t="s">
        <v>170</v>
      </c>
      <c r="B23" s="165" t="s">
        <v>442</v>
      </c>
      <c r="C23" s="165" t="s">
        <v>443</v>
      </c>
      <c r="D23" s="165" t="s">
        <v>444</v>
      </c>
      <c r="E23" s="165" t="s">
        <v>423</v>
      </c>
      <c r="F23" s="165" t="s">
        <v>112</v>
      </c>
    </row>
    <row r="24" spans="1:6" ht="188.1" customHeight="1">
      <c r="A24" s="109" t="s">
        <v>171</v>
      </c>
      <c r="B24" s="165" t="s">
        <v>445</v>
      </c>
      <c r="C24" s="165" t="s">
        <v>446</v>
      </c>
      <c r="D24" s="165" t="s">
        <v>447</v>
      </c>
      <c r="E24" s="165" t="s">
        <v>423</v>
      </c>
      <c r="F24" s="165" t="s">
        <v>109</v>
      </c>
    </row>
    <row r="25" spans="1:6" ht="14.25" customHeight="1"/>
    <row r="26" spans="1:6" ht="14.25" customHeight="1"/>
    <row r="27" spans="1:6" ht="12.75" customHeight="1"/>
    <row r="28" spans="1:6" ht="15.75" customHeight="1">
      <c r="A28" s="334"/>
      <c r="B28" s="334"/>
      <c r="C28" s="334"/>
      <c r="D28" s="334"/>
      <c r="E28" s="334"/>
      <c r="F28" s="334"/>
    </row>
    <row r="29" spans="1:6">
      <c r="A29" s="334"/>
      <c r="B29" s="334"/>
      <c r="C29" s="334"/>
      <c r="D29" s="334"/>
      <c r="E29" s="334"/>
      <c r="F29" s="334"/>
    </row>
    <row r="30" spans="1:6">
      <c r="A30" s="334"/>
      <c r="B30" s="334"/>
      <c r="C30" s="334"/>
      <c r="D30" s="334"/>
      <c r="E30" s="334"/>
      <c r="F30" s="334"/>
    </row>
    <row r="31" spans="1:6">
      <c r="A31" s="334"/>
      <c r="B31" s="334"/>
      <c r="C31" s="334"/>
      <c r="D31" s="334"/>
      <c r="E31" s="334"/>
      <c r="F31" s="334"/>
    </row>
    <row r="32" spans="1:6">
      <c r="A32" s="334"/>
      <c r="B32" s="334"/>
      <c r="C32" s="334"/>
      <c r="D32" s="334"/>
      <c r="E32" s="334"/>
      <c r="F32" s="334"/>
    </row>
    <row r="33" spans="1:6">
      <c r="A33" s="334"/>
      <c r="B33" s="334"/>
      <c r="C33" s="334"/>
      <c r="D33" s="334"/>
      <c r="E33" s="334"/>
      <c r="F33" s="334"/>
    </row>
    <row r="34" spans="1:6">
      <c r="A34" s="334"/>
      <c r="B34" s="334"/>
      <c r="C34" s="334"/>
      <c r="D34" s="334"/>
      <c r="E34" s="334"/>
      <c r="F34" s="334"/>
    </row>
    <row r="35" spans="1:6">
      <c r="A35" s="334"/>
      <c r="B35" s="334"/>
      <c r="C35" s="334"/>
      <c r="D35" s="334"/>
      <c r="E35" s="334"/>
      <c r="F35" s="334"/>
    </row>
    <row r="36" spans="1:6">
      <c r="A36" s="334"/>
      <c r="B36" s="334"/>
      <c r="C36" s="334"/>
      <c r="D36" s="334"/>
      <c r="E36" s="334"/>
      <c r="F36" s="334"/>
    </row>
    <row r="37" spans="1:6">
      <c r="A37" s="334"/>
      <c r="B37" s="334"/>
      <c r="C37" s="334"/>
      <c r="D37" s="334"/>
      <c r="E37" s="334"/>
      <c r="F37" s="334"/>
    </row>
    <row r="38" spans="1:6">
      <c r="A38" s="334"/>
      <c r="B38" s="334"/>
      <c r="C38" s="334"/>
      <c r="D38" s="334"/>
      <c r="E38" s="334"/>
      <c r="F38" s="334"/>
    </row>
    <row r="39" spans="1:6">
      <c r="A39" s="334"/>
      <c r="B39" s="334"/>
      <c r="C39" s="334"/>
      <c r="D39" s="334"/>
      <c r="E39" s="334"/>
      <c r="F39" s="334"/>
    </row>
  </sheetData>
  <dataConsolidate/>
  <mergeCells count="20">
    <mergeCell ref="A28:F39"/>
    <mergeCell ref="A13:B13"/>
    <mergeCell ref="A1:F3"/>
    <mergeCell ref="A9:B9"/>
    <mergeCell ref="E9:F9"/>
    <mergeCell ref="A14:B14"/>
    <mergeCell ref="A12:B12"/>
    <mergeCell ref="D4:F4"/>
    <mergeCell ref="D5:F5"/>
    <mergeCell ref="D6:F6"/>
    <mergeCell ref="D7:F7"/>
    <mergeCell ref="A8:F8"/>
    <mergeCell ref="A7:C7"/>
    <mergeCell ref="A6:C6"/>
    <mergeCell ref="A5:C5"/>
    <mergeCell ref="A4:C4"/>
    <mergeCell ref="A10:B10"/>
    <mergeCell ref="A11:B11"/>
    <mergeCell ref="E10:F10"/>
    <mergeCell ref="E11:F11"/>
  </mergeCells>
  <phoneticPr fontId="24" type="noConversion"/>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5</vt:i4>
      </vt:variant>
    </vt:vector>
  </HeadingPairs>
  <TitlesOfParts>
    <vt:vector size="30"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A1 C1 </vt:lpstr>
      <vt:lpstr>A2 C1</vt:lpstr>
      <vt:lpstr>A3 C1</vt:lpstr>
      <vt:lpstr>A4 C1</vt:lpstr>
      <vt:lpstr>A5 C1 </vt:lpstr>
      <vt:lpstr>A6 C1</vt:lpstr>
      <vt:lpstr>C2</vt:lpstr>
      <vt:lpstr>A1 C2 </vt:lpstr>
      <vt:lpstr>REPORTE TRIMESTRAL</vt:lpstr>
      <vt:lpstr>NO SE EDITA</vt:lpstr>
      <vt:lpstr>ALINEACION AL PED</vt:lpstr>
      <vt:lpstr>COMP ACT EXTEMPORANEAS</vt:lpstr>
      <vt:lpstr>AE2</vt:lpstr>
      <vt:lpstr>AE1</vt:lpstr>
      <vt:lpstr>'A4 C1'!Área_de_impresión</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Lenovo</cp:lastModifiedBy>
  <cp:lastPrinted>2026-03-26T06:47:50Z</cp:lastPrinted>
  <dcterms:created xsi:type="dcterms:W3CDTF">2024-11-28T16:02:21Z</dcterms:created>
  <dcterms:modified xsi:type="dcterms:W3CDTF">2026-04-10T16:40:21Z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