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drawings/drawing2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E:\12-04-26\Revison - MIR - EMIR 09-04-26\OFICIALIA MAYOR\"/>
    </mc:Choice>
  </mc:AlternateContent>
  <xr:revisionPtr revIDLastSave="0" documentId="13_ncr:1_{FF094AFC-151B-4606-B6B0-0FE6C2073542}" xr6:coauthVersionLast="43" xr6:coauthVersionMax="43" xr10:uidLastSave="{00000000-0000-0000-0000-000000000000}"/>
  <bookViews>
    <workbookView xWindow="-60" yWindow="-60" windowWidth="24120" windowHeight="12960" firstSheet="5" activeTab="7"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58" r:id="rId14"/>
    <sheet name="C2" sheetId="59" r:id="rId15"/>
    <sheet name="C2 A1" sheetId="61" r:id="rId16"/>
    <sheet name="C2 A2" sheetId="62" r:id="rId17"/>
    <sheet name="C2 A3" sheetId="63" r:id="rId18"/>
    <sheet name="C2 A4" sheetId="64" r:id="rId19"/>
    <sheet name="C2 A5" sheetId="65" r:id="rId20"/>
    <sheet name="C2 A6" sheetId="66" r:id="rId21"/>
    <sheet name="REPORTE TRIMESTRAL" sheetId="15" r:id="rId22"/>
    <sheet name="NO SE EDITA" sheetId="16" state="hidden" r:id="rId23"/>
    <sheet name="ALINEACION AL PED" sheetId="9" r:id="rId24"/>
    <sheet name="COMP ACT EXTEMPORANEAS" sheetId="21" r:id="rId25"/>
    <sheet name="AE2" sheetId="29" r:id="rId26"/>
    <sheet name="AE1" sheetId="28" r:id="rId27"/>
  </sheets>
  <definedNames>
    <definedName name="_xlnm.Print_Area" localSheetId="0">'ANEXO 1 '!$A$1:$E$54</definedName>
    <definedName name="_xlnm.Print_Area" localSheetId="1">'ANEXO 1.1'!$A$1:$N$33</definedName>
    <definedName name="_xlnm.Print_Area" localSheetId="6">'ANEXO VII. ESTRC. ANAL. PRG.P.P'!$A$1:$B$23</definedName>
    <definedName name="_xlnm.Print_Area" localSheetId="8">'FORMATO 2. POA - MIR'!$A$1:$F$38</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40" i="39" l="1"/>
  <c r="R22" i="14" l="1"/>
  <c r="B10" i="14" l="1"/>
  <c r="J12" i="15" l="1"/>
  <c r="I12" i="15"/>
  <c r="J11" i="15"/>
  <c r="I11" i="15"/>
  <c r="J10" i="15"/>
  <c r="I10" i="15"/>
  <c r="J9" i="15"/>
  <c r="I9" i="15"/>
  <c r="J7" i="15"/>
  <c r="I7" i="15"/>
  <c r="J6" i="15"/>
  <c r="I6" i="15"/>
  <c r="G6" i="15"/>
  <c r="J5" i="15"/>
  <c r="I5" i="15"/>
  <c r="D48" i="66" l="1"/>
  <c r="F40" i="66"/>
  <c r="E68" i="66" s="1"/>
  <c r="D43" i="66"/>
  <c r="D42" i="66"/>
  <c r="D41" i="66"/>
  <c r="D40" i="66"/>
  <c r="F22" i="66"/>
  <c r="F21" i="66"/>
  <c r="F20" i="66"/>
  <c r="B17" i="66"/>
  <c r="B14" i="66"/>
  <c r="B12" i="66"/>
  <c r="B48" i="66"/>
  <c r="E44" i="66"/>
  <c r="F43" i="66"/>
  <c r="F42" i="66"/>
  <c r="F41" i="66"/>
  <c r="H9" i="66"/>
  <c r="D9" i="66"/>
  <c r="H8" i="66"/>
  <c r="D8" i="66"/>
  <c r="H7" i="66"/>
  <c r="D7" i="66"/>
  <c r="D3" i="66"/>
  <c r="D48" i="65"/>
  <c r="F40" i="65"/>
  <c r="D43" i="65"/>
  <c r="D42" i="65"/>
  <c r="D41" i="65"/>
  <c r="D40" i="65"/>
  <c r="E68" i="65" s="1"/>
  <c r="F22" i="65"/>
  <c r="F21" i="65"/>
  <c r="F20" i="65"/>
  <c r="B17" i="65"/>
  <c r="B14" i="65"/>
  <c r="B12" i="65"/>
  <c r="B48" i="65"/>
  <c r="E44" i="65"/>
  <c r="F43" i="65"/>
  <c r="F42" i="65"/>
  <c r="E72" i="65" s="1"/>
  <c r="F41" i="65"/>
  <c r="E70" i="65" s="1"/>
  <c r="H9" i="65"/>
  <c r="D9" i="65"/>
  <c r="H8" i="65"/>
  <c r="D8" i="65"/>
  <c r="H7" i="65"/>
  <c r="D7" i="65"/>
  <c r="D3" i="65"/>
  <c r="D48" i="64"/>
  <c r="F40" i="64"/>
  <c r="D43" i="64"/>
  <c r="D42" i="64"/>
  <c r="D41" i="64"/>
  <c r="D40" i="64"/>
  <c r="F22" i="64"/>
  <c r="F20" i="64"/>
  <c r="F21" i="64"/>
  <c r="B17" i="64"/>
  <c r="B14" i="64"/>
  <c r="B12" i="64"/>
  <c r="B48" i="64"/>
  <c r="E44" i="64"/>
  <c r="F43" i="64"/>
  <c r="F42" i="64"/>
  <c r="E72" i="64" s="1"/>
  <c r="F41" i="64"/>
  <c r="H9" i="64"/>
  <c r="D9" i="64"/>
  <c r="H8" i="64"/>
  <c r="D8" i="64"/>
  <c r="H7" i="64"/>
  <c r="D7" i="64"/>
  <c r="D3" i="64"/>
  <c r="D48" i="63"/>
  <c r="F40" i="63"/>
  <c r="D43" i="63"/>
  <c r="D42" i="63"/>
  <c r="D41" i="63"/>
  <c r="D40" i="63"/>
  <c r="F22" i="63"/>
  <c r="F21" i="63"/>
  <c r="F20" i="63"/>
  <c r="B17" i="63"/>
  <c r="B14" i="63"/>
  <c r="B12" i="63"/>
  <c r="B48" i="63"/>
  <c r="E44" i="63"/>
  <c r="F43" i="63"/>
  <c r="F42" i="63"/>
  <c r="F41" i="63"/>
  <c r="H9" i="63"/>
  <c r="D9" i="63"/>
  <c r="H8" i="63"/>
  <c r="D8" i="63"/>
  <c r="H7" i="63"/>
  <c r="D7" i="63"/>
  <c r="D3" i="63"/>
  <c r="D48" i="62"/>
  <c r="F40" i="62"/>
  <c r="D43" i="62"/>
  <c r="D42" i="62"/>
  <c r="D41" i="62"/>
  <c r="D40" i="62"/>
  <c r="F22" i="62"/>
  <c r="F21" i="62"/>
  <c r="F20" i="62"/>
  <c r="B17" i="62"/>
  <c r="B14" i="62"/>
  <c r="B12" i="62"/>
  <c r="B48" i="62"/>
  <c r="E44" i="62"/>
  <c r="F43" i="62"/>
  <c r="F42" i="62"/>
  <c r="E72" i="62" s="1"/>
  <c r="F41" i="62"/>
  <c r="H9" i="62"/>
  <c r="D9" i="62"/>
  <c r="H8" i="62"/>
  <c r="D8" i="62"/>
  <c r="H7" i="62"/>
  <c r="D7" i="62"/>
  <c r="D3" i="62"/>
  <c r="D48" i="61"/>
  <c r="F40" i="39"/>
  <c r="F40" i="32"/>
  <c r="F43" i="37"/>
  <c r="F43" i="58"/>
  <c r="F40" i="59"/>
  <c r="F40" i="61"/>
  <c r="D43" i="61"/>
  <c r="D42" i="61"/>
  <c r="D41" i="61"/>
  <c r="D40" i="61"/>
  <c r="E68" i="61" s="1"/>
  <c r="F22" i="61"/>
  <c r="F21" i="61"/>
  <c r="F20" i="61"/>
  <c r="B17" i="61"/>
  <c r="B14" i="61"/>
  <c r="B12" i="61"/>
  <c r="B48" i="61"/>
  <c r="E44" i="61"/>
  <c r="F43" i="61"/>
  <c r="F42" i="61"/>
  <c r="E72" i="61" s="1"/>
  <c r="F41" i="61"/>
  <c r="E70" i="61" s="1"/>
  <c r="H9" i="61"/>
  <c r="D9" i="61"/>
  <c r="H8" i="61"/>
  <c r="D8" i="61"/>
  <c r="H7" i="61"/>
  <c r="D7" i="61"/>
  <c r="D3" i="61"/>
  <c r="B14" i="59"/>
  <c r="B17" i="59"/>
  <c r="F20" i="59"/>
  <c r="F21" i="59"/>
  <c r="F22" i="59"/>
  <c r="D48" i="59"/>
  <c r="D43" i="59"/>
  <c r="D42" i="59"/>
  <c r="D41" i="59"/>
  <c r="D40" i="59"/>
  <c r="F25" i="58"/>
  <c r="F24" i="58"/>
  <c r="F23" i="58"/>
  <c r="B12" i="59"/>
  <c r="B48" i="59"/>
  <c r="E44" i="59"/>
  <c r="F43" i="59"/>
  <c r="F42" i="59"/>
  <c r="F41" i="59"/>
  <c r="H9" i="59"/>
  <c r="D9" i="59"/>
  <c r="H8" i="59"/>
  <c r="D8" i="59"/>
  <c r="H7" i="59"/>
  <c r="D7" i="59"/>
  <c r="D3" i="59"/>
  <c r="D46" i="58"/>
  <c r="D45" i="58"/>
  <c r="D44" i="58"/>
  <c r="D43" i="58"/>
  <c r="B40" i="58" s="1"/>
  <c r="B20" i="58"/>
  <c r="B17" i="58"/>
  <c r="B15" i="58"/>
  <c r="D51" i="58" s="1"/>
  <c r="B51" i="58"/>
  <c r="F46" i="58"/>
  <c r="E77" i="58" s="1"/>
  <c r="F45" i="58"/>
  <c r="E75" i="58" s="1"/>
  <c r="F44" i="58"/>
  <c r="E73" i="58" s="1"/>
  <c r="H12" i="58"/>
  <c r="D12" i="58"/>
  <c r="H11" i="58"/>
  <c r="D11" i="58"/>
  <c r="H10" i="58"/>
  <c r="D10" i="58"/>
  <c r="H8" i="58"/>
  <c r="D7" i="58"/>
  <c r="D6" i="58"/>
  <c r="H8" i="37"/>
  <c r="D7" i="37"/>
  <c r="S41" i="14"/>
  <c r="R41" i="14"/>
  <c r="G49" i="66" s="1"/>
  <c r="R40" i="14"/>
  <c r="D32" i="66" s="1"/>
  <c r="S38" i="14"/>
  <c r="R38" i="14"/>
  <c r="G49" i="65" s="1"/>
  <c r="F44" i="65" s="1"/>
  <c r="R37" i="14"/>
  <c r="S37" i="14" s="1"/>
  <c r="F49" i="65" s="1"/>
  <c r="D44" i="65" s="1"/>
  <c r="S35" i="14"/>
  <c r="R35" i="14"/>
  <c r="G49" i="64" s="1"/>
  <c r="R34" i="14"/>
  <c r="D32" i="64" s="1"/>
  <c r="S32" i="14"/>
  <c r="R32" i="14"/>
  <c r="G49" i="63" s="1"/>
  <c r="R31" i="14"/>
  <c r="D32" i="63" s="1"/>
  <c r="S29" i="14"/>
  <c r="R29" i="14"/>
  <c r="G49" i="62" s="1"/>
  <c r="R28" i="14"/>
  <c r="D32" i="62" s="1"/>
  <c r="R26" i="14"/>
  <c r="G49" i="61" s="1"/>
  <c r="F44" i="61" s="1"/>
  <c r="R25" i="14"/>
  <c r="S25" i="14" s="1"/>
  <c r="S26" i="14"/>
  <c r="S23" i="14"/>
  <c r="R23" i="14"/>
  <c r="G49" i="59" s="1"/>
  <c r="P7" i="15" s="1"/>
  <c r="D32" i="59"/>
  <c r="S20" i="14"/>
  <c r="G52" i="58" s="1"/>
  <c r="F47" i="58" s="1"/>
  <c r="R20" i="14"/>
  <c r="R19" i="14"/>
  <c r="D35" i="58" s="1"/>
  <c r="R17" i="14"/>
  <c r="S17" i="14" s="1"/>
  <c r="R16" i="14"/>
  <c r="S16" i="14" s="1"/>
  <c r="B13" i="14"/>
  <c r="A13" i="14"/>
  <c r="E68" i="63" l="1"/>
  <c r="E72" i="66"/>
  <c r="E74" i="59"/>
  <c r="T16" i="14"/>
  <c r="U25" i="14"/>
  <c r="I49" i="61" s="1"/>
  <c r="I44" i="61" s="1"/>
  <c r="E68" i="59"/>
  <c r="E70" i="66"/>
  <c r="E68" i="64"/>
  <c r="F44" i="63"/>
  <c r="P10" i="15"/>
  <c r="P9" i="15"/>
  <c r="F44" i="62"/>
  <c r="P11" i="15"/>
  <c r="F44" i="64"/>
  <c r="F44" i="59"/>
  <c r="E74" i="62"/>
  <c r="E68" i="62"/>
  <c r="E70" i="63"/>
  <c r="E72" i="63"/>
  <c r="E74" i="65"/>
  <c r="F44" i="66"/>
  <c r="P12" i="15"/>
  <c r="D32" i="65"/>
  <c r="S34" i="14"/>
  <c r="F49" i="64" s="1"/>
  <c r="F49" i="61"/>
  <c r="D44" i="61" s="1"/>
  <c r="D32" i="61"/>
  <c r="E74" i="66"/>
  <c r="E74" i="64"/>
  <c r="E70" i="64"/>
  <c r="E74" i="63"/>
  <c r="E70" i="62"/>
  <c r="E74" i="61"/>
  <c r="E72" i="59"/>
  <c r="E70" i="59"/>
  <c r="E71" i="58"/>
  <c r="U16" i="14"/>
  <c r="T28" i="14"/>
  <c r="H49" i="62" s="1"/>
  <c r="T31" i="14"/>
  <c r="H49" i="63" s="1"/>
  <c r="T34" i="14"/>
  <c r="H49" i="64" s="1"/>
  <c r="T22" i="14"/>
  <c r="H49" i="59" s="1"/>
  <c r="S28" i="14"/>
  <c r="S31" i="14"/>
  <c r="F49" i="63" s="1"/>
  <c r="T25" i="14"/>
  <c r="H49" i="61" s="1"/>
  <c r="U37" i="14"/>
  <c r="I49" i="65" s="1"/>
  <c r="I44" i="65" s="1"/>
  <c r="T40" i="14"/>
  <c r="H49" i="66" s="1"/>
  <c r="S40" i="14"/>
  <c r="T37" i="14"/>
  <c r="H49" i="65" s="1"/>
  <c r="S22" i="14"/>
  <c r="T19" i="14"/>
  <c r="H52" i="58" s="1"/>
  <c r="S19" i="14"/>
  <c r="U19" i="14" l="1"/>
  <c r="I52" i="58" s="1"/>
  <c r="I47" i="58" s="1"/>
  <c r="F52" i="58"/>
  <c r="D47" i="58" s="1"/>
  <c r="U34" i="14"/>
  <c r="I49" i="64" s="1"/>
  <c r="I44" i="64" s="1"/>
  <c r="U40" i="14"/>
  <c r="I49" i="66" s="1"/>
  <c r="I44" i="66" s="1"/>
  <c r="F49" i="66"/>
  <c r="D44" i="64"/>
  <c r="N11" i="15"/>
  <c r="N10" i="15"/>
  <c r="D44" i="63"/>
  <c r="U31" i="14"/>
  <c r="I49" i="63" s="1"/>
  <c r="I44" i="63" s="1"/>
  <c r="U28" i="14"/>
  <c r="I49" i="62" s="1"/>
  <c r="I44" i="62" s="1"/>
  <c r="F49" i="62"/>
  <c r="U22" i="14"/>
  <c r="I49" i="59" s="1"/>
  <c r="I44" i="59" s="1"/>
  <c r="F49" i="59"/>
  <c r="B10" i="3"/>
  <c r="A10" i="3"/>
  <c r="D44" i="66" l="1"/>
  <c r="N12" i="15"/>
  <c r="N9" i="15"/>
  <c r="D44" i="62"/>
  <c r="N7" i="15"/>
  <c r="D44" i="59"/>
  <c r="R10" i="14"/>
  <c r="S10" i="14" s="1"/>
  <c r="R11" i="14"/>
  <c r="S11" i="14"/>
  <c r="D48" i="39"/>
  <c r="E44" i="39"/>
  <c r="D41" i="39"/>
  <c r="D42" i="39"/>
  <c r="D43" i="39"/>
  <c r="D35" i="37"/>
  <c r="S14" i="14"/>
  <c r="T10" i="14" l="1"/>
  <c r="B14" i="39"/>
  <c r="B12" i="39"/>
  <c r="B12" i="32"/>
  <c r="D48" i="32" s="1"/>
  <c r="B51" i="37"/>
  <c r="F25" i="37"/>
  <c r="F24" i="37"/>
  <c r="F23" i="37"/>
  <c r="B20" i="37"/>
  <c r="B17" i="37"/>
  <c r="B15" i="37"/>
  <c r="D51" i="37" s="1"/>
  <c r="F22" i="32"/>
  <c r="F21" i="32"/>
  <c r="F20" i="32"/>
  <c r="B17" i="32"/>
  <c r="B14" i="32"/>
  <c r="B37" i="32"/>
  <c r="H9" i="32" l="1"/>
  <c r="H8" i="32"/>
  <c r="H7" i="32"/>
  <c r="D9" i="32"/>
  <c r="D8" i="32"/>
  <c r="D7" i="32"/>
  <c r="H9" i="39" l="1"/>
  <c r="H8" i="39"/>
  <c r="H7" i="39"/>
  <c r="D9" i="39"/>
  <c r="D8" i="39"/>
  <c r="D7" i="39"/>
  <c r="B17" i="39" l="1"/>
  <c r="F22" i="39"/>
  <c r="F21" i="39"/>
  <c r="F20" i="39"/>
  <c r="F43" i="39"/>
  <c r="F42" i="39"/>
  <c r="F41" i="39"/>
  <c r="B48" i="39"/>
  <c r="D3" i="39"/>
  <c r="F46" i="37"/>
  <c r="F45" i="37"/>
  <c r="F44" i="37"/>
  <c r="D46" i="37"/>
  <c r="D45" i="37"/>
  <c r="D44" i="37"/>
  <c r="E73" i="37" s="1"/>
  <c r="D43" i="37"/>
  <c r="B40" i="37" s="1"/>
  <c r="H12" i="37"/>
  <c r="D12" i="37"/>
  <c r="H11" i="37"/>
  <c r="D11" i="37"/>
  <c r="H10" i="37"/>
  <c r="D10" i="37"/>
  <c r="D6" i="37"/>
  <c r="F43" i="32"/>
  <c r="F42" i="32"/>
  <c r="F41" i="32"/>
  <c r="D43" i="32"/>
  <c r="D42" i="32"/>
  <c r="D41" i="32"/>
  <c r="D40" i="32"/>
  <c r="E75" i="37" l="1"/>
  <c r="E68" i="39"/>
  <c r="E74" i="32"/>
  <c r="E72" i="32"/>
  <c r="E70" i="39"/>
  <c r="E77" i="37"/>
  <c r="E72" i="39"/>
  <c r="E70" i="32"/>
  <c r="E71" i="37"/>
  <c r="E74" i="39"/>
  <c r="E68" i="32"/>
  <c r="B48" i="32" l="1"/>
  <c r="D3" i="32"/>
  <c r="D50" i="29" l="1"/>
  <c r="B50" i="29"/>
  <c r="F43" i="29"/>
  <c r="D43" i="29"/>
  <c r="D24" i="29"/>
  <c r="H23" i="29"/>
  <c r="D23" i="29"/>
  <c r="B20" i="29"/>
  <c r="B17" i="29"/>
  <c r="B15" i="29"/>
  <c r="H12" i="29"/>
  <c r="D12" i="29"/>
  <c r="H11" i="29"/>
  <c r="D11" i="29"/>
  <c r="H10" i="29"/>
  <c r="D10" i="29"/>
  <c r="D6" i="29"/>
  <c r="F43" i="28"/>
  <c r="D43" i="28"/>
  <c r="D50" i="28"/>
  <c r="B50" i="28"/>
  <c r="D24" i="28"/>
  <c r="H23" i="28"/>
  <c r="D23" i="28"/>
  <c r="B20" i="28"/>
  <c r="B17" i="28"/>
  <c r="B15" i="28"/>
  <c r="H12" i="28"/>
  <c r="D12" i="28"/>
  <c r="H11" i="28"/>
  <c r="D11" i="28"/>
  <c r="H10" i="28"/>
  <c r="D10" i="28"/>
  <c r="D6" i="28"/>
  <c r="G49" i="39" l="1"/>
  <c r="F44" i="39" l="1"/>
  <c r="P5" i="15"/>
  <c r="R14" i="14"/>
  <c r="R13" i="14"/>
  <c r="S13" i="14" s="1"/>
  <c r="U13" i="14" l="1"/>
  <c r="D32" i="32"/>
  <c r="G52" i="37"/>
  <c r="F52" i="37"/>
  <c r="D47" i="37" l="1"/>
  <c r="N6" i="15"/>
  <c r="F47" i="37"/>
  <c r="P6" i="15"/>
  <c r="G49" i="32"/>
  <c r="F44" i="32" s="1"/>
  <c r="F49" i="32"/>
  <c r="D44" i="32" s="1"/>
  <c r="T13" i="14"/>
  <c r="H52" i="37"/>
  <c r="I52" i="37"/>
  <c r="I47" i="37" s="1"/>
  <c r="H49" i="32" l="1"/>
  <c r="I49" i="32"/>
  <c r="I44" i="32" s="1"/>
  <c r="G51" i="29" l="1"/>
  <c r="F46" i="29"/>
  <c r="G51" i="28"/>
  <c r="F46" i="28"/>
  <c r="F51" i="28"/>
  <c r="F51" i="29"/>
  <c r="I46" i="29" l="1"/>
  <c r="D46" i="28"/>
  <c r="D46" i="29"/>
  <c r="I51" i="28"/>
  <c r="I51" i="29" l="1"/>
  <c r="I46" i="28"/>
  <c r="I9" i="7"/>
  <c r="I8" i="7"/>
  <c r="B39" i="29"/>
  <c r="B39" i="28"/>
  <c r="H49" i="39" l="1"/>
  <c r="D32" i="39"/>
  <c r="D34" i="29"/>
  <c r="D34" i="28"/>
  <c r="U10" i="14" l="1"/>
  <c r="F49" i="39"/>
  <c r="H51" i="28"/>
  <c r="H51" i="29"/>
  <c r="D44" i="39" l="1"/>
  <c r="N5" i="15"/>
  <c r="I49" i="39"/>
  <c r="I44" i="39" s="1"/>
</calcChain>
</file>

<file path=xl/sharedStrings.xml><?xml version="1.0" encoding="utf-8"?>
<sst xmlns="http://schemas.openxmlformats.org/spreadsheetml/2006/main" count="2103" uniqueCount="576">
  <si>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</si>
  <si>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</si>
  <si>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</si>
  <si>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</si>
  <si>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</si>
  <si>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</si>
  <si>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</si>
  <si>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</si>
  <si>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</si>
  <si>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</si>
  <si>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</si>
  <si>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</si>
  <si>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</si>
  <si>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</si>
  <si>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</si>
  <si>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</si>
  <si>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</si>
  <si>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</si>
  <si>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</si>
  <si>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</si>
  <si>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</si>
  <si>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</si>
  <si>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</si>
  <si>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</si>
  <si>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</si>
  <si>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</si>
  <si>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</si>
  <si>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</si>
  <si>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</si>
  <si>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</si>
  <si>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</si>
  <si>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</si>
  <si>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</si>
  <si>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</si>
  <si>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</si>
  <si>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</si>
  <si>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</si>
  <si>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</si>
  <si>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</si>
  <si>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</si>
  <si>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</si>
  <si>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</si>
  <si>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</si>
  <si>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</si>
  <si>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</si>
  <si>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</si>
  <si>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</si>
  <si>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</si>
  <si>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</si>
  <si>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</si>
  <si>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</si>
  <si>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</si>
  <si>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</si>
  <si>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</si>
  <si>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</si>
  <si>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</si>
  <si>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</si>
  <si>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</si>
  <si>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</si>
  <si>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</si>
  <si>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</si>
  <si>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</si>
  <si>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</si>
  <si>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</si>
  <si>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</si>
  <si>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</si>
  <si>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</si>
  <si>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</si>
  <si>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</si>
  <si>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</si>
  <si>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</si>
  <si>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</si>
  <si>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</si>
  <si>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</si>
  <si>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</si>
  <si>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</si>
  <si>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</si>
  <si>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</si>
  <si>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</si>
  <si>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</si>
  <si>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</si>
  <si>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</si>
  <si>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</si>
  <si>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</si>
  <si>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</si>
  <si>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</si>
  <si>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</si>
  <si>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</si>
  <si>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</si>
  <si>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</si>
  <si>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</si>
  <si>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</si>
  <si>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</si>
  <si>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</si>
  <si>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</si>
  <si>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</si>
  <si>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</si>
  <si>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</si>
  <si>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</si>
  <si>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</si>
  <si>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</si>
  <si>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</si>
  <si>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</si>
  <si>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</si>
  <si>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</si>
  <si>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</si>
  <si>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</si>
  <si>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</si>
  <si>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</si>
  <si>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</si>
  <si>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</si>
  <si>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</si>
  <si>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</si>
  <si>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</si>
  <si>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</si>
  <si>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</si>
  <si>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</si>
  <si>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</si>
  <si>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</si>
  <si>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</si>
  <si>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</si>
  <si>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</si>
  <si>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</si>
  <si>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</si>
  <si>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</si>
  <si>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</si>
  <si>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</si>
  <si>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</si>
  <si>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</si>
  <si>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</si>
  <si>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</si>
  <si>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</si>
  <si>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</si>
  <si>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</si>
  <si>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</si>
  <si>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</si>
  <si>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</si>
  <si>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</si>
  <si>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</si>
  <si>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</si>
  <si>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</si>
  <si>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</si>
  <si>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</si>
  <si>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</si>
  <si>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</si>
  <si>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</si>
  <si>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</si>
  <si>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 xml:space="preserve">FORMULA DEL INDICADOR </t>
  </si>
  <si>
    <t>PORCENTAJE DE AVANCE PROGRAMÁTICO</t>
  </si>
  <si>
    <t>METAS PROGRAMADAS</t>
  </si>
  <si>
    <t>METAS REALIZADAS</t>
  </si>
  <si>
    <t>C1 A1</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</si>
  <si>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</si>
  <si>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</si>
  <si>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</si>
  <si>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</si>
  <si>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</si>
  <si>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</si>
  <si>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</si>
  <si>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</si>
  <si>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</si>
  <si>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</si>
  <si>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C2 A3</t>
  </si>
  <si>
    <t>NOMBRE DEL COMPONENTE / ACTIVIDAD</t>
  </si>
  <si>
    <t>C2 A4</t>
  </si>
  <si>
    <t>C2 A5</t>
  </si>
  <si>
    <t>C2 A6</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</si>
  <si>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</si>
  <si>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</si>
  <si>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</si>
  <si>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</si>
  <si>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</si>
  <si>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</si>
  <si>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</si>
  <si>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</si>
  <si>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</si>
  <si>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</si>
  <si>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</si>
  <si>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</si>
  <si>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</si>
  <si>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</si>
  <si>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</si>
  <si>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</si>
  <si>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</si>
  <si>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</si>
  <si>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</si>
  <si>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</si>
  <si>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</si>
  <si>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</si>
  <si>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</si>
  <si>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</si>
  <si>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</si>
  <si>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</si>
  <si>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</si>
  <si>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</si>
  <si>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</si>
  <si>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</si>
  <si>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</si>
  <si>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</si>
  <si>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</si>
  <si>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</si>
  <si>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PP1- A1 C1</t>
  </si>
  <si>
    <t xml:space="preserve">FIN </t>
  </si>
  <si>
    <t>PROPOSITO</t>
  </si>
  <si>
    <t xml:space="preserve">           </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</si>
  <si>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</si>
  <si>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</si>
  <si>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</si>
  <si>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</si>
  <si>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</si>
  <si>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</si>
  <si>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</si>
  <si>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</si>
  <si>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</si>
  <si>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</si>
  <si>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</si>
  <si>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</si>
  <si>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</si>
  <si>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</si>
  <si>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</si>
  <si>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</si>
  <si>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</si>
  <si>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</si>
  <si>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</si>
  <si>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</si>
  <si>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</si>
  <si>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</si>
  <si>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</si>
  <si>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</si>
  <si>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</si>
  <si>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</si>
  <si>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</si>
  <si>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</si>
  <si>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</si>
  <si>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</si>
  <si>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</si>
  <si>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</si>
  <si>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</si>
  <si>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</si>
  <si>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</si>
  <si>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</si>
  <si>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</si>
  <si>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</si>
  <si>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</si>
  <si>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</si>
  <si>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</si>
  <si>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</si>
  <si>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</si>
  <si>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</si>
  <si>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</si>
  <si>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</si>
  <si>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</si>
  <si>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</si>
  <si>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</si>
  <si>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</si>
  <si>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</si>
  <si>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</si>
  <si>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</si>
  <si>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</si>
  <si>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</si>
  <si>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</si>
  <si>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</si>
  <si>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</si>
  <si>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</si>
  <si>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</si>
  <si>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</si>
  <si>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</si>
  <si>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</si>
  <si>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</si>
  <si>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PP1- A2 C1</t>
  </si>
  <si>
    <t>POCENTAJE DE AVANCE  PROGRAMATICO TRIMESTRAL</t>
  </si>
  <si>
    <t>PP1- A3 C1</t>
  </si>
  <si>
    <t>II. DATOS DE IDENTIFICACIÓN DEL INDICADOR</t>
  </si>
  <si>
    <t>ACUERDO 1. ACUERDO PARA UN GOBIERNO CERCANO , JUSTO Y HONESTO</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</si>
  <si>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</si>
  <si>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</si>
  <si>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</si>
  <si>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</si>
  <si>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</si>
  <si>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</si>
  <si>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</si>
  <si>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</si>
  <si>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</si>
  <si>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</si>
  <si>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</si>
  <si>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</si>
  <si>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</si>
  <si>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</si>
  <si>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</si>
  <si>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</si>
  <si>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</si>
  <si>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</si>
  <si>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</si>
  <si>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</si>
  <si>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</si>
  <si>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</si>
  <si>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</si>
  <si>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</si>
  <si>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</si>
  <si>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</si>
  <si>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</si>
  <si>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</si>
  <si>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</si>
  <si>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</si>
  <si>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</si>
  <si>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</si>
  <si>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</si>
  <si>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</si>
  <si>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</si>
  <si>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</si>
  <si>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</si>
  <si>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</si>
  <si>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</si>
  <si>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</si>
  <si>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</si>
  <si>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</si>
  <si>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</si>
  <si>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</si>
  <si>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</si>
  <si>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</si>
  <si>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</si>
  <si>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</si>
  <si>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</si>
  <si>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</si>
  <si>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</si>
  <si>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</si>
  <si>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</si>
  <si>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</si>
  <si>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</si>
  <si>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</si>
  <si>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</si>
  <si>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</si>
  <si>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</si>
  <si>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</si>
  <si>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</si>
  <si>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</si>
  <si>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</si>
  <si>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</si>
  <si>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</si>
  <si>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</si>
  <si>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</si>
  <si>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</si>
  <si>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</si>
  <si>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</si>
  <si>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</si>
  <si>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</si>
  <si>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</si>
  <si>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</si>
  <si>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</si>
  <si>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</si>
  <si>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</si>
  <si>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</si>
  <si>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</si>
  <si>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</si>
  <si>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</si>
  <si>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</si>
  <si>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</si>
  <si>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</si>
  <si>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La Oficialía Mayor Municipal de Zapotlán de Juárez es un área estratégica de la administración municipal, orientada al fortalecimiento de la gestión administrativa y a la atención de la población, mediante acciones alineadas al Plan Municipal de Desarrollo 2024–2027.
Su operación se basa en dos componentes principales: Recursos Humanos, enfocado en la capacitación, certificación y profesionalización del personal municipal para mejorar su desempeño laboral; y Atención al Público, que comprende acciones como el trámite de cartillas militares, recepción de prestadores de servicio social y prácticas profesionales, firma de convenios educativos y organización de actividades de vinculación social.
Estas acciones contribuyen al fortalecimiento institucional y a una atención más eficiente hacia la ciudadanía y personal de la Administración Municipal.</t>
  </si>
  <si>
    <t>La identificación de necesidades dentro de la Oficialía Mayor Municipal de Zapotlán de Juárez constituye un proceso fundamental para fortalecer la administración pública municipal, ya que permite reconocer áreas de mejora en la gestión interna y en la atención a la ciudadanía. Este análisis parte de la revisión de funciones administrativas, recursos disponibles y demandas institucionales, con el propósito de establecer acciones que contribuyan al buen funcionamiento del gobierno municipal.
Este proceso implica:
1. Diagnóstico institucional:
Se identifican necesidades del personal, áreas administrativas y servicios internos para mejorar el funcionamiento operativo.
2.Análisis de la situación actual:
Se revisan capacidades del personal, procesos administrativos y recursos disponibles.
3.Identificación de necesidades prioritarias:
Se determinan acciones urgentes en capacitación, certificación y fortalecimiento institucional.
4. Clasificación de acciones administrativas:
Se organizan actividades conforme a competencias y responsabilidades de cada área.
5. Vinculación con instrumentos de planeación:
Las acciones se alinean con los objetivos del Plan Municipal de Desarrollo y la normatividad vigente.</t>
  </si>
  <si>
    <t>Permite fortalecer la gestión administrativa municipal mediante acciones orientadas a la organización interna y mejora de procesos.
Facilita el uso eficiente de recursos humanos, materiales y administrativos dentro de la administración municipal.
Promueve la capacitación, profesionalización y certificación del personal para mejorar la calidad del servicio público.
Contribuye al fortalecimiento institucional y a una atención más eficiente hacia la ciudadanía.</t>
  </si>
  <si>
    <t>La Oficialía Mayor Municipal de Zapotlán de Juárez cobra especial relevancia dentro de la administración pública municipal, debido a que sus funciones son fundamentales para el fortalecimiento de la gestión interna y el adecuado funcionamiento de las áreas administrativas del municipio.
Entre sus principales atribuciones se encuentran la administración y organización de los recursos humanos, la coordinación de procesos de capacitación y certificación del personal, el seguimiento a trámites administrativos internos, la vinculación con instituciones educativas para servicio social, prácticas profesionales y estadías, así como la atención a jóvenes para el trámite de cartillas militares a través de la Junta Municipal de Reclutamiento.</t>
  </si>
  <si>
    <t>Dirigir y controlar la ejecución, supervisión y seguimiento de planes, programas y acciones orientadas al fortalecimiento administrativo, desarrollo institucional y gestión de recursos humanos dentro de la administración pública municipal, en el marco de las disposiciones normativas aplicables en el Municipio.</t>
  </si>
  <si>
    <t>En la Oficialía Mayor Municipal de Zapotlán de Juárez el diagnóstico participativo permite identificar necesidades administrativas, de capacitación y atención al público, mediante la participación de las áreas municipales y usuarios de los servicios, con el fin de fortalecer la gestión institucional.</t>
  </si>
  <si>
    <t>https://zapotlan.hidalgo.gob.mx/normateca.html</t>
  </si>
  <si>
    <t>https://zapotlan.hidalgo.gob.mx/ADMINISTRACION%20-2027/Normateca/Presidencia/Planeacion/Plan%20Municipal%20de%20Desarrollo%-27/PMZJ.pdf</t>
  </si>
  <si>
    <t xml:space="preserve">4.3 Mujeres 282 Hombres 352 </t>
  </si>
  <si>
    <t>4.2 Población total 634</t>
  </si>
  <si>
    <t>Trabajadores adscritos a la Presidencia Municipal, adolescentes varones en edad para trámite de cartilla militar y estudiantes de nivel medio superior y superior para servicio social y prácticas profesionales.</t>
  </si>
  <si>
    <t>Personal de la administración municipal, jóvenes en edad para trámite de cartilla militar y estudiantes que realizan servicio social y prácticas profesionales.</t>
  </si>
  <si>
    <t>La identificación de problemas en Oficialía Mayor se realiza mediante el análisis de las necesidades internas de la administración municipal, considerando la organización del personal, control administrativo y atención de trámites institucionales. Este proceso permite detectar áreas de mejora en recursos humanos, cumplimiento normativo, gestión documental y coordinación interna.
Este proceso implica:
1. Diagnóstico institucional:
Se identifican necesidades del personal, áreas administrativas y servicios internos para mejorar el funcionamiento operativo.
2.Análisis de la situación actual:
Se revisan capacidades del personal, procesos administrativos y recursos disponibles.
3.Identificación de necesidades prioritarias:
Se determinan acciones urgentes en capacitación, certificación y fortalecimiento institucional.
4. Clasificación de acciones administrativas:
Se organizan actividades conforme a competencias y responsabilidades de cada área.
5. Vinculación con instrumentos de planeación:
Las acciones se alinean con los objetivos del Plan Municipal de Desarrollo y la normatividad vigente.</t>
  </si>
  <si>
    <t>Oficialía Mayor 2025</t>
  </si>
  <si>
    <t>El objetivo principal o efecto superior de Oficialía Mayor es coordinar y organizar los recursos humanos, materiales y administrativos del Ayuntamiento para asegurar el adecuado funcionamiento interno de la administración municipal. Esto implica definir acciones, asignar recursos y establecer mecanismos de control que permitan cumplir de manera eficiente con las metas institucionales y mejorar la prestación de los servicios administrativos.</t>
  </si>
  <si>
    <t>Hombres del municipio de Zapotlán de Juárez en edad requisitada para cartillas militares, adolescentes prestadores de Servicio Social y personal de la Administración Municipal</t>
  </si>
  <si>
    <t>Personas o grupos que muestran resistencia o desinterés en participar en los procesos de cartilla militar, servicio social o en cursos, talleres, certificaciones y capacitaciones</t>
  </si>
  <si>
    <t>Oficial Mayor Municipal, coordinador y auxiliar del área, así como operador de la Junta Municipal de Reclutamiento asignado por la 18va. Zona Militar</t>
  </si>
  <si>
    <t xml:space="preserve">Población del municipio que no forma parte de la población objetivo ni participa en estos procesos administrativos. </t>
  </si>
  <si>
    <t>SECRETARÍA GENERAL MUNICIPAL</t>
  </si>
  <si>
    <t>OFICIALÍA MAYOR</t>
  </si>
  <si>
    <t xml:space="preserve">ÁREAS DE OPORTUNIDAD EN LA FORMACIÓN DEL PERSONAL Y EN LOS PROCESOS DE ATENCIÓN CIUDADANA MUNICIPAL
</t>
  </si>
  <si>
    <t xml:space="preserve">FORTALECER LA FORMACIÓN DEL PERSONAL Y LOS PROCESOS DE ATENCIÓN CIUDADANA MUNICIPAL
</t>
  </si>
  <si>
    <t xml:space="preserve">
FORTALECER LA FORMACIÓN DEL PERSONAL Y LOS PROCESOS DE ATENCIÓN CIUDADANA MUNICIPAL
</t>
  </si>
  <si>
    <t>ÁREAS DE OPORTUNIDAD EN LA CALIDAD DEL SERVICIO PÚBLICO.</t>
  </si>
  <si>
    <t>NECESIDAD DE MAYOR CONTINUIDAD EN LOS PROCESOS DE FORMACIÓN DEL PERSONAL.</t>
  </si>
  <si>
    <t xml:space="preserve"> MEJORAR LA CALIDAD DEL SERVICIO PÚBLICO.</t>
  </si>
  <si>
    <t xml:space="preserve"> DAR CONTINUIDAD A LOS PROCESOS DE FORMACIÓN DEL PERSONAL.</t>
  </si>
  <si>
    <t>AGILIZAR LA EMISIÓN DE CONSTANCIAS O CARTAS DE TERMINACIÓN.</t>
  </si>
  <si>
    <t xml:space="preserve">INCREMENTAR EL NÚMERO DE JÓVENES QUE CONCLUYEN SUS TRÁMITES.
</t>
  </si>
  <si>
    <t xml:space="preserve">RETRASO EN LA EMISIÓN DE CONSTANCIAS O CARTAS DE TERMINACIÓN.
</t>
  </si>
  <si>
    <t>BAJO NÚMERO DE JÓVENES QUE CONCLUYEN EL TRÁMITE.</t>
  </si>
  <si>
    <t xml:space="preserve">DOCUMENTACIÓN INCOMPLETA Y DESINTERÉS DE LOS JOVENES POR REALIZAR EL TRÁMITE.
</t>
  </si>
  <si>
    <t xml:space="preserve">DIFERENCIA ENTRE LOS HORARIOS ESCOLARES Y ADMINISTRATIVOS.
</t>
  </si>
  <si>
    <t xml:space="preserve"> IMPULSAR LA PARTICIPACIÓN DEL PERSONAL EN PROCESOS DE CERTIFICACIÓN.</t>
  </si>
  <si>
    <t xml:space="preserve"> FORTALECER LA PROGRAMACIÓN DE CURSOS Y COMPETENCIAS LABORALES.</t>
  </si>
  <si>
    <t xml:space="preserve"> HACER DIFUSIÓN DE LOS REQUISITOS ASI COMO PROMOCIÓN DE LA IMPORTANCIA QUE TIENE DICHO TRÁMITE</t>
  </si>
  <si>
    <t>FORTALECER LA COORDINACIÓN ENTRE HORARIOS ESCOLARES Y ADMINISTRATIVOS.</t>
  </si>
  <si>
    <t xml:space="preserve"> LIMITADA PARTICIPACIÓN DEL PERSONAL EN PROCESOS DE CERTIFICACIÓN.</t>
  </si>
  <si>
    <t>ÁREAS DE OPORTUNIDAD EN LA PROGRAMACIÓN DE CURSOS Y COMPETENCIAS LABORALES.</t>
  </si>
  <si>
    <t>POA DE OFICIALIA MAYOR</t>
  </si>
  <si>
    <t>N/A</t>
  </si>
  <si>
    <t xml:space="preserve">OFICIALÍA MAYOR </t>
  </si>
  <si>
    <t>POA DE OFICIALÍA MAYOR</t>
  </si>
  <si>
    <t>PP1- Acuerdo 1. Zapotlán Seguro, con un Gobierno Transparente y Justo.</t>
  </si>
  <si>
    <t>ACUERDO 1. ACUERDO PARA UN GOBIERNO CERCANO, JUSTO Y HONESTO</t>
  </si>
  <si>
    <t>1.1.3 Optimizar la administración pública municipal mediante la eliminación de la duplicidad de plazas y el uso eficiente de los recursos económicos.</t>
  </si>
  <si>
    <t>1.1.3.2 Racionalizar el presupuesto municipal mediante la reestructuración de áreas y la optimización de recursos económicos.</t>
  </si>
  <si>
    <t>1.1.3.3 Fortalecer la administración pública con funcionarios capaces y honestos, evitando la duplicidad de funciones públicas.</t>
  </si>
  <si>
    <t>1.1 Tener un Zapotlán seguro y en paz, mediante un gobierno cercano, con participación ciudadana y una rendición de cuentas transparente y justa en beneficio de la ciudadanía.</t>
  </si>
  <si>
    <t>Lograr que el área de Oficialía Mayor cumpla en su totalidad con los tres componentes programados, con la finalidad de incrementar los porcentajes alcanzados durante el ejercicio 2025 y dar cumplimiento a las metas establecidas para 2026.</t>
  </si>
  <si>
    <t>Se pretende optimizar los procesos administrativos, cumplir con la normativa vigente y mejorar la atención a trabajadores municipales, jóvenes en edad militar y estudiantes prestadores de servicio social y prácticas profesionales.</t>
  </si>
  <si>
    <t>Porcentaje de procesos desarrollados en las áreas de Oficialía Mayor mediante el cumplimiento de componentes y actividades.</t>
  </si>
  <si>
    <t>Personas atendidas en los diferentes trámites y servicios.</t>
  </si>
  <si>
    <t>Carpetas físicas y digitales, fuentes de información como listas, minutarios y ligas digitales; periodicidad anual; resguardante: Oficialía Mayor.</t>
  </si>
  <si>
    <t>Carpetas físicas y digitales.</t>
  </si>
  <si>
    <t>Sobrecarga de actividades administrativas y limitación de recursos presupuestales que dificultan el cumplimiento oportuno de las funciones del área.</t>
  </si>
  <si>
    <t>Las condiciones operativas, de seguridad y de recursos técnicos y humanos requieren fortalecerse para mejorar la atención de trámites y servicios dirigidos a la ciudadanía y al personal administrativo.</t>
  </si>
  <si>
    <t>Porcentaje de actividades realizadas dentro del componente de Recursos Humanos</t>
  </si>
  <si>
    <t>Recursos Humanos</t>
  </si>
  <si>
    <t>Se gestiona el personal del sector público, garantizando procesos de capacitación y certificación de acuerdo a la normativa y en general, buscando la eficiencia y calidad en el servicio.</t>
  </si>
  <si>
    <t>Medios de verificación: Publicación de convocatorias dentro del área. Carpetas físicas y digitales.
Fuente de información: Oficios y curriculares
Periodicidad: Trimestral
Resguardante:  Oficialía Mayor</t>
  </si>
  <si>
    <t>Anual</t>
  </si>
  <si>
    <t>Certificación de funcionarios de acuerdo a los puestos designados por la Ley Orgánica</t>
  </si>
  <si>
    <t xml:space="preserve">Este procedimiento asegura que los funcionarios estén correctamente registrados y que sus funciones estén alineadas con lo estipulado en la normativa vigente. La certificación incluye la evaluación de la formación, experiencia y méritos de los empleados, garantizando que ocupen los puestos adecuados conforme a la ley. </t>
  </si>
  <si>
    <t xml:space="preserve">Porcentaje de certificaciones de funcionarios de acuerdo a los puestos designados por la Ley Orgánica </t>
  </si>
  <si>
    <t xml:space="preserve">Medios de verificación: Constancias oficiales de las Instituciones correspondientes. Carpetas físicas y digitales.
Fuente de información: 
Periodicidad: Trimestral 
Resguardante: Cada funcionario público y copia en Oficialía Mayor.
</t>
  </si>
  <si>
    <t>Trimestral</t>
  </si>
  <si>
    <t xml:space="preserve">Gestionar cursos, seminarios o congresos para el personal         </t>
  </si>
  <si>
    <t>Porcentaje de gestión de cursos, seminarios o congresos para el personal.</t>
  </si>
  <si>
    <t xml:space="preserve">Implica organizar actividades de capacitación y desarrollo profesional que mejoren las habilidades y conocimientos de los empleados. Estas actividades se planifican de acuerdo con las necesidades de la institución y las áreas de mejora del personal. </t>
  </si>
  <si>
    <t xml:space="preserve">Medios de verificación: constancias, evidencias fotográficas. Carpetas físicas y digitales. 
Fuente de información: 
Estadísticas de beneficiarios
Periodicidad: trimestral
Resguardante: Oficialía Mayor  Trimestral  
</t>
  </si>
  <si>
    <t>Programación de competencias de atención al público</t>
  </si>
  <si>
    <t>Consiste en diseñar y coordinar programas de capacitación que desarrollen habilidades específicas para mejorar la calidad del servicio al ciudadano. Estos programas se enfocan en áreas como comunicación efectiva, resolución de conflictos, empatía y conocimiento de los procedimientos, estas capacitaciones se derivan de la vinculación con INDEMUN Y CONECER.</t>
  </si>
  <si>
    <t>Porcentaje de certificación de competencias de atención al público.</t>
  </si>
  <si>
    <t xml:space="preserve">Medios de verificación: constancias. Carpetas físicas y digitales.
Fuente de información: 
Periodicidad: Trimestral
Resguardante: Oficialía Mayor
</t>
  </si>
  <si>
    <t>Atención al Ciudadano</t>
  </si>
  <si>
    <t>La atención al ciudadano son servicios brindados de acuerdo a lo solicitado, considerando las Cartillas Militares, Servicio Social, Prácticas Profesionales, Estadías y Ferias de Servicios.</t>
  </si>
  <si>
    <t xml:space="preserve">Porcentaje de atención al ciudadano brindado </t>
  </si>
  <si>
    <t>Medios de verificación:
Carpeta física y digital los servicios expedidos 
Fuente de información: Estadísticas de ciudadanos beneficiados 
Periodicidad: Trimestral
Resguardante: Oficialía Mayor</t>
  </si>
  <si>
    <t>Cartillas Militares Elaboradas y Expedidas Clase 2008 y Remisos</t>
  </si>
  <si>
    <t xml:space="preserve">Los ciudadanos una vez que cumplen con los requisitos del servicio militar, ya sea obligatorio o voluntario. Este proceso incluye la recopilación de la información del solicitante, la validación y la emisión de la cartilla como prueba de su situación frente al servicio militar. </t>
  </si>
  <si>
    <t>Porcentaje de Cartillas Militares Elaboradas y Expedidas</t>
  </si>
  <si>
    <t xml:space="preserve">Medios de verificación:
Carpeta y bitácora física, agenda de citas elaboradas y programadas digital. Carpetas físicas y digitales.
Fuente de información: Estadísticas de hombres beneficiados 
Periodicidad: trimestral
Resguardante: Oficialía Mayor 
</t>
  </si>
  <si>
    <t xml:space="preserve">Elaboración de Constancias de no Registro a Remisos </t>
  </si>
  <si>
    <t xml:space="preserve">Estas constancias certifican que el personal no se encuentra en los registros militares, estos documentos sirven para certificar que una persona no ha cumplido con la obligación de registrarse en los registros militares, lo cual puede ser necesario para otros trámites legales o administrativos. </t>
  </si>
  <si>
    <t>Porcentaje constancias de no registro a remisos nacidos en Zapotlán.</t>
  </si>
  <si>
    <t xml:space="preserve">Medios de verificación: Formato físico y digital de la constancia. Carpetas físicas y digitales.
Fuente de información: 
Estadísticas de personal beneficiado
Periodicidad: trimestral
Resguardante: Oficialía Mayor.
</t>
  </si>
  <si>
    <t>Servicio Social, Prácticas Profesionales y Estadías</t>
  </si>
  <si>
    <t>Los prestadores son canalizados a las diferentes áreas de la administración con la finalidad de que puedas realizar lo solicitado, al iniciar se entrega una carta de aceptación y al finalizar una de terminación, mismas que son requeridas en su proceso administrativo escolar y que respaldan el mismo.</t>
  </si>
  <si>
    <t>Porcentaje de recepción y canalización de alumnos prestadores de servicios social, prácticas profesionales y estadías.</t>
  </si>
  <si>
    <t xml:space="preserve">Medios de verificación: Carpeta con cartas de presentación y aceptación físicas y digitales. 
Carpetas físicas y digitales.
Fuente de información: 
Estadísticas de alumnos aceptados
Periodicidad: trimestral
Resguardante: Oficialía Mayor 
</t>
  </si>
  <si>
    <t xml:space="preserve">Firma de convenios con universidades
</t>
  </si>
  <si>
    <t xml:space="preserve">Gestión y organización de evento protocolario para la firma de convenios de colaboración con diversas universidades, con el objetivo de ampliar las oportunidades para la comunidad estudiantil. </t>
  </si>
  <si>
    <t xml:space="preserve">Porcentaje de firma de convenios con universidades </t>
  </si>
  <si>
    <t xml:space="preserve">Medios de verificación: convenios firmados. Carpetas físicas y digitales.
Fuente de información: 
Estadísticas de alumnos beneficiados 
Periodicidad: trimestral
Resguardante: Oficialía Mayor  
</t>
  </si>
  <si>
    <t>Las instituciones que conforman la administración municipal ofrecen información detallada de los servicios que brindan, dirigido a los estudiantes de las diferentes escuelas del municipio, promoviendo el conocimiento de los derechos y servicios públicos, así como fortalecer el acercamiento ciudadano.</t>
  </si>
  <si>
    <t>Feria de Servicios Públicos</t>
  </si>
  <si>
    <t xml:space="preserve">Porcentaje de Ferias de Servicios Públicos </t>
  </si>
  <si>
    <t xml:space="preserve">Medios de verificación: ferias realizadas. Carpetas físicas y digitales.
Fuente de información: 
Estadísticas de alumnos beneficiados 
Periodicidad: trimestral
Resguardante: Oficialía Mayor 
</t>
  </si>
  <si>
    <t>Feria de Promoción Universitaria</t>
  </si>
  <si>
    <t>Evento donde las universidades con las que se firmó convenio promueven directamente sus ofertas educativas y modalidades</t>
  </si>
  <si>
    <t xml:space="preserve">Porcentaje Ferias de Promoción Universitaria </t>
  </si>
  <si>
    <t xml:space="preserve">Medios de verificación: ferias realizadas. Carpetas físicas y digitales.
Fuente de información: 
Estadísticas de alumnos beneficiados 
Periodicidad: trimestral
Resguardante: Oficialía Mayor  
</t>
  </si>
  <si>
    <t>PP1. Zapotlán Seguro, con un Gobierno Transparente y Justo.</t>
  </si>
  <si>
    <t>Orientar, administrar de manera efectiva y eficiente los recursos humanos, materiales, de contratación, innovación, modernización y prestación de servicios, así como validar y actualizar la estructura orgánica de las diferentes áreas administrativas y operativas de la administración municipal, para el desempeño eficiente de las funciones y atribuciones de la Oficialía Mayor.</t>
  </si>
  <si>
    <t xml:space="preserve">OE1: Fomentar el desarrollo de los servidores públicos, diseñando un plan de capacitación. 
OE 2: Gestionar cursos y capacitaciones para el personal de la Administración Pública Municipal con el fin de mejorar sus competencias y habilidades. 
OE 3: Asignar, supervisar y dar seguimiento a los estudiantes que presten servicio social y prácticas profesionales en las diferentes áreas de la Administración. 
OE 4: Cumplir con el trámite de expedición de Cartillas Militares a los ciudadanos del Municipio. 
</t>
  </si>
  <si>
    <t xml:space="preserve">(PARCRH)
Porcentaje de actividades realizadas dentro del componente de Recursos Humanos
</t>
  </si>
  <si>
    <t xml:space="preserve">  (APRH)                                                    Actividades Programadas de Recursos Humanos</t>
  </si>
  <si>
    <t xml:space="preserve">(ARRH)                                                     Actividades Realizadas de Recursos Humanos </t>
  </si>
  <si>
    <t>PARRH (APRH/ARRH)*100%</t>
  </si>
  <si>
    <t xml:space="preserve">(PCFDPDLO)
Porcentaje de certificaciones de funcionarios de acuerdo a los puestos designados por la Ley Orgánica  
</t>
  </si>
  <si>
    <t xml:space="preserve">(CFP)                                                                  Certificaciones de Funcionarios Programadas </t>
  </si>
  <si>
    <t xml:space="preserve">(CFR)                                                   Certificaciones de Funcionarios Realizadas  </t>
  </si>
  <si>
    <t>PCFPPDLO(CFP/CFR)*100%</t>
  </si>
  <si>
    <t xml:space="preserve">Gestionar cursos, seminarios o congresos para el personal        </t>
  </si>
  <si>
    <t xml:space="preserve">(PGCSCPP)
Porcentaje de gestión de cursos, seminarios o congresos para el personal.
</t>
  </si>
  <si>
    <t>(CSCP)                                                                     Cursos, Seminarios o Congresos Programados</t>
  </si>
  <si>
    <t>(CSCR)                                                                                    Cursos, Seminarios o Congresos Realizados</t>
  </si>
  <si>
    <t>PGCSC(CSCP/CSCR)*100%</t>
  </si>
  <si>
    <t xml:space="preserve">Programación de competencias de atención al público </t>
  </si>
  <si>
    <t xml:space="preserve">(PCCAP)
Porcentaje de certificación de competencias de atención al público 
</t>
  </si>
  <si>
    <t>(CPAP)                                                                Certificaciones Programadas de Atención al Público</t>
  </si>
  <si>
    <t xml:space="preserve">(CR)                                                             Certificaciones Realizadas de Atención al Público </t>
  </si>
  <si>
    <t>PCCAP(CPAP/CRAP)*100%</t>
  </si>
  <si>
    <t xml:space="preserve">Atención al ciudadano    </t>
  </si>
  <si>
    <t xml:space="preserve">(PARDCAC)
Porcentaje de actividades realizadas dentro del componente de atención al ciudadano
</t>
  </si>
  <si>
    <t xml:space="preserve">(APAC)                                                      Actividades Programado de Atención al Ciudadano </t>
  </si>
  <si>
    <t xml:space="preserve">(ARAC)                                                     Actividades Realizadas de Atención al Ciudadano </t>
  </si>
  <si>
    <t>PARAC(APAC/ARAC)*100%</t>
  </si>
  <si>
    <t xml:space="preserve">Cartillas Militares Elaboradas y Expedidas Clase 2008 y Remisos </t>
  </si>
  <si>
    <t xml:space="preserve">(PCMEYE)
Porcentaje de Cartillas Militares Elaboradas y Expedidas
</t>
  </si>
  <si>
    <t xml:space="preserve">(CMP)                                                               Cartillas Militares Programadas                                        </t>
  </si>
  <si>
    <t xml:space="preserve">(CMR)                                                               Cartillas Militares Realizadas </t>
  </si>
  <si>
    <t>PCMEYE(CMP/CMR)*100%</t>
  </si>
  <si>
    <t> 0</t>
  </si>
  <si>
    <t>Elaboración de Constancias de no Registro a Remisos</t>
  </si>
  <si>
    <t>(CPNR)                                                     Constancias Programadas de No Registro</t>
  </si>
  <si>
    <t>(CRNR)                                                 Constancias Programadas de No Registro</t>
  </si>
  <si>
    <t>PCNRRNZ(CPNR/CRNR)*100%</t>
  </si>
  <si>
    <t>Referir a instituciones educativas la culminación del periodo del prestador de Servicio Social, Prácticas Profesionales y Estadías.</t>
  </si>
  <si>
    <t>(PRYCAPSSPPYE) Porcentaje de recepción y canalización de alumnos prestadores de servicios social, prácticas profesionales y estadías</t>
  </si>
  <si>
    <t>(RYCPA)                                                      Recepción y Canalización Programada de Alumnos</t>
  </si>
  <si>
    <t>(RYCRA)                                                     Recepción y Canalización Programada de Alumnos</t>
  </si>
  <si>
    <t>PRYCAPSSPPYE(RYCPA/RYCRA)*100%</t>
  </si>
  <si>
    <t>Firma de convenios con universidades</t>
  </si>
  <si>
    <t xml:space="preserve">(PFCU) Porcentaje de firma de convenios con universidades </t>
  </si>
  <si>
    <t>(FPC)                                                                     Firma Programada de Convenios</t>
  </si>
  <si>
    <t>PFCU(FPC/FRC)*100%</t>
  </si>
  <si>
    <t xml:space="preserve">C2 A5 </t>
  </si>
  <si>
    <t xml:space="preserve">(PFSP) Porcentaje de Ferias de Servicios Públicos  </t>
  </si>
  <si>
    <t xml:space="preserve">(FPSP)                                                                 Ferias Programadas de Servicios Públicos </t>
  </si>
  <si>
    <t xml:space="preserve">(FRSP)                                                                 Ferias Realizadas de Servicios Públicos </t>
  </si>
  <si>
    <t>PFSP(FPSP/FRSP)*100%</t>
  </si>
  <si>
    <t>(PFPU) Porcentaje Ferias de Promoción Universitaria</t>
  </si>
  <si>
    <t>(FPPU)                                                                  Ferias Programadas de Promoción Universitaria</t>
  </si>
  <si>
    <t>(FRPU)                                                                 Ferias Realizadas de Promoción Universitaria</t>
  </si>
  <si>
    <t>PFPU(FPPU/FRPU)*100%</t>
  </si>
  <si>
    <t>1.1 Tener un Zapotlán seguro y en paz, mediante un gobierno cercano con participación ciudadana, enfocado en una rendición de cuentas transparente y justa en beneficio de la ciudadanía.</t>
  </si>
  <si>
    <t>PP1- C.1</t>
  </si>
  <si>
    <t>PARRH</t>
  </si>
  <si>
    <t>APRH</t>
  </si>
  <si>
    <t>ARRH</t>
  </si>
  <si>
    <r>
      <t>PC</t>
    </r>
    <r>
      <rPr>
        <sz val="8.5"/>
        <rFont val="Arial"/>
        <family val="2"/>
      </rPr>
      <t>PCFPPDLO</t>
    </r>
  </si>
  <si>
    <t>CFP</t>
  </si>
  <si>
    <t>CFR</t>
  </si>
  <si>
    <t>PGCSC</t>
  </si>
  <si>
    <t>CSCP</t>
  </si>
  <si>
    <t>CSCR</t>
  </si>
  <si>
    <t>PCCAP</t>
  </si>
  <si>
    <t>CPAP</t>
  </si>
  <si>
    <t>CRAP</t>
  </si>
  <si>
    <t>PP1- C.2</t>
  </si>
  <si>
    <t>PARAC</t>
  </si>
  <si>
    <t>APAC</t>
  </si>
  <si>
    <t>ARAC</t>
  </si>
  <si>
    <t>PCMEYE</t>
  </si>
  <si>
    <t>CMP</t>
  </si>
  <si>
    <t>PP1- A2 C2</t>
  </si>
  <si>
    <t>CMR</t>
  </si>
  <si>
    <t>PP1- A3 C2</t>
  </si>
  <si>
    <t>CPNR</t>
  </si>
  <si>
    <t>CRNR</t>
  </si>
  <si>
    <t>PCNRRNZ</t>
  </si>
  <si>
    <t xml:space="preserve">(PCNRRNZ)
Porcentaje constancias de no registro a remisos nacidos en Zapotlán.
</t>
  </si>
  <si>
    <t>PRYCAPSSPPYE</t>
  </si>
  <si>
    <t>RYCPA</t>
  </si>
  <si>
    <t>RYCRA</t>
  </si>
  <si>
    <t>PP1- A4 C2</t>
  </si>
  <si>
    <t>PFCU</t>
  </si>
  <si>
    <t>FPC</t>
  </si>
  <si>
    <t>(FRC)                                                                    Firma Realizada de Convenios</t>
  </si>
  <si>
    <t>FRC</t>
  </si>
  <si>
    <t>PP1- A5 C2</t>
  </si>
  <si>
    <t>PFSP</t>
  </si>
  <si>
    <t>FPSP</t>
  </si>
  <si>
    <t>FRSP</t>
  </si>
  <si>
    <t>PP1- A6 C2</t>
  </si>
  <si>
    <t>PFPU</t>
  </si>
  <si>
    <t>FPPU</t>
  </si>
  <si>
    <t>FRPU</t>
  </si>
  <si>
    <t>Elaboración de Constancias de no registro a remisos</t>
  </si>
  <si>
    <t xml:space="preserve">Feria de promoción universitaria </t>
  </si>
  <si>
    <t>OFIALÍA MAYOR</t>
  </si>
  <si>
    <t>1.1 Un Gobierno Itinerante y cercano al pueblo desde el primer día.</t>
  </si>
  <si>
    <t>Tener un Zapotlán seguro y en paz, mediante un gobierno cercano con participación ciudadana, enfocado en una rendición de cuentas transparente y justa en beneficio de la ciudadanía.</t>
  </si>
  <si>
    <t>Realizar procedimientos administrativos correspondientes a los dos componentes integrados en el programa opertativo del área.</t>
  </si>
  <si>
    <t>Promover y atender las necesodades de la poblacion objetivo del área,, en tramites administrativos y servicio a los usuarios.</t>
  </si>
  <si>
    <t>La facultad normativa se deriva de las atribuciones de la secretaria general municipal, área a la cual esta adscrita la oficialia mayor municipal.</t>
  </si>
  <si>
    <t>PP1 C1</t>
  </si>
  <si>
    <t>PP1 A2 C1</t>
  </si>
  <si>
    <t>PP1 C2</t>
  </si>
  <si>
    <t>PP1 C2 A1</t>
  </si>
  <si>
    <t>PP1 C2 A2</t>
  </si>
  <si>
    <t>PP1 C2 A3</t>
  </si>
  <si>
    <t>PP1 C2 A6</t>
  </si>
  <si>
    <t>PP1 C2 A4</t>
  </si>
  <si>
    <t>POA OFICIALÍA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</si>
</sst>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6">
    <font>
      <sz val="10"/>
      <color rgb="FF000000"/>
      <name val="Times New Roman"/>
      <charset val="204"/>
    </font>
    <font>
      <sz val="8"/>
      <name val="Arial MT"/>
    </font>
    <font>
      <sz val="8.5"/>
      <name val="Calibri"/>
      <family val="2"/>
    </font>
    <font>
      <b/>
      <sz val="10"/>
      <name val="Arial"/>
      <family val="2"/>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7"/>
      <color theme="1"/>
      <name val="Arial"/>
      <family val="2"/>
    </font>
    <font>
      <sz val="7"/>
      <color theme="1"/>
      <name val="Arial"/>
      <family val="2"/>
    </font>
    <font>
      <sz val="11"/>
      <color theme="1"/>
      <name val="Arial"/>
      <family val="2"/>
    </font>
    <font>
      <b/>
      <sz val="16"/>
      <color theme="1"/>
      <name val="Arial"/>
      <family val="2"/>
    </font>
    <font>
      <b/>
      <sz val="14"/>
      <color theme="0"/>
      <name val="Arial"/>
      <family val="2"/>
    </font>
    <font>
      <b/>
      <sz val="16"/>
      <color theme="0"/>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sz val="16"/>
      <color rgb="FF63132A"/>
      <name val="Arial Black"/>
      <family val="2"/>
    </font>
    <font>
      <b/>
      <sz val="12"/>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8.5"/>
      <name val="Arial"/>
      <family val="2"/>
    </font>
    <font>
      <b/>
      <sz val="14"/>
      <name val="Arial"/>
      <family val="2"/>
    </font>
    <font>
      <sz val="8.5"/>
      <color rgb="FF000000"/>
      <name val="Arial"/>
      <family val="2"/>
    </font>
    <font>
      <b/>
      <sz val="11"/>
      <color rgb="FF000000"/>
      <name val="Arial"/>
      <family val="2"/>
    </font>
    <font>
      <b/>
      <vertAlign val="subscript"/>
      <sz val="8.5"/>
      <name val="Arial"/>
      <family val="2"/>
    </font>
    <font>
      <sz val="8"/>
      <name val="Arial"/>
      <family val="2"/>
    </font>
    <font>
      <b/>
      <sz val="10"/>
      <color theme="1"/>
      <name val="Arial"/>
      <family val="2"/>
    </font>
  </fonts>
  <fills count="29">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6" fillId="0" borderId="0" applyFont="0" applyFill="0" applyBorder="0" applyAlignment="0" applyProtection="0"/>
    <xf numFmtId="0" fontId="17" fillId="0" borderId="0"/>
    <xf numFmtId="0" fontId="27" fillId="0" borderId="0" applyNumberFormat="0" applyFill="0" applyBorder="0" applyAlignment="0" applyProtection="0"/>
  </cellStyleXfs>
  <cellXfs count="709">
    <xf numFmtId="0" fontId="0" fillId="0" borderId="0" xfId="0" applyAlignment="1">
      <alignment horizontal="left" vertical="top"/>
    </xf>
    <xf numFmtId="0" fontId="4" fillId="0" borderId="10" xfId="0" applyFont="1" applyBorder="1" applyAlignment="1">
      <alignment horizontal="center" vertical="top" wrapText="1"/>
    </xf>
    <xf numFmtId="1" fontId="5" fillId="0" borderId="10" xfId="0" applyNumberFormat="1" applyFont="1" applyBorder="1" applyAlignment="1">
      <alignment horizontal="center" vertical="center" shrinkToFit="1"/>
    </xf>
    <xf numFmtId="1" fontId="5"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5" fillId="0" borderId="8" xfId="0" applyNumberFormat="1" applyFont="1" applyBorder="1" applyAlignment="1">
      <alignment horizontal="center" vertical="center" shrinkToFit="1"/>
    </xf>
    <xf numFmtId="1" fontId="5" fillId="0" borderId="9" xfId="0" applyNumberFormat="1" applyFont="1" applyBorder="1" applyAlignment="1">
      <alignment horizontal="center" vertical="center" shrinkToFit="1"/>
    </xf>
    <xf numFmtId="0" fontId="20" fillId="8" borderId="34" xfId="2" applyFont="1" applyFill="1" applyBorder="1" applyAlignment="1">
      <alignment horizontal="center" vertical="center" wrapText="1"/>
    </xf>
    <xf numFmtId="0" fontId="20" fillId="8" borderId="34" xfId="2" applyFont="1" applyFill="1" applyBorder="1" applyAlignment="1">
      <alignment horizontal="center" vertical="center"/>
    </xf>
    <xf numFmtId="0" fontId="20" fillId="9" borderId="34" xfId="2" applyFont="1" applyFill="1" applyBorder="1" applyAlignment="1">
      <alignment horizontal="center" vertical="center"/>
    </xf>
    <xf numFmtId="0" fontId="21" fillId="0" borderId="34" xfId="2" applyFont="1" applyBorder="1" applyAlignment="1">
      <alignment horizontal="justify" vertical="center" wrapText="1"/>
    </xf>
    <xf numFmtId="0" fontId="21" fillId="0" borderId="34" xfId="2" applyFont="1" applyBorder="1" applyAlignment="1">
      <alignment horizontal="center" vertical="center" wrapText="1"/>
    </xf>
    <xf numFmtId="0" fontId="21" fillId="10" borderId="34" xfId="2" applyFont="1" applyFill="1" applyBorder="1" applyAlignment="1">
      <alignment horizontal="center" vertical="center"/>
    </xf>
    <xf numFmtId="0" fontId="21" fillId="0" borderId="34" xfId="2" applyFont="1" applyBorder="1" applyAlignment="1">
      <alignment horizontal="center" vertical="center"/>
    </xf>
    <xf numFmtId="0" fontId="22" fillId="11" borderId="34" xfId="2" applyFont="1" applyFill="1" applyBorder="1" applyAlignment="1">
      <alignment horizontal="center" vertical="center"/>
    </xf>
    <xf numFmtId="0" fontId="23" fillId="0" borderId="10" xfId="0" applyFont="1" applyBorder="1" applyAlignment="1">
      <alignment horizontal="center" vertical="center" wrapText="1"/>
    </xf>
    <xf numFmtId="0" fontId="21" fillId="12" borderId="34" xfId="2" applyFont="1" applyFill="1" applyBorder="1" applyAlignment="1">
      <alignment horizontal="center" vertical="center"/>
    </xf>
    <xf numFmtId="14" fontId="21"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0" fillId="0" borderId="0" xfId="0" applyFont="1" applyAlignment="1">
      <alignment horizontal="left" vertical="top"/>
    </xf>
    <xf numFmtId="0" fontId="34"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3" fillId="0" borderId="34" xfId="0" applyFont="1" applyBorder="1" applyAlignment="1">
      <alignment horizontal="center" vertical="center" wrapText="1"/>
    </xf>
    <xf numFmtId="0" fontId="23" fillId="0" borderId="45" xfId="0" applyFont="1" applyBorder="1" applyAlignment="1">
      <alignment horizontal="center" vertical="center" wrapText="1"/>
    </xf>
    <xf numFmtId="0" fontId="25"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3" fillId="14" borderId="34" xfId="0" applyFont="1" applyFill="1" applyBorder="1" applyAlignment="1">
      <alignment horizontal="center" vertical="center"/>
    </xf>
    <xf numFmtId="0" fontId="53" fillId="8"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0" applyFont="1" applyFill="1" applyBorder="1" applyAlignment="1">
      <alignment horizontal="center" vertical="center" wrapText="1"/>
    </xf>
    <xf numFmtId="0" fontId="17" fillId="0" borderId="34" xfId="2" applyBorder="1" applyAlignment="1">
      <alignment horizontal="center" vertical="center" wrapText="1"/>
    </xf>
    <xf numFmtId="0" fontId="23" fillId="0" borderId="34" xfId="0" applyFont="1" applyBorder="1" applyAlignment="1">
      <alignment horizontal="center" vertical="center"/>
    </xf>
    <xf numFmtId="9" fontId="17" fillId="0" borderId="34" xfId="1" applyFont="1" applyBorder="1" applyAlignment="1">
      <alignment horizontal="center" vertical="center"/>
    </xf>
    <xf numFmtId="0" fontId="21" fillId="0" borderId="37" xfId="2" applyFont="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0" borderId="37" xfId="2" applyFont="1" applyFill="1" applyBorder="1" applyAlignment="1">
      <alignment horizontal="center" vertical="center"/>
    </xf>
    <xf numFmtId="0" fontId="21" fillId="0" borderId="37" xfId="2" applyFont="1" applyBorder="1" applyAlignment="1">
      <alignment horizontal="center" vertical="center"/>
    </xf>
    <xf numFmtId="0" fontId="22" fillId="11" borderId="37" xfId="2" applyFont="1" applyFill="1" applyBorder="1" applyAlignment="1">
      <alignment horizontal="center" vertical="center"/>
    </xf>
    <xf numFmtId="0" fontId="20" fillId="8" borderId="31" xfId="2" applyFont="1" applyFill="1" applyBorder="1" applyAlignment="1">
      <alignment horizontal="center" vertical="center" wrapText="1"/>
    </xf>
    <xf numFmtId="0" fontId="20" fillId="9" borderId="29" xfId="2" applyFont="1" applyFill="1" applyBorder="1" applyAlignment="1">
      <alignment horizontal="center" vertical="center"/>
    </xf>
    <xf numFmtId="0" fontId="16" fillId="0" borderId="34" xfId="0" applyFont="1" applyBorder="1" applyAlignment="1">
      <alignment horizontal="center" vertical="center"/>
    </xf>
    <xf numFmtId="0" fontId="16" fillId="0" borderId="0" xfId="0" applyFont="1" applyAlignment="1">
      <alignment horizontal="left" vertical="top"/>
    </xf>
    <xf numFmtId="0" fontId="23" fillId="12" borderId="34" xfId="0" applyFont="1" applyFill="1" applyBorder="1" applyAlignment="1">
      <alignment horizontal="center" vertical="center" wrapText="1"/>
    </xf>
    <xf numFmtId="0" fontId="23" fillId="12" borderId="45" xfId="0" applyFont="1" applyFill="1" applyBorder="1" applyAlignment="1">
      <alignment horizontal="center" vertical="center" wrapText="1"/>
    </xf>
    <xf numFmtId="0" fontId="10" fillId="0" borderId="0" xfId="0"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vertical="top"/>
    </xf>
    <xf numFmtId="0" fontId="59" fillId="0" borderId="0" xfId="0" applyFont="1" applyAlignment="1">
      <alignment horizontal="left" vertical="top"/>
    </xf>
    <xf numFmtId="0" fontId="32" fillId="17" borderId="34"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3" fillId="17" borderId="34" xfId="0" applyFont="1" applyFill="1" applyBorder="1" applyAlignment="1">
      <alignment vertical="center" wrapText="1"/>
    </xf>
    <xf numFmtId="0" fontId="61" fillId="0" borderId="0" xfId="0" applyFont="1" applyAlignment="1">
      <alignment wrapText="1"/>
    </xf>
    <xf numFmtId="0" fontId="61" fillId="0" borderId="0" xfId="0" applyFont="1" applyAlignment="1">
      <alignment vertical="center"/>
    </xf>
    <xf numFmtId="0" fontId="61" fillId="0" borderId="0" xfId="0" applyFont="1" applyAlignment="1">
      <alignment vertical="center" wrapText="1"/>
    </xf>
    <xf numFmtId="0" fontId="61" fillId="0" borderId="42" xfId="0" applyFont="1" applyBorder="1" applyAlignment="1">
      <alignment vertical="center" wrapText="1"/>
    </xf>
    <xf numFmtId="0" fontId="60" fillId="0" borderId="0" xfId="0" applyFont="1" applyAlignment="1">
      <alignment vertical="center"/>
    </xf>
    <xf numFmtId="0" fontId="16" fillId="0" borderId="0" xfId="0" applyFont="1" applyAlignment="1">
      <alignment horizontal="center" vertical="center"/>
    </xf>
    <xf numFmtId="0" fontId="29" fillId="13" borderId="0" xfId="0" applyFont="1" applyFill="1" applyAlignment="1">
      <alignment horizontal="center" vertical="center"/>
    </xf>
    <xf numFmtId="0" fontId="29" fillId="13" borderId="0" xfId="0" applyFont="1" applyFill="1" applyAlignment="1">
      <alignment horizontal="center" vertical="center" wrapText="1"/>
    </xf>
    <xf numFmtId="0" fontId="23" fillId="0" borderId="34" xfId="0" applyFont="1" applyBorder="1" applyAlignment="1">
      <alignment horizontal="left" vertical="top"/>
    </xf>
    <xf numFmtId="0" fontId="31" fillId="0" borderId="34" xfId="0" applyFont="1" applyBorder="1" applyAlignment="1">
      <alignment horizontal="center" vertical="top" wrapText="1"/>
    </xf>
    <xf numFmtId="0" fontId="31"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29" fillId="13" borderId="37" xfId="0" applyFont="1" applyFill="1" applyBorder="1" applyAlignment="1">
      <alignment horizontal="center" vertical="center" wrapText="1"/>
    </xf>
    <xf numFmtId="0" fontId="29" fillId="8" borderId="34" xfId="0" applyFont="1" applyFill="1" applyBorder="1" applyAlignment="1">
      <alignment horizontal="center" vertical="center" wrapText="1"/>
    </xf>
    <xf numFmtId="0" fontId="23" fillId="0" borderId="34" xfId="0" applyFont="1" applyBorder="1"/>
    <xf numFmtId="0" fontId="23" fillId="0" borderId="34" xfId="0" applyFont="1" applyBorder="1" applyAlignment="1">
      <alignment vertical="center"/>
    </xf>
    <xf numFmtId="0" fontId="23" fillId="0" borderId="34" xfId="0" applyFont="1" applyBorder="1" applyAlignment="1">
      <alignment vertical="top"/>
    </xf>
    <xf numFmtId="0" fontId="39" fillId="0" borderId="0" xfId="0" applyFont="1" applyAlignment="1">
      <alignment vertical="center"/>
    </xf>
    <xf numFmtId="0" fontId="39" fillId="0" borderId="0" xfId="0" applyFont="1"/>
    <xf numFmtId="0" fontId="39" fillId="0" borderId="0" xfId="0" applyFont="1" applyAlignment="1">
      <alignment vertical="top"/>
    </xf>
    <xf numFmtId="9" fontId="71" fillId="0" borderId="0" xfId="1" applyFont="1" applyBorder="1" applyAlignment="1">
      <alignment vertical="center"/>
    </xf>
    <xf numFmtId="14" fontId="0" fillId="0" borderId="34" xfId="0" applyNumberFormat="1" applyBorder="1" applyAlignment="1">
      <alignment horizontal="center" vertical="top"/>
    </xf>
    <xf numFmtId="14" fontId="16" fillId="0" borderId="34" xfId="0" applyNumberFormat="1" applyFont="1" applyBorder="1" applyAlignment="1">
      <alignment horizontal="center" vertical="top"/>
    </xf>
    <xf numFmtId="0" fontId="39" fillId="0" borderId="34" xfId="0" applyFont="1" applyBorder="1" applyAlignment="1">
      <alignment horizontal="center" vertical="center" wrapText="1"/>
    </xf>
    <xf numFmtId="0" fontId="23" fillId="0" borderId="0" xfId="0" applyFont="1" applyAlignment="1">
      <alignment horizontal="justify" vertical="justify"/>
    </xf>
    <xf numFmtId="0" fontId="23" fillId="0" borderId="0" xfId="0" applyFont="1" applyAlignment="1">
      <alignment horizontal="center" vertical="center" wrapText="1"/>
    </xf>
    <xf numFmtId="0" fontId="23" fillId="0" borderId="34"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19" xfId="0" applyFont="1" applyBorder="1" applyAlignment="1">
      <alignment horizontal="justify" vertical="center" wrapText="1"/>
    </xf>
    <xf numFmtId="0" fontId="17" fillId="0" borderId="14" xfId="0" applyFont="1" applyBorder="1" applyAlignment="1">
      <alignment horizontal="center" vertical="center" wrapText="1"/>
    </xf>
    <xf numFmtId="0" fontId="17" fillId="0" borderId="15" xfId="0" applyFont="1" applyBorder="1" applyAlignment="1">
      <alignment horizontal="justify" vertical="center" wrapText="1"/>
    </xf>
    <xf numFmtId="0" fontId="23" fillId="0" borderId="0" xfId="0" applyFont="1" applyAlignment="1">
      <alignment horizontal="justify" vertical="center"/>
    </xf>
    <xf numFmtId="0" fontId="17" fillId="0" borderId="10" xfId="0" applyFont="1" applyBorder="1" applyAlignment="1">
      <alignment horizontal="justify" vertical="center" wrapText="1"/>
    </xf>
    <xf numFmtId="0" fontId="29" fillId="26" borderId="10" xfId="0" applyFont="1" applyFill="1" applyBorder="1" applyAlignment="1">
      <alignment horizontal="center" vertical="center" wrapText="1"/>
    </xf>
    <xf numFmtId="0" fontId="77" fillId="8" borderId="33" xfId="0" applyFont="1" applyFill="1" applyBorder="1" applyAlignment="1">
      <alignment horizontal="center" vertical="center" wrapText="1"/>
    </xf>
    <xf numFmtId="0" fontId="17" fillId="0" borderId="10" xfId="0" applyFont="1" applyBorder="1" applyAlignment="1">
      <alignment horizontal="center" vertical="center" wrapText="1"/>
    </xf>
    <xf numFmtId="0" fontId="11" fillId="7" borderId="10" xfId="0" applyFont="1" applyFill="1" applyBorder="1" applyAlignment="1">
      <alignment horizontal="center" vertical="center" wrapText="1"/>
    </xf>
    <xf numFmtId="0" fontId="82"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29" fillId="7" borderId="10" xfId="0" applyFont="1" applyFill="1" applyBorder="1" applyAlignment="1">
      <alignment horizontal="center" vertical="center" wrapText="1"/>
    </xf>
    <xf numFmtId="0" fontId="29" fillId="7" borderId="33" xfId="0" applyFont="1" applyFill="1" applyBorder="1" applyAlignment="1">
      <alignment horizontal="center" vertical="center" wrapText="1"/>
    </xf>
    <xf numFmtId="1" fontId="23" fillId="0" borderId="10" xfId="0" applyNumberFormat="1" applyFont="1" applyBorder="1" applyAlignment="1">
      <alignment horizontal="center" vertical="center" shrinkToFit="1"/>
    </xf>
    <xf numFmtId="1" fontId="23" fillId="0" borderId="11" xfId="0" applyNumberFormat="1" applyFont="1" applyBorder="1" applyAlignment="1">
      <alignment horizontal="center" vertical="center" shrinkToFit="1"/>
    </xf>
    <xf numFmtId="1" fontId="23" fillId="0" borderId="35" xfId="0" applyNumberFormat="1" applyFont="1" applyBorder="1" applyAlignment="1">
      <alignment horizontal="center" vertical="center" shrinkToFit="1"/>
    </xf>
    <xf numFmtId="1" fontId="23" fillId="0" borderId="34" xfId="0" applyNumberFormat="1" applyFont="1" applyBorder="1" applyAlignment="1">
      <alignment horizontal="center" vertical="center" shrinkToFit="1"/>
    </xf>
    <xf numFmtId="1" fontId="23" fillId="0" borderId="36" xfId="0" applyNumberFormat="1" applyFont="1" applyBorder="1" applyAlignment="1">
      <alignment horizontal="center" vertical="center" shrinkToFit="1"/>
    </xf>
    <xf numFmtId="0" fontId="0" fillId="0" borderId="0" xfId="0" applyAlignment="1">
      <alignment horizontal="left" vertical="top" wrapText="1"/>
    </xf>
    <xf numFmtId="0" fontId="17" fillId="0" borderId="10" xfId="0" applyFont="1" applyBorder="1" applyAlignment="1">
      <alignment horizontal="left" vertical="center" wrapText="1"/>
    </xf>
    <xf numFmtId="0" fontId="11" fillId="8" borderId="34" xfId="0" applyFont="1" applyFill="1" applyBorder="1" applyAlignment="1">
      <alignment horizontal="center" vertical="center" wrapText="1"/>
    </xf>
    <xf numFmtId="0" fontId="78" fillId="15" borderId="34" xfId="0" applyFont="1" applyFill="1" applyBorder="1" applyAlignment="1">
      <alignment horizontal="center" vertical="center"/>
    </xf>
    <xf numFmtId="0" fontId="78" fillId="8" borderId="34" xfId="0" applyFont="1" applyFill="1" applyBorder="1" applyAlignment="1">
      <alignment horizontal="center" vertical="center"/>
    </xf>
    <xf numFmtId="0" fontId="74" fillId="23" borderId="34" xfId="2" applyFont="1" applyFill="1" applyBorder="1" applyAlignment="1">
      <alignment horizontal="center" vertical="center" wrapText="1"/>
    </xf>
    <xf numFmtId="0" fontId="74" fillId="23" borderId="34" xfId="2" applyFont="1" applyFill="1" applyBorder="1" applyAlignment="1">
      <alignment horizontal="center" vertical="center"/>
    </xf>
    <xf numFmtId="0" fontId="76" fillId="11" borderId="34" xfId="2" applyFont="1" applyFill="1" applyBorder="1" applyAlignment="1">
      <alignment horizontal="center" vertical="center"/>
    </xf>
    <xf numFmtId="0" fontId="74" fillId="0" borderId="34" xfId="2" applyFont="1" applyBorder="1" applyAlignment="1">
      <alignment horizontal="center" vertical="center" wrapText="1"/>
    </xf>
    <xf numFmtId="0" fontId="58" fillId="15" borderId="34" xfId="2" applyFont="1" applyFill="1" applyBorder="1" applyAlignment="1">
      <alignment horizontal="center" vertical="center"/>
    </xf>
    <xf numFmtId="0" fontId="74" fillId="0" borderId="34" xfId="2" applyFont="1" applyBorder="1" applyAlignment="1">
      <alignment horizontal="center" vertical="center"/>
    </xf>
    <xf numFmtId="0" fontId="58" fillId="8" borderId="34" xfId="2" applyFont="1" applyFill="1" applyBorder="1" applyAlignment="1">
      <alignment horizontal="center" vertical="center" wrapText="1"/>
    </xf>
    <xf numFmtId="0" fontId="58" fillId="7" borderId="34" xfId="2" applyFont="1" applyFill="1" applyBorder="1" applyAlignment="1">
      <alignment horizontal="center" vertical="center" wrapText="1"/>
    </xf>
    <xf numFmtId="0" fontId="83" fillId="20" borderId="34" xfId="2" applyFont="1" applyFill="1" applyBorder="1" applyAlignment="1">
      <alignment horizontal="center" vertical="center"/>
    </xf>
    <xf numFmtId="0" fontId="58" fillId="8" borderId="37" xfId="2" applyFont="1" applyFill="1" applyBorder="1" applyAlignment="1">
      <alignment horizontal="center" vertical="center" wrapText="1"/>
    </xf>
    <xf numFmtId="0" fontId="58" fillId="7" borderId="38" xfId="2" applyFont="1" applyFill="1" applyBorder="1" applyAlignment="1">
      <alignment horizontal="center" vertical="center" wrapText="1"/>
    </xf>
    <xf numFmtId="0" fontId="58" fillId="7" borderId="37" xfId="2" applyFont="1" applyFill="1" applyBorder="1" applyAlignment="1">
      <alignment horizontal="center" vertical="center" wrapText="1"/>
    </xf>
    <xf numFmtId="0" fontId="9" fillId="7" borderId="34" xfId="0" applyFont="1" applyFill="1" applyBorder="1" applyAlignment="1">
      <alignment horizontal="center" vertical="center" wrapText="1"/>
    </xf>
    <xf numFmtId="0" fontId="78" fillId="7" borderId="34"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47" fillId="7" borderId="34" xfId="0" applyFont="1" applyFill="1" applyBorder="1" applyAlignment="1">
      <alignment horizontal="center" vertical="center" wrapText="1"/>
    </xf>
    <xf numFmtId="0" fontId="47" fillId="8" borderId="34" xfId="0" applyFont="1" applyFill="1" applyBorder="1" applyAlignment="1">
      <alignment horizontal="center" vertical="center" wrapText="1"/>
    </xf>
    <xf numFmtId="0" fontId="81" fillId="0" borderId="34" xfId="0" applyFont="1" applyBorder="1" applyAlignment="1">
      <alignment horizontal="center" vertical="center" wrapText="1"/>
    </xf>
    <xf numFmtId="0" fontId="39" fillId="12" borderId="34" xfId="0" applyFont="1" applyFill="1" applyBorder="1" applyAlignment="1">
      <alignment horizontal="center" vertical="center" wrapText="1"/>
    </xf>
    <xf numFmtId="0" fontId="39" fillId="25" borderId="34" xfId="0" applyFont="1" applyFill="1" applyBorder="1" applyAlignment="1">
      <alignment horizontal="center" vertical="center" wrapText="1"/>
    </xf>
    <xf numFmtId="0" fontId="39" fillId="0" borderId="34" xfId="0" applyFont="1" applyBorder="1" applyAlignment="1">
      <alignment horizontal="center" vertical="center"/>
    </xf>
    <xf numFmtId="0" fontId="39" fillId="20" borderId="34" xfId="0" applyFont="1" applyFill="1" applyBorder="1" applyAlignment="1">
      <alignment horizontal="center" vertical="center" wrapText="1"/>
    </xf>
    <xf numFmtId="0" fontId="39" fillId="0" borderId="37" xfId="0" applyFont="1" applyBorder="1" applyAlignment="1">
      <alignment horizontal="center" vertical="center"/>
    </xf>
    <xf numFmtId="0" fontId="23" fillId="0" borderId="0" xfId="0" applyFont="1" applyAlignment="1">
      <alignment horizontal="left" vertical="top"/>
    </xf>
    <xf numFmtId="0" fontId="47" fillId="8" borderId="34" xfId="2" applyFont="1" applyFill="1" applyBorder="1" applyAlignment="1">
      <alignment horizontal="center" vertical="center" wrapText="1"/>
    </xf>
    <xf numFmtId="0" fontId="47" fillId="8" borderId="34" xfId="2" applyFont="1" applyFill="1" applyBorder="1" applyAlignment="1">
      <alignment horizontal="center" vertical="center"/>
    </xf>
    <xf numFmtId="0" fontId="81" fillId="0" borderId="37" xfId="2" applyFont="1" applyBorder="1" applyAlignment="1">
      <alignment horizontal="center" vertical="center" wrapText="1"/>
    </xf>
    <xf numFmtId="9" fontId="81" fillId="0" borderId="37" xfId="1" applyFont="1" applyBorder="1" applyAlignment="1">
      <alignment horizontal="center" vertical="center"/>
    </xf>
    <xf numFmtId="0" fontId="29" fillId="7" borderId="34" xfId="0" applyFont="1" applyFill="1" applyBorder="1" applyAlignment="1">
      <alignment horizontal="center" vertical="center" wrapText="1"/>
    </xf>
    <xf numFmtId="0" fontId="23" fillId="0" borderId="0" xfId="0" applyFont="1" applyAlignment="1">
      <alignment horizontal="left" vertical="center"/>
    </xf>
    <xf numFmtId="0" fontId="69" fillId="0" borderId="34" xfId="0" applyFont="1" applyBorder="1" applyAlignment="1">
      <alignment horizontal="center" vertical="center" wrapText="1"/>
    </xf>
    <xf numFmtId="1" fontId="23" fillId="0" borderId="34" xfId="0" applyNumberFormat="1" applyFont="1" applyBorder="1" applyAlignment="1">
      <alignment horizontal="center" vertical="center" wrapText="1"/>
    </xf>
    <xf numFmtId="14" fontId="23" fillId="0" borderId="34" xfId="0" applyNumberFormat="1" applyFont="1" applyBorder="1" applyAlignment="1">
      <alignment horizontal="center" vertical="center" wrapText="1"/>
    </xf>
    <xf numFmtId="9" fontId="23" fillId="0" borderId="32" xfId="0" applyNumberFormat="1" applyFont="1" applyBorder="1" applyAlignment="1">
      <alignment horizontal="center" vertical="center" wrapText="1"/>
    </xf>
    <xf numFmtId="12" fontId="23" fillId="0" borderId="32" xfId="0" applyNumberFormat="1" applyFont="1" applyBorder="1" applyAlignment="1">
      <alignment horizontal="center" vertical="center" wrapText="1"/>
    </xf>
    <xf numFmtId="14" fontId="23" fillId="0" borderId="0" xfId="0" applyNumberFormat="1" applyFont="1" applyAlignment="1">
      <alignment horizontal="center" vertical="center" wrapText="1"/>
    </xf>
    <xf numFmtId="14" fontId="29" fillId="8" borderId="34" xfId="0" applyNumberFormat="1" applyFont="1" applyFill="1" applyBorder="1" applyAlignment="1">
      <alignment horizontal="center" vertical="center" wrapText="1"/>
    </xf>
    <xf numFmtId="0" fontId="78" fillId="8" borderId="34" xfId="0" applyFont="1" applyFill="1" applyBorder="1" applyAlignment="1">
      <alignment horizontal="center" vertical="center" wrapText="1"/>
    </xf>
    <xf numFmtId="0" fontId="85" fillId="7" borderId="34" xfId="0" applyFont="1" applyFill="1" applyBorder="1" applyAlignment="1">
      <alignment horizontal="center" vertical="center" wrapText="1"/>
    </xf>
    <xf numFmtId="14" fontId="81" fillId="0" borderId="34" xfId="0" applyNumberFormat="1" applyFont="1" applyBorder="1" applyAlignment="1">
      <alignment horizontal="center" vertical="center" wrapText="1"/>
    </xf>
    <xf numFmtId="0" fontId="39" fillId="14" borderId="34" xfId="0" applyFont="1" applyFill="1" applyBorder="1" applyAlignment="1">
      <alignment horizontal="center" vertical="center"/>
    </xf>
    <xf numFmtId="9" fontId="39" fillId="0" borderId="34" xfId="0" applyNumberFormat="1" applyFont="1" applyBorder="1" applyAlignment="1">
      <alignment horizontal="center" vertical="center"/>
    </xf>
    <xf numFmtId="0" fontId="81" fillId="0" borderId="34" xfId="2" applyFont="1" applyBorder="1" applyAlignment="1">
      <alignment horizontal="center" vertical="center" wrapText="1"/>
    </xf>
    <xf numFmtId="9" fontId="81" fillId="0" borderId="34" xfId="1" applyFont="1" applyBorder="1" applyAlignment="1">
      <alignment horizontal="center" vertical="center"/>
    </xf>
    <xf numFmtId="0" fontId="47" fillId="20" borderId="34" xfId="0" applyFont="1" applyFill="1" applyBorder="1" applyAlignment="1">
      <alignment horizontal="center" vertical="center" wrapText="1"/>
    </xf>
    <xf numFmtId="0" fontId="39" fillId="0" borderId="0" xfId="0" applyFont="1" applyAlignment="1">
      <alignment horizontal="left" vertical="center"/>
    </xf>
    <xf numFmtId="0" fontId="39" fillId="0" borderId="0" xfId="0" applyFont="1" applyAlignment="1">
      <alignment horizontal="center" vertical="center"/>
    </xf>
    <xf numFmtId="9" fontId="23" fillId="0" borderId="0" xfId="1" applyFont="1" applyFill="1" applyBorder="1" applyAlignment="1">
      <alignment horizontal="left" vertical="center"/>
    </xf>
    <xf numFmtId="0" fontId="29" fillId="0" borderId="0" xfId="0" applyFont="1" applyAlignment="1">
      <alignment horizontal="left" vertical="center"/>
    </xf>
    <xf numFmtId="0" fontId="75" fillId="0" borderId="0" xfId="0" applyFont="1" applyAlignment="1">
      <alignment horizontal="left" vertical="center"/>
    </xf>
    <xf numFmtId="0" fontId="67" fillId="0" borderId="10" xfId="0" applyFont="1" applyBorder="1" applyAlignment="1">
      <alignment horizontal="left" vertical="top" wrapText="1"/>
    </xf>
    <xf numFmtId="0" fontId="67" fillId="2" borderId="10" xfId="0" applyFont="1" applyFill="1" applyBorder="1" applyAlignment="1">
      <alignment horizontal="left" vertical="top" wrapText="1" indent="5"/>
    </xf>
    <xf numFmtId="0" fontId="8" fillId="7" borderId="34" xfId="0" applyFont="1" applyFill="1" applyBorder="1" applyAlignment="1">
      <alignment horizontal="center" vertical="center" wrapText="1"/>
    </xf>
    <xf numFmtId="0" fontId="78" fillId="0" borderId="0" xfId="0" applyFont="1" applyAlignment="1">
      <alignment vertical="center" wrapText="1"/>
    </xf>
    <xf numFmtId="0" fontId="0" fillId="0" borderId="0" xfId="0" applyAlignment="1">
      <alignment horizontal="left" vertical="center"/>
    </xf>
    <xf numFmtId="0" fontId="84" fillId="0" borderId="0" xfId="0" applyFont="1" applyAlignment="1">
      <alignment horizontal="left" vertical="center"/>
    </xf>
    <xf numFmtId="0" fontId="76" fillId="8" borderId="10" xfId="0" applyFont="1" applyFill="1" applyBorder="1" applyAlignment="1">
      <alignment horizontal="center" vertical="center" wrapText="1"/>
    </xf>
    <xf numFmtId="0" fontId="17" fillId="0" borderId="34" xfId="0" applyFont="1" applyBorder="1" applyAlignment="1">
      <alignment horizontal="center" vertical="center" wrapText="1"/>
    </xf>
    <xf numFmtId="0" fontId="74" fillId="0" borderId="34" xfId="0" applyFont="1" applyBorder="1" applyAlignment="1">
      <alignment horizontal="center" vertical="center"/>
    </xf>
    <xf numFmtId="0" fontId="39" fillId="0" borderId="34" xfId="0" applyFont="1" applyBorder="1" applyAlignment="1">
      <alignment horizontal="center" vertical="center"/>
    </xf>
    <xf numFmtId="0" fontId="39" fillId="14" borderId="34" xfId="0" applyFont="1" applyFill="1" applyBorder="1" applyAlignment="1">
      <alignment horizontal="center" vertical="center"/>
    </xf>
    <xf numFmtId="0" fontId="23" fillId="0" borderId="0" xfId="0" applyFont="1" applyAlignment="1">
      <alignment horizontal="center" vertical="center"/>
    </xf>
    <xf numFmtId="0" fontId="47" fillId="7" borderId="34" xfId="0" applyFont="1" applyFill="1" applyBorder="1" applyAlignment="1">
      <alignment horizontal="center" vertical="center" wrapText="1"/>
    </xf>
    <xf numFmtId="0" fontId="85" fillId="7" borderId="34" xfId="0" applyFont="1" applyFill="1" applyBorder="1" applyAlignment="1">
      <alignment horizontal="center" vertical="center" wrapText="1"/>
    </xf>
    <xf numFmtId="0" fontId="47" fillId="8" borderId="34" xfId="0" applyFont="1" applyFill="1" applyBorder="1" applyAlignment="1">
      <alignment horizontal="center" vertical="center" wrapText="1"/>
    </xf>
    <xf numFmtId="0" fontId="39" fillId="0" borderId="37" xfId="0" applyFont="1" applyBorder="1" applyAlignment="1">
      <alignment horizontal="center" vertical="center"/>
    </xf>
    <xf numFmtId="0" fontId="39" fillId="0" borderId="0" xfId="0" applyFont="1" applyAlignment="1">
      <alignment horizontal="center" vertical="center"/>
    </xf>
    <xf numFmtId="0" fontId="23" fillId="0" borderId="10" xfId="0" applyFont="1" applyBorder="1" applyAlignment="1">
      <alignment horizontal="center" wrapText="1"/>
    </xf>
    <xf numFmtId="0" fontId="17" fillId="0" borderId="10" xfId="0" applyFont="1" applyBorder="1" applyAlignment="1">
      <alignment horizontal="center" vertical="top" wrapText="1"/>
    </xf>
    <xf numFmtId="0" fontId="17" fillId="0" borderId="0" xfId="0" applyFont="1" applyAlignment="1">
      <alignment horizontal="center" vertical="center" wrapText="1"/>
    </xf>
    <xf numFmtId="0" fontId="3" fillId="8" borderId="33" xfId="0" applyFont="1" applyFill="1" applyBorder="1" applyAlignment="1">
      <alignment horizontal="center" vertical="center" wrapText="1"/>
    </xf>
    <xf numFmtId="0" fontId="17" fillId="0" borderId="34" xfId="0" applyFont="1" applyBorder="1" applyAlignment="1">
      <alignment horizontal="center" vertical="top" wrapText="1"/>
    </xf>
    <xf numFmtId="0" fontId="17" fillId="0" borderId="34" xfId="0" applyFont="1" applyBorder="1" applyAlignment="1">
      <alignment horizontal="center" wrapText="1"/>
    </xf>
    <xf numFmtId="0" fontId="3" fillId="0" borderId="34" xfId="0" applyFont="1" applyBorder="1" applyAlignment="1">
      <alignment horizontal="center" vertical="center" wrapText="1"/>
    </xf>
    <xf numFmtId="0" fontId="23" fillId="0" borderId="34" xfId="0" applyFont="1" applyBorder="1" applyAlignment="1">
      <alignment horizontal="left" vertical="center" wrapText="1"/>
    </xf>
    <xf numFmtId="0" fontId="29" fillId="8" borderId="34" xfId="2" applyFont="1" applyFill="1" applyBorder="1" applyAlignment="1">
      <alignment horizontal="center" vertical="center" wrapText="1"/>
    </xf>
    <xf numFmtId="0" fontId="29" fillId="7" borderId="34" xfId="2" applyFont="1" applyFill="1" applyBorder="1" applyAlignment="1">
      <alignment horizontal="center" vertical="center" wrapText="1"/>
    </xf>
    <xf numFmtId="0" fontId="29" fillId="8" borderId="37" xfId="2" applyFont="1" applyFill="1" applyBorder="1" applyAlignment="1">
      <alignment horizontal="center" vertical="center" wrapText="1"/>
    </xf>
    <xf numFmtId="0" fontId="29" fillId="7" borderId="38" xfId="2" applyFont="1" applyFill="1" applyBorder="1" applyAlignment="1">
      <alignment horizontal="center" vertical="center" wrapText="1"/>
    </xf>
    <xf numFmtId="0" fontId="23" fillId="0" borderId="34" xfId="0" applyFont="1" applyBorder="1" applyAlignment="1">
      <alignment horizontal="center" vertical="center" wrapText="1"/>
    </xf>
    <xf numFmtId="0" fontId="23" fillId="0" borderId="0" xfId="0" applyFont="1" applyAlignment="1">
      <alignment horizontal="center" vertical="center" wrapText="1"/>
    </xf>
    <xf numFmtId="0" fontId="23" fillId="0" borderId="34" xfId="0" applyFont="1" applyBorder="1" applyAlignment="1">
      <alignment horizontal="center" vertical="center" wrapText="1"/>
    </xf>
    <xf numFmtId="0" fontId="69" fillId="12" borderId="34" xfId="0" applyFont="1" applyFill="1" applyBorder="1" applyAlignment="1">
      <alignment horizontal="center" vertical="center" wrapText="1"/>
    </xf>
    <xf numFmtId="0" fontId="17" fillId="28" borderId="14" xfId="0" applyFont="1" applyFill="1" applyBorder="1" applyAlignment="1">
      <alignment horizontal="center" vertical="center" wrapText="1"/>
    </xf>
    <xf numFmtId="0" fontId="23" fillId="0" borderId="1" xfId="0"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0" xfId="0" applyFont="1" applyAlignment="1">
      <alignment horizontal="left" vertical="center" wrapText="1"/>
    </xf>
    <xf numFmtId="0" fontId="23" fillId="0" borderId="5" xfId="0" applyFont="1" applyBorder="1" applyAlignment="1">
      <alignment horizontal="lef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23" fillId="0" borderId="25" xfId="0" applyFont="1" applyBorder="1" applyAlignment="1">
      <alignment horizontal="center" vertical="justify"/>
    </xf>
    <xf numFmtId="0" fontId="23" fillId="0" borderId="0" xfId="0" applyFont="1" applyAlignment="1">
      <alignment horizontal="center" vertical="justify"/>
    </xf>
    <xf numFmtId="0" fontId="77" fillId="8" borderId="46" xfId="0" applyFont="1" applyFill="1" applyBorder="1" applyAlignment="1">
      <alignment horizontal="center" vertical="center"/>
    </xf>
    <xf numFmtId="0" fontId="77" fillId="8" borderId="47" xfId="0" applyFont="1" applyFill="1" applyBorder="1" applyAlignment="1">
      <alignment horizontal="center" vertical="center"/>
    </xf>
    <xf numFmtId="0" fontId="74" fillId="0" borderId="29" xfId="0" applyFont="1" applyBorder="1" applyAlignment="1">
      <alignment horizontal="center" vertical="center"/>
    </xf>
    <xf numFmtId="0" fontId="74" fillId="0" borderId="31" xfId="0" applyFont="1" applyBorder="1" applyAlignment="1">
      <alignment horizontal="center" vertical="center"/>
    </xf>
    <xf numFmtId="0" fontId="77" fillId="8" borderId="11" xfId="0" applyFont="1" applyFill="1" applyBorder="1" applyAlignment="1">
      <alignment horizontal="center" vertical="center"/>
    </xf>
    <xf numFmtId="0" fontId="77" fillId="8" borderId="12" xfId="0" applyFont="1" applyFill="1" applyBorder="1" applyAlignment="1">
      <alignment horizontal="center" vertical="center"/>
    </xf>
    <xf numFmtId="0" fontId="77" fillId="8" borderId="13" xfId="0" applyFont="1" applyFill="1" applyBorder="1" applyAlignment="1">
      <alignment horizontal="center" vertical="center"/>
    </xf>
    <xf numFmtId="0" fontId="56" fillId="7" borderId="4" xfId="0" applyFont="1" applyFill="1" applyBorder="1" applyAlignment="1">
      <alignment horizontal="center" vertical="center" wrapText="1"/>
    </xf>
    <xf numFmtId="0" fontId="56" fillId="7" borderId="0" xfId="0" applyFont="1" applyFill="1" applyAlignment="1">
      <alignment horizontal="center" vertical="center" wrapText="1"/>
    </xf>
    <xf numFmtId="0" fontId="56" fillId="7" borderId="5" xfId="0" applyFont="1" applyFill="1" applyBorder="1" applyAlignment="1">
      <alignment horizontal="center" vertical="center" wrapText="1"/>
    </xf>
    <xf numFmtId="0" fontId="56" fillId="7" borderId="7" xfId="0" applyFont="1" applyFill="1" applyBorder="1" applyAlignment="1">
      <alignment horizontal="center" vertical="center" wrapText="1"/>
    </xf>
    <xf numFmtId="0" fontId="56" fillId="7" borderId="8" xfId="0" applyFont="1" applyFill="1" applyBorder="1" applyAlignment="1">
      <alignment horizontal="center" vertical="center" wrapText="1"/>
    </xf>
    <xf numFmtId="0" fontId="56" fillId="7" borderId="9"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17" fillId="0" borderId="15" xfId="0" applyFont="1" applyBorder="1" applyAlignment="1">
      <alignment horizontal="justify" vertical="center" wrapText="1"/>
    </xf>
    <xf numFmtId="0" fontId="17" fillId="0" borderId="16" xfId="0" applyFont="1" applyBorder="1" applyAlignment="1">
      <alignment horizontal="justify" vertical="center" wrapText="1"/>
    </xf>
    <xf numFmtId="0" fontId="17"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3" fillId="0" borderId="11" xfId="0" applyFont="1" applyBorder="1" applyAlignment="1">
      <alignment horizontal="justify" vertical="center" wrapText="1"/>
    </xf>
    <xf numFmtId="0" fontId="23" fillId="0" borderId="12" xfId="0" applyFont="1" applyBorder="1" applyAlignment="1">
      <alignment horizontal="justify" vertical="center" wrapText="1"/>
    </xf>
    <xf numFmtId="0" fontId="23" fillId="0" borderId="13"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3" fillId="0" borderId="1" xfId="0" applyFont="1" applyBorder="1" applyAlignment="1">
      <alignment horizontal="left" vertical="top" wrapText="1"/>
    </xf>
    <xf numFmtId="0" fontId="23" fillId="0" borderId="7" xfId="0" applyFont="1" applyBorder="1" applyAlignment="1">
      <alignment horizontal="left" vertical="top" wrapText="1"/>
    </xf>
    <xf numFmtId="0" fontId="17" fillId="0" borderId="2" xfId="0" applyFont="1" applyBorder="1" applyAlignment="1">
      <alignment horizontal="left" vertical="top" wrapText="1" indent="4"/>
    </xf>
    <xf numFmtId="0" fontId="17" fillId="0" borderId="3" xfId="0" applyFont="1" applyBorder="1" applyAlignment="1">
      <alignment horizontal="left" vertical="top" wrapText="1" indent="4"/>
    </xf>
    <xf numFmtId="0" fontId="17" fillId="0" borderId="8" xfId="0" applyFont="1" applyBorder="1" applyAlignment="1">
      <alignment horizontal="left" vertical="top" wrapText="1" indent="4"/>
    </xf>
    <xf numFmtId="0" fontId="17" fillId="0" borderId="9" xfId="0" applyFont="1" applyBorder="1" applyAlignment="1">
      <alignment horizontal="left" vertical="top" wrapText="1" indent="4"/>
    </xf>
    <xf numFmtId="0" fontId="23" fillId="0" borderId="34" xfId="0" applyFont="1" applyBorder="1" applyAlignment="1">
      <alignment horizontal="justify"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2" xfId="0" applyFont="1" applyBorder="1" applyAlignment="1">
      <alignment horizontal="left" vertical="center" wrapText="1"/>
    </xf>
    <xf numFmtId="0" fontId="16" fillId="0" borderId="13" xfId="0" applyFont="1" applyBorder="1" applyAlignment="1">
      <alignment horizontal="left" vertical="center" wrapText="1"/>
    </xf>
    <xf numFmtId="0" fontId="23" fillId="0" borderId="21"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20" xfId="0" applyFont="1" applyBorder="1" applyAlignment="1">
      <alignment horizontal="justify" vertical="center" wrapText="1"/>
    </xf>
    <xf numFmtId="0" fontId="23" fillId="0" borderId="19" xfId="0" applyFont="1" applyBorder="1" applyAlignment="1">
      <alignment horizontal="justify" vertical="center" wrapText="1"/>
    </xf>
    <xf numFmtId="0" fontId="16" fillId="0" borderId="3" xfId="0" applyFont="1" applyBorder="1" applyAlignment="1">
      <alignment horizontal="left" vertical="top" wrapText="1"/>
    </xf>
    <xf numFmtId="0" fontId="16" fillId="0" borderId="5" xfId="0" applyFont="1" applyBorder="1" applyAlignment="1">
      <alignment horizontal="left" vertical="top" wrapText="1"/>
    </xf>
    <xf numFmtId="0" fontId="16" fillId="0" borderId="7" xfId="0" applyFont="1" applyBorder="1" applyAlignment="1">
      <alignment horizontal="left" wrapText="1"/>
    </xf>
    <xf numFmtId="0" fontId="16" fillId="0" borderId="8" xfId="0" applyFont="1" applyBorder="1" applyAlignment="1">
      <alignment horizontal="left" wrapText="1"/>
    </xf>
    <xf numFmtId="0" fontId="16" fillId="0" borderId="9" xfId="0" applyFont="1" applyBorder="1" applyAlignment="1">
      <alignment horizontal="left"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1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2" xfId="0" applyFont="1" applyBorder="1" applyAlignment="1">
      <alignment horizontal="center" vertical="center" wrapText="1"/>
    </xf>
    <xf numFmtId="0" fontId="27" fillId="0" borderId="21" xfId="3" applyFill="1" applyBorder="1" applyAlignment="1">
      <alignment horizontal="center" vertical="center" wrapText="1"/>
    </xf>
    <xf numFmtId="0" fontId="73" fillId="0" borderId="2" xfId="3" applyFont="1" applyFill="1" applyBorder="1" applyAlignment="1">
      <alignment horizontal="center" vertical="center" wrapText="1"/>
    </xf>
    <xf numFmtId="0" fontId="73" fillId="0" borderId="3" xfId="3" applyFont="1" applyFill="1" applyBorder="1" applyAlignment="1">
      <alignment horizontal="center" vertical="center" wrapText="1"/>
    </xf>
    <xf numFmtId="0" fontId="27" fillId="0" borderId="18" xfId="3" applyFill="1" applyBorder="1" applyAlignment="1">
      <alignment horizontal="center" vertical="center" wrapText="1"/>
    </xf>
    <xf numFmtId="0" fontId="73" fillId="0" borderId="0" xfId="3" applyFont="1" applyFill="1" applyBorder="1" applyAlignment="1">
      <alignment horizontal="center" vertical="center" wrapText="1"/>
    </xf>
    <xf numFmtId="0" fontId="73" fillId="0" borderId="5" xfId="3" applyFont="1" applyFill="1" applyBorder="1" applyAlignment="1">
      <alignment horizontal="center" vertical="center" wrapText="1"/>
    </xf>
    <xf numFmtId="0" fontId="73" fillId="0" borderId="18" xfId="3" applyFont="1" applyFill="1" applyBorder="1" applyAlignment="1">
      <alignment horizontal="center" vertical="center" wrapText="1"/>
    </xf>
    <xf numFmtId="0" fontId="73" fillId="0" borderId="23" xfId="3" applyFont="1" applyFill="1" applyBorder="1" applyAlignment="1">
      <alignment horizontal="center" vertical="center" wrapText="1"/>
    </xf>
    <xf numFmtId="0" fontId="73" fillId="0" borderId="8" xfId="3" applyFont="1" applyFill="1" applyBorder="1" applyAlignment="1">
      <alignment horizontal="center" vertical="center" wrapText="1"/>
    </xf>
    <xf numFmtId="0" fontId="73" fillId="0" borderId="9" xfId="3" applyFont="1" applyFill="1" applyBorder="1" applyAlignment="1">
      <alignment horizontal="center" vertical="center"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7" fillId="0" borderId="7" xfId="0" applyFont="1" applyBorder="1" applyAlignment="1">
      <alignment horizontal="justify" vertical="center" wrapText="1"/>
    </xf>
    <xf numFmtId="0" fontId="17" fillId="0" borderId="8" xfId="0" applyFont="1" applyBorder="1" applyAlignment="1">
      <alignment horizontal="justify" vertical="center" wrapText="1"/>
    </xf>
    <xf numFmtId="0" fontId="17" fillId="0" borderId="9" xfId="0" applyFont="1" applyBorder="1" applyAlignment="1">
      <alignment horizontal="justify" vertical="center" wrapText="1"/>
    </xf>
    <xf numFmtId="0" fontId="11" fillId="7" borderId="11" xfId="0" applyFont="1" applyFill="1" applyBorder="1" applyAlignment="1">
      <alignment horizontal="center" vertical="center" wrapText="1"/>
    </xf>
    <xf numFmtId="0" fontId="29" fillId="7" borderId="2" xfId="0" applyFont="1" applyFill="1" applyBorder="1" applyAlignment="1">
      <alignment horizontal="center" vertical="center" wrapText="1"/>
    </xf>
    <xf numFmtId="0" fontId="29" fillId="7" borderId="3" xfId="0" applyFont="1" applyFill="1" applyBorder="1" applyAlignment="1">
      <alignment horizontal="center" vertical="center" wrapText="1"/>
    </xf>
    <xf numFmtId="0" fontId="17" fillId="0" borderId="11" xfId="0" applyFont="1" applyBorder="1" applyAlignment="1">
      <alignment horizontal="justify" vertical="center" wrapText="1"/>
    </xf>
    <xf numFmtId="0" fontId="17" fillId="0" borderId="12" xfId="0" applyFont="1" applyBorder="1" applyAlignment="1">
      <alignment horizontal="justify" vertical="center" wrapText="1"/>
    </xf>
    <xf numFmtId="0" fontId="17" fillId="0" borderId="13" xfId="0" applyFont="1" applyBorder="1" applyAlignment="1">
      <alignment horizontal="justify" vertical="center" wrapText="1"/>
    </xf>
    <xf numFmtId="0" fontId="11" fillId="7" borderId="24"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74" fillId="0" borderId="33" xfId="0" applyFont="1" applyBorder="1" applyAlignment="1">
      <alignment horizontal="center" vertical="center" wrapText="1"/>
    </xf>
    <xf numFmtId="0" fontId="74" fillId="0" borderId="48" xfId="0" applyFont="1" applyBorder="1" applyAlignment="1">
      <alignment horizontal="center" vertical="center" wrapText="1"/>
    </xf>
    <xf numFmtId="0" fontId="74" fillId="0" borderId="6" xfId="0" applyFont="1" applyBorder="1" applyAlignment="1">
      <alignment horizontal="center" vertical="center" wrapText="1"/>
    </xf>
    <xf numFmtId="0" fontId="0" fillId="0" borderId="0" xfId="0" applyAlignment="1">
      <alignment horizontal="center" vertical="top"/>
    </xf>
    <xf numFmtId="0" fontId="77" fillId="8" borderId="0" xfId="0" applyFont="1" applyFill="1" applyAlignment="1">
      <alignment horizontal="center" vertical="center" wrapText="1"/>
    </xf>
    <xf numFmtId="0" fontId="77" fillId="8" borderId="4" xfId="0" applyFont="1" applyFill="1" applyBorder="1" applyAlignment="1">
      <alignment horizontal="center" vertical="center" wrapText="1"/>
    </xf>
    <xf numFmtId="0" fontId="56" fillId="7" borderId="29" xfId="0" applyFont="1" applyFill="1" applyBorder="1" applyAlignment="1">
      <alignment horizontal="center" vertical="center" wrapText="1"/>
    </xf>
    <xf numFmtId="0" fontId="56" fillId="7" borderId="31" xfId="0" applyFont="1" applyFill="1" applyBorder="1" applyAlignment="1">
      <alignment horizontal="center" vertical="center" wrapText="1"/>
    </xf>
    <xf numFmtId="0" fontId="76" fillId="8" borderId="7" xfId="0" applyFont="1" applyFill="1" applyBorder="1" applyAlignment="1">
      <alignment horizontal="center" vertical="center" wrapText="1"/>
    </xf>
    <xf numFmtId="0" fontId="76" fillId="8" borderId="9" xfId="0" applyFont="1" applyFill="1" applyBorder="1" applyAlignment="1">
      <alignment horizontal="center" vertical="center" wrapText="1"/>
    </xf>
    <xf numFmtId="0" fontId="77" fillId="8" borderId="29" xfId="0" applyFont="1" applyFill="1" applyBorder="1" applyAlignment="1">
      <alignment horizontal="center" vertical="center" wrapText="1"/>
    </xf>
    <xf numFmtId="0" fontId="77" fillId="8" borderId="31" xfId="0" applyFont="1" applyFill="1" applyBorder="1" applyAlignment="1">
      <alignment horizontal="center" vertical="center" wrapText="1"/>
    </xf>
    <xf numFmtId="0" fontId="56" fillId="7" borderId="1" xfId="0" applyFont="1" applyFill="1" applyBorder="1" applyAlignment="1">
      <alignment horizontal="center" vertical="center" wrapText="1"/>
    </xf>
    <xf numFmtId="0" fontId="56" fillId="7" borderId="2" xfId="0" applyFont="1" applyFill="1" applyBorder="1" applyAlignment="1">
      <alignment horizontal="center" vertical="center" wrapText="1"/>
    </xf>
    <xf numFmtId="0" fontId="56" fillId="7" borderId="3" xfId="0" applyFont="1" applyFill="1" applyBorder="1" applyAlignment="1">
      <alignment horizontal="center" vertical="center" wrapText="1"/>
    </xf>
    <xf numFmtId="0" fontId="77" fillId="8" borderId="7" xfId="0" applyFont="1" applyFill="1" applyBorder="1" applyAlignment="1">
      <alignment horizontal="center" vertical="center" wrapText="1"/>
    </xf>
    <xf numFmtId="0" fontId="77" fillId="8" borderId="8" xfId="0" applyFont="1" applyFill="1" applyBorder="1" applyAlignment="1">
      <alignment horizontal="center" vertical="center" wrapText="1"/>
    </xf>
    <xf numFmtId="0" fontId="77" fillId="8" borderId="9" xfId="0" applyFont="1" applyFill="1" applyBorder="1" applyAlignment="1">
      <alignment horizontal="center"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7" fillId="8" borderId="11" xfId="0" applyFont="1" applyFill="1" applyBorder="1" applyAlignment="1">
      <alignment horizontal="center" vertical="top" wrapText="1"/>
    </xf>
    <xf numFmtId="0" fontId="17" fillId="8" borderId="12" xfId="0" applyFont="1" applyFill="1" applyBorder="1" applyAlignment="1">
      <alignment horizontal="center" vertical="top" wrapText="1"/>
    </xf>
    <xf numFmtId="0" fontId="17" fillId="8" borderId="13" xfId="0" applyFont="1" applyFill="1" applyBorder="1" applyAlignment="1">
      <alignment horizontal="center" vertical="top" wrapText="1"/>
    </xf>
    <xf numFmtId="1" fontId="69" fillId="0" borderId="11" xfId="0" applyNumberFormat="1" applyFont="1" applyBorder="1" applyAlignment="1">
      <alignment horizontal="center" vertical="center" shrinkToFit="1"/>
    </xf>
    <xf numFmtId="1" fontId="69" fillId="0" borderId="12" xfId="0" applyNumberFormat="1" applyFont="1" applyBorder="1" applyAlignment="1">
      <alignment horizontal="center" vertical="center" shrinkToFit="1"/>
    </xf>
    <xf numFmtId="1" fontId="69" fillId="0" borderId="13" xfId="0" applyNumberFormat="1" applyFont="1" applyBorder="1" applyAlignment="1">
      <alignment horizontal="center" vertical="center" shrinkToFi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6" fillId="7" borderId="25" xfId="0" applyFont="1" applyFill="1" applyBorder="1" applyAlignment="1">
      <alignment horizontal="center" vertical="center" wrapText="1"/>
    </xf>
    <xf numFmtId="0" fontId="56" fillId="7" borderId="39" xfId="0" applyFont="1" applyFill="1" applyBorder="1" applyAlignment="1">
      <alignment horizontal="center" vertical="center" wrapText="1"/>
    </xf>
    <xf numFmtId="0" fontId="78" fillId="7" borderId="34" xfId="0" applyFont="1" applyFill="1" applyBorder="1" applyAlignment="1">
      <alignment horizontal="center" vertical="center" wrapText="1"/>
    </xf>
    <xf numFmtId="0" fontId="17" fillId="0" borderId="34" xfId="0" applyFont="1" applyBorder="1" applyAlignment="1">
      <alignment horizontal="center" vertical="center" wrapText="1"/>
    </xf>
    <xf numFmtId="0" fontId="56" fillId="8" borderId="34" xfId="0" applyFont="1" applyFill="1" applyBorder="1" applyAlignment="1">
      <alignment horizontal="center" vertical="center" wrapText="1"/>
    </xf>
    <xf numFmtId="0" fontId="74" fillId="7" borderId="34" xfId="0" applyFont="1" applyFill="1" applyBorder="1" applyAlignment="1">
      <alignment horizontal="center" vertical="center" wrapText="1"/>
    </xf>
    <xf numFmtId="0" fontId="23" fillId="0" borderId="34" xfId="0" applyFont="1" applyBorder="1" applyAlignment="1">
      <alignment horizontal="center" vertical="center"/>
    </xf>
    <xf numFmtId="0" fontId="78" fillId="8" borderId="34" xfId="0" applyFont="1" applyFill="1" applyBorder="1" applyAlignment="1">
      <alignment horizontal="center" vertical="center" wrapText="1"/>
    </xf>
    <xf numFmtId="0" fontId="23" fillId="0" borderId="34" xfId="0" applyFont="1" applyBorder="1" applyAlignment="1">
      <alignment horizontal="center" vertical="center" wrapText="1"/>
    </xf>
    <xf numFmtId="0" fontId="63" fillId="0" borderId="34" xfId="0" applyFont="1" applyBorder="1" applyAlignment="1">
      <alignment horizontal="center" vertical="center"/>
    </xf>
    <xf numFmtId="0" fontId="63" fillId="0" borderId="34" xfId="0" applyFont="1" applyBorder="1" applyAlignment="1">
      <alignment horizontal="center" vertical="center" wrapText="1"/>
    </xf>
    <xf numFmtId="0" fontId="95" fillId="0" borderId="34" xfId="0" applyFont="1" applyBorder="1" applyAlignment="1">
      <alignment horizontal="center" vertical="center" wrapText="1"/>
    </xf>
    <xf numFmtId="0" fontId="49" fillId="0" borderId="34" xfId="0" applyFont="1" applyBorder="1" applyAlignment="1">
      <alignment horizontal="left" vertical="center" wrapText="1"/>
    </xf>
    <xf numFmtId="0" fontId="87" fillId="22" borderId="34" xfId="0" applyFont="1" applyFill="1" applyBorder="1" applyAlignment="1">
      <alignment horizontal="center" vertical="center" wrapText="1"/>
    </xf>
    <xf numFmtId="0" fontId="95" fillId="0" borderId="29" xfId="0" applyFont="1" applyBorder="1" applyAlignment="1">
      <alignment horizontal="center" vertical="center" wrapText="1"/>
    </xf>
    <xf numFmtId="0" fontId="95" fillId="0" borderId="30" xfId="0" applyFont="1" applyBorder="1" applyAlignment="1">
      <alignment horizontal="center" vertical="center" wrapText="1"/>
    </xf>
    <xf numFmtId="0" fontId="95" fillId="0" borderId="31" xfId="0" applyFont="1" applyBorder="1" applyAlignment="1">
      <alignment horizontal="center" vertical="center" wrapText="1"/>
    </xf>
    <xf numFmtId="0" fontId="65" fillId="15" borderId="34" xfId="0" applyFont="1" applyFill="1" applyBorder="1" applyAlignment="1">
      <alignment horizontal="center" vertical="center"/>
    </xf>
    <xf numFmtId="0" fontId="64" fillId="15" borderId="34" xfId="0" applyFont="1" applyFill="1" applyBorder="1" applyAlignment="1">
      <alignment horizontal="center" vertical="center"/>
    </xf>
    <xf numFmtId="0" fontId="56" fillId="15" borderId="34" xfId="0" applyFont="1" applyFill="1" applyBorder="1" applyAlignment="1">
      <alignment horizontal="center" vertical="center" wrapText="1"/>
    </xf>
    <xf numFmtId="0" fontId="56" fillId="15" borderId="34" xfId="0" applyFont="1" applyFill="1" applyBorder="1" applyAlignment="1">
      <alignment horizontal="center" vertical="center"/>
    </xf>
    <xf numFmtId="0" fontId="88" fillId="8" borderId="34" xfId="0" applyFont="1" applyFill="1" applyBorder="1" applyAlignment="1">
      <alignment horizontal="center" vertical="center" wrapText="1"/>
    </xf>
    <xf numFmtId="0" fontId="88" fillId="8" borderId="34" xfId="0" applyFont="1" applyFill="1" applyBorder="1" applyAlignment="1">
      <alignment horizontal="center" vertical="center"/>
    </xf>
    <xf numFmtId="0" fontId="74" fillId="16" borderId="37" xfId="2" applyFont="1" applyFill="1" applyBorder="1" applyAlignment="1">
      <alignment horizontal="center" vertical="center" wrapText="1"/>
    </xf>
    <xf numFmtId="0" fontId="74" fillId="16" borderId="38" xfId="2" applyFont="1" applyFill="1" applyBorder="1" applyAlignment="1">
      <alignment horizontal="center" vertical="center" wrapText="1"/>
    </xf>
    <xf numFmtId="0" fontId="17" fillId="16" borderId="37" xfId="2" applyFont="1" applyFill="1" applyBorder="1" applyAlignment="1">
      <alignment horizontal="center" vertical="center" wrapText="1"/>
    </xf>
    <xf numFmtId="0" fontId="17" fillId="16" borderId="38" xfId="2" applyFont="1" applyFill="1" applyBorder="1" applyAlignment="1">
      <alignment horizontal="center" vertical="center" wrapText="1"/>
    </xf>
    <xf numFmtId="0" fontId="78" fillId="7" borderId="37" xfId="0" applyFont="1" applyFill="1" applyBorder="1" applyAlignment="1">
      <alignment horizontal="center" vertical="center"/>
    </xf>
    <xf numFmtId="0" fontId="78" fillId="7" borderId="38" xfId="0" applyFont="1" applyFill="1" applyBorder="1" applyAlignment="1">
      <alignment horizontal="center" vertical="center"/>
    </xf>
    <xf numFmtId="0" fontId="78" fillId="8" borderId="37" xfId="2" applyFont="1" applyFill="1" applyBorder="1" applyAlignment="1">
      <alignment horizontal="center" vertical="center" wrapText="1"/>
    </xf>
    <xf numFmtId="0" fontId="78" fillId="8" borderId="38" xfId="2" applyFont="1" applyFill="1" applyBorder="1" applyAlignment="1">
      <alignment horizontal="center" vertical="center" wrapText="1"/>
    </xf>
    <xf numFmtId="0" fontId="74" fillId="0" borderId="37" xfId="2" applyFont="1" applyBorder="1" applyAlignment="1">
      <alignment horizontal="center" vertical="center" wrapText="1"/>
    </xf>
    <xf numFmtId="0" fontId="74" fillId="0" borderId="38" xfId="2" applyFont="1" applyBorder="1" applyAlignment="1">
      <alignment horizontal="center" vertical="center" wrapText="1"/>
    </xf>
    <xf numFmtId="0" fontId="78" fillId="9" borderId="29" xfId="0" applyFont="1" applyFill="1" applyBorder="1" applyAlignment="1">
      <alignment horizontal="center" vertical="center"/>
    </xf>
    <xf numFmtId="0" fontId="78" fillId="9" borderId="30" xfId="0" applyFont="1" applyFill="1" applyBorder="1" applyAlignment="1">
      <alignment horizontal="center" vertical="center"/>
    </xf>
    <xf numFmtId="0" fontId="78" fillId="9" borderId="31" xfId="0" applyFont="1" applyFill="1" applyBorder="1" applyAlignment="1">
      <alignment horizontal="center" vertical="center"/>
    </xf>
    <xf numFmtId="9" fontId="70" fillId="0" borderId="34" xfId="1" applyFont="1" applyBorder="1" applyAlignment="1">
      <alignment horizontal="center" vertical="center"/>
    </xf>
    <xf numFmtId="0" fontId="78" fillId="21" borderId="37" xfId="0" applyFont="1" applyFill="1" applyBorder="1" applyAlignment="1">
      <alignment horizontal="center" vertical="center"/>
    </xf>
    <xf numFmtId="0" fontId="78" fillId="21" borderId="38" xfId="0" applyFont="1" applyFill="1" applyBorder="1" applyAlignment="1">
      <alignment horizontal="center" vertical="center"/>
    </xf>
    <xf numFmtId="0" fontId="62" fillId="0" borderId="34" xfId="0" applyFont="1" applyBorder="1" applyAlignment="1">
      <alignment horizontal="center" vertical="center" wrapText="1"/>
    </xf>
    <xf numFmtId="0" fontId="74" fillId="0" borderId="34" xfId="0" applyFont="1" applyBorder="1" applyAlignment="1">
      <alignment horizontal="center" vertical="center"/>
    </xf>
    <xf numFmtId="0" fontId="11" fillId="8" borderId="37" xfId="2" applyFont="1" applyFill="1" applyBorder="1" applyAlignment="1">
      <alignment horizontal="center" vertical="center" wrapText="1"/>
    </xf>
    <xf numFmtId="0" fontId="11" fillId="8" borderId="38" xfId="2" applyFont="1" applyFill="1" applyBorder="1" applyAlignment="1">
      <alignment horizontal="center" vertical="center" wrapText="1"/>
    </xf>
    <xf numFmtId="0" fontId="17" fillId="0" borderId="37" xfId="2" applyFont="1" applyBorder="1" applyAlignment="1">
      <alignment horizontal="center" vertical="center" wrapText="1"/>
    </xf>
    <xf numFmtId="0" fontId="17" fillId="0" borderId="38" xfId="2" applyFont="1" applyBorder="1" applyAlignment="1">
      <alignment horizontal="center" vertical="center" wrapText="1"/>
    </xf>
    <xf numFmtId="0" fontId="78" fillId="15" borderId="34" xfId="0" applyFont="1" applyFill="1" applyBorder="1" applyAlignment="1">
      <alignment horizontal="center" vertical="center"/>
    </xf>
    <xf numFmtId="0" fontId="78" fillId="24" borderId="37" xfId="0" applyFont="1" applyFill="1" applyBorder="1" applyAlignment="1">
      <alignment horizontal="center" vertical="center"/>
    </xf>
    <xf numFmtId="0" fontId="78" fillId="24" borderId="38" xfId="0" applyFont="1" applyFill="1" applyBorder="1" applyAlignment="1">
      <alignment horizontal="center" vertical="center"/>
    </xf>
    <xf numFmtId="0" fontId="78" fillId="21" borderId="34" xfId="0" applyFont="1" applyFill="1" applyBorder="1" applyAlignment="1">
      <alignment horizontal="center" vertical="center"/>
    </xf>
    <xf numFmtId="0" fontId="83" fillId="8" borderId="37" xfId="2" applyFont="1" applyFill="1" applyBorder="1" applyAlignment="1">
      <alignment horizontal="center" vertical="center"/>
    </xf>
    <xf numFmtId="0" fontId="83" fillId="8" borderId="38" xfId="2" applyFont="1" applyFill="1" applyBorder="1" applyAlignment="1">
      <alignment horizontal="center" vertical="center"/>
    </xf>
    <xf numFmtId="0" fontId="83" fillId="9" borderId="37" xfId="2" applyFont="1" applyFill="1" applyBorder="1" applyAlignment="1">
      <alignment horizontal="center" vertical="center"/>
    </xf>
    <xf numFmtId="0" fontId="83" fillId="9" borderId="38" xfId="2" applyFont="1" applyFill="1" applyBorder="1" applyAlignment="1">
      <alignment horizontal="center" vertical="center"/>
    </xf>
    <xf numFmtId="0" fontId="56" fillId="7" borderId="37" xfId="2" applyFont="1" applyFill="1" applyBorder="1" applyAlignment="1">
      <alignment horizontal="center" vertical="center" wrapText="1"/>
    </xf>
    <xf numFmtId="0" fontId="56" fillId="7" borderId="45" xfId="2" applyFont="1" applyFill="1" applyBorder="1" applyAlignment="1">
      <alignment horizontal="center" vertical="center" wrapText="1"/>
    </xf>
    <xf numFmtId="0" fontId="56" fillId="7" borderId="38" xfId="2" applyFont="1" applyFill="1" applyBorder="1" applyAlignment="1">
      <alignment horizontal="center" vertical="center" wrapText="1"/>
    </xf>
    <xf numFmtId="0" fontId="83" fillId="9" borderId="29" xfId="2" applyFont="1" applyFill="1" applyBorder="1" applyAlignment="1">
      <alignment horizontal="center" vertical="center" wrapText="1"/>
    </xf>
    <xf numFmtId="0" fontId="83" fillId="9" borderId="30" xfId="2" applyFont="1" applyFill="1" applyBorder="1" applyAlignment="1">
      <alignment horizontal="center" vertical="center" wrapText="1"/>
    </xf>
    <xf numFmtId="0" fontId="83" fillId="9" borderId="31" xfId="2" applyFont="1" applyFill="1" applyBorder="1" applyAlignment="1">
      <alignment horizontal="center" vertical="center" wrapText="1"/>
    </xf>
    <xf numFmtId="0" fontId="56" fillId="8" borderId="37" xfId="2" applyFont="1" applyFill="1" applyBorder="1" applyAlignment="1">
      <alignment horizontal="center" vertical="center" wrapText="1"/>
    </xf>
    <xf numFmtId="0" fontId="56" fillId="8" borderId="38" xfId="2" applyFont="1" applyFill="1" applyBorder="1" applyAlignment="1">
      <alignment horizontal="center" vertical="center" wrapText="1"/>
    </xf>
    <xf numFmtId="0" fontId="83" fillId="8" borderId="37" xfId="2" applyFont="1" applyFill="1" applyBorder="1" applyAlignment="1">
      <alignment horizontal="center" vertical="center" wrapText="1"/>
    </xf>
    <xf numFmtId="0" fontId="83" fillId="8" borderId="38" xfId="2" applyFont="1" applyFill="1" applyBorder="1" applyAlignment="1">
      <alignment horizontal="center" vertical="center" wrapText="1"/>
    </xf>
    <xf numFmtId="0" fontId="56" fillId="20" borderId="29" xfId="2" applyFont="1" applyFill="1" applyBorder="1" applyAlignment="1">
      <alignment horizontal="center" vertical="center" wrapText="1"/>
    </xf>
    <xf numFmtId="0" fontId="56" fillId="20" borderId="30" xfId="2" applyFont="1" applyFill="1" applyBorder="1" applyAlignment="1">
      <alignment horizontal="center" vertical="center" wrapText="1"/>
    </xf>
    <xf numFmtId="0" fontId="56" fillId="20" borderId="31" xfId="2" applyFont="1" applyFill="1" applyBorder="1" applyAlignment="1">
      <alignment horizontal="center" vertical="center" wrapText="1"/>
    </xf>
    <xf numFmtId="0" fontId="56" fillId="8" borderId="45" xfId="2" applyFont="1" applyFill="1" applyBorder="1" applyAlignment="1">
      <alignment horizontal="center" vertical="center" wrapText="1"/>
    </xf>
    <xf numFmtId="0" fontId="23" fillId="7" borderId="25" xfId="0" applyFont="1" applyFill="1" applyBorder="1" applyAlignment="1">
      <alignment horizontal="left" vertical="center"/>
    </xf>
    <xf numFmtId="0" fontId="9" fillId="7" borderId="34" xfId="0" applyFont="1" applyFill="1" applyBorder="1" applyAlignment="1">
      <alignment horizontal="center" vertical="center" wrapText="1"/>
    </xf>
    <xf numFmtId="0" fontId="9" fillId="15" borderId="34" xfId="0" applyFont="1" applyFill="1" applyBorder="1" applyAlignment="1">
      <alignment horizontal="center" vertical="center" wrapText="1"/>
    </xf>
    <xf numFmtId="0" fontId="3" fillId="0" borderId="34" xfId="0" applyFont="1" applyBorder="1" applyAlignment="1">
      <alignment horizontal="center" vertical="center" wrapText="1"/>
    </xf>
    <xf numFmtId="0" fontId="47" fillId="8" borderId="34" xfId="0" applyFont="1" applyFill="1" applyBorder="1" applyAlignment="1">
      <alignment horizontal="center" vertical="center" wrapText="1"/>
    </xf>
    <xf numFmtId="0" fontId="17" fillId="3" borderId="34" xfId="0" applyFont="1" applyFill="1" applyBorder="1" applyAlignment="1">
      <alignment horizontal="center" vertical="center" wrapText="1"/>
    </xf>
    <xf numFmtId="0" fontId="47" fillId="7" borderId="34" xfId="0" applyFont="1" applyFill="1" applyBorder="1" applyAlignment="1">
      <alignment horizontal="center" vertical="center" wrapText="1"/>
    </xf>
    <xf numFmtId="0" fontId="79" fillId="8" borderId="34" xfId="0" applyFont="1" applyFill="1" applyBorder="1" applyAlignment="1">
      <alignment horizontal="center" vertical="center" wrapText="1"/>
    </xf>
    <xf numFmtId="0" fontId="81" fillId="7" borderId="34" xfId="0" applyFont="1" applyFill="1" applyBorder="1" applyAlignment="1">
      <alignment horizontal="center" vertical="center" wrapText="1"/>
    </xf>
    <xf numFmtId="0" fontId="81" fillId="0" borderId="34" xfId="0" applyFont="1" applyBorder="1" applyAlignment="1">
      <alignment horizontal="center" vertical="center" wrapText="1"/>
    </xf>
    <xf numFmtId="0" fontId="64" fillId="7" borderId="34" xfId="0" applyFont="1" applyFill="1" applyBorder="1" applyAlignment="1">
      <alignment horizontal="center" vertical="center" wrapText="1"/>
    </xf>
    <xf numFmtId="0" fontId="64" fillId="8" borderId="34" xfId="0" applyFont="1" applyFill="1" applyBorder="1" applyAlignment="1">
      <alignment horizontal="center" vertical="center" wrapText="1"/>
    </xf>
    <xf numFmtId="0" fontId="47" fillId="9" borderId="34" xfId="0" applyFont="1" applyFill="1" applyBorder="1" applyAlignment="1">
      <alignment horizontal="center" vertical="center" wrapText="1"/>
    </xf>
    <xf numFmtId="0" fontId="27" fillId="0" borderId="34" xfId="3" applyBorder="1" applyAlignment="1">
      <alignment horizontal="center" vertical="center" wrapText="1"/>
    </xf>
    <xf numFmtId="0" fontId="85" fillId="8" borderId="34" xfId="0" applyFont="1" applyFill="1" applyBorder="1" applyAlignment="1">
      <alignment horizontal="center" vertical="center" wrapText="1"/>
    </xf>
    <xf numFmtId="0" fontId="81" fillId="8" borderId="34" xfId="0" applyFont="1" applyFill="1" applyBorder="1" applyAlignment="1">
      <alignment horizontal="center" vertical="center" wrapText="1"/>
    </xf>
    <xf numFmtId="0" fontId="39" fillId="8" borderId="34" xfId="0" applyFont="1" applyFill="1" applyBorder="1" applyAlignment="1">
      <alignment horizontal="center" vertical="center" wrapText="1"/>
    </xf>
    <xf numFmtId="0" fontId="47" fillId="0" borderId="34" xfId="0" applyFont="1" applyBorder="1" applyAlignment="1">
      <alignment horizontal="center" vertical="center" wrapText="1"/>
    </xf>
    <xf numFmtId="0" fontId="85" fillId="7" borderId="34" xfId="0" applyFont="1" applyFill="1" applyBorder="1" applyAlignment="1">
      <alignment horizontal="center" vertical="center" wrapText="1"/>
    </xf>
    <xf numFmtId="0" fontId="85" fillId="7" borderId="34" xfId="0" applyFont="1" applyFill="1" applyBorder="1" applyAlignment="1">
      <alignment horizontal="left" vertical="center" wrapText="1"/>
    </xf>
    <xf numFmtId="0" fontId="81" fillId="7" borderId="34" xfId="0" applyFont="1" applyFill="1" applyBorder="1" applyAlignment="1">
      <alignment horizontal="left" vertical="center" wrapText="1"/>
    </xf>
    <xf numFmtId="0" fontId="9" fillId="8" borderId="34" xfId="0" applyFont="1" applyFill="1" applyBorder="1" applyAlignment="1">
      <alignment horizontal="center" vertical="center" wrapText="1"/>
    </xf>
    <xf numFmtId="0" fontId="47" fillId="8" borderId="34" xfId="0" applyFont="1" applyFill="1" applyBorder="1" applyAlignment="1">
      <alignment horizontal="left" vertical="center" wrapText="1"/>
    </xf>
    <xf numFmtId="0" fontId="39" fillId="0" borderId="34" xfId="0" applyFont="1" applyBorder="1" applyAlignment="1">
      <alignment horizontal="center" vertical="center" wrapText="1"/>
    </xf>
    <xf numFmtId="0" fontId="39" fillId="5" borderId="34" xfId="0" applyFont="1" applyFill="1" applyBorder="1" applyAlignment="1">
      <alignment horizontal="center" vertical="center" wrapText="1"/>
    </xf>
    <xf numFmtId="0" fontId="39" fillId="6" borderId="34" xfId="0" applyFont="1" applyFill="1" applyBorder="1" applyAlignment="1">
      <alignment horizontal="center" vertical="center" wrapText="1"/>
    </xf>
    <xf numFmtId="1" fontId="39" fillId="0" borderId="34" xfId="0" applyNumberFormat="1" applyFont="1" applyBorder="1" applyAlignment="1">
      <alignment horizontal="center" vertical="center" shrinkToFit="1"/>
    </xf>
    <xf numFmtId="0" fontId="39" fillId="4" borderId="34" xfId="0" applyFont="1" applyFill="1" applyBorder="1" applyAlignment="1">
      <alignment horizontal="center" vertical="center" wrapText="1"/>
    </xf>
    <xf numFmtId="1" fontId="47" fillId="9" borderId="34" xfId="0" applyNumberFormat="1" applyFont="1" applyFill="1" applyBorder="1" applyAlignment="1">
      <alignment horizontal="center" vertical="center" shrinkToFit="1"/>
    </xf>
    <xf numFmtId="0" fontId="39" fillId="0" borderId="34" xfId="0" applyFont="1" applyBorder="1" applyAlignment="1">
      <alignment horizontal="center" vertical="center"/>
    </xf>
    <xf numFmtId="0" fontId="9" fillId="7" borderId="39"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9" fillId="7" borderId="34" xfId="2" applyFont="1" applyFill="1" applyBorder="1" applyAlignment="1">
      <alignment horizontal="center" vertical="center" wrapText="1"/>
    </xf>
    <xf numFmtId="0" fontId="92" fillId="0" borderId="34" xfId="0" applyFont="1" applyBorder="1" applyAlignment="1">
      <alignment horizontal="center" vertical="center"/>
    </xf>
    <xf numFmtId="0" fontId="92" fillId="0" borderId="37" xfId="0" applyFont="1" applyBorder="1" applyAlignment="1">
      <alignment horizontal="center" vertical="center"/>
    </xf>
    <xf numFmtId="0" fontId="39" fillId="0" borderId="37" xfId="0" applyFont="1" applyBorder="1" applyAlignment="1">
      <alignment horizontal="center" vertical="center" wrapText="1"/>
    </xf>
    <xf numFmtId="0" fontId="47" fillId="9" borderId="34" xfId="0" applyFont="1" applyFill="1" applyBorder="1" applyAlignment="1">
      <alignment horizontal="center" vertical="center"/>
    </xf>
    <xf numFmtId="0" fontId="39" fillId="14" borderId="34" xfId="0" applyFont="1" applyFill="1" applyBorder="1" applyAlignment="1">
      <alignment horizontal="center" vertical="center"/>
    </xf>
    <xf numFmtId="0" fontId="23" fillId="0" borderId="0" xfId="0" applyFont="1" applyAlignment="1">
      <alignment horizontal="center" vertical="center"/>
    </xf>
    <xf numFmtId="0" fontId="69" fillId="0" borderId="34" xfId="0" applyFont="1" applyBorder="1" applyAlignment="1">
      <alignment horizontal="center" vertical="center"/>
    </xf>
    <xf numFmtId="9" fontId="72" fillId="0" borderId="24" xfId="1" applyFont="1" applyFill="1" applyBorder="1" applyAlignment="1">
      <alignment horizontal="right" vertical="center"/>
    </xf>
    <xf numFmtId="9" fontId="72" fillId="0" borderId="25" xfId="1" applyFont="1" applyFill="1" applyBorder="1" applyAlignment="1">
      <alignment horizontal="right" vertical="center"/>
    </xf>
    <xf numFmtId="9" fontId="72" fillId="0" borderId="26" xfId="1" applyFont="1" applyFill="1" applyBorder="1" applyAlignment="1">
      <alignment horizontal="right" vertical="center"/>
    </xf>
    <xf numFmtId="9" fontId="72" fillId="0" borderId="27" xfId="1" applyFont="1" applyFill="1" applyBorder="1" applyAlignment="1">
      <alignment horizontal="right" vertical="center"/>
    </xf>
    <xf numFmtId="9" fontId="72" fillId="0" borderId="39" xfId="1" applyFont="1" applyFill="1" applyBorder="1" applyAlignment="1">
      <alignment horizontal="right" vertical="center"/>
    </xf>
    <xf numFmtId="9" fontId="72" fillId="0" borderId="28" xfId="1" applyFont="1" applyFill="1" applyBorder="1" applyAlignment="1">
      <alignment horizontal="right" vertical="center"/>
    </xf>
    <xf numFmtId="0" fontId="56" fillId="8" borderId="34" xfId="0" applyFont="1" applyFill="1" applyBorder="1" applyAlignment="1">
      <alignment horizontal="center" vertical="center"/>
    </xf>
    <xf numFmtId="9" fontId="72" fillId="0" borderId="34" xfId="1" applyFont="1" applyFill="1" applyBorder="1" applyAlignment="1">
      <alignment horizontal="right" vertical="center"/>
    </xf>
    <xf numFmtId="0" fontId="76" fillId="0" borderId="34" xfId="0" applyFont="1" applyBorder="1" applyAlignment="1">
      <alignment horizontal="center" vertical="center" wrapText="1"/>
    </xf>
    <xf numFmtId="0" fontId="80" fillId="8" borderId="34" xfId="0" applyFont="1" applyFill="1" applyBorder="1" applyAlignment="1">
      <alignment horizontal="center" vertical="center" wrapText="1"/>
    </xf>
    <xf numFmtId="0" fontId="56" fillId="7" borderId="34" xfId="0" applyFont="1" applyFill="1" applyBorder="1" applyAlignment="1">
      <alignment horizontal="center" vertical="center" wrapText="1"/>
    </xf>
    <xf numFmtId="0" fontId="94" fillId="0" borderId="29" xfId="0" applyFont="1" applyBorder="1" applyAlignment="1">
      <alignment horizontal="center" vertical="center" wrapText="1"/>
    </xf>
    <xf numFmtId="0" fontId="94" fillId="0" borderId="31" xfId="0" applyFont="1" applyBorder="1" applyAlignment="1">
      <alignment horizontal="center" vertical="center" wrapText="1"/>
    </xf>
    <xf numFmtId="0" fontId="94" fillId="0" borderId="34" xfId="0" applyFont="1" applyBorder="1" applyAlignment="1">
      <alignment horizontal="center" vertical="center" wrapText="1"/>
    </xf>
    <xf numFmtId="0" fontId="66" fillId="0" borderId="29" xfId="0" applyFont="1" applyFill="1" applyBorder="1" applyAlignment="1">
      <alignment horizontal="center" vertical="center" wrapText="1"/>
    </xf>
    <xf numFmtId="0" fontId="66" fillId="0" borderId="31" xfId="0" applyFont="1" applyFill="1" applyBorder="1" applyAlignment="1">
      <alignment horizontal="center" vertical="center" wrapText="1"/>
    </xf>
    <xf numFmtId="0" fontId="27" fillId="0" borderId="29" xfId="3" applyFill="1" applyBorder="1" applyAlignment="1">
      <alignment horizontal="center" vertical="center" wrapText="1"/>
    </xf>
    <xf numFmtId="0" fontId="68" fillId="0" borderId="31" xfId="0" applyFont="1" applyFill="1" applyBorder="1" applyAlignment="1">
      <alignment horizontal="center" vertical="center" wrapText="1"/>
    </xf>
    <xf numFmtId="0" fontId="23" fillId="0" borderId="32" xfId="0" applyFont="1" applyBorder="1" applyAlignment="1">
      <alignment horizontal="center" vertical="center"/>
    </xf>
    <xf numFmtId="0" fontId="11" fillId="8" borderId="34" xfId="0" applyFont="1" applyFill="1" applyBorder="1" applyAlignment="1">
      <alignment horizontal="center" vertical="center"/>
    </xf>
    <xf numFmtId="0" fontId="23" fillId="7" borderId="25" xfId="0" applyFont="1" applyFill="1" applyBorder="1" applyAlignment="1">
      <alignment horizontal="center" vertical="center"/>
    </xf>
    <xf numFmtId="0" fontId="90"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81" fillId="3" borderId="34" xfId="0" applyFont="1" applyFill="1" applyBorder="1" applyAlignment="1">
      <alignment horizontal="center" vertical="center" wrapText="1"/>
    </xf>
    <xf numFmtId="0" fontId="17" fillId="0" borderId="29" xfId="0" applyFont="1" applyFill="1" applyBorder="1" applyAlignment="1">
      <alignment horizontal="center" vertical="center" wrapText="1"/>
    </xf>
    <xf numFmtId="0" fontId="17" fillId="0" borderId="31" xfId="0" applyFont="1" applyFill="1" applyBorder="1" applyAlignment="1">
      <alignment horizontal="center" vertical="center" wrapText="1"/>
    </xf>
    <xf numFmtId="0" fontId="69" fillId="0" borderId="24" xfId="0" applyFont="1" applyBorder="1" applyAlignment="1">
      <alignment horizontal="center" vertical="center"/>
    </xf>
    <xf numFmtId="0" fontId="69" fillId="0" borderId="25" xfId="0" applyFont="1" applyBorder="1" applyAlignment="1">
      <alignment horizontal="center" vertical="center"/>
    </xf>
    <xf numFmtId="0" fontId="69" fillId="0" borderId="26" xfId="0" applyFont="1" applyBorder="1" applyAlignment="1">
      <alignment horizontal="center" vertical="center"/>
    </xf>
    <xf numFmtId="0" fontId="69" fillId="0" borderId="27" xfId="0" applyFont="1" applyBorder="1" applyAlignment="1">
      <alignment horizontal="center" vertical="center"/>
    </xf>
    <xf numFmtId="0" fontId="69" fillId="0" borderId="39" xfId="0" applyFont="1" applyBorder="1" applyAlignment="1">
      <alignment horizontal="center" vertical="center"/>
    </xf>
    <xf numFmtId="0" fontId="69" fillId="0" borderId="28" xfId="0"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39" xfId="0" applyFont="1" applyBorder="1" applyAlignment="1">
      <alignment horizontal="center" vertical="center"/>
    </xf>
    <xf numFmtId="0" fontId="23" fillId="0" borderId="28" xfId="0" applyFont="1" applyBorder="1" applyAlignment="1">
      <alignment horizontal="center" vertical="center"/>
    </xf>
    <xf numFmtId="0" fontId="11" fillId="8" borderId="24" xfId="0" applyFont="1" applyFill="1" applyBorder="1" applyAlignment="1">
      <alignment horizontal="center" vertical="center"/>
    </xf>
    <xf numFmtId="0" fontId="11" fillId="8" borderId="25"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39" xfId="0" applyFont="1" applyFill="1" applyBorder="1" applyAlignment="1">
      <alignment horizontal="center" vertical="center"/>
    </xf>
    <xf numFmtId="0" fontId="11" fillId="8" borderId="28" xfId="0" applyFont="1" applyFill="1" applyBorder="1" applyAlignment="1">
      <alignment horizontal="center" vertical="center"/>
    </xf>
    <xf numFmtId="0" fontId="29" fillId="9" borderId="34"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67" fillId="7" borderId="11" xfId="0" applyFont="1" applyFill="1" applyBorder="1" applyAlignment="1">
      <alignment horizontal="center" vertical="top" wrapText="1"/>
    </xf>
    <xf numFmtId="0" fontId="67" fillId="7" borderId="12" xfId="0" applyFont="1" applyFill="1" applyBorder="1" applyAlignment="1">
      <alignment horizontal="center" vertical="top" wrapText="1"/>
    </xf>
    <xf numFmtId="0" fontId="67" fillId="7" borderId="13" xfId="0" applyFont="1" applyFill="1" applyBorder="1" applyAlignment="1">
      <alignment horizontal="center" vertical="top" wrapText="1"/>
    </xf>
    <xf numFmtId="0" fontId="68" fillId="8" borderId="11" xfId="0" applyFont="1" applyFill="1" applyBorder="1" applyAlignment="1">
      <alignment horizontal="left" vertical="center" wrapText="1"/>
    </xf>
    <xf numFmtId="0" fontId="68" fillId="8" borderId="12" xfId="0" applyFont="1" applyFill="1" applyBorder="1" applyAlignment="1">
      <alignment horizontal="left" vertical="center" wrapText="1"/>
    </xf>
    <xf numFmtId="0" fontId="68" fillId="8" borderId="13" xfId="0" applyFont="1" applyFill="1" applyBorder="1" applyAlignment="1">
      <alignment horizontal="left" vertical="center" wrapText="1"/>
    </xf>
    <xf numFmtId="0" fontId="67" fillId="0" borderId="11" xfId="0" applyFont="1" applyBorder="1" applyAlignment="1">
      <alignment horizontal="left" vertical="center" wrapText="1"/>
    </xf>
    <xf numFmtId="0" fontId="67" fillId="0" borderId="12" xfId="0" applyFont="1" applyBorder="1" applyAlignment="1">
      <alignment horizontal="left" vertical="center" wrapText="1"/>
    </xf>
    <xf numFmtId="0" fontId="67" fillId="0" borderId="13" xfId="0" applyFont="1" applyBorder="1" applyAlignment="1">
      <alignment horizontal="left" vertical="center" wrapText="1"/>
    </xf>
    <xf numFmtId="1" fontId="91" fillId="0" borderId="11" xfId="0" applyNumberFormat="1" applyFont="1" applyBorder="1" applyAlignment="1">
      <alignment horizontal="left" vertical="center" shrinkToFit="1"/>
    </xf>
    <xf numFmtId="1" fontId="91" fillId="0" borderId="12" xfId="0" applyNumberFormat="1" applyFont="1" applyBorder="1" applyAlignment="1">
      <alignment horizontal="left" vertical="center" shrinkToFit="1"/>
    </xf>
    <xf numFmtId="1" fontId="91" fillId="0" borderId="13" xfId="0" applyNumberFormat="1" applyFont="1" applyBorder="1" applyAlignment="1">
      <alignment horizontal="left" vertical="center" shrinkToFit="1"/>
    </xf>
    <xf numFmtId="1" fontId="91" fillId="0" borderId="11" xfId="0" applyNumberFormat="1" applyFont="1" applyBorder="1" applyAlignment="1">
      <alignment horizontal="left" vertical="center" wrapText="1" shrinkToFit="1"/>
    </xf>
    <xf numFmtId="1" fontId="91" fillId="0" borderId="12" xfId="0" applyNumberFormat="1" applyFont="1" applyBorder="1" applyAlignment="1">
      <alignment horizontal="left" vertical="center" wrapText="1" shrinkToFit="1"/>
    </xf>
    <xf numFmtId="1" fontId="91" fillId="0" borderId="13" xfId="0" applyNumberFormat="1" applyFont="1" applyBorder="1" applyAlignment="1">
      <alignment horizontal="left" vertical="center" wrapText="1" shrinkToFit="1"/>
    </xf>
    <xf numFmtId="1" fontId="28" fillId="0" borderId="11" xfId="0" applyNumberFormat="1" applyFont="1" applyBorder="1" applyAlignment="1">
      <alignment horizontal="left" vertical="center" wrapText="1" shrinkToFit="1"/>
    </xf>
    <xf numFmtId="1" fontId="28" fillId="0" borderId="12" xfId="0" applyNumberFormat="1" applyFont="1" applyBorder="1" applyAlignment="1">
      <alignment horizontal="left" vertical="center" wrapText="1" shrinkToFit="1"/>
    </xf>
    <xf numFmtId="1" fontId="28" fillId="0" borderId="13" xfId="0" applyNumberFormat="1" applyFont="1" applyBorder="1" applyAlignment="1">
      <alignment horizontal="left" vertical="center" wrapText="1" shrinkToFit="1"/>
    </xf>
    <xf numFmtId="1" fontId="28" fillId="0" borderId="11" xfId="0" applyNumberFormat="1" applyFont="1" applyBorder="1" applyAlignment="1">
      <alignment horizontal="left" vertical="top" wrapText="1" shrinkToFit="1"/>
    </xf>
    <xf numFmtId="1" fontId="28" fillId="0" borderId="12" xfId="0" applyNumberFormat="1" applyFont="1" applyBorder="1" applyAlignment="1">
      <alignment horizontal="left" vertical="top" wrapText="1" shrinkToFit="1"/>
    </xf>
    <xf numFmtId="1" fontId="28" fillId="0" borderId="13" xfId="0" applyNumberFormat="1" applyFont="1" applyBorder="1" applyAlignment="1">
      <alignment horizontal="left" vertical="top" wrapText="1" shrinkToFit="1"/>
    </xf>
    <xf numFmtId="0" fontId="89"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67" fillId="8" borderId="11" xfId="0" applyFont="1" applyFill="1" applyBorder="1" applyAlignment="1">
      <alignment horizontal="left" vertical="top" wrapText="1"/>
    </xf>
    <xf numFmtId="0" fontId="67" fillId="8" borderId="13" xfId="0" applyFont="1" applyFill="1" applyBorder="1" applyAlignment="1">
      <alignment horizontal="left" vertical="top" wrapText="1"/>
    </xf>
    <xf numFmtId="1" fontId="91" fillId="0" borderId="11" xfId="0" applyNumberFormat="1" applyFont="1" applyBorder="1" applyAlignment="1">
      <alignment horizontal="left" vertical="top" shrinkToFit="1"/>
    </xf>
    <xf numFmtId="1" fontId="91" fillId="0" borderId="12" xfId="0" applyNumberFormat="1" applyFont="1" applyBorder="1" applyAlignment="1">
      <alignment horizontal="left" vertical="top" shrinkToFit="1"/>
    </xf>
    <xf numFmtId="1" fontId="91" fillId="0" borderId="13" xfId="0" applyNumberFormat="1" applyFont="1" applyBorder="1" applyAlignment="1">
      <alignment horizontal="left" vertical="top" shrinkToFit="1"/>
    </xf>
    <xf numFmtId="0" fontId="23" fillId="0" borderId="11" xfId="0" applyFont="1" applyBorder="1" applyAlignment="1">
      <alignment horizontal="left" vertical="top" wrapText="1"/>
    </xf>
    <xf numFmtId="0" fontId="23" fillId="0" borderId="13" xfId="0" applyFont="1" applyBorder="1" applyAlignment="1">
      <alignment horizontal="left" vertical="top" wrapText="1"/>
    </xf>
    <xf numFmtId="0" fontId="67" fillId="0" borderId="11" xfId="0" applyFont="1" applyBorder="1" applyAlignment="1">
      <alignment horizontal="left" vertical="top" wrapText="1"/>
    </xf>
    <xf numFmtId="0" fontId="67" fillId="0" borderId="13" xfId="0" applyFont="1" applyBorder="1" applyAlignment="1">
      <alignment horizontal="left" vertical="top" wrapText="1"/>
    </xf>
    <xf numFmtId="0" fontId="19" fillId="8" borderId="37" xfId="2" applyFont="1" applyFill="1" applyBorder="1" applyAlignment="1">
      <alignment horizontal="center" vertical="center" wrapText="1"/>
    </xf>
    <xf numFmtId="0" fontId="19" fillId="8" borderId="38" xfId="2" applyFont="1" applyFill="1" applyBorder="1" applyAlignment="1">
      <alignment horizontal="center" vertical="center" wrapText="1"/>
    </xf>
    <xf numFmtId="0" fontId="54" fillId="19" borderId="34" xfId="0" applyFont="1" applyFill="1" applyBorder="1" applyAlignment="1">
      <alignment horizontal="center" vertical="center"/>
    </xf>
    <xf numFmtId="0" fontId="26" fillId="8" borderId="37" xfId="2" applyFont="1" applyFill="1" applyBorder="1" applyAlignment="1">
      <alignment horizontal="center" vertical="center" wrapText="1"/>
    </xf>
    <xf numFmtId="0" fontId="26" fillId="8" borderId="38" xfId="2" applyFont="1" applyFill="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6" borderId="37" xfId="2" applyFont="1" applyFill="1" applyBorder="1" applyAlignment="1">
      <alignment horizontal="center" vertical="center" wrapText="1"/>
    </xf>
    <xf numFmtId="0" fontId="21" fillId="16" borderId="38" xfId="2" applyFont="1" applyFill="1" applyBorder="1" applyAlignment="1">
      <alignment horizontal="center" vertical="center" wrapText="1"/>
    </xf>
    <xf numFmtId="0" fontId="21" fillId="0" borderId="37" xfId="2" applyFont="1" applyBorder="1" applyAlignment="1">
      <alignment horizontal="center" vertical="center" wrapText="1"/>
    </xf>
    <xf numFmtId="0" fontId="21" fillId="0" borderId="38" xfId="2" applyFont="1" applyBorder="1" applyAlignment="1">
      <alignment horizontal="center" vertical="center" wrapText="1"/>
    </xf>
    <xf numFmtId="9" fontId="21" fillId="0" borderId="37" xfId="1" applyFont="1" applyBorder="1" applyAlignment="1">
      <alignment horizontal="center" vertical="center"/>
    </xf>
    <xf numFmtId="9" fontId="21" fillId="0" borderId="38" xfId="1" applyFont="1" applyBorder="1" applyAlignment="1">
      <alignment horizontal="center" vertical="center"/>
    </xf>
    <xf numFmtId="0" fontId="54" fillId="19" borderId="29" xfId="0" applyFont="1" applyFill="1" applyBorder="1" applyAlignment="1">
      <alignment horizontal="center" vertical="center"/>
    </xf>
    <xf numFmtId="0" fontId="54" fillId="19" borderId="30" xfId="0" applyFont="1" applyFill="1" applyBorder="1" applyAlignment="1">
      <alignment horizontal="center" vertical="center"/>
    </xf>
    <xf numFmtId="0" fontId="54" fillId="19" borderId="31" xfId="0" applyFont="1" applyFill="1" applyBorder="1" applyAlignment="1">
      <alignment horizontal="center" vertical="center"/>
    </xf>
    <xf numFmtId="0" fontId="19" fillId="17" borderId="34" xfId="2" applyFont="1" applyFill="1" applyBorder="1" applyAlignment="1">
      <alignment horizontal="center" vertical="center" wrapText="1"/>
    </xf>
    <xf numFmtId="0" fontId="19" fillId="9" borderId="29" xfId="2" applyFont="1" applyFill="1" applyBorder="1" applyAlignment="1">
      <alignment horizontal="center" vertical="center" wrapText="1"/>
    </xf>
    <xf numFmtId="0" fontId="19" fillId="9" borderId="30" xfId="2" applyFont="1" applyFill="1" applyBorder="1" applyAlignment="1">
      <alignment horizontal="center" vertical="center" wrapText="1"/>
    </xf>
    <xf numFmtId="0" fontId="19" fillId="9" borderId="31" xfId="2" applyFont="1" applyFill="1" applyBorder="1" applyAlignment="1">
      <alignment horizontal="center" vertical="center" wrapText="1"/>
    </xf>
    <xf numFmtId="0" fontId="19" fillId="17" borderId="37" xfId="2" applyFont="1" applyFill="1" applyBorder="1" applyAlignment="1">
      <alignment horizontal="center" vertical="center" wrapText="1"/>
    </xf>
    <xf numFmtId="0" fontId="19" fillId="17" borderId="38" xfId="2" applyFont="1" applyFill="1" applyBorder="1" applyAlignment="1">
      <alignment horizontal="center" vertical="center" wrapText="1"/>
    </xf>
    <xf numFmtId="0" fontId="26" fillId="8" borderId="45" xfId="2" applyFont="1" applyFill="1" applyBorder="1" applyAlignment="1">
      <alignment horizontal="center" vertical="center" wrapText="1"/>
    </xf>
    <xf numFmtId="0" fontId="21" fillId="0" borderId="45" xfId="2" applyFont="1" applyBorder="1" applyAlignment="1">
      <alignment horizontal="center" vertical="center" wrapText="1"/>
    </xf>
    <xf numFmtId="0" fontId="21" fillId="16" borderId="45" xfId="2" applyFont="1" applyFill="1" applyBorder="1" applyAlignment="1">
      <alignment horizontal="center" vertical="center" wrapText="1"/>
    </xf>
    <xf numFmtId="0" fontId="48" fillId="0" borderId="34" xfId="0" applyFont="1" applyBorder="1" applyAlignment="1">
      <alignment horizontal="center" vertical="center" wrapText="1"/>
    </xf>
    <xf numFmtId="0" fontId="50" fillId="0" borderId="37" xfId="0" applyFont="1" applyBorder="1" applyAlignment="1">
      <alignment horizontal="center" vertical="center"/>
    </xf>
    <xf numFmtId="9" fontId="49" fillId="0" borderId="34" xfId="1" applyFont="1" applyBorder="1" applyAlignment="1">
      <alignment horizontal="center" vertical="center"/>
    </xf>
    <xf numFmtId="9" fontId="50" fillId="0" borderId="37" xfId="1" applyFont="1" applyBorder="1" applyAlignment="1">
      <alignment horizontal="center" vertical="center"/>
    </xf>
    <xf numFmtId="0" fontId="14"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5" fillId="17" borderId="34" xfId="0" applyFont="1" applyFill="1" applyBorder="1" applyAlignment="1">
      <alignment horizontal="center" vertical="center" wrapText="1"/>
    </xf>
    <xf numFmtId="0" fontId="26" fillId="9" borderId="30" xfId="2" applyFont="1" applyFill="1" applyBorder="1" applyAlignment="1">
      <alignment horizontal="center" vertical="center" wrapText="1"/>
    </xf>
    <xf numFmtId="0" fontId="26" fillId="9" borderId="31" xfId="2" applyFont="1" applyFill="1" applyBorder="1" applyAlignment="1">
      <alignment horizontal="center" vertical="center" wrapText="1"/>
    </xf>
    <xf numFmtId="0" fontId="54" fillId="19" borderId="42" xfId="0" applyFont="1" applyFill="1" applyBorder="1" applyAlignment="1">
      <alignment horizontal="center" vertical="center"/>
    </xf>
    <xf numFmtId="0" fontId="26" fillId="17" borderId="37" xfId="2" applyFont="1" applyFill="1" applyBorder="1" applyAlignment="1">
      <alignment horizontal="center" vertical="center" wrapText="1"/>
    </xf>
    <xf numFmtId="0" fontId="26" fillId="17" borderId="45" xfId="2" applyFont="1" applyFill="1" applyBorder="1" applyAlignment="1">
      <alignment horizontal="center" vertical="center" wrapText="1"/>
    </xf>
    <xf numFmtId="0" fontId="51" fillId="18" borderId="29" xfId="2" applyFont="1" applyFill="1" applyBorder="1" applyAlignment="1">
      <alignment horizontal="center" vertical="center" wrapText="1"/>
    </xf>
    <xf numFmtId="0" fontId="51" fillId="18" borderId="30" xfId="2" applyFont="1" applyFill="1" applyBorder="1" applyAlignment="1">
      <alignment horizontal="center" vertical="center" wrapText="1"/>
    </xf>
    <xf numFmtId="0" fontId="51" fillId="18" borderId="31" xfId="2" applyFont="1" applyFill="1" applyBorder="1" applyAlignment="1">
      <alignment horizontal="center" vertical="center" wrapText="1"/>
    </xf>
    <xf numFmtId="0" fontId="19" fillId="17" borderId="34" xfId="2" applyFont="1" applyFill="1" applyBorder="1" applyAlignment="1">
      <alignment horizontal="center" vertical="center"/>
    </xf>
    <xf numFmtId="0" fontId="52" fillId="8" borderId="34" xfId="2" applyFont="1" applyFill="1" applyBorder="1" applyAlignment="1">
      <alignment horizontal="center" vertical="center" wrapText="1"/>
    </xf>
    <xf numFmtId="0" fontId="52" fillId="8" borderId="34" xfId="2" applyFont="1" applyFill="1" applyBorder="1" applyAlignment="1">
      <alignment horizontal="center" vertical="center"/>
    </xf>
    <xf numFmtId="0" fontId="19" fillId="9" borderId="24" xfId="2" applyFont="1" applyFill="1" applyBorder="1" applyAlignment="1">
      <alignment horizontal="center" vertical="center" wrapText="1"/>
    </xf>
    <xf numFmtId="0" fontId="19" fillId="9" borderId="25" xfId="2" applyFont="1" applyFill="1" applyBorder="1" applyAlignment="1">
      <alignment horizontal="center" vertical="center" wrapText="1"/>
    </xf>
    <xf numFmtId="0" fontId="19" fillId="9" borderId="26" xfId="2" applyFont="1" applyFill="1" applyBorder="1" applyAlignment="1">
      <alignment horizontal="center" vertical="center" wrapText="1"/>
    </xf>
    <xf numFmtId="0" fontId="19" fillId="9" borderId="27" xfId="2" applyFont="1" applyFill="1" applyBorder="1" applyAlignment="1">
      <alignment horizontal="center" vertical="center" wrapText="1"/>
    </xf>
    <xf numFmtId="0" fontId="19" fillId="9" borderId="39" xfId="2" applyFont="1" applyFill="1" applyBorder="1" applyAlignment="1">
      <alignment horizontal="center" vertical="center" wrapText="1"/>
    </xf>
    <xf numFmtId="0" fontId="19" fillId="9" borderId="28" xfId="2" applyFont="1" applyFill="1" applyBorder="1" applyAlignment="1">
      <alignment horizontal="center" vertical="center" wrapText="1"/>
    </xf>
    <xf numFmtId="0" fontId="57" fillId="19" borderId="29" xfId="0" applyFont="1" applyFill="1" applyBorder="1" applyAlignment="1">
      <alignment horizontal="center" vertical="center" wrapText="1"/>
    </xf>
    <xf numFmtId="0" fontId="57" fillId="19" borderId="30" xfId="0" applyFont="1" applyFill="1" applyBorder="1" applyAlignment="1">
      <alignment horizontal="center" vertical="center" wrapText="1"/>
    </xf>
    <xf numFmtId="0" fontId="57" fillId="19" borderId="31" xfId="0" applyFont="1" applyFill="1" applyBorder="1" applyAlignment="1">
      <alignment horizontal="center" vertical="center" wrapText="1"/>
    </xf>
    <xf numFmtId="0" fontId="18" fillId="7" borderId="39" xfId="2" applyFont="1" applyFill="1" applyBorder="1" applyAlignment="1">
      <alignment horizontal="center" vertical="center"/>
    </xf>
    <xf numFmtId="0" fontId="18" fillId="7" borderId="28" xfId="2" applyFont="1" applyFill="1" applyBorder="1" applyAlignment="1">
      <alignment horizontal="center" vertical="center"/>
    </xf>
    <xf numFmtId="1" fontId="6" fillId="0" borderId="29" xfId="0" applyNumberFormat="1" applyFont="1" applyBorder="1" applyAlignment="1">
      <alignment horizontal="center" vertical="center" shrinkToFit="1"/>
    </xf>
    <xf numFmtId="1" fontId="6" fillId="0" borderId="30" xfId="0" applyNumberFormat="1" applyFont="1" applyBorder="1" applyAlignment="1">
      <alignment horizontal="center" vertical="center" shrinkToFit="1"/>
    </xf>
    <xf numFmtId="1" fontId="6" fillId="0" borderId="31" xfId="0" applyNumberFormat="1" applyFont="1" applyBorder="1" applyAlignment="1">
      <alignment horizontal="center" vertical="center" shrinkToFit="1"/>
    </xf>
    <xf numFmtId="0" fontId="33" fillId="17" borderId="11"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33" fillId="17" borderId="12" xfId="0" applyFont="1" applyFill="1" applyBorder="1" applyAlignment="1">
      <alignment horizontal="center" vertical="center" wrapText="1"/>
    </xf>
    <xf numFmtId="0" fontId="31" fillId="0" borderId="34" xfId="0" applyFont="1" applyBorder="1" applyAlignment="1">
      <alignment horizontal="center" vertical="center" wrapText="1"/>
    </xf>
    <xf numFmtId="0" fontId="33" fillId="17" borderId="1"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3" xfId="0" applyFont="1" applyBorder="1" applyAlignment="1">
      <alignment horizontal="center" vertical="center" wrapText="1"/>
    </xf>
    <xf numFmtId="0" fontId="33" fillId="17" borderId="2" xfId="0" applyFont="1" applyFill="1" applyBorder="1" applyAlignment="1">
      <alignment horizontal="center" vertical="center" wrapText="1"/>
    </xf>
    <xf numFmtId="0" fontId="78" fillId="17" borderId="34" xfId="0" applyFont="1" applyFill="1" applyBorder="1" applyAlignment="1">
      <alignment horizontal="center" vertical="center" wrapText="1"/>
    </xf>
    <xf numFmtId="0" fontId="30" fillId="17" borderId="34" xfId="0" applyFont="1" applyFill="1" applyBorder="1" applyAlignment="1">
      <alignment horizontal="center" vertical="center" wrapText="1"/>
    </xf>
    <xf numFmtId="0" fontId="76" fillId="8" borderId="34" xfId="0" applyFont="1" applyFill="1" applyBorder="1" applyAlignment="1">
      <alignment horizontal="center" vertical="center" wrapText="1"/>
    </xf>
    <xf numFmtId="0" fontId="43" fillId="8" borderId="34" xfId="0" applyFont="1" applyFill="1" applyBorder="1" applyAlignment="1">
      <alignment horizontal="center" vertical="center" wrapText="1"/>
    </xf>
    <xf numFmtId="0" fontId="33" fillId="17" borderId="7" xfId="0" applyFont="1" applyFill="1" applyBorder="1" applyAlignment="1">
      <alignment horizontal="center" vertical="center" wrapText="1"/>
    </xf>
    <xf numFmtId="0" fontId="33" fillId="17" borderId="9" xfId="0"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9" xfId="0" applyFont="1" applyBorder="1" applyAlignment="1">
      <alignment horizontal="center" vertical="center" wrapText="1"/>
    </xf>
    <xf numFmtId="0" fontId="33" fillId="17" borderId="8" xfId="0" applyFont="1" applyFill="1" applyBorder="1" applyAlignment="1">
      <alignment horizontal="center" vertical="center" wrapText="1"/>
    </xf>
    <xf numFmtId="0" fontId="31" fillId="0" borderId="38" xfId="0" applyFont="1" applyBorder="1" applyAlignment="1">
      <alignment horizontal="center" vertical="center" wrapText="1"/>
    </xf>
    <xf numFmtId="0" fontId="33" fillId="9" borderId="34" xfId="0" applyFont="1" applyFill="1" applyBorder="1" applyAlignment="1">
      <alignment horizontal="center" vertical="center" wrapText="1"/>
    </xf>
    <xf numFmtId="0" fontId="33" fillId="17" borderId="34" xfId="0" applyFont="1" applyFill="1" applyBorder="1" applyAlignment="1">
      <alignment horizontal="center" vertical="center" wrapText="1"/>
    </xf>
    <xf numFmtId="0" fontId="31" fillId="0" borderId="29"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31" fillId="3" borderId="34" xfId="0" applyFont="1" applyFill="1" applyBorder="1" applyAlignment="1">
      <alignment horizontal="center" vertical="center" wrapText="1"/>
    </xf>
    <xf numFmtId="0" fontId="12" fillId="17" borderId="34" xfId="0" applyFont="1" applyFill="1" applyBorder="1" applyAlignment="1">
      <alignment horizontal="center" vertical="top" wrapText="1"/>
    </xf>
    <xf numFmtId="0" fontId="31" fillId="17" borderId="34" xfId="0" applyFont="1" applyFill="1" applyBorder="1" applyAlignment="1">
      <alignment horizontal="center" vertical="center" wrapText="1"/>
    </xf>
    <xf numFmtId="0" fontId="33" fillId="17" borderId="39" xfId="0" applyFont="1" applyFill="1" applyBorder="1" applyAlignment="1">
      <alignment horizontal="center" vertical="center" wrapText="1"/>
    </xf>
    <xf numFmtId="0" fontId="31" fillId="0" borderId="39" xfId="0" applyFont="1" applyBorder="1" applyAlignment="1">
      <alignment horizontal="center" vertical="center" wrapText="1"/>
    </xf>
    <xf numFmtId="0" fontId="43" fillId="8" borderId="29" xfId="0" applyFont="1" applyFill="1" applyBorder="1" applyAlignment="1">
      <alignment horizontal="center" vertical="center" wrapText="1"/>
    </xf>
    <xf numFmtId="0" fontId="43" fillId="8" borderId="30" xfId="0" applyFont="1" applyFill="1" applyBorder="1" applyAlignment="1">
      <alignment horizontal="center" vertical="center" wrapText="1"/>
    </xf>
    <xf numFmtId="0" fontId="43"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2" fillId="8" borderId="0" xfId="0" applyFont="1" applyFill="1" applyAlignment="1">
      <alignment horizontal="center" vertical="center" wrapText="1"/>
    </xf>
    <xf numFmtId="0" fontId="33" fillId="17" borderId="4" xfId="0" applyFont="1" applyFill="1" applyBorder="1" applyAlignment="1">
      <alignment horizontal="center" vertical="top" wrapText="1"/>
    </xf>
    <xf numFmtId="0" fontId="33" fillId="17" borderId="5" xfId="0" applyFont="1" applyFill="1" applyBorder="1" applyAlignment="1">
      <alignment horizontal="center" vertical="top" wrapText="1"/>
    </xf>
    <xf numFmtId="0" fontId="33" fillId="17" borderId="7" xfId="0" applyFont="1" applyFill="1" applyBorder="1" applyAlignment="1">
      <alignment horizontal="left" vertical="top" wrapText="1" indent="3"/>
    </xf>
    <xf numFmtId="0" fontId="33" fillId="17" borderId="5" xfId="0" applyFont="1" applyFill="1" applyBorder="1" applyAlignment="1">
      <alignment horizontal="left" vertical="top" wrapText="1" indent="3"/>
    </xf>
    <xf numFmtId="0" fontId="33" fillId="17" borderId="0" xfId="0" applyFont="1" applyFill="1" applyAlignment="1">
      <alignment horizontal="center" vertical="top" wrapText="1"/>
    </xf>
    <xf numFmtId="0" fontId="32" fillId="8" borderId="34" xfId="0" applyFont="1" applyFill="1" applyBorder="1" applyAlignment="1">
      <alignment horizontal="center" vertical="center" wrapText="1"/>
    </xf>
    <xf numFmtId="0" fontId="31"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3"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2" fillId="17" borderId="11" xfId="0" applyFont="1" applyFill="1" applyBorder="1" applyAlignment="1">
      <alignment horizontal="left" vertical="top" wrapText="1" indent="10"/>
    </xf>
    <xf numFmtId="0" fontId="31" fillId="17" borderId="12" xfId="0" applyFont="1" applyFill="1" applyBorder="1" applyAlignment="1">
      <alignment horizontal="left" vertical="top" wrapText="1" indent="10"/>
    </xf>
    <xf numFmtId="0" fontId="31" fillId="17" borderId="0" xfId="0" applyFont="1" applyFill="1" applyAlignment="1">
      <alignment horizontal="left" vertical="top" wrapText="1" indent="10"/>
    </xf>
    <xf numFmtId="0" fontId="32" fillId="17" borderId="34" xfId="0" applyFont="1" applyFill="1" applyBorder="1" applyAlignment="1">
      <alignment horizontal="center" vertical="top" wrapText="1"/>
    </xf>
    <xf numFmtId="0" fontId="31" fillId="17" borderId="34" xfId="0" applyFont="1" applyFill="1" applyBorder="1" applyAlignment="1">
      <alignment horizontal="center" vertical="top" wrapText="1"/>
    </xf>
    <xf numFmtId="0" fontId="31" fillId="0" borderId="4" xfId="0" applyFont="1" applyBorder="1" applyAlignment="1">
      <alignment horizontal="center" vertical="top" wrapText="1"/>
    </xf>
    <xf numFmtId="0" fontId="31" fillId="0" borderId="0" xfId="0" applyFont="1" applyAlignment="1">
      <alignment horizontal="center" vertical="top" wrapText="1"/>
    </xf>
    <xf numFmtId="0" fontId="31" fillId="0" borderId="42" xfId="0" applyFont="1" applyBorder="1" applyAlignment="1">
      <alignment horizontal="center" vertical="top" wrapText="1"/>
    </xf>
    <xf numFmtId="0" fontId="31" fillId="0" borderId="2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6" xfId="0" applyFont="1" applyBorder="1" applyAlignment="1">
      <alignment horizontal="center" vertical="center" wrapText="1"/>
    </xf>
    <xf numFmtId="0" fontId="33" fillId="9" borderId="4" xfId="0" applyFont="1" applyFill="1" applyBorder="1" applyAlignment="1">
      <alignment horizontal="center" vertical="center" wrapText="1"/>
    </xf>
    <xf numFmtId="0" fontId="33" fillId="9" borderId="0" xfId="0" applyFont="1" applyFill="1" applyAlignment="1">
      <alignment horizontal="center" vertical="center" wrapText="1"/>
    </xf>
    <xf numFmtId="0" fontId="33" fillId="9" borderId="42" xfId="0" applyFont="1" applyFill="1" applyBorder="1" applyAlignment="1">
      <alignment horizontal="center" vertical="center" wrapText="1"/>
    </xf>
    <xf numFmtId="0" fontId="31" fillId="17" borderId="11" xfId="0" applyFont="1" applyFill="1" applyBorder="1" applyAlignment="1">
      <alignment horizontal="left" vertical="top" wrapText="1" indent="10"/>
    </xf>
    <xf numFmtId="0" fontId="31"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1" fillId="0" borderId="27" xfId="0" applyFont="1" applyBorder="1" applyAlignment="1">
      <alignment horizontal="center" vertical="top" wrapText="1"/>
    </xf>
    <xf numFmtId="0" fontId="31" fillId="0" borderId="28" xfId="0" applyFont="1" applyBorder="1" applyAlignment="1">
      <alignment horizontal="center" vertical="top" wrapText="1"/>
    </xf>
    <xf numFmtId="0" fontId="31" fillId="0" borderId="39" xfId="0" applyFont="1" applyBorder="1" applyAlignment="1">
      <alignment horizontal="center" vertical="top" wrapText="1"/>
    </xf>
    <xf numFmtId="0" fontId="33" fillId="17" borderId="5"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1"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8" xfId="0" applyFont="1" applyBorder="1" applyAlignment="1">
      <alignment horizontal="center" vertical="center" wrapText="1"/>
    </xf>
    <xf numFmtId="0" fontId="15" fillId="8" borderId="11" xfId="0" applyFont="1" applyFill="1" applyBorder="1" applyAlignment="1">
      <alignment horizontal="left" wrapText="1"/>
    </xf>
    <xf numFmtId="0" fontId="15" fillId="8" borderId="13" xfId="0" applyFont="1" applyFill="1" applyBorder="1" applyAlignment="1">
      <alignment horizontal="left"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36" fillId="0" borderId="11" xfId="0" applyFont="1" applyBorder="1" applyAlignment="1">
      <alignment horizontal="right" vertical="top" wrapText="1"/>
    </xf>
    <xf numFmtId="0" fontId="37" fillId="0" borderId="12" xfId="0" applyFont="1" applyBorder="1" applyAlignment="1">
      <alignment horizontal="right" vertical="top" wrapText="1"/>
    </xf>
    <xf numFmtId="0" fontId="34" fillId="6" borderId="34" xfId="0" applyFont="1" applyFill="1" applyBorder="1" applyAlignment="1">
      <alignment horizontal="center" wrapText="1"/>
    </xf>
    <xf numFmtId="0" fontId="31" fillId="17" borderId="4" xfId="0" applyFont="1" applyFill="1" applyBorder="1" applyAlignment="1">
      <alignment horizontal="center" vertical="top" wrapText="1"/>
    </xf>
    <xf numFmtId="0" fontId="31" fillId="17" borderId="0" xfId="0" applyFont="1" applyFill="1" applyAlignment="1">
      <alignment horizontal="center" vertical="top" wrapText="1"/>
    </xf>
    <xf numFmtId="0" fontId="33" fillId="8" borderId="1" xfId="0" applyFont="1" applyFill="1" applyBorder="1" applyAlignment="1">
      <alignment horizontal="center" vertical="top" wrapText="1"/>
    </xf>
    <xf numFmtId="0" fontId="33" fillId="8" borderId="2" xfId="0" applyFont="1" applyFill="1" applyBorder="1" applyAlignment="1">
      <alignment horizontal="center" vertical="top" wrapText="1"/>
    </xf>
    <xf numFmtId="0" fontId="33" fillId="8" borderId="3" xfId="0" applyFont="1" applyFill="1" applyBorder="1" applyAlignment="1">
      <alignment horizontal="center" vertical="top" wrapText="1"/>
    </xf>
    <xf numFmtId="0" fontId="33" fillId="8" borderId="11" xfId="0" applyFont="1" applyFill="1" applyBorder="1" applyAlignment="1">
      <alignment horizontal="center" vertical="top" wrapText="1"/>
    </xf>
    <xf numFmtId="0" fontId="33" fillId="8" borderId="12" xfId="0" applyFont="1" applyFill="1" applyBorder="1" applyAlignment="1">
      <alignment horizontal="center" vertical="top" wrapText="1"/>
    </xf>
    <xf numFmtId="0" fontId="33" fillId="8" borderId="34" xfId="0" applyFont="1" applyFill="1" applyBorder="1" applyAlignment="1">
      <alignment horizontal="center" vertical="top" wrapText="1"/>
    </xf>
    <xf numFmtId="0" fontId="33" fillId="8" borderId="11" xfId="0" applyFont="1" applyFill="1" applyBorder="1" applyAlignment="1">
      <alignment horizontal="left" vertical="top" wrapText="1"/>
    </xf>
    <xf numFmtId="0" fontId="33" fillId="8" borderId="13" xfId="0" applyFont="1" applyFill="1" applyBorder="1" applyAlignment="1">
      <alignment horizontal="left" vertical="top" wrapText="1"/>
    </xf>
    <xf numFmtId="1" fontId="35" fillId="0" borderId="11" xfId="0" applyNumberFormat="1" applyFont="1" applyBorder="1" applyAlignment="1">
      <alignment horizontal="center" vertical="top" shrinkToFit="1"/>
    </xf>
    <xf numFmtId="1" fontId="35" fillId="0" borderId="13" xfId="0" applyNumberFormat="1" applyFont="1" applyBorder="1" applyAlignment="1">
      <alignment horizontal="center" vertical="top" shrinkToFit="1"/>
    </xf>
    <xf numFmtId="0" fontId="36" fillId="0" borderId="7" xfId="0" applyFont="1" applyBorder="1" applyAlignment="1">
      <alignment horizontal="right" vertical="top" wrapText="1"/>
    </xf>
    <xf numFmtId="0" fontId="37" fillId="0" borderId="8" xfId="0" applyFont="1" applyBorder="1" applyAlignment="1">
      <alignment horizontal="right" vertical="top" wrapText="1"/>
    </xf>
    <xf numFmtId="0" fontId="38" fillId="4" borderId="38" xfId="0" applyFont="1" applyFill="1" applyBorder="1" applyAlignment="1">
      <alignment horizontal="center" wrapText="1"/>
    </xf>
    <xf numFmtId="0" fontId="39" fillId="0" borderId="11" xfId="0" applyFont="1" applyBorder="1" applyAlignment="1">
      <alignment horizontal="center" wrapText="1"/>
    </xf>
    <xf numFmtId="0" fontId="39" fillId="0" borderId="13" xfId="0" applyFont="1" applyBorder="1" applyAlignment="1">
      <alignment horizontal="center" wrapText="1"/>
    </xf>
    <xf numFmtId="0" fontId="34"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11" xfId="0" applyFont="1" applyBorder="1" applyAlignment="1">
      <alignment horizontal="center" vertical="center" wrapText="1"/>
    </xf>
    <xf numFmtId="1" fontId="35" fillId="0" borderId="34" xfId="0" applyNumberFormat="1" applyFont="1" applyBorder="1" applyAlignment="1">
      <alignment horizontal="center" vertical="top" shrinkToFit="1"/>
    </xf>
    <xf numFmtId="1" fontId="35" fillId="0" borderId="12" xfId="0" applyNumberFormat="1" applyFont="1" applyBorder="1" applyAlignment="1">
      <alignment horizontal="center" vertical="top" shrinkToFit="1"/>
    </xf>
    <xf numFmtId="0" fontId="31" fillId="0" borderId="34" xfId="0" applyFont="1" applyBorder="1" applyAlignment="1">
      <alignment horizontal="center" vertical="top" wrapText="1"/>
    </xf>
    <xf numFmtId="1" fontId="46" fillId="9" borderId="4" xfId="0" applyNumberFormat="1" applyFont="1" applyFill="1" applyBorder="1" applyAlignment="1">
      <alignment horizontal="center" vertical="top" shrinkToFit="1"/>
    </xf>
    <xf numFmtId="1" fontId="46" fillId="9" borderId="0" xfId="0" applyNumberFormat="1" applyFont="1" applyFill="1" applyAlignment="1">
      <alignment horizontal="center" vertical="top" shrinkToFit="1"/>
    </xf>
    <xf numFmtId="1" fontId="46" fillId="9" borderId="42" xfId="0" applyNumberFormat="1" applyFont="1" applyFill="1" applyBorder="1" applyAlignment="1">
      <alignment horizontal="center" vertical="top" shrinkToFit="1"/>
    </xf>
    <xf numFmtId="0" fontId="32" fillId="17" borderId="11" xfId="0" applyFont="1" applyFill="1" applyBorder="1" applyAlignment="1">
      <alignment horizontal="center" vertical="center" wrapText="1"/>
    </xf>
    <xf numFmtId="0" fontId="31" fillId="17" borderId="12" xfId="0" applyFont="1" applyFill="1" applyBorder="1" applyAlignment="1">
      <alignment horizontal="center" vertical="center" wrapText="1"/>
    </xf>
    <xf numFmtId="0" fontId="28" fillId="0" borderId="24" xfId="0" applyFont="1" applyBorder="1" applyAlignment="1">
      <alignment horizontal="center" vertical="center"/>
    </xf>
    <xf numFmtId="0" fontId="28" fillId="0" borderId="26" xfId="0" applyFont="1" applyBorder="1" applyAlignment="1">
      <alignment horizontal="center" vertical="center"/>
    </xf>
    <xf numFmtId="0" fontId="28" fillId="0" borderId="27" xfId="0" applyFont="1" applyBorder="1" applyAlignment="1">
      <alignment horizontal="center" vertical="center"/>
    </xf>
    <xf numFmtId="0" fontId="28" fillId="0" borderId="28" xfId="0" applyFont="1" applyBorder="1" applyAlignment="1">
      <alignment horizontal="center" vertical="center"/>
    </xf>
    <xf numFmtId="0" fontId="28" fillId="0" borderId="34" xfId="0" applyFont="1" applyBorder="1" applyAlignment="1">
      <alignment horizontal="center" vertical="center" wrapText="1"/>
    </xf>
    <xf numFmtId="0" fontId="21"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3" fillId="0" borderId="37" xfId="0" applyFont="1" applyBorder="1" applyAlignment="1">
      <alignment horizontal="center" vertical="center"/>
    </xf>
    <xf numFmtId="0" fontId="23" fillId="14" borderId="34" xfId="0" applyFont="1" applyFill="1" applyBorder="1" applyAlignment="1">
      <alignment horizontal="center" vertical="top"/>
    </xf>
    <xf numFmtId="0" fontId="0" fillId="0" borderId="32" xfId="0" applyBorder="1" applyAlignment="1">
      <alignment horizontal="center" vertical="top"/>
    </xf>
    <xf numFmtId="0" fontId="9" fillId="27" borderId="39" xfId="0" applyFont="1" applyFill="1" applyBorder="1" applyAlignment="1">
      <alignment horizontal="center" vertical="center" wrapText="1"/>
    </xf>
    <xf numFmtId="0" fontId="41" fillId="17" borderId="28" xfId="0" applyFont="1" applyFill="1" applyBorder="1" applyAlignment="1">
      <alignment horizontal="center" vertical="center" wrapText="1"/>
    </xf>
    <xf numFmtId="0" fontId="8" fillId="17" borderId="34" xfId="2" applyFont="1" applyFill="1" applyBorder="1" applyAlignment="1">
      <alignment horizontal="center" vertical="center" wrapText="1"/>
    </xf>
    <xf numFmtId="1" fontId="69" fillId="0" borderId="10" xfId="0" applyNumberFormat="1" applyFont="1" applyBorder="1" applyAlignment="1">
      <alignment horizontal="center" vertical="center" wrapText="1" shrinkToFit="1"/>
    </xf>
  </cellXfs>
  <cellStyles count="4">
    <cellStyle name="Hipervínculo" xfId="3" builtinId="8"/>
    <cellStyle name="Normal" xfId="0" builtinId="0"/>
    <cellStyle name="Normal 2" xfId="2" xr:uid="{00000000-0005-0000-0000-000002000000}"/>
    <cellStyle name="Porcentaje" xfId="1" builtinId="5"/>
  </cellStyles>
  <dxfs count="0"/>
  <tableStyles count="0" defaultTableStyle="TableStyleMedium9" defaultPivotStyle="PivotStyleLight16"/>
  <colors>
    <mruColors>
      <color rgb="FF902538"/>
      <color rgb="FF585858"/>
      <color rgb="FF63132A"/>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7</c:v>
                </c:pt>
                <c:pt idx="1">
                  <c:v>1</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9BBD-45B9-A848-4D46E357AEA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9BBD-45B9-A848-4D46E357AEA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9BBD-45B9-A848-4D46E357AEA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9BBD-45B9-A848-4D46E357AEA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9BBD-45B9-A848-4D46E357AEA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9BBD-45B9-A848-4D46E357AEA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9BBD-45B9-A848-4D46E357AEA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9BBD-45B9-A848-4D46E357AEA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9BBD-45B9-A848-4D46E357AEA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9BBD-45B9-A848-4D46E357AEA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9BBD-45B9-A848-4D46E357AEA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9BBD-45B9-A848-4D46E357AEA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9BBD-45B9-A848-4D46E357AEA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9BBD-45B9-A848-4D46E357AEA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9BBD-45B9-A848-4D46E357AEA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9BBD-45B9-A848-4D46E357AEA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9BBD-45B9-A848-4D46E357AEA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9BBD-45B9-A848-4D46E357AEA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9BBD-45B9-A848-4D46E357AEA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9BBD-45B9-A848-4D46E357AEA9}"/>
              </c:ext>
            </c:extLst>
          </c:dPt>
          <c:val>
            <c:numRef>
              <c:f>'C2 A5'!$A$50:$A$69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9BBD-45B9-A848-4D46E357AEA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9BBD-45B9-A848-4D46E357AEA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9BBD-45B9-A848-4D46E357AEA9}"/>
              </c:ext>
            </c:extLst>
          </c:dPt>
          <c:val>
            <c:numRef>
              <c:f>'C2 A5'!$F$49:$G$49</c:f>
              <c:numCache>
                <c:formatCode>General</c:formatCode>
                <c:ptCount val="2"/>
                <c:pt idx="0">
                  <c:v>2</c:v>
                </c:pt>
                <c:pt idx="1">
                  <c:v>0</c:v>
                </c:pt>
              </c:numCache>
            </c:numRef>
          </c:val>
          <c:extLst>
            <c:ext xmlns:c16="http://schemas.microsoft.com/office/drawing/2014/chart" uri="{C3380CC4-5D6E-409C-BE32-E72D297353CC}">
              <c16:uniqueId val="{0000002D-9BBD-45B9-A848-4D46E357AEA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6C9-4F88-93B8-6C099125BAE7}"/>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6C9-4F88-93B8-6C099125BAE7}"/>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6C9-4F88-93B8-6C099125BAE7}"/>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6C9-4F88-93B8-6C099125BAE7}"/>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6C9-4F88-93B8-6C099125BAE7}"/>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6C9-4F88-93B8-6C099125BAE7}"/>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6C9-4F88-93B8-6C099125BAE7}"/>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6C9-4F88-93B8-6C099125BAE7}"/>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6C9-4F88-93B8-6C099125BAE7}"/>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6C9-4F88-93B8-6C099125BAE7}"/>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6C9-4F88-93B8-6C099125BAE7}"/>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6C9-4F88-93B8-6C099125BAE7}"/>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6C9-4F88-93B8-6C099125BAE7}"/>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6C9-4F88-93B8-6C099125BAE7}"/>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6C9-4F88-93B8-6C099125BAE7}"/>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6C9-4F88-93B8-6C099125BAE7}"/>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6C9-4F88-93B8-6C099125BAE7}"/>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6C9-4F88-93B8-6C099125BAE7}"/>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6C9-4F88-93B8-6C099125BAE7}"/>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6C9-4F88-93B8-6C099125BAE7}"/>
              </c:ext>
            </c:extLst>
          </c:dPt>
          <c:val>
            <c:numRef>
              <c:f>'C2 A6'!$A$50:$A$69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6C9-4F88-93B8-6C099125BAE7}"/>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6C9-4F88-93B8-6C099125BAE7}"/>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6C9-4F88-93B8-6C099125BAE7}"/>
              </c:ext>
            </c:extLst>
          </c:dPt>
          <c:val>
            <c:numRef>
              <c:f>'C2 A6'!$F$49:$G$49</c:f>
              <c:numCache>
                <c:formatCode>General</c:formatCode>
                <c:ptCount val="2"/>
                <c:pt idx="0">
                  <c:v>2</c:v>
                </c:pt>
                <c:pt idx="1">
                  <c:v>1</c:v>
                </c:pt>
              </c:numCache>
            </c:numRef>
          </c:val>
          <c:extLst>
            <c:ext xmlns:c16="http://schemas.microsoft.com/office/drawing/2014/chart" uri="{C3380CC4-5D6E-409C-BE32-E72D297353CC}">
              <c16:uniqueId val="{0000002D-26C9-4F88-93B8-6C099125BAE7}"/>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{67AA8CDA-8F01-46DE-A172-5D2D0C01A83E}</c15:txfldGUID>
                      <c15:f>'AE2'!$H$51</c15:f>
                      <c15:dlblFieldTableCache>
                        <c:ptCount val="1"/>
                        <c:pt idx="0">
                          <c:v>6</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{B18972FB-25B3-4A15-9289-0BD13B51EA08}</c15:txfldGUID>
                      <c15:f>'AE2'!$G$51</c15:f>
                      <c15:dlblFieldTableCache>
                        <c:ptCount val="1"/>
                        <c:pt idx="0">
                          <c:v>0</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{CA9B1341-5B2D-4283-94FB-EDD6CDB034F3}</c15:txfldGUID>
                      <c15:f>'AE2'!$F$51</c15:f>
                      <c15:dlblFieldTableCache>
                        <c:ptCount val="1"/>
                        <c:pt idx="0">
                          <c:v>0</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0</c:v>
                </c:pt>
                <c:pt idx="1">
                  <c:v>0</c:v>
                </c:pt>
                <c:pt idx="2">
                  <c:v>6</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0</c:v>
                </c:pt>
                <c:pt idx="1">
                  <c:v>0</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{8070E263-D609-4718-93C1-C4A5CA474090}</c15:txfldGUID>
                      <c15:f>'AE1'!$H$51</c15:f>
                      <c15:dlblFieldTableCache>
                        <c:ptCount val="1"/>
                        <c:pt idx="0">
                          <c:v>6</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{D9456126-92C5-45E2-B595-7FEC50F52D79}</c15:txfldGUID>
                      <c15:f>'AE1'!$G$51</c15:f>
                      <c15:dlblFieldTableCache>
                        <c:ptCount val="1"/>
                        <c:pt idx="0">
                          <c:v>0</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{6C4323C6-363A-491C-8D60-A455C371C94B}</c15:txfldGUID>
                      <c15:f>'AE1'!$F$51</c15:f>
                      <c15:dlblFieldTableCache>
                        <c:ptCount val="1"/>
                        <c:pt idx="0">
                          <c:v>0</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0</c:v>
                </c:pt>
                <c:pt idx="1">
                  <c:v>0</c:v>
                </c:pt>
                <c:pt idx="2">
                  <c:v>6</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0</c:v>
                </c:pt>
                <c:pt idx="1">
                  <c:v>0</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3</c:v>
                </c:pt>
                <c:pt idx="1">
                  <c:v>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24</c:v>
                </c:pt>
                <c:pt idx="1">
                  <c:v>6</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00C2-493B-9332-87E6CBB0804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00C2-493B-9332-87E6CBB0804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00C2-493B-9332-87E6CBB0804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00C2-493B-9332-87E6CBB0804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00C2-493B-9332-87E6CBB0804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00C2-493B-9332-87E6CBB0804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00C2-493B-9332-87E6CBB0804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00C2-493B-9332-87E6CBB0804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00C2-493B-9332-87E6CBB0804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00C2-493B-9332-87E6CBB0804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00C2-493B-9332-87E6CBB0804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00C2-493B-9332-87E6CBB0804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00C2-493B-9332-87E6CBB0804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00C2-493B-9332-87E6CBB0804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00C2-493B-9332-87E6CBB0804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00C2-493B-9332-87E6CBB0804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00C2-493B-9332-87E6CBB0804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00C2-493B-9332-87E6CBB0804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00C2-493B-9332-87E6CBB0804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00C2-493B-9332-87E6CBB0804F}"/>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00C2-493B-9332-87E6CBB0804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00C2-493B-9332-87E6CBB0804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00C2-493B-9332-87E6CBB0804F}"/>
              </c:ext>
            </c:extLst>
          </c:dPt>
          <c:val>
            <c:numRef>
              <c:f>'A3 C1'!$F$52:$G$52</c:f>
              <c:numCache>
                <c:formatCode>General</c:formatCode>
                <c:ptCount val="2"/>
                <c:pt idx="0">
                  <c:v>30</c:v>
                </c:pt>
                <c:pt idx="1">
                  <c:v>0</c:v>
                </c:pt>
              </c:numCache>
            </c:numRef>
          </c:val>
          <c:extLst>
            <c:ext xmlns:c16="http://schemas.microsoft.com/office/drawing/2014/chart" uri="{C3380CC4-5D6E-409C-BE32-E72D297353CC}">
              <c16:uniqueId val="{0000002D-00C2-493B-9332-87E6CBB0804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B5EC-4F98-801A-15EF182DEEE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B5EC-4F98-801A-15EF182DEEE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B5EC-4F98-801A-15EF182DEEE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B5EC-4F98-801A-15EF182DEEE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B5EC-4F98-801A-15EF182DEEE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B5EC-4F98-801A-15EF182DEEE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B5EC-4F98-801A-15EF182DEEE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B5EC-4F98-801A-15EF182DEEE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B5EC-4F98-801A-15EF182DEEE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B5EC-4F98-801A-15EF182DEEE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B5EC-4F98-801A-15EF182DEEE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B5EC-4F98-801A-15EF182DEEE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B5EC-4F98-801A-15EF182DEEE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B5EC-4F98-801A-15EF182DEEE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B5EC-4F98-801A-15EF182DEEE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B5EC-4F98-801A-15EF182DEEE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B5EC-4F98-801A-15EF182DEEE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B5EC-4F98-801A-15EF182DEEE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B5EC-4F98-801A-15EF182DEEE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B5EC-4F98-801A-15EF182DEEEC}"/>
              </c:ext>
            </c:extLst>
          </c:dPt>
          <c:val>
            <c:numRef>
              <c:f>'C2'!$A$50:$A$69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B5EC-4F98-801A-15EF182DEEE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B5EC-4F98-801A-15EF182DEEE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B5EC-4F98-801A-15EF182DEEEC}"/>
              </c:ext>
            </c:extLst>
          </c:dPt>
          <c:val>
            <c:numRef>
              <c:f>'C2'!$F$49:$G$49</c:f>
              <c:numCache>
                <c:formatCode>General</c:formatCode>
                <c:ptCount val="2"/>
                <c:pt idx="0">
                  <c:v>19</c:v>
                </c:pt>
                <c:pt idx="1">
                  <c:v>5</c:v>
                </c:pt>
              </c:numCache>
            </c:numRef>
          </c:val>
          <c:extLst>
            <c:ext xmlns:c16="http://schemas.microsoft.com/office/drawing/2014/chart" uri="{C3380CC4-5D6E-409C-BE32-E72D297353CC}">
              <c16:uniqueId val="{0000002D-B5EC-4F98-801A-15EF182DEEE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F7D-4501-9D7E-6AD148547117}"/>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F7D-4501-9D7E-6AD148547117}"/>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F7D-4501-9D7E-6AD148547117}"/>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F7D-4501-9D7E-6AD148547117}"/>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F7D-4501-9D7E-6AD148547117}"/>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F7D-4501-9D7E-6AD148547117}"/>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F7D-4501-9D7E-6AD148547117}"/>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F7D-4501-9D7E-6AD148547117}"/>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F7D-4501-9D7E-6AD148547117}"/>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F7D-4501-9D7E-6AD148547117}"/>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F7D-4501-9D7E-6AD148547117}"/>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F7D-4501-9D7E-6AD148547117}"/>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F7D-4501-9D7E-6AD148547117}"/>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F7D-4501-9D7E-6AD148547117}"/>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F7D-4501-9D7E-6AD148547117}"/>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F7D-4501-9D7E-6AD148547117}"/>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F7D-4501-9D7E-6AD148547117}"/>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F7D-4501-9D7E-6AD148547117}"/>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F7D-4501-9D7E-6AD148547117}"/>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F7D-4501-9D7E-6AD148547117}"/>
              </c:ext>
            </c:extLst>
          </c:dPt>
          <c:val>
            <c:numRef>
              <c:f>'C2 A1'!$A$50:$A$69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F7D-4501-9D7E-6AD148547117}"/>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F7D-4501-9D7E-6AD148547117}"/>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F7D-4501-9D7E-6AD148547117}"/>
              </c:ext>
            </c:extLst>
          </c:dPt>
          <c:val>
            <c:numRef>
              <c:f>'C2 A1'!$F$49:$G$49</c:f>
              <c:numCache>
                <c:formatCode>General</c:formatCode>
                <c:ptCount val="2"/>
                <c:pt idx="0">
                  <c:v>133</c:v>
                </c:pt>
                <c:pt idx="1">
                  <c:v>33</c:v>
                </c:pt>
              </c:numCache>
            </c:numRef>
          </c:val>
          <c:extLst>
            <c:ext xmlns:c16="http://schemas.microsoft.com/office/drawing/2014/chart" uri="{C3380CC4-5D6E-409C-BE32-E72D297353CC}">
              <c16:uniqueId val="{0000002D-1F7D-4501-9D7E-6AD148547117}"/>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0AB-44FE-B033-9353E496E785}"/>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0AB-44FE-B033-9353E496E785}"/>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0AB-44FE-B033-9353E496E785}"/>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0AB-44FE-B033-9353E496E785}"/>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0AB-44FE-B033-9353E496E785}"/>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0AB-44FE-B033-9353E496E785}"/>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0AB-44FE-B033-9353E496E785}"/>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0AB-44FE-B033-9353E496E785}"/>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0AB-44FE-B033-9353E496E785}"/>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0AB-44FE-B033-9353E496E785}"/>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0AB-44FE-B033-9353E496E785}"/>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0AB-44FE-B033-9353E496E785}"/>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0AB-44FE-B033-9353E496E785}"/>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0AB-44FE-B033-9353E496E785}"/>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0AB-44FE-B033-9353E496E785}"/>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0AB-44FE-B033-9353E496E785}"/>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0AB-44FE-B033-9353E496E785}"/>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0AB-44FE-B033-9353E496E785}"/>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0AB-44FE-B033-9353E496E785}"/>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0AB-44FE-B033-9353E496E785}"/>
              </c:ext>
            </c:extLst>
          </c:dPt>
          <c:val>
            <c:numRef>
              <c:f>'C2 A2'!$A$50:$A$69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0AB-44FE-B033-9353E496E785}"/>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0AB-44FE-B033-9353E496E785}"/>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0AB-44FE-B033-9353E496E785}"/>
              </c:ext>
            </c:extLst>
          </c:dPt>
          <c:val>
            <c:numRef>
              <c:f>'C2 A2'!$F$49:$G$49</c:f>
              <c:numCache>
                <c:formatCode>General</c:formatCode>
                <c:ptCount val="2"/>
                <c:pt idx="0">
                  <c:v>3</c:v>
                </c:pt>
                <c:pt idx="1">
                  <c:v>1</c:v>
                </c:pt>
              </c:numCache>
            </c:numRef>
          </c:val>
          <c:extLst>
            <c:ext xmlns:c16="http://schemas.microsoft.com/office/drawing/2014/chart" uri="{C3380CC4-5D6E-409C-BE32-E72D297353CC}">
              <c16:uniqueId val="{0000002D-E0AB-44FE-B033-9353E496E785}"/>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84DF-45F6-874E-AABC4F8229B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84DF-45F6-874E-AABC4F8229B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84DF-45F6-874E-AABC4F8229B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84DF-45F6-874E-AABC4F8229B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84DF-45F6-874E-AABC4F8229B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84DF-45F6-874E-AABC4F8229B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84DF-45F6-874E-AABC4F8229B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84DF-45F6-874E-AABC4F8229B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84DF-45F6-874E-AABC4F8229B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84DF-45F6-874E-AABC4F8229B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84DF-45F6-874E-AABC4F8229B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84DF-45F6-874E-AABC4F8229B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84DF-45F6-874E-AABC4F8229B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84DF-45F6-874E-AABC4F8229B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84DF-45F6-874E-AABC4F8229B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84DF-45F6-874E-AABC4F8229B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84DF-45F6-874E-AABC4F8229B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84DF-45F6-874E-AABC4F8229B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84DF-45F6-874E-AABC4F8229B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84DF-45F6-874E-AABC4F8229BC}"/>
              </c:ext>
            </c:extLst>
          </c:dPt>
          <c:val>
            <c:numRef>
              <c:f>'C2 A3'!$A$50:$A$69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84DF-45F6-874E-AABC4F8229B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84DF-45F6-874E-AABC4F8229B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84DF-45F6-874E-AABC4F8229BC}"/>
              </c:ext>
            </c:extLst>
          </c:dPt>
          <c:val>
            <c:numRef>
              <c:f>'C2 A3'!$F$49:$G$49</c:f>
              <c:numCache>
                <c:formatCode>General</c:formatCode>
                <c:ptCount val="2"/>
                <c:pt idx="0">
                  <c:v>117</c:v>
                </c:pt>
                <c:pt idx="1">
                  <c:v>37</c:v>
                </c:pt>
              </c:numCache>
            </c:numRef>
          </c:val>
          <c:extLst>
            <c:ext xmlns:c16="http://schemas.microsoft.com/office/drawing/2014/chart" uri="{C3380CC4-5D6E-409C-BE32-E72D297353CC}">
              <c16:uniqueId val="{0000002D-84DF-45F6-874E-AABC4F8229B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FF2-40A2-8160-87953DD0896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FF2-40A2-8160-87953DD0896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FF2-40A2-8160-87953DD0896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FF2-40A2-8160-87953DD0896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FF2-40A2-8160-87953DD0896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FF2-40A2-8160-87953DD0896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FF2-40A2-8160-87953DD0896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FF2-40A2-8160-87953DD0896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FF2-40A2-8160-87953DD0896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FF2-40A2-8160-87953DD0896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FF2-40A2-8160-87953DD0896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FF2-40A2-8160-87953DD0896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FF2-40A2-8160-87953DD0896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FF2-40A2-8160-87953DD0896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FF2-40A2-8160-87953DD0896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FF2-40A2-8160-87953DD0896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FF2-40A2-8160-87953DD0896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FF2-40A2-8160-87953DD0896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FF2-40A2-8160-87953DD0896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FF2-40A2-8160-87953DD08960}"/>
              </c:ext>
            </c:extLst>
          </c:dPt>
          <c:val>
            <c:numRef>
              <c:f>'C2 A4'!$A$50:$A$69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FF2-40A2-8160-87953DD0896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FF2-40A2-8160-87953DD0896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FF2-40A2-8160-87953DD08960}"/>
              </c:ext>
            </c:extLst>
          </c:dPt>
          <c:val>
            <c:numRef>
              <c:f>'C2 A4'!$F$49:$G$49</c:f>
              <c:numCache>
                <c:formatCode>General</c:formatCode>
                <c:ptCount val="2"/>
                <c:pt idx="0">
                  <c:v>10</c:v>
                </c:pt>
                <c:pt idx="1">
                  <c:v>5</c:v>
                </c:pt>
              </c:numCache>
            </c:numRef>
          </c:val>
          <c:extLst>
            <c:ext xmlns:c16="http://schemas.microsoft.com/office/drawing/2014/chart" uri="{C3380CC4-5D6E-409C-BE32-E72D297353CC}">
              <c16:uniqueId val="{0000002D-EFF2-40A2-8160-87953DD0896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3.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150429</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0</xdr:rowOff>
    </xdr:from>
    <xdr:to>
      <xdr:col>0</xdr:col>
      <xdr:colOff>1036028</xdr:colOff>
      <xdr:row>1</xdr:row>
      <xdr:rowOff>270380</xdr:rowOff>
    </xdr:to>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00000000-0008-0000-0A00-000003000000}"/>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00000000-0008-0000-0B00-000004000000}"/>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969684</xdr:colOff>
      <xdr:row>52</xdr:row>
      <xdr:rowOff>190623</xdr:rowOff>
    </xdr:from>
    <xdr:to>
      <xdr:col>7</xdr:col>
      <xdr:colOff>103471</xdr:colOff>
      <xdr:row>67</xdr:row>
      <xdr:rowOff>149210</xdr:rowOff>
    </xdr:to>
    <xdr:graphicFrame macro="">
      <xdr:nvGraphicFramePr>
        <xdr:cNvPr id="2" name="Gráfico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1147777</xdr:colOff>
      <xdr:row>58</xdr:row>
      <xdr:rowOff>105475</xdr:rowOff>
    </xdr:from>
    <xdr:to>
      <xdr:col>6</xdr:col>
      <xdr:colOff>246524</xdr:colOff>
      <xdr:row>63</xdr:row>
      <xdr:rowOff>55778</xdr:rowOff>
    </xdr:to>
    <xdr:sp macro="" textlink="$I$52">
      <xdr:nvSpPr>
        <xdr:cNvPr id="3" name="CuadroTexto 2">
          <a:extLst>
            <a:ext uri="{FF2B5EF4-FFF2-40B4-BE49-F238E27FC236}">
              <a16:creationId xmlns:a16="http://schemas.microsoft.com/office/drawing/2014/main" id="{00000000-0008-0000-0C00-000003000000}"/>
            </a:ext>
          </a:extLst>
        </xdr:cNvPr>
        <xdr:cNvSpPr txBox="1"/>
      </xdr:nvSpPr>
      <xdr:spPr>
        <a:xfrm>
          <a:off x="3880545" y="18565832"/>
          <a:ext cx="1298568"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00000000-0008-0000-0D00-000003000000}"/>
            </a:ext>
          </a:extLst>
        </xdr:cNvPr>
        <xdr:cNvSpPr txBox="1"/>
      </xdr:nvSpPr>
      <xdr:spPr>
        <a:xfrm>
          <a:off x="3393741" y="18489475"/>
          <a:ext cx="13034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00000000-0008-0000-0E00-000003000000}"/>
            </a:ext>
          </a:extLst>
        </xdr:cNvPr>
        <xdr:cNvSpPr txBox="1"/>
      </xdr:nvSpPr>
      <xdr:spPr>
        <a:xfrm>
          <a:off x="3725015" y="18488634"/>
          <a:ext cx="1141504" cy="754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26%</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00000000-0008-0000-0F00-000003000000}"/>
            </a:ext>
          </a:extLst>
        </xdr:cNvPr>
        <xdr:cNvSpPr txBox="1"/>
      </xdr:nvSpPr>
      <xdr:spPr>
        <a:xfrm>
          <a:off x="3725015" y="18488634"/>
          <a:ext cx="1141504" cy="754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00000000-0008-0000-1000-000003000000}"/>
            </a:ext>
          </a:extLst>
        </xdr:cNvPr>
        <xdr:cNvSpPr txBox="1"/>
      </xdr:nvSpPr>
      <xdr:spPr>
        <a:xfrm>
          <a:off x="3725015" y="18488634"/>
          <a:ext cx="1141504" cy="754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33%</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00000000-0008-0000-1100-000003000000}"/>
            </a:ext>
          </a:extLst>
        </xdr:cNvPr>
        <xdr:cNvSpPr txBox="1"/>
      </xdr:nvSpPr>
      <xdr:spPr>
        <a:xfrm>
          <a:off x="3725015" y="18488634"/>
          <a:ext cx="1141504" cy="754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32%</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00000000-0008-0000-1200-000003000000}"/>
            </a:ext>
          </a:extLst>
        </xdr:cNvPr>
        <xdr:cNvSpPr txBox="1"/>
      </xdr:nvSpPr>
      <xdr:spPr>
        <a:xfrm>
          <a:off x="3725015" y="18488634"/>
          <a:ext cx="1141504" cy="754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00000000-0008-0000-0100-000009000000}"/>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00000000-0008-0000-0100-00000B000000}"/>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00000000-0008-0000-1300-000003000000}"/>
            </a:ext>
          </a:extLst>
        </xdr:cNvPr>
        <xdr:cNvSpPr txBox="1"/>
      </xdr:nvSpPr>
      <xdr:spPr>
        <a:xfrm>
          <a:off x="3725015" y="18488634"/>
          <a:ext cx="1141504" cy="754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00000000-0008-0000-1400-000003000000}"/>
            </a:ext>
          </a:extLst>
        </xdr:cNvPr>
        <xdr:cNvSpPr txBox="1"/>
      </xdr:nvSpPr>
      <xdr:spPr>
        <a:xfrm>
          <a:off x="3725015" y="18488634"/>
          <a:ext cx="1141504" cy="754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17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17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00000000-0008-0000-17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00000000-0008-0000-1700-000007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00000000-0008-0000-1700-000009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00000000-0008-0000-1900-000004000000}"/>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0000000-0008-0000-1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00000000-0008-0000-1A00-000004000000}"/>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12220</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00000000-0008-0000-0300-000007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00000000-0008-0000-0400-000002000000}"/>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00000000-0008-0000-0400-000039000000}"/>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mn-lt"/>
              <a:ea typeface="+mn-ea"/>
              <a:cs typeface="+mn-cs"/>
            </a:rPr>
            <a:t>ÁREAS DE OPORTUNIDAD EN LA FORMACIÓN DEL PERSONAL Y EN LOS PROCESOS DE ATENCIÓN CIUDADANA MUNICIPAL</a:t>
          </a:r>
          <a:endParaRPr lang="es-MX" sz="1000">
            <a:latin typeface="Arial" panose="020B0604020202020204" pitchFamily="34" charset="0"/>
            <a:cs typeface="Arial" panose="020B0604020202020204" pitchFamily="34" charset="0"/>
          </a:endParaRPr>
        </a:p>
      </xdr:txBody>
    </xdr:sp>
    <xdr:clientData/>
  </xdr:twoCellAnchor>
  <xdr:twoCellAnchor>
    <xdr:from>
      <xdr:col>1</xdr:col>
      <xdr:colOff>357498</xdr:colOff>
      <xdr:row>2</xdr:row>
      <xdr:rowOff>487733</xdr:rowOff>
    </xdr:from>
    <xdr:to>
      <xdr:col>5</xdr:col>
      <xdr:colOff>1476232</xdr:colOff>
      <xdr:row>2</xdr:row>
      <xdr:rowOff>1127268</xdr:rowOff>
    </xdr:to>
    <xdr:sp macro="" textlink="">
      <xdr:nvSpPr>
        <xdr:cNvPr id="62" name="Rectángulo 61">
          <a:extLst>
            <a:ext uri="{FF2B5EF4-FFF2-40B4-BE49-F238E27FC236}">
              <a16:creationId xmlns:a16="http://schemas.microsoft.com/office/drawing/2014/main" id="{00000000-0008-0000-0400-00003E000000}"/>
            </a:ext>
          </a:extLst>
        </xdr:cNvPr>
        <xdr:cNvSpPr/>
      </xdr:nvSpPr>
      <xdr:spPr>
        <a:xfrm>
          <a:off x="1931769" y="1546066"/>
          <a:ext cx="2547484"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ÁREAS DE OPORTUNIDAD EN LA CALIDAD DEL SERVICIO PÚBLICO.</a:t>
          </a:r>
          <a:endParaRPr lang="es-MX" sz="1000">
            <a:effectLst/>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00000000-0008-0000-0400-000046000000}"/>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00000000-0008-0000-0400-000047000000}"/>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00000000-0008-0000-0400-00005B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00000000-0008-0000-0400-00005C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00000000-0008-0000-0400-00005D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1</xdr:col>
      <xdr:colOff>337459</xdr:colOff>
      <xdr:row>2</xdr:row>
      <xdr:rowOff>1546409</xdr:rowOff>
    </xdr:from>
    <xdr:to>
      <xdr:col>5</xdr:col>
      <xdr:colOff>1456193</xdr:colOff>
      <xdr:row>2</xdr:row>
      <xdr:rowOff>2185944</xdr:rowOff>
    </xdr:to>
    <xdr:sp macro="" textlink="">
      <xdr:nvSpPr>
        <xdr:cNvPr id="16" name="Rectángulo 15">
          <a:extLst>
            <a:ext uri="{FF2B5EF4-FFF2-40B4-BE49-F238E27FC236}">
              <a16:creationId xmlns:a16="http://schemas.microsoft.com/office/drawing/2014/main" id="{00000000-0008-0000-0400-000010000000}"/>
            </a:ext>
          </a:extLst>
        </xdr:cNvPr>
        <xdr:cNvSpPr/>
      </xdr:nvSpPr>
      <xdr:spPr>
        <a:xfrm>
          <a:off x="1911730" y="2604742"/>
          <a:ext cx="2547484"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mn-lt"/>
              <a:ea typeface="+mn-ea"/>
              <a:cs typeface="+mn-cs"/>
            </a:rPr>
            <a:t>NECESIDAD DE MAYOR CONTINUIDAD EN LOS PROCESOS DE FORMACIÓN DEL PERSONAL</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175469</xdr:colOff>
      <xdr:row>2</xdr:row>
      <xdr:rowOff>483544</xdr:rowOff>
    </xdr:from>
    <xdr:to>
      <xdr:col>9</xdr:col>
      <xdr:colOff>636523</xdr:colOff>
      <xdr:row>2</xdr:row>
      <xdr:rowOff>1123079</xdr:rowOff>
    </xdr:to>
    <xdr:sp macro="" textlink="">
      <xdr:nvSpPr>
        <xdr:cNvPr id="19" name="Rectángulo 18">
          <a:extLst>
            <a:ext uri="{FF2B5EF4-FFF2-40B4-BE49-F238E27FC236}">
              <a16:creationId xmlns:a16="http://schemas.microsoft.com/office/drawing/2014/main" id="{00000000-0008-0000-0400-000013000000}"/>
            </a:ext>
          </a:extLst>
        </xdr:cNvPr>
        <xdr:cNvSpPr/>
      </xdr:nvSpPr>
      <xdr:spPr>
        <a:xfrm>
          <a:off x="4964427" y="1541877"/>
          <a:ext cx="2551263"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BAJO</a:t>
          </a:r>
          <a:r>
            <a:rPr lang="es-MX" sz="1000">
              <a:solidFill>
                <a:sysClr val="windowText" lastClr="000000"/>
              </a:solidFill>
              <a:latin typeface="Arial" panose="020B0604020202020204" pitchFamily="34" charset="0"/>
              <a:cs typeface="Arial" panose="020B0604020202020204" pitchFamily="34" charset="0"/>
            </a:rPr>
            <a:t> </a:t>
          </a:r>
          <a:r>
            <a:rPr lang="es-MX" sz="1100">
              <a:solidFill>
                <a:schemeClr val="lt1"/>
              </a:solidFill>
              <a:effectLst/>
              <a:latin typeface="+mn-lt"/>
              <a:ea typeface="+mn-ea"/>
              <a:cs typeface="+mn-cs"/>
            </a:rPr>
            <a:t>NÚMERO DE JÓVENES QUE CONCLUYEN EL TRÁMITE.</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184545</xdr:colOff>
      <xdr:row>2</xdr:row>
      <xdr:rowOff>1537463</xdr:rowOff>
    </xdr:from>
    <xdr:to>
      <xdr:col>9</xdr:col>
      <xdr:colOff>645599</xdr:colOff>
      <xdr:row>2</xdr:row>
      <xdr:rowOff>2176998</xdr:rowOff>
    </xdr:to>
    <xdr:sp macro="" textlink="">
      <xdr:nvSpPr>
        <xdr:cNvPr id="20" name="Rectángulo 19">
          <a:extLst>
            <a:ext uri="{FF2B5EF4-FFF2-40B4-BE49-F238E27FC236}">
              <a16:creationId xmlns:a16="http://schemas.microsoft.com/office/drawing/2014/main" id="{00000000-0008-0000-0400-000014000000}"/>
            </a:ext>
          </a:extLst>
        </xdr:cNvPr>
        <xdr:cNvSpPr/>
      </xdr:nvSpPr>
      <xdr:spPr>
        <a:xfrm>
          <a:off x="4973503" y="2595796"/>
          <a:ext cx="2551263"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rtl="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RETRASO EN LA EMISIÓN DE CONSTANCIAS O CARTAS DE TERMINACIÓN.</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383174</xdr:colOff>
      <xdr:row>2</xdr:row>
      <xdr:rowOff>3317172</xdr:rowOff>
    </xdr:from>
    <xdr:to>
      <xdr:col>5</xdr:col>
      <xdr:colOff>1512491</xdr:colOff>
      <xdr:row>2</xdr:row>
      <xdr:rowOff>3956707</xdr:rowOff>
    </xdr:to>
    <xdr:sp macro="" textlink="">
      <xdr:nvSpPr>
        <xdr:cNvPr id="24" name="Rectángulo 23">
          <a:extLst>
            <a:ext uri="{FF2B5EF4-FFF2-40B4-BE49-F238E27FC236}">
              <a16:creationId xmlns:a16="http://schemas.microsoft.com/office/drawing/2014/main" id="{00000000-0008-0000-0400-000018000000}"/>
            </a:ext>
          </a:extLst>
        </xdr:cNvPr>
        <xdr:cNvSpPr/>
      </xdr:nvSpPr>
      <xdr:spPr>
        <a:xfrm>
          <a:off x="1957445" y="4375505"/>
          <a:ext cx="255806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latin typeface="Arial" panose="020B0604020202020204" pitchFamily="34" charset="0"/>
              <a:cs typeface="Arial" panose="020B0604020202020204" pitchFamily="34" charset="0"/>
            </a:rPr>
            <a:t> </a:t>
          </a:r>
          <a:r>
            <a:rPr lang="es-MX" sz="1100">
              <a:solidFill>
                <a:schemeClr val="lt1"/>
              </a:solidFill>
              <a:effectLst/>
              <a:latin typeface="+mn-lt"/>
              <a:ea typeface="+mn-ea"/>
              <a:cs typeface="+mn-cs"/>
            </a:rPr>
            <a:t>LIMITADA PARTICIPACIÓN DEL PERSONAL EN PROCESOS DE CERTIFICACIÓN.</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422219</xdr:colOff>
      <xdr:row>2</xdr:row>
      <xdr:rowOff>4398293</xdr:rowOff>
    </xdr:from>
    <xdr:to>
      <xdr:col>5</xdr:col>
      <xdr:colOff>1551536</xdr:colOff>
      <xdr:row>2</xdr:row>
      <xdr:rowOff>5037828</xdr:rowOff>
    </xdr:to>
    <xdr:sp macro="" textlink="">
      <xdr:nvSpPr>
        <xdr:cNvPr id="25" name="Rectángulo 24">
          <a:extLst>
            <a:ext uri="{FF2B5EF4-FFF2-40B4-BE49-F238E27FC236}">
              <a16:creationId xmlns:a16="http://schemas.microsoft.com/office/drawing/2014/main" id="{00000000-0008-0000-0400-000019000000}"/>
            </a:ext>
          </a:extLst>
        </xdr:cNvPr>
        <xdr:cNvSpPr/>
      </xdr:nvSpPr>
      <xdr:spPr>
        <a:xfrm>
          <a:off x="1996490" y="5456626"/>
          <a:ext cx="255806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mn-lt"/>
              <a:ea typeface="+mn-ea"/>
              <a:cs typeface="+mn-cs"/>
            </a:rPr>
            <a:t>ÁREAS DE OPORTUNIDAD EN LA PROGRAMACIÓN DE CURSOS Y COMPETENCIAS LABORALES.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112551</xdr:colOff>
      <xdr:row>2</xdr:row>
      <xdr:rowOff>3317144</xdr:rowOff>
    </xdr:from>
    <xdr:to>
      <xdr:col>9</xdr:col>
      <xdr:colOff>573605</xdr:colOff>
      <xdr:row>2</xdr:row>
      <xdr:rowOff>3956679</xdr:rowOff>
    </xdr:to>
    <xdr:sp macro="" textlink="">
      <xdr:nvSpPr>
        <xdr:cNvPr id="26" name="Rectángulo 25">
          <a:extLst>
            <a:ext uri="{FF2B5EF4-FFF2-40B4-BE49-F238E27FC236}">
              <a16:creationId xmlns:a16="http://schemas.microsoft.com/office/drawing/2014/main" id="{00000000-0008-0000-0400-00001A000000}"/>
            </a:ext>
          </a:extLst>
        </xdr:cNvPr>
        <xdr:cNvSpPr/>
      </xdr:nvSpPr>
      <xdr:spPr>
        <a:xfrm>
          <a:off x="4901509" y="4375477"/>
          <a:ext cx="2551263"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000">
              <a:solidFill>
                <a:schemeClr val="bg1"/>
              </a:solidFill>
              <a:effectLst/>
              <a:latin typeface="Arial" panose="020B0604020202020204" pitchFamily="34" charset="0"/>
              <a:ea typeface="+mn-ea"/>
              <a:cs typeface="Arial" panose="020B0604020202020204" pitchFamily="34" charset="0"/>
            </a:rPr>
            <a:t>D</a:t>
          </a:r>
          <a:r>
            <a:rPr lang="es-MX" sz="1100">
              <a:solidFill>
                <a:schemeClr val="bg1"/>
              </a:solidFill>
              <a:effectLst/>
              <a:latin typeface="+mn-lt"/>
              <a:ea typeface="+mn-ea"/>
              <a:cs typeface="+mn-cs"/>
            </a:rPr>
            <a:t>OCUMENTACIÓN INCOMPLETA Y DESINTERÉS DE LOS JOVENES POR REALIZAR EL </a:t>
          </a:r>
          <a:r>
            <a:rPr lang="es-MX" sz="1100">
              <a:solidFill>
                <a:schemeClr val="lt1"/>
              </a:solidFill>
              <a:effectLst/>
              <a:latin typeface="+mn-lt"/>
              <a:ea typeface="+mn-ea"/>
              <a:cs typeface="+mn-cs"/>
            </a:rPr>
            <a:t>TRÁMITE.</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126242</xdr:colOff>
      <xdr:row>2</xdr:row>
      <xdr:rowOff>4397608</xdr:rowOff>
    </xdr:from>
    <xdr:to>
      <xdr:col>9</xdr:col>
      <xdr:colOff>587296</xdr:colOff>
      <xdr:row>2</xdr:row>
      <xdr:rowOff>5037143</xdr:rowOff>
    </xdr:to>
    <xdr:sp macro="" textlink="">
      <xdr:nvSpPr>
        <xdr:cNvPr id="27" name="Rectángulo 26">
          <a:extLst>
            <a:ext uri="{FF2B5EF4-FFF2-40B4-BE49-F238E27FC236}">
              <a16:creationId xmlns:a16="http://schemas.microsoft.com/office/drawing/2014/main" id="{00000000-0008-0000-0400-00001B000000}"/>
            </a:ext>
          </a:extLst>
        </xdr:cNvPr>
        <xdr:cNvSpPr/>
      </xdr:nvSpPr>
      <xdr:spPr>
        <a:xfrm>
          <a:off x="4915200" y="5455941"/>
          <a:ext cx="2551263"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DIFERENCIA ENTRE LOS HORARIOS ESCOLARES Y ADMINISTRATIVOS.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00000000-0008-0000-0500-000043000000}"/>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0000000-0008-0000-0500-000049000000}"/>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FORTALECER LA FORMACIÓN DEL PERSONAL Y LOS PROCESOS DE ATENCIÓN CIUDADANA MUNICIPAL</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00000000-0008-0000-0500-000056000000}"/>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00000000-0008-0000-0500-000057000000}"/>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00000000-0008-0000-0500-00006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00000000-0008-0000-0500-00006D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00000000-0008-0000-0500-00006E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2</xdr:col>
      <xdr:colOff>392207</xdr:colOff>
      <xdr:row>6</xdr:row>
      <xdr:rowOff>145676</xdr:rowOff>
    </xdr:from>
    <xdr:to>
      <xdr:col>5</xdr:col>
      <xdr:colOff>1415434</xdr:colOff>
      <xdr:row>10</xdr:row>
      <xdr:rowOff>147544</xdr:rowOff>
    </xdr:to>
    <xdr:sp macro="" textlink="">
      <xdr:nvSpPr>
        <xdr:cNvPr id="22" name="Rectángulo 21">
          <a:extLst>
            <a:ext uri="{FF2B5EF4-FFF2-40B4-BE49-F238E27FC236}">
              <a16:creationId xmlns:a16="http://schemas.microsoft.com/office/drawing/2014/main" id="{00000000-0008-0000-0500-000016000000}"/>
            </a:ext>
          </a:extLst>
        </xdr:cNvPr>
        <xdr:cNvSpPr/>
      </xdr:nvSpPr>
      <xdr:spPr>
        <a:xfrm>
          <a:off x="2084295" y="1669676"/>
          <a:ext cx="2009345" cy="6293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a:solidFill>
                <a:sysClr val="windowText" lastClr="000000"/>
              </a:solidFill>
              <a:latin typeface="Arial" panose="020B0604020202020204" pitchFamily="34" charset="0"/>
              <a:cs typeface="Arial" panose="020B0604020202020204" pitchFamily="34" charset="0"/>
            </a:rPr>
            <a:t> </a:t>
          </a:r>
          <a:r>
            <a:rPr lang="es-MX" sz="900">
              <a:latin typeface="Arial" panose="020B0604020202020204" pitchFamily="34" charset="0"/>
              <a:cs typeface="Arial" panose="020B0604020202020204" pitchFamily="34" charset="0"/>
            </a:rPr>
            <a:t>MEJORAR LA CALIDAD DEL SERVICIO PÚBLICO.</a:t>
          </a:r>
          <a:endParaRPr lang="es-MX"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377159</xdr:colOff>
      <xdr:row>12</xdr:row>
      <xdr:rowOff>48559</xdr:rowOff>
    </xdr:from>
    <xdr:to>
      <xdr:col>5</xdr:col>
      <xdr:colOff>1400386</xdr:colOff>
      <xdr:row>16</xdr:row>
      <xdr:rowOff>50426</xdr:rowOff>
    </xdr:to>
    <xdr:sp macro="" textlink="">
      <xdr:nvSpPr>
        <xdr:cNvPr id="23" name="Rectángulo 22">
          <a:extLst>
            <a:ext uri="{FF2B5EF4-FFF2-40B4-BE49-F238E27FC236}">
              <a16:creationId xmlns:a16="http://schemas.microsoft.com/office/drawing/2014/main" id="{00000000-0008-0000-0500-000017000000}"/>
            </a:ext>
          </a:extLst>
        </xdr:cNvPr>
        <xdr:cNvSpPr/>
      </xdr:nvSpPr>
      <xdr:spPr>
        <a:xfrm>
          <a:off x="2069247" y="2513853"/>
          <a:ext cx="2009345" cy="6293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a:solidFill>
                <a:sysClr val="windowText" lastClr="000000"/>
              </a:solidFill>
              <a:latin typeface="Arial" panose="020B0604020202020204" pitchFamily="34" charset="0"/>
              <a:cs typeface="Arial" panose="020B0604020202020204" pitchFamily="34" charset="0"/>
            </a:rPr>
            <a:t> </a:t>
          </a:r>
          <a:r>
            <a:rPr lang="es-MX" sz="900">
              <a:latin typeface="Arial" panose="020B0604020202020204" pitchFamily="34" charset="0"/>
              <a:cs typeface="Arial" panose="020B0604020202020204" pitchFamily="34" charset="0"/>
            </a:rPr>
            <a:t>DAR CONTINUIDAD A LOS PROCESOS DE FORMACIÓN DEL PERSONAL.</a:t>
          </a:r>
          <a:endParaRPr lang="es-MX"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100915</xdr:colOff>
      <xdr:row>6</xdr:row>
      <xdr:rowOff>152399</xdr:rowOff>
    </xdr:from>
    <xdr:to>
      <xdr:col>9</xdr:col>
      <xdr:colOff>1055170</xdr:colOff>
      <xdr:row>10</xdr:row>
      <xdr:rowOff>154267</xdr:rowOff>
    </xdr:to>
    <xdr:sp macro="" textlink="">
      <xdr:nvSpPr>
        <xdr:cNvPr id="24" name="Rectángulo 23">
          <a:extLst>
            <a:ext uri="{FF2B5EF4-FFF2-40B4-BE49-F238E27FC236}">
              <a16:creationId xmlns:a16="http://schemas.microsoft.com/office/drawing/2014/main" id="{00000000-0008-0000-0500-000018000000}"/>
            </a:ext>
          </a:extLst>
        </xdr:cNvPr>
        <xdr:cNvSpPr/>
      </xdr:nvSpPr>
      <xdr:spPr>
        <a:xfrm>
          <a:off x="4941856" y="1676399"/>
          <a:ext cx="2030020" cy="6293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a:latin typeface="Arial" panose="020B0604020202020204" pitchFamily="34" charset="0"/>
              <a:cs typeface="Arial" panose="020B0604020202020204" pitchFamily="34" charset="0"/>
            </a:rPr>
            <a:t>INCREMENTAR EL NÚMERO DE JÓVENES QUE CONCLUYEN SUS TRÁMITES.</a:t>
          </a:r>
          <a:endParaRPr lang="es-MX"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107639</xdr:colOff>
      <xdr:row>12</xdr:row>
      <xdr:rowOff>22784</xdr:rowOff>
    </xdr:from>
    <xdr:to>
      <xdr:col>9</xdr:col>
      <xdr:colOff>1061894</xdr:colOff>
      <xdr:row>16</xdr:row>
      <xdr:rowOff>24651</xdr:rowOff>
    </xdr:to>
    <xdr:sp macro="" textlink="">
      <xdr:nvSpPr>
        <xdr:cNvPr id="25" name="Rectángulo 24">
          <a:extLst>
            <a:ext uri="{FF2B5EF4-FFF2-40B4-BE49-F238E27FC236}">
              <a16:creationId xmlns:a16="http://schemas.microsoft.com/office/drawing/2014/main" id="{00000000-0008-0000-0500-000019000000}"/>
            </a:ext>
          </a:extLst>
        </xdr:cNvPr>
        <xdr:cNvSpPr/>
      </xdr:nvSpPr>
      <xdr:spPr>
        <a:xfrm>
          <a:off x="4948580" y="2488078"/>
          <a:ext cx="2030020" cy="6293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baseline="0">
              <a:solidFill>
                <a:sysClr val="windowText" lastClr="000000"/>
              </a:solidFill>
              <a:latin typeface="Arial" panose="020B0604020202020204" pitchFamily="34" charset="0"/>
              <a:cs typeface="Arial" panose="020B0604020202020204" pitchFamily="34" charset="0"/>
            </a:rPr>
            <a:t> </a:t>
          </a:r>
          <a:r>
            <a:rPr lang="es-MX" sz="900">
              <a:latin typeface="Arial" panose="020B0604020202020204" pitchFamily="34" charset="0"/>
              <a:cs typeface="Arial" panose="020B0604020202020204" pitchFamily="34" charset="0"/>
            </a:rPr>
            <a:t>AGILIZAR LA EMISIÓN DE CONSTANCIAS O CARTAS DE TERMINACIÓN.</a:t>
          </a:r>
          <a:endParaRPr lang="es-MX"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369794</xdr:colOff>
      <xdr:row>22</xdr:row>
      <xdr:rowOff>134472</xdr:rowOff>
    </xdr:from>
    <xdr:to>
      <xdr:col>5</xdr:col>
      <xdr:colOff>1393021</xdr:colOff>
      <xdr:row>26</xdr:row>
      <xdr:rowOff>136339</xdr:rowOff>
    </xdr:to>
    <xdr:sp macro="" textlink="">
      <xdr:nvSpPr>
        <xdr:cNvPr id="26" name="Rectángulo 25">
          <a:extLst>
            <a:ext uri="{FF2B5EF4-FFF2-40B4-BE49-F238E27FC236}">
              <a16:creationId xmlns:a16="http://schemas.microsoft.com/office/drawing/2014/main" id="{00000000-0008-0000-0500-00001A000000}"/>
            </a:ext>
          </a:extLst>
        </xdr:cNvPr>
        <xdr:cNvSpPr/>
      </xdr:nvSpPr>
      <xdr:spPr>
        <a:xfrm>
          <a:off x="2061882" y="4168590"/>
          <a:ext cx="2009345" cy="62939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a:solidFill>
                <a:sysClr val="windowText" lastClr="000000"/>
              </a:solidFill>
              <a:latin typeface="Arial" panose="020B0604020202020204" pitchFamily="34" charset="0"/>
              <a:cs typeface="Arial" panose="020B0604020202020204" pitchFamily="34" charset="0"/>
            </a:rPr>
            <a:t> </a:t>
          </a:r>
          <a:r>
            <a:rPr lang="es-MX" sz="900">
              <a:latin typeface="Arial" panose="020B0604020202020204" pitchFamily="34" charset="0"/>
              <a:cs typeface="Arial" panose="020B0604020202020204" pitchFamily="34" charset="0"/>
            </a:rPr>
            <a:t>IMPULSAR LA PARTICIPACIÓN DEL PERSONAL EN PROCESOS DE CERTIFICACIÓN.</a:t>
          </a:r>
          <a:endParaRPr lang="es-MX"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387724</xdr:colOff>
      <xdr:row>27</xdr:row>
      <xdr:rowOff>139328</xdr:rowOff>
    </xdr:from>
    <xdr:to>
      <xdr:col>5</xdr:col>
      <xdr:colOff>1410951</xdr:colOff>
      <xdr:row>31</xdr:row>
      <xdr:rowOff>141195</xdr:rowOff>
    </xdr:to>
    <xdr:sp macro="" textlink="">
      <xdr:nvSpPr>
        <xdr:cNvPr id="27" name="Rectángulo 26">
          <a:extLst>
            <a:ext uri="{FF2B5EF4-FFF2-40B4-BE49-F238E27FC236}">
              <a16:creationId xmlns:a16="http://schemas.microsoft.com/office/drawing/2014/main" id="{00000000-0008-0000-0500-00001B000000}"/>
            </a:ext>
          </a:extLst>
        </xdr:cNvPr>
        <xdr:cNvSpPr/>
      </xdr:nvSpPr>
      <xdr:spPr>
        <a:xfrm>
          <a:off x="2079812" y="4957857"/>
          <a:ext cx="2009345" cy="6293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a:solidFill>
                <a:sysClr val="windowText" lastClr="000000"/>
              </a:solidFill>
              <a:latin typeface="Arial" panose="020B0604020202020204" pitchFamily="34" charset="0"/>
              <a:cs typeface="Arial" panose="020B0604020202020204" pitchFamily="34" charset="0"/>
            </a:rPr>
            <a:t> </a:t>
          </a:r>
          <a:r>
            <a:rPr lang="es-MX" sz="900">
              <a:latin typeface="Arial" panose="020B0604020202020204" pitchFamily="34" charset="0"/>
              <a:cs typeface="Arial" panose="020B0604020202020204" pitchFamily="34" charset="0"/>
            </a:rPr>
            <a:t>FORTALECER LA PROGRAMACIÓN DE CURSOS Y COMPETENCIAS LABORALES.</a:t>
          </a:r>
          <a:endParaRPr lang="es-MX"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100914</xdr:colOff>
      <xdr:row>22</xdr:row>
      <xdr:rowOff>141196</xdr:rowOff>
    </xdr:from>
    <xdr:to>
      <xdr:col>9</xdr:col>
      <xdr:colOff>1055169</xdr:colOff>
      <xdr:row>26</xdr:row>
      <xdr:rowOff>143063</xdr:rowOff>
    </xdr:to>
    <xdr:sp macro="" textlink="">
      <xdr:nvSpPr>
        <xdr:cNvPr id="28" name="Rectángulo 27">
          <a:extLst>
            <a:ext uri="{FF2B5EF4-FFF2-40B4-BE49-F238E27FC236}">
              <a16:creationId xmlns:a16="http://schemas.microsoft.com/office/drawing/2014/main" id="{00000000-0008-0000-0500-00001C000000}"/>
            </a:ext>
          </a:extLst>
        </xdr:cNvPr>
        <xdr:cNvSpPr/>
      </xdr:nvSpPr>
      <xdr:spPr>
        <a:xfrm>
          <a:off x="4941855" y="4175314"/>
          <a:ext cx="2030020" cy="62939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700">
              <a:solidFill>
                <a:sysClr val="windowText" lastClr="000000"/>
              </a:solidFill>
              <a:latin typeface="Arial" panose="020B0604020202020204" pitchFamily="34" charset="0"/>
              <a:cs typeface="Arial" panose="020B0604020202020204" pitchFamily="34" charset="0"/>
            </a:rPr>
            <a:t> </a:t>
          </a:r>
          <a:r>
            <a:rPr lang="es-MX" sz="700">
              <a:latin typeface="Arial" panose="020B0604020202020204" pitchFamily="34" charset="0"/>
              <a:cs typeface="Arial" panose="020B0604020202020204" pitchFamily="34" charset="0"/>
            </a:rPr>
            <a:t>HACER DIFUSIÓN DE LOS REQUISITOS</a:t>
          </a:r>
          <a:r>
            <a:rPr lang="es-MX" sz="700" baseline="0">
              <a:latin typeface="Arial" panose="020B0604020202020204" pitchFamily="34" charset="0"/>
              <a:cs typeface="Arial" panose="020B0604020202020204" pitchFamily="34" charset="0"/>
            </a:rPr>
            <a:t> ASI </a:t>
          </a:r>
          <a:r>
            <a:rPr lang="es-MX" sz="700">
              <a:solidFill>
                <a:schemeClr val="lt1"/>
              </a:solidFill>
              <a:latin typeface="Arial" panose="020B0604020202020204" pitchFamily="34" charset="0"/>
              <a:ea typeface="+mn-ea"/>
              <a:cs typeface="Arial" panose="020B0604020202020204" pitchFamily="34" charset="0"/>
            </a:rPr>
            <a:t>COMO PROMOCIÓN </a:t>
          </a:r>
          <a:r>
            <a:rPr lang="es-MX" sz="700" baseline="0">
              <a:latin typeface="Arial" panose="020B0604020202020204" pitchFamily="34" charset="0"/>
              <a:cs typeface="Arial" panose="020B0604020202020204" pitchFamily="34" charset="0"/>
            </a:rPr>
            <a:t>DE LA IMPORTANCIA QUE TIENE DICHO TRÁMITE</a:t>
          </a:r>
          <a:endParaRPr lang="es-MX" sz="7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118844</xdr:colOff>
      <xdr:row>27</xdr:row>
      <xdr:rowOff>146052</xdr:rowOff>
    </xdr:from>
    <xdr:to>
      <xdr:col>9</xdr:col>
      <xdr:colOff>1073099</xdr:colOff>
      <xdr:row>31</xdr:row>
      <xdr:rowOff>147919</xdr:rowOff>
    </xdr:to>
    <xdr:sp macro="" textlink="">
      <xdr:nvSpPr>
        <xdr:cNvPr id="29" name="Rectángulo 28">
          <a:extLst>
            <a:ext uri="{FF2B5EF4-FFF2-40B4-BE49-F238E27FC236}">
              <a16:creationId xmlns:a16="http://schemas.microsoft.com/office/drawing/2014/main" id="{00000000-0008-0000-0500-00001D000000}"/>
            </a:ext>
          </a:extLst>
        </xdr:cNvPr>
        <xdr:cNvSpPr/>
      </xdr:nvSpPr>
      <xdr:spPr>
        <a:xfrm>
          <a:off x="4959785" y="4964581"/>
          <a:ext cx="2030020" cy="6293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latin typeface="Arial" panose="020B0604020202020204" pitchFamily="34" charset="0"/>
              <a:cs typeface="Arial" panose="020B0604020202020204" pitchFamily="34" charset="0"/>
            </a:rPr>
            <a:t>FORTALECER LA COORDINACIÓN ENTRE HORARIOS ESCOLARES Y ADMINISTRATIVOS.</a:t>
          </a:r>
          <a:endParaRPr lang="es-MX" sz="8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1</xdr:col>
      <xdr:colOff>2962275</xdr:colOff>
      <xdr:row>22</xdr:row>
      <xdr:rowOff>47499</xdr:rowOff>
    </xdr:to>
    <xdr:pic>
      <xdr:nvPicPr>
        <xdr:cNvPr id="5" name="Imagen 4">
          <a:extLst>
            <a:ext uri="{FF2B5EF4-FFF2-40B4-BE49-F238E27FC236}">
              <a16:creationId xmlns:a16="http://schemas.microsoft.com/office/drawing/2014/main" id="{00000000-0008-0000-06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0000000-0008-0000-06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00000000-0008-0000-0700-00000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120561</xdr:colOff>
      <xdr:row>29</xdr:row>
      <xdr:rowOff>89646</xdr:rowOff>
    </xdr:from>
    <xdr:ext cx="2680910" cy="1311089"/>
    <xdr:grpSp>
      <xdr:nvGrpSpPr>
        <xdr:cNvPr id="56" name="Group 56">
          <a:extLst>
            <a:ext uri="{FF2B5EF4-FFF2-40B4-BE49-F238E27FC236}">
              <a16:creationId xmlns:a16="http://schemas.microsoft.com/office/drawing/2014/main" id="{00000000-0008-0000-0800-000038000000}"/>
            </a:ext>
          </a:extLst>
        </xdr:cNvPr>
        <xdr:cNvGrpSpPr/>
      </xdr:nvGrpSpPr>
      <xdr:grpSpPr>
        <a:xfrm>
          <a:off x="120561" y="36371237"/>
          <a:ext cx="2680910" cy="1311089"/>
          <a:chOff x="32194" y="-3463481"/>
          <a:chExt cx="1151255" cy="652145"/>
        </a:xfrm>
      </xdr:grpSpPr>
      <xdr:sp macro="" textlink="">
        <xdr:nvSpPr>
          <xdr:cNvPr id="57" name="Shape 57">
            <a:extLst>
              <a:ext uri="{FF2B5EF4-FFF2-40B4-BE49-F238E27FC236}">
                <a16:creationId xmlns:a16="http://schemas.microsoft.com/office/drawing/2014/main" id="{00000000-0008-0000-08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8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8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LIC. MIRIAM</a:t>
            </a:r>
            <a:r>
              <a:rPr lang="es-MX" sz="1000" b="0" spc="0" baseline="0">
                <a:latin typeface="Arial" panose="020B0604020202020204" pitchFamily="34" charset="0"/>
                <a:cs typeface="Arial" panose="020B0604020202020204" pitchFamily="34" charset="0"/>
              </a:rPr>
              <a:t> PINEDA HERNÁNDEZ                           OFICIAL MAYOR MUNICIPAL</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29</xdr:row>
      <xdr:rowOff>67236</xdr:rowOff>
    </xdr:from>
    <xdr:ext cx="2918555" cy="1299882"/>
    <xdr:grpSp>
      <xdr:nvGrpSpPr>
        <xdr:cNvPr id="60" name="Group 60">
          <a:extLst>
            <a:ext uri="{FF2B5EF4-FFF2-40B4-BE49-F238E27FC236}">
              <a16:creationId xmlns:a16="http://schemas.microsoft.com/office/drawing/2014/main" id="{00000000-0008-0000-0800-00003C000000}"/>
            </a:ext>
          </a:extLst>
        </xdr:cNvPr>
        <xdr:cNvGrpSpPr/>
      </xdr:nvGrpSpPr>
      <xdr:grpSpPr>
        <a:xfrm>
          <a:off x="3404872" y="36348827"/>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8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8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8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29</xdr:row>
      <xdr:rowOff>89646</xdr:rowOff>
    </xdr:from>
    <xdr:ext cx="3070412" cy="1277471"/>
    <xdr:grpSp>
      <xdr:nvGrpSpPr>
        <xdr:cNvPr id="64" name="Group 64">
          <a:extLst>
            <a:ext uri="{FF2B5EF4-FFF2-40B4-BE49-F238E27FC236}">
              <a16:creationId xmlns:a16="http://schemas.microsoft.com/office/drawing/2014/main" id="{00000000-0008-0000-0800-000040000000}"/>
            </a:ext>
          </a:extLst>
        </xdr:cNvPr>
        <xdr:cNvGrpSpPr/>
      </xdr:nvGrpSpPr>
      <xdr:grpSpPr>
        <a:xfrm>
          <a:off x="6725185" y="36371237"/>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8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8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8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00000000-0008-0000-0800-00001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00000000-0008-0000-0800-00001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26</xdr:row>
      <xdr:rowOff>104775</xdr:rowOff>
    </xdr:from>
    <xdr:to>
      <xdr:col>5</xdr:col>
      <xdr:colOff>1079315</xdr:colOff>
      <xdr:row>29</xdr:row>
      <xdr:rowOff>28573</xdr:rowOff>
    </xdr:to>
    <xdr:pic>
      <xdr:nvPicPr>
        <xdr:cNvPr id="23" name="Imagen 22">
          <a:extLst>
            <a:ext uri="{FF2B5EF4-FFF2-40B4-BE49-F238E27FC236}">
              <a16:creationId xmlns:a16="http://schemas.microsoft.com/office/drawing/2014/main" id="{00000000-0008-0000-0800-000017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9.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ADMINISTRACION%20-2027/Normateca/Presidencia/Planeacion/Plan%20Municipal%20de%20Desarrollo%25-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7/Normateca/Presidencia/Planeacion/Plan%20Municipal%20de%20Desarrollo%25-27/PMZJ.pdf"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21.xm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38" zoomScaleNormal="70" zoomScaleSheetLayoutView="100" workbookViewId="0">
      <selection activeCell="A13" sqref="A13:E34"/>
    </sheetView>
  </sheetViews>
  <sheetFormatPr baseColWidth="10" defaultColWidth="9.33203125" defaultRowHeight="12.75"/>
  <cols>
    <col min="1" max="1" width="50.83203125" style="79" customWidth="1"/>
    <col min="2" max="2" width="49.83203125" style="79" customWidth="1"/>
    <col min="3" max="5" width="50.83203125" style="79" customWidth="1"/>
    <col min="6" max="16384" width="9.33203125" style="79"/>
  </cols>
  <sheetData>
    <row r="1" spans="1:5">
      <c r="A1" s="208" t="s">
        <v>282</v>
      </c>
      <c r="B1" s="209"/>
      <c r="C1" s="209"/>
      <c r="D1" s="209"/>
      <c r="E1" s="210"/>
    </row>
    <row r="2" spans="1:5" ht="25.5" customHeight="1">
      <c r="A2" s="208"/>
      <c r="B2" s="209"/>
      <c r="C2" s="209"/>
      <c r="D2" s="209"/>
      <c r="E2" s="210"/>
    </row>
    <row r="3" spans="1:5" ht="25.5" customHeight="1">
      <c r="A3" s="211"/>
      <c r="B3" s="212"/>
      <c r="C3" s="212"/>
      <c r="D3" s="212"/>
      <c r="E3" s="213"/>
    </row>
    <row r="4" spans="1:5" s="80" customFormat="1" ht="34.5" customHeight="1">
      <c r="A4" s="205" t="s">
        <v>275</v>
      </c>
      <c r="B4" s="206"/>
      <c r="C4" s="206"/>
      <c r="D4" s="206"/>
      <c r="E4" s="207"/>
    </row>
    <row r="5" spans="1:5" ht="29.25" customHeight="1">
      <c r="A5" s="214" t="s">
        <v>358</v>
      </c>
      <c r="B5" s="215"/>
      <c r="C5" s="215"/>
      <c r="D5" s="215"/>
      <c r="E5" s="216"/>
    </row>
    <row r="6" spans="1:5" ht="22.5" customHeight="1">
      <c r="A6" s="217"/>
      <c r="B6" s="218"/>
      <c r="C6" s="218"/>
      <c r="D6" s="218"/>
      <c r="E6" s="219"/>
    </row>
    <row r="7" spans="1:5" ht="22.5" customHeight="1">
      <c r="A7" s="217"/>
      <c r="B7" s="218"/>
      <c r="C7" s="218"/>
      <c r="D7" s="218"/>
      <c r="E7" s="219"/>
    </row>
    <row r="8" spans="1:5" ht="22.5" customHeight="1">
      <c r="A8" s="217"/>
      <c r="B8" s="218"/>
      <c r="C8" s="218"/>
      <c r="D8" s="218"/>
      <c r="E8" s="219"/>
    </row>
    <row r="9" spans="1:5" ht="22.5" customHeight="1">
      <c r="A9" s="217"/>
      <c r="B9" s="218"/>
      <c r="C9" s="218"/>
      <c r="D9" s="218"/>
      <c r="E9" s="219"/>
    </row>
    <row r="10" spans="1:5" ht="22.5" customHeight="1">
      <c r="A10" s="217"/>
      <c r="B10" s="218"/>
      <c r="C10" s="218"/>
      <c r="D10" s="218"/>
      <c r="E10" s="219"/>
    </row>
    <row r="11" spans="1:5" ht="22.5" customHeight="1">
      <c r="A11" s="220"/>
      <c r="B11" s="221"/>
      <c r="C11" s="221"/>
      <c r="D11" s="221"/>
      <c r="E11" s="222"/>
    </row>
    <row r="12" spans="1:5" s="80" customFormat="1" ht="34.5" customHeight="1">
      <c r="A12" s="205" t="s">
        <v>276</v>
      </c>
      <c r="B12" s="206"/>
      <c r="C12" s="206"/>
      <c r="D12" s="206"/>
      <c r="E12" s="207"/>
    </row>
    <row r="13" spans="1:5" ht="29.25" customHeight="1">
      <c r="A13" s="190" t="s">
        <v>359</v>
      </c>
      <c r="B13" s="191"/>
      <c r="C13" s="191"/>
      <c r="D13" s="191"/>
      <c r="E13" s="192"/>
    </row>
    <row r="14" spans="1:5" ht="24.95" customHeight="1">
      <c r="A14" s="193"/>
      <c r="B14" s="194"/>
      <c r="C14" s="194"/>
      <c r="D14" s="194"/>
      <c r="E14" s="195"/>
    </row>
    <row r="15" spans="1:5" ht="24.95" customHeight="1">
      <c r="A15" s="193"/>
      <c r="B15" s="194"/>
      <c r="C15" s="194"/>
      <c r="D15" s="194"/>
      <c r="E15" s="195"/>
    </row>
    <row r="16" spans="1:5" ht="24.95" customHeight="1">
      <c r="A16" s="193"/>
      <c r="B16" s="194"/>
      <c r="C16" s="194"/>
      <c r="D16" s="194"/>
      <c r="E16" s="195"/>
    </row>
    <row r="17" spans="1:5" ht="24.95" customHeight="1">
      <c r="A17" s="193"/>
      <c r="B17" s="194"/>
      <c r="C17" s="194"/>
      <c r="D17" s="194"/>
      <c r="E17" s="195"/>
    </row>
    <row r="18" spans="1:5" ht="24.95" customHeight="1">
      <c r="A18" s="193"/>
      <c r="B18" s="194"/>
      <c r="C18" s="194"/>
      <c r="D18" s="194"/>
      <c r="E18" s="195"/>
    </row>
    <row r="19" spans="1:5" ht="24.95" customHeight="1">
      <c r="A19" s="193"/>
      <c r="B19" s="194"/>
      <c r="C19" s="194"/>
      <c r="D19" s="194"/>
      <c r="E19" s="195"/>
    </row>
    <row r="20" spans="1:5" ht="24.95" customHeight="1">
      <c r="A20" s="193"/>
      <c r="B20" s="194"/>
      <c r="C20" s="194"/>
      <c r="D20" s="194"/>
      <c r="E20" s="195"/>
    </row>
    <row r="21" spans="1:5" ht="24.95" customHeight="1">
      <c r="A21" s="193"/>
      <c r="B21" s="194"/>
      <c r="C21" s="194"/>
      <c r="D21" s="194"/>
      <c r="E21" s="195"/>
    </row>
    <row r="22" spans="1:5" ht="24.95" customHeight="1">
      <c r="A22" s="193"/>
      <c r="B22" s="194"/>
      <c r="C22" s="194"/>
      <c r="D22" s="194"/>
      <c r="E22" s="195"/>
    </row>
    <row r="23" spans="1:5" ht="24.95" customHeight="1">
      <c r="A23" s="193"/>
      <c r="B23" s="194"/>
      <c r="C23" s="194"/>
      <c r="D23" s="194"/>
      <c r="E23" s="195"/>
    </row>
    <row r="24" spans="1:5" ht="24.95" customHeight="1">
      <c r="A24" s="193"/>
      <c r="B24" s="194"/>
      <c r="C24" s="194"/>
      <c r="D24" s="194"/>
      <c r="E24" s="195"/>
    </row>
    <row r="25" spans="1:5" ht="24.95" customHeight="1">
      <c r="A25" s="193"/>
      <c r="B25" s="194"/>
      <c r="C25" s="194"/>
      <c r="D25" s="194"/>
      <c r="E25" s="195"/>
    </row>
    <row r="26" spans="1:5" ht="24.95" customHeight="1">
      <c r="A26" s="193"/>
      <c r="B26" s="194"/>
      <c r="C26" s="194"/>
      <c r="D26" s="194"/>
      <c r="E26" s="195"/>
    </row>
    <row r="27" spans="1:5" ht="16.5" customHeight="1">
      <c r="A27" s="193"/>
      <c r="B27" s="194"/>
      <c r="C27" s="194"/>
      <c r="D27" s="194"/>
      <c r="E27" s="195"/>
    </row>
    <row r="28" spans="1:5" ht="24.75" hidden="1" customHeight="1">
      <c r="A28" s="193"/>
      <c r="B28" s="194"/>
      <c r="C28" s="194"/>
      <c r="D28" s="194"/>
      <c r="E28" s="195"/>
    </row>
    <row r="29" spans="1:5" ht="24.75" hidden="1" customHeight="1">
      <c r="A29" s="193"/>
      <c r="B29" s="194"/>
      <c r="C29" s="194"/>
      <c r="D29" s="194"/>
      <c r="E29" s="195"/>
    </row>
    <row r="30" spans="1:5" ht="24.75" hidden="1" customHeight="1">
      <c r="A30" s="193"/>
      <c r="B30" s="194"/>
      <c r="C30" s="194"/>
      <c r="D30" s="194"/>
      <c r="E30" s="195"/>
    </row>
    <row r="31" spans="1:5" ht="24.75" hidden="1" customHeight="1">
      <c r="A31" s="193"/>
      <c r="B31" s="194"/>
      <c r="C31" s="194"/>
      <c r="D31" s="194"/>
      <c r="E31" s="195"/>
    </row>
    <row r="32" spans="1:5" ht="24.75" hidden="1" customHeight="1">
      <c r="A32" s="193"/>
      <c r="B32" s="194"/>
      <c r="C32" s="194"/>
      <c r="D32" s="194"/>
      <c r="E32" s="195"/>
    </row>
    <row r="33" spans="1:5" ht="24.75" hidden="1" customHeight="1">
      <c r="A33" s="193"/>
      <c r="B33" s="194"/>
      <c r="C33" s="194"/>
      <c r="D33" s="194"/>
      <c r="E33" s="195"/>
    </row>
    <row r="34" spans="1:5" ht="24.75" hidden="1" customHeight="1">
      <c r="A34" s="196"/>
      <c r="B34" s="197"/>
      <c r="C34" s="197"/>
      <c r="D34" s="197"/>
      <c r="E34" s="198"/>
    </row>
    <row r="35" spans="1:5" s="80" customFormat="1" ht="34.5" customHeight="1">
      <c r="A35" s="205" t="s">
        <v>277</v>
      </c>
      <c r="B35" s="206"/>
      <c r="C35" s="206"/>
      <c r="D35" s="206"/>
      <c r="E35" s="207"/>
    </row>
    <row r="36" spans="1:5" s="80" customFormat="1" ht="34.5" customHeight="1">
      <c r="A36" s="190" t="s">
        <v>360</v>
      </c>
      <c r="B36" s="191"/>
      <c r="C36" s="191"/>
      <c r="D36" s="191"/>
      <c r="E36" s="192"/>
    </row>
    <row r="37" spans="1:5" ht="66.75" customHeight="1">
      <c r="A37" s="196"/>
      <c r="B37" s="197"/>
      <c r="C37" s="197"/>
      <c r="D37" s="197"/>
      <c r="E37" s="198"/>
    </row>
    <row r="38" spans="1:5" s="80" customFormat="1" ht="34.5" customHeight="1">
      <c r="A38" s="205" t="s">
        <v>278</v>
      </c>
      <c r="B38" s="206"/>
      <c r="C38" s="206"/>
      <c r="D38" s="206"/>
      <c r="E38" s="207"/>
    </row>
    <row r="39" spans="1:5" s="80" customFormat="1" ht="34.5" customHeight="1">
      <c r="A39" s="190" t="s">
        <v>361</v>
      </c>
      <c r="B39" s="191"/>
      <c r="C39" s="191"/>
      <c r="D39" s="191"/>
      <c r="E39" s="192"/>
    </row>
    <row r="40" spans="1:5" ht="33.75" customHeight="1">
      <c r="A40" s="193"/>
      <c r="B40" s="194"/>
      <c r="C40" s="194"/>
      <c r="D40" s="194"/>
      <c r="E40" s="195"/>
    </row>
    <row r="41" spans="1:5" ht="33.75" customHeight="1">
      <c r="A41" s="193"/>
      <c r="B41" s="194"/>
      <c r="C41" s="194"/>
      <c r="D41" s="194"/>
      <c r="E41" s="195"/>
    </row>
    <row r="42" spans="1:5" ht="33.75" customHeight="1">
      <c r="A42" s="196"/>
      <c r="B42" s="197"/>
      <c r="C42" s="197"/>
      <c r="D42" s="197"/>
      <c r="E42" s="198"/>
    </row>
    <row r="43" spans="1:5" s="80" customFormat="1" ht="34.5" customHeight="1">
      <c r="A43" s="201" t="s">
        <v>279</v>
      </c>
      <c r="B43" s="202"/>
      <c r="C43" s="201" t="s">
        <v>280</v>
      </c>
      <c r="D43" s="202"/>
      <c r="E43" s="89" t="s">
        <v>281</v>
      </c>
    </row>
    <row r="44" spans="1:5" ht="48.2" customHeight="1">
      <c r="A44" s="203" t="s">
        <v>367</v>
      </c>
      <c r="B44" s="204"/>
      <c r="C44" s="203" t="s">
        <v>366</v>
      </c>
      <c r="D44" s="204"/>
      <c r="E44" s="164" t="s">
        <v>367</v>
      </c>
    </row>
    <row r="45" spans="1:5" ht="19.5" customHeight="1">
      <c r="A45" s="199"/>
      <c r="B45" s="199"/>
      <c r="C45" s="199"/>
      <c r="D45" s="199"/>
      <c r="E45" s="199"/>
    </row>
    <row r="46" spans="1:5">
      <c r="A46" s="200"/>
      <c r="B46" s="200"/>
      <c r="C46" s="200"/>
      <c r="D46" s="200"/>
      <c r="E46" s="200"/>
    </row>
    <row r="47" spans="1:5">
      <c r="A47" s="200"/>
      <c r="B47" s="200"/>
      <c r="C47" s="200"/>
      <c r="D47" s="200"/>
      <c r="E47" s="200"/>
    </row>
    <row r="48" spans="1:5">
      <c r="A48" s="200"/>
      <c r="B48" s="200"/>
      <c r="C48" s="200"/>
      <c r="D48" s="200"/>
      <c r="E48" s="200"/>
    </row>
    <row r="49" spans="1:5">
      <c r="A49" s="200"/>
      <c r="B49" s="200"/>
      <c r="C49" s="200"/>
      <c r="D49" s="200"/>
      <c r="E49" s="200"/>
    </row>
    <row r="50" spans="1:5">
      <c r="A50" s="200"/>
      <c r="B50" s="200"/>
      <c r="C50" s="200"/>
      <c r="D50" s="200"/>
      <c r="E50" s="200"/>
    </row>
    <row r="51" spans="1:5">
      <c r="A51" s="200"/>
      <c r="B51" s="200"/>
      <c r="C51" s="200"/>
      <c r="D51" s="200"/>
      <c r="E51" s="200"/>
    </row>
    <row r="52" spans="1:5">
      <c r="A52" s="200"/>
      <c r="B52" s="200"/>
      <c r="C52" s="200"/>
      <c r="D52" s="200"/>
      <c r="E52" s="200"/>
    </row>
    <row r="53" spans="1:5">
      <c r="A53" s="200"/>
      <c r="B53" s="200"/>
      <c r="C53" s="200"/>
      <c r="D53" s="200"/>
      <c r="E53" s="200"/>
    </row>
    <row r="54" spans="1:5">
      <c r="A54" s="200"/>
      <c r="B54" s="200"/>
      <c r="C54" s="200"/>
      <c r="D54" s="200"/>
      <c r="E54" s="200"/>
    </row>
  </sheetData>
  <mergeCells count="14">
    <mergeCell ref="A4:E4"/>
    <mergeCell ref="A1:E3"/>
    <mergeCell ref="A38:E38"/>
    <mergeCell ref="A12:E12"/>
    <mergeCell ref="A35:E35"/>
    <mergeCell ref="A13:E34"/>
    <mergeCell ref="A36:E37"/>
    <mergeCell ref="A5:E11"/>
    <mergeCell ref="A39:E42"/>
    <mergeCell ref="A45:E54"/>
    <mergeCell ref="C43:D43"/>
    <mergeCell ref="C44:D44"/>
    <mergeCell ref="A43:B43"/>
    <mergeCell ref="A44:B44"/>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20"/>
  <sheetViews>
    <sheetView topLeftCell="A18" zoomScale="59" zoomScaleNormal="45" workbookViewId="0">
      <selection activeCell="H10" sqref="H10"/>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37.5" customHeight="1">
      <c r="A1" s="341" t="s">
        <v>192</v>
      </c>
      <c r="B1" s="341"/>
      <c r="C1" s="341"/>
      <c r="D1" s="341"/>
      <c r="E1" s="341"/>
      <c r="F1" s="333" t="s">
        <v>377</v>
      </c>
      <c r="G1" s="333"/>
      <c r="H1" s="333"/>
      <c r="I1" s="333"/>
      <c r="J1" s="333"/>
      <c r="K1" s="333"/>
      <c r="L1" s="333"/>
      <c r="M1" s="333"/>
      <c r="N1" s="333"/>
      <c r="O1" s="333"/>
      <c r="P1" s="333"/>
      <c r="Q1" s="333"/>
      <c r="R1" s="333"/>
      <c r="S1" s="333"/>
      <c r="T1" s="333"/>
      <c r="U1" s="333"/>
      <c r="V1" s="59"/>
      <c r="W1" s="59"/>
      <c r="X1" s="59"/>
      <c r="Y1" s="59"/>
    </row>
    <row r="2" spans="1:25" ht="28.5" customHeight="1">
      <c r="A2" s="342" t="s">
        <v>193</v>
      </c>
      <c r="B2" s="342"/>
      <c r="C2" s="342"/>
      <c r="D2" s="342"/>
      <c r="E2" s="342"/>
      <c r="F2" s="333" t="s">
        <v>378</v>
      </c>
      <c r="G2" s="333"/>
      <c r="H2" s="333"/>
      <c r="I2" s="333"/>
      <c r="J2" s="333"/>
      <c r="K2" s="333"/>
      <c r="L2" s="333"/>
      <c r="M2" s="333"/>
      <c r="N2" s="333"/>
      <c r="O2" s="333"/>
      <c r="P2" s="333"/>
      <c r="Q2" s="333"/>
      <c r="R2" s="333"/>
      <c r="S2" s="333"/>
      <c r="T2" s="333"/>
      <c r="U2" s="333"/>
      <c r="V2" s="59"/>
      <c r="W2" s="59"/>
      <c r="X2" s="59"/>
      <c r="Y2" s="59"/>
    </row>
    <row r="3" spans="1:25" ht="94.5" customHeight="1">
      <c r="A3" s="343" t="s">
        <v>194</v>
      </c>
      <c r="B3" s="344"/>
      <c r="C3" s="344"/>
      <c r="D3" s="344"/>
      <c r="E3" s="344"/>
      <c r="F3" s="334" t="s">
        <v>462</v>
      </c>
      <c r="G3" s="333"/>
      <c r="H3" s="333"/>
      <c r="I3" s="333"/>
      <c r="J3" s="333"/>
      <c r="K3" s="333"/>
      <c r="L3" s="333"/>
      <c r="M3" s="333"/>
      <c r="N3" s="333"/>
      <c r="O3" s="333"/>
      <c r="P3" s="333"/>
      <c r="Q3" s="333"/>
      <c r="R3" s="333"/>
      <c r="S3" s="333"/>
      <c r="T3" s="333"/>
      <c r="U3" s="333"/>
      <c r="V3" s="59"/>
      <c r="W3" s="59"/>
      <c r="X3" s="59"/>
      <c r="Y3" s="59"/>
    </row>
    <row r="4" spans="1:25" ht="84.75" customHeight="1">
      <c r="A4" s="345" t="s">
        <v>195</v>
      </c>
      <c r="B4" s="346"/>
      <c r="C4" s="346"/>
      <c r="D4" s="346"/>
      <c r="E4" s="335" t="s">
        <v>91</v>
      </c>
      <c r="F4" s="335"/>
      <c r="G4" s="335"/>
      <c r="H4" s="335"/>
      <c r="I4" s="335"/>
      <c r="J4" s="337" t="s">
        <v>196</v>
      </c>
      <c r="K4" s="337"/>
      <c r="L4" s="337"/>
      <c r="M4" s="338" t="s">
        <v>516</v>
      </c>
      <c r="N4" s="339"/>
      <c r="O4" s="339"/>
      <c r="P4" s="339"/>
      <c r="Q4" s="339"/>
      <c r="R4" s="339"/>
      <c r="S4" s="339"/>
      <c r="T4" s="339"/>
      <c r="U4" s="340"/>
      <c r="V4" s="57"/>
      <c r="W4" s="57"/>
      <c r="X4" s="57"/>
      <c r="Y4" s="58"/>
    </row>
    <row r="5" spans="1:25" ht="77.25" customHeight="1">
      <c r="A5" s="346" t="s">
        <v>197</v>
      </c>
      <c r="B5" s="346"/>
      <c r="C5" s="346"/>
      <c r="D5" s="346"/>
      <c r="E5" s="335" t="s">
        <v>463</v>
      </c>
      <c r="F5" s="335"/>
      <c r="G5" s="335"/>
      <c r="H5" s="335"/>
      <c r="I5" s="335"/>
      <c r="J5" s="335"/>
      <c r="K5" s="335"/>
      <c r="L5" s="335"/>
      <c r="M5" s="335"/>
      <c r="N5" s="335"/>
      <c r="O5" s="335"/>
      <c r="P5" s="335"/>
      <c r="Q5" s="335"/>
      <c r="R5" s="335"/>
      <c r="S5" s="335"/>
      <c r="T5" s="335"/>
      <c r="U5" s="335"/>
      <c r="V5" s="55"/>
      <c r="W5" s="55"/>
      <c r="X5" s="55"/>
      <c r="Y5" s="55"/>
    </row>
    <row r="6" spans="1:25" ht="192" customHeight="1">
      <c r="A6" s="346" t="s">
        <v>198</v>
      </c>
      <c r="B6" s="346"/>
      <c r="C6" s="346"/>
      <c r="D6" s="346"/>
      <c r="E6" s="336" t="s">
        <v>464</v>
      </c>
      <c r="F6" s="336"/>
      <c r="G6" s="336"/>
      <c r="H6" s="336"/>
      <c r="I6" s="336"/>
      <c r="J6" s="336"/>
      <c r="K6" s="336"/>
      <c r="L6" s="336"/>
      <c r="M6" s="336"/>
      <c r="N6" s="336"/>
      <c r="O6" s="336"/>
      <c r="P6" s="336"/>
      <c r="Q6" s="336"/>
      <c r="R6" s="336"/>
      <c r="S6" s="336"/>
      <c r="T6" s="336"/>
      <c r="U6" s="336"/>
      <c r="V6" s="56"/>
      <c r="W6" s="56"/>
      <c r="X6" s="56"/>
      <c r="Y6" s="56"/>
    </row>
    <row r="7" spans="1:25" ht="18" customHeight="1">
      <c r="A7" s="377" t="s">
        <v>152</v>
      </c>
      <c r="B7" s="377" t="s">
        <v>163</v>
      </c>
      <c r="C7" s="377" t="s">
        <v>154</v>
      </c>
      <c r="D7" s="377" t="s">
        <v>153</v>
      </c>
      <c r="E7" s="377" t="s">
        <v>147</v>
      </c>
      <c r="F7" s="380" t="s">
        <v>156</v>
      </c>
      <c r="G7" s="381"/>
      <c r="H7" s="381"/>
      <c r="I7" s="381"/>
      <c r="J7" s="381"/>
      <c r="K7" s="381"/>
      <c r="L7" s="381"/>
      <c r="M7" s="381"/>
      <c r="N7" s="381"/>
      <c r="O7" s="381"/>
      <c r="P7" s="381"/>
      <c r="Q7" s="382"/>
      <c r="R7" s="377" t="s">
        <v>26</v>
      </c>
      <c r="S7" s="383" t="s">
        <v>66</v>
      </c>
      <c r="T7" s="383" t="s">
        <v>67</v>
      </c>
      <c r="U7" s="383" t="s">
        <v>68</v>
      </c>
    </row>
    <row r="8" spans="1:25" ht="33" customHeight="1">
      <c r="A8" s="378"/>
      <c r="B8" s="378"/>
      <c r="C8" s="378"/>
      <c r="D8" s="378"/>
      <c r="E8" s="378"/>
      <c r="F8" s="383" t="s">
        <v>54</v>
      </c>
      <c r="G8" s="385" t="s">
        <v>55</v>
      </c>
      <c r="H8" s="373" t="s">
        <v>56</v>
      </c>
      <c r="I8" s="387" t="s">
        <v>174</v>
      </c>
      <c r="J8" s="388"/>
      <c r="K8" s="389"/>
      <c r="L8" s="373" t="s">
        <v>60</v>
      </c>
      <c r="M8" s="373" t="s">
        <v>61</v>
      </c>
      <c r="N8" s="373" t="s">
        <v>62</v>
      </c>
      <c r="O8" s="375" t="s">
        <v>63</v>
      </c>
      <c r="P8" s="375" t="s">
        <v>64</v>
      </c>
      <c r="Q8" s="375" t="s">
        <v>65</v>
      </c>
      <c r="R8" s="378"/>
      <c r="S8" s="390"/>
      <c r="T8" s="390"/>
      <c r="U8" s="390"/>
    </row>
    <row r="9" spans="1:25" ht="60" customHeight="1">
      <c r="A9" s="379"/>
      <c r="B9" s="379"/>
      <c r="C9" s="379"/>
      <c r="D9" s="379"/>
      <c r="E9" s="379"/>
      <c r="F9" s="384"/>
      <c r="G9" s="386"/>
      <c r="H9" s="374"/>
      <c r="I9" s="114" t="s">
        <v>57</v>
      </c>
      <c r="J9" s="114" t="s">
        <v>58</v>
      </c>
      <c r="K9" s="114" t="s">
        <v>59</v>
      </c>
      <c r="L9" s="374"/>
      <c r="M9" s="374"/>
      <c r="N9" s="374"/>
      <c r="O9" s="376"/>
      <c r="P9" s="376"/>
      <c r="Q9" s="376"/>
      <c r="R9" s="379"/>
      <c r="S9" s="384"/>
      <c r="T9" s="384"/>
      <c r="U9" s="384"/>
    </row>
    <row r="10" spans="1:25" ht="110.1" customHeight="1">
      <c r="A10" s="369" t="s">
        <v>121</v>
      </c>
      <c r="B10" s="365" t="str">
        <f>+'FORMATO 2. POA - MIR'!B16</f>
        <v>Recursos Humanos</v>
      </c>
      <c r="C10" s="367" t="s">
        <v>465</v>
      </c>
      <c r="D10" s="181" t="s">
        <v>466</v>
      </c>
      <c r="E10" s="349" t="s">
        <v>468</v>
      </c>
      <c r="F10" s="106">
        <v>0</v>
      </c>
      <c r="G10" s="106">
        <v>0</v>
      </c>
      <c r="H10" s="106">
        <v>1</v>
      </c>
      <c r="I10" s="106">
        <v>0</v>
      </c>
      <c r="J10" s="106">
        <v>0</v>
      </c>
      <c r="K10" s="106">
        <v>3</v>
      </c>
      <c r="L10" s="106">
        <v>0</v>
      </c>
      <c r="M10" s="106">
        <v>0</v>
      </c>
      <c r="N10" s="106">
        <v>2</v>
      </c>
      <c r="O10" s="106">
        <v>0</v>
      </c>
      <c r="P10" s="106">
        <v>0</v>
      </c>
      <c r="Q10" s="106">
        <v>1</v>
      </c>
      <c r="R10" s="108">
        <f>SUM(E10:Q10)</f>
        <v>7</v>
      </c>
      <c r="S10" s="109">
        <f>SUM(R10)</f>
        <v>7</v>
      </c>
      <c r="T10" s="363">
        <f>R10-R11</f>
        <v>6</v>
      </c>
      <c r="U10" s="360">
        <f>R11/S10</f>
        <v>0.14285714285714285</v>
      </c>
      <c r="W10" s="75"/>
    </row>
    <row r="11" spans="1:25" ht="110.1" customHeight="1">
      <c r="A11" s="369"/>
      <c r="B11" s="366"/>
      <c r="C11" s="368"/>
      <c r="D11" s="182" t="s">
        <v>467</v>
      </c>
      <c r="E11" s="350"/>
      <c r="F11" s="109">
        <v>0</v>
      </c>
      <c r="G11" s="109">
        <v>0</v>
      </c>
      <c r="H11" s="110">
        <v>1</v>
      </c>
      <c r="I11" s="111"/>
      <c r="J11" s="111"/>
      <c r="K11" s="110"/>
      <c r="L11" s="111"/>
      <c r="M11" s="111"/>
      <c r="N11" s="110"/>
      <c r="O11" s="111"/>
      <c r="P11" s="111"/>
      <c r="Q11" s="110"/>
      <c r="R11" s="108">
        <f>SUM(E11:Q11)</f>
        <v>1</v>
      </c>
      <c r="S11" s="109">
        <f>IF(COUNTA(O11:Q11)&gt;0,SUM(O11:Q11),IF(COUNTA(L11:N11)&gt;0,SUM(L11:N11),IF(COUNTA(I11:K11)&gt;0,SUM(I11:K11),IF(COUNTA(F11:H11)&gt;0,SUM(F11:H11),0))))</f>
        <v>1</v>
      </c>
      <c r="T11" s="364"/>
      <c r="U11" s="360"/>
      <c r="W11" s="75"/>
    </row>
    <row r="12" spans="1:25" ht="23.25" customHeight="1">
      <c r="A12" s="357"/>
      <c r="B12" s="358"/>
      <c r="C12" s="358"/>
      <c r="D12" s="358"/>
      <c r="E12" s="358"/>
      <c r="F12" s="358"/>
      <c r="G12" s="358"/>
      <c r="H12" s="358"/>
      <c r="I12" s="358"/>
      <c r="J12" s="358"/>
      <c r="K12" s="358"/>
      <c r="L12" s="358"/>
      <c r="M12" s="358"/>
      <c r="N12" s="358"/>
      <c r="O12" s="358"/>
      <c r="P12" s="358"/>
      <c r="Q12" s="358"/>
      <c r="R12" s="358"/>
      <c r="S12" s="358"/>
      <c r="T12" s="358"/>
      <c r="U12" s="359"/>
    </row>
    <row r="13" spans="1:25" ht="110.1" customHeight="1">
      <c r="A13" s="372" t="str">
        <f>+'FORMATO 2. POA - MIR'!A17</f>
        <v>C1 A1</v>
      </c>
      <c r="B13" s="365" t="str">
        <f>+'FORMATO 2. POA - MIR'!B17</f>
        <v>Certificación de funcionarios de acuerdo a los puestos designados por la Ley Orgánica</v>
      </c>
      <c r="C13" s="367" t="s">
        <v>469</v>
      </c>
      <c r="D13" s="181" t="s">
        <v>470</v>
      </c>
      <c r="E13" s="349" t="s">
        <v>472</v>
      </c>
      <c r="F13" s="106">
        <v>0</v>
      </c>
      <c r="G13" s="106">
        <v>0</v>
      </c>
      <c r="H13" s="107">
        <v>0</v>
      </c>
      <c r="I13" s="107">
        <v>0</v>
      </c>
      <c r="J13" s="107">
        <v>0</v>
      </c>
      <c r="K13" s="107">
        <v>3</v>
      </c>
      <c r="L13" s="107">
        <v>0</v>
      </c>
      <c r="M13" s="107">
        <v>0</v>
      </c>
      <c r="N13" s="107">
        <v>0</v>
      </c>
      <c r="O13" s="107">
        <v>0</v>
      </c>
      <c r="P13" s="107">
        <v>0</v>
      </c>
      <c r="Q13" s="107">
        <v>0</v>
      </c>
      <c r="R13" s="108">
        <f>SUM(E13:Q13)</f>
        <v>3</v>
      </c>
      <c r="S13" s="109">
        <f>SUM(R13)</f>
        <v>3</v>
      </c>
      <c r="T13" s="363">
        <f>S13-S14</f>
        <v>3</v>
      </c>
      <c r="U13" s="360">
        <f>R14/S13</f>
        <v>0</v>
      </c>
    </row>
    <row r="14" spans="1:25" ht="110.1" customHeight="1">
      <c r="A14" s="372"/>
      <c r="B14" s="366"/>
      <c r="C14" s="368"/>
      <c r="D14" s="182" t="s">
        <v>471</v>
      </c>
      <c r="E14" s="350"/>
      <c r="F14" s="109">
        <v>0</v>
      </c>
      <c r="G14" s="109">
        <v>0</v>
      </c>
      <c r="H14" s="110">
        <v>0</v>
      </c>
      <c r="I14" s="111"/>
      <c r="J14" s="111"/>
      <c r="K14" s="110"/>
      <c r="L14" s="111"/>
      <c r="M14" s="111"/>
      <c r="N14" s="110"/>
      <c r="O14" s="111"/>
      <c r="P14" s="111"/>
      <c r="Q14" s="110"/>
      <c r="R14" s="108">
        <f>SUM(E14:Q14)</f>
        <v>0</v>
      </c>
      <c r="S14" s="109">
        <f>IF(COUNTA(O14:Q14)&gt;0,SUM(O14:Q14),IF(COUNTA(L14:N14)&gt;0,SUM(L14:N14),IF(COUNTA(I14:K14)&gt;0,SUM(I14:K14),IF(COUNTA(F14:H14)&gt;0,SUM(F14:H14),0))))</f>
        <v>0</v>
      </c>
      <c r="T14" s="364"/>
      <c r="U14" s="360"/>
    </row>
    <row r="15" spans="1:25" ht="21" customHeight="1">
      <c r="A15" s="357"/>
      <c r="B15" s="358"/>
      <c r="C15" s="358"/>
      <c r="D15" s="358"/>
      <c r="E15" s="358"/>
      <c r="F15" s="358"/>
      <c r="G15" s="358"/>
      <c r="H15" s="358"/>
      <c r="I15" s="358"/>
      <c r="J15" s="358"/>
      <c r="K15" s="358"/>
      <c r="L15" s="358"/>
      <c r="M15" s="358"/>
      <c r="N15" s="358"/>
      <c r="O15" s="358"/>
      <c r="P15" s="358"/>
      <c r="Q15" s="358"/>
      <c r="R15" s="358"/>
      <c r="S15" s="358"/>
      <c r="T15" s="358"/>
      <c r="U15" s="359"/>
    </row>
    <row r="16" spans="1:25" ht="110.1" customHeight="1">
      <c r="A16" s="361" t="s">
        <v>132</v>
      </c>
      <c r="B16" s="353" t="s">
        <v>473</v>
      </c>
      <c r="C16" s="355" t="s">
        <v>474</v>
      </c>
      <c r="D16" s="112" t="s">
        <v>475</v>
      </c>
      <c r="E16" s="347" t="s">
        <v>477</v>
      </c>
      <c r="F16" s="106">
        <v>2</v>
      </c>
      <c r="G16" s="106">
        <v>2</v>
      </c>
      <c r="H16" s="106">
        <v>2</v>
      </c>
      <c r="I16" s="106">
        <v>2</v>
      </c>
      <c r="J16" s="106">
        <v>2</v>
      </c>
      <c r="K16" s="106">
        <v>2</v>
      </c>
      <c r="L16" s="106">
        <v>2</v>
      </c>
      <c r="M16" s="106">
        <v>2</v>
      </c>
      <c r="N16" s="106">
        <v>2</v>
      </c>
      <c r="O16" s="106">
        <v>2</v>
      </c>
      <c r="P16" s="106">
        <v>2</v>
      </c>
      <c r="Q16" s="106">
        <v>2</v>
      </c>
      <c r="R16" s="108">
        <f>SUM(F16:Q16)</f>
        <v>24</v>
      </c>
      <c r="S16" s="109">
        <f>SUM(R16)</f>
        <v>24</v>
      </c>
      <c r="T16" s="363">
        <f>S16-S17</f>
        <v>18</v>
      </c>
      <c r="U16" s="360">
        <f>R17/S16</f>
        <v>0.25</v>
      </c>
    </row>
    <row r="17" spans="1:23" ht="110.1" customHeight="1">
      <c r="A17" s="362"/>
      <c r="B17" s="354"/>
      <c r="C17" s="356"/>
      <c r="D17" s="113" t="s">
        <v>476</v>
      </c>
      <c r="E17" s="348"/>
      <c r="F17" s="109">
        <v>2</v>
      </c>
      <c r="G17" s="109">
        <v>2</v>
      </c>
      <c r="H17" s="110">
        <v>2</v>
      </c>
      <c r="I17" s="111"/>
      <c r="J17" s="111"/>
      <c r="K17" s="110"/>
      <c r="L17" s="111"/>
      <c r="M17" s="111"/>
      <c r="N17" s="110"/>
      <c r="O17" s="111"/>
      <c r="P17" s="111"/>
      <c r="Q17" s="110"/>
      <c r="R17" s="108">
        <f>SUM(F17:Q17)</f>
        <v>6</v>
      </c>
      <c r="S17" s="109">
        <f>SUM(R17)</f>
        <v>6</v>
      </c>
      <c r="T17" s="364"/>
      <c r="U17" s="360"/>
    </row>
    <row r="18" spans="1:23" ht="20.25" customHeight="1">
      <c r="A18" s="357"/>
      <c r="B18" s="358"/>
      <c r="C18" s="358"/>
      <c r="D18" s="358"/>
      <c r="E18" s="358"/>
      <c r="F18" s="358"/>
      <c r="G18" s="358"/>
      <c r="H18" s="358"/>
      <c r="I18" s="358"/>
      <c r="J18" s="358"/>
      <c r="K18" s="358"/>
      <c r="L18" s="358"/>
      <c r="M18" s="358"/>
      <c r="N18" s="358"/>
      <c r="O18" s="358"/>
      <c r="P18" s="358"/>
      <c r="Q18" s="358"/>
      <c r="R18" s="358"/>
      <c r="S18" s="358"/>
      <c r="T18" s="358"/>
      <c r="U18" s="359"/>
    </row>
    <row r="19" spans="1:23" ht="110.1" customHeight="1">
      <c r="A19" s="361" t="s">
        <v>133</v>
      </c>
      <c r="B19" s="365" t="s">
        <v>478</v>
      </c>
      <c r="C19" s="367" t="s">
        <v>479</v>
      </c>
      <c r="D19" s="181" t="s">
        <v>480</v>
      </c>
      <c r="E19" s="349" t="s">
        <v>482</v>
      </c>
      <c r="F19" s="106">
        <v>0</v>
      </c>
      <c r="G19" s="106">
        <v>0</v>
      </c>
      <c r="H19" s="107">
        <v>0</v>
      </c>
      <c r="I19" s="107">
        <v>0</v>
      </c>
      <c r="J19" s="107">
        <v>15</v>
      </c>
      <c r="K19" s="107">
        <v>0</v>
      </c>
      <c r="L19" s="107">
        <v>0</v>
      </c>
      <c r="M19" s="107">
        <v>15</v>
      </c>
      <c r="N19" s="107">
        <v>0</v>
      </c>
      <c r="O19" s="107">
        <v>0</v>
      </c>
      <c r="P19" s="107">
        <v>0</v>
      </c>
      <c r="Q19" s="107">
        <v>0</v>
      </c>
      <c r="R19" s="108">
        <f>SUM(E19:Q19)</f>
        <v>30</v>
      </c>
      <c r="S19" s="109">
        <f>SUM(R19)</f>
        <v>30</v>
      </c>
      <c r="T19" s="363">
        <f>R19-R20</f>
        <v>30</v>
      </c>
      <c r="U19" s="360">
        <f>R20/S19</f>
        <v>0</v>
      </c>
    </row>
    <row r="20" spans="1:23" ht="110.1" customHeight="1">
      <c r="A20" s="362"/>
      <c r="B20" s="366"/>
      <c r="C20" s="368"/>
      <c r="D20" s="182" t="s">
        <v>481</v>
      </c>
      <c r="E20" s="350"/>
      <c r="F20" s="109">
        <v>0</v>
      </c>
      <c r="G20" s="109">
        <v>0</v>
      </c>
      <c r="H20" s="110">
        <v>0</v>
      </c>
      <c r="I20" s="111"/>
      <c r="J20" s="111"/>
      <c r="K20" s="110"/>
      <c r="L20" s="111"/>
      <c r="M20" s="111"/>
      <c r="N20" s="110"/>
      <c r="O20" s="111"/>
      <c r="P20" s="111"/>
      <c r="Q20" s="110"/>
      <c r="R20" s="108">
        <f>SUM(E20:Q20)</f>
        <v>0</v>
      </c>
      <c r="S20" s="109">
        <f>IF(COUNTA(O20:Q20)&gt;0,SUM(O20:Q20),IF(COUNTA(L20:N20)&gt;0,SUM(L20:N20),IF(COUNTA(I20:K20)&gt;0,SUM(I20:K20),IF(COUNTA(F20:H20)&gt;0,SUM(F20:H20),0))))</f>
        <v>0</v>
      </c>
      <c r="T20" s="364"/>
      <c r="U20" s="360"/>
    </row>
    <row r="21" spans="1:23" ht="21.75" customHeight="1">
      <c r="A21" s="357"/>
      <c r="B21" s="358"/>
      <c r="C21" s="358"/>
      <c r="D21" s="358"/>
      <c r="E21" s="358"/>
      <c r="F21" s="358"/>
      <c r="G21" s="358"/>
      <c r="H21" s="358"/>
      <c r="I21" s="358"/>
      <c r="J21" s="358"/>
      <c r="K21" s="358"/>
      <c r="L21" s="358"/>
      <c r="M21" s="358"/>
      <c r="N21" s="358"/>
      <c r="O21" s="358"/>
      <c r="P21" s="358"/>
      <c r="Q21" s="358"/>
      <c r="R21" s="358"/>
      <c r="S21" s="358"/>
      <c r="T21" s="358"/>
      <c r="U21" s="359"/>
    </row>
    <row r="22" spans="1:23" ht="110.1" customHeight="1">
      <c r="A22" s="351" t="s">
        <v>159</v>
      </c>
      <c r="B22" s="353" t="s">
        <v>483</v>
      </c>
      <c r="C22" s="355" t="s">
        <v>484</v>
      </c>
      <c r="D22" s="112" t="s">
        <v>485</v>
      </c>
      <c r="E22" s="349" t="s">
        <v>487</v>
      </c>
      <c r="F22" s="106">
        <v>0</v>
      </c>
      <c r="G22" s="106">
        <v>0</v>
      </c>
      <c r="H22" s="107">
        <v>5</v>
      </c>
      <c r="I22" s="107">
        <v>0</v>
      </c>
      <c r="J22" s="107">
        <v>0</v>
      </c>
      <c r="K22" s="107">
        <v>5</v>
      </c>
      <c r="L22" s="107">
        <v>0</v>
      </c>
      <c r="M22" s="107">
        <v>0</v>
      </c>
      <c r="N22" s="107">
        <v>4</v>
      </c>
      <c r="O22" s="107">
        <v>0</v>
      </c>
      <c r="P22" s="107">
        <v>0</v>
      </c>
      <c r="Q22" s="107">
        <v>5</v>
      </c>
      <c r="R22" s="108">
        <f>SUM(E22:Q22)</f>
        <v>19</v>
      </c>
      <c r="S22" s="109">
        <f>SUM(R22)</f>
        <v>19</v>
      </c>
      <c r="T22" s="363">
        <f>R22-R23</f>
        <v>14</v>
      </c>
      <c r="U22" s="360">
        <f>R23/S22</f>
        <v>0.26315789473684209</v>
      </c>
    </row>
    <row r="23" spans="1:23" ht="110.1" customHeight="1">
      <c r="A23" s="352"/>
      <c r="B23" s="354"/>
      <c r="C23" s="356"/>
      <c r="D23" s="113" t="s">
        <v>486</v>
      </c>
      <c r="E23" s="350"/>
      <c r="F23" s="109">
        <v>0</v>
      </c>
      <c r="G23" s="109">
        <v>0</v>
      </c>
      <c r="H23" s="110">
        <v>5</v>
      </c>
      <c r="I23" s="111"/>
      <c r="J23" s="111"/>
      <c r="K23" s="110"/>
      <c r="L23" s="111"/>
      <c r="M23" s="111"/>
      <c r="N23" s="110"/>
      <c r="O23" s="111"/>
      <c r="P23" s="111"/>
      <c r="Q23" s="110"/>
      <c r="R23" s="108">
        <f>SUM(E23:Q23)</f>
        <v>5</v>
      </c>
      <c r="S23" s="109">
        <f>IF(COUNTA(O23:Q23)&gt;0,SUM(O23:Q23),IF(COUNTA(L23:N23)&gt;0,SUM(L23:N23),IF(COUNTA(I23:K23)&gt;0,SUM(I23:K23),IF(COUNTA(F23:H23)&gt;0,SUM(F23:H23),0))))</f>
        <v>5</v>
      </c>
      <c r="T23" s="364"/>
      <c r="U23" s="360"/>
    </row>
    <row r="24" spans="1:23" ht="20.25" customHeight="1">
      <c r="A24" s="357"/>
      <c r="B24" s="358"/>
      <c r="C24" s="358"/>
      <c r="D24" s="358"/>
      <c r="E24" s="358"/>
      <c r="F24" s="358"/>
      <c r="G24" s="358"/>
      <c r="H24" s="358"/>
      <c r="I24" s="358"/>
      <c r="J24" s="358"/>
      <c r="K24" s="358"/>
      <c r="L24" s="358"/>
      <c r="M24" s="358"/>
      <c r="N24" s="358"/>
      <c r="O24" s="358"/>
      <c r="P24" s="358"/>
      <c r="Q24" s="358"/>
      <c r="R24" s="358"/>
      <c r="S24" s="358"/>
      <c r="T24" s="358"/>
      <c r="U24" s="359"/>
    </row>
    <row r="25" spans="1:23" ht="110.1" customHeight="1">
      <c r="A25" s="370" t="s">
        <v>160</v>
      </c>
      <c r="B25" s="353" t="s">
        <v>488</v>
      </c>
      <c r="C25" s="355" t="s">
        <v>489</v>
      </c>
      <c r="D25" s="112" t="s">
        <v>490</v>
      </c>
      <c r="E25" s="347" t="s">
        <v>492</v>
      </c>
      <c r="F25" s="106">
        <v>5</v>
      </c>
      <c r="G25" s="106">
        <v>20</v>
      </c>
      <c r="H25" s="107">
        <v>8</v>
      </c>
      <c r="I25" s="107">
        <v>10</v>
      </c>
      <c r="J25" s="107">
        <v>12</v>
      </c>
      <c r="K25" s="107">
        <v>8</v>
      </c>
      <c r="L25" s="107">
        <v>15</v>
      </c>
      <c r="M25" s="107">
        <v>10</v>
      </c>
      <c r="N25" s="107">
        <v>20</v>
      </c>
      <c r="O25" s="107">
        <v>25</v>
      </c>
      <c r="P25" s="107" t="s">
        <v>493</v>
      </c>
      <c r="Q25" s="107">
        <v>0</v>
      </c>
      <c r="R25" s="108">
        <f>SUM(E25:Q25)</f>
        <v>133</v>
      </c>
      <c r="S25" s="109">
        <f>SUM(R25)</f>
        <v>133</v>
      </c>
      <c r="T25" s="363">
        <f>R25-R26</f>
        <v>100</v>
      </c>
      <c r="U25" s="360">
        <f>R26/S25</f>
        <v>0.24812030075187969</v>
      </c>
    </row>
    <row r="26" spans="1:23" ht="110.1" customHeight="1">
      <c r="A26" s="371"/>
      <c r="B26" s="354"/>
      <c r="C26" s="356"/>
      <c r="D26" s="113" t="s">
        <v>491</v>
      </c>
      <c r="E26" s="348"/>
      <c r="F26" s="109">
        <v>5</v>
      </c>
      <c r="G26" s="109">
        <v>20</v>
      </c>
      <c r="H26" s="110">
        <v>8</v>
      </c>
      <c r="I26" s="111"/>
      <c r="J26" s="111"/>
      <c r="K26" s="110"/>
      <c r="L26" s="111"/>
      <c r="M26" s="111"/>
      <c r="N26" s="110"/>
      <c r="O26" s="111"/>
      <c r="P26" s="111"/>
      <c r="Q26" s="110"/>
      <c r="R26" s="108">
        <f>SUM(E26:Q26)</f>
        <v>33</v>
      </c>
      <c r="S26" s="109">
        <f>IF(COUNTA(O26:Q26)&gt;0,SUM(O26:Q26),IF(COUNTA(L26:N26)&gt;0,SUM(L26:N26),IF(COUNTA(I26:K26)&gt;0,SUM(I26:K26),IF(COUNTA(F26:H26)&gt;0,SUM(F26:H26),0))))</f>
        <v>33</v>
      </c>
      <c r="T26" s="364"/>
      <c r="U26" s="360"/>
    </row>
    <row r="27" spans="1:23" ht="18" customHeight="1">
      <c r="A27" s="357"/>
      <c r="B27" s="358"/>
      <c r="C27" s="358"/>
      <c r="D27" s="358"/>
      <c r="E27" s="358"/>
      <c r="F27" s="358"/>
      <c r="G27" s="358"/>
      <c r="H27" s="358"/>
      <c r="I27" s="358"/>
      <c r="J27" s="358"/>
      <c r="K27" s="358"/>
      <c r="L27" s="358"/>
      <c r="M27" s="358"/>
      <c r="N27" s="358"/>
      <c r="O27" s="358"/>
      <c r="P27" s="358"/>
      <c r="Q27" s="358"/>
      <c r="R27" s="358"/>
      <c r="S27" s="358"/>
      <c r="T27" s="358"/>
      <c r="U27" s="359"/>
    </row>
    <row r="28" spans="1:23" ht="110.1" customHeight="1">
      <c r="A28" s="370" t="s">
        <v>161</v>
      </c>
      <c r="B28" s="353" t="s">
        <v>494</v>
      </c>
      <c r="C28" s="355" t="s">
        <v>542</v>
      </c>
      <c r="D28" s="115" t="s">
        <v>495</v>
      </c>
      <c r="E28" s="347" t="s">
        <v>497</v>
      </c>
      <c r="F28" s="106">
        <v>0</v>
      </c>
      <c r="G28" s="106">
        <v>0</v>
      </c>
      <c r="H28" s="107">
        <v>1</v>
      </c>
      <c r="I28" s="107">
        <v>0</v>
      </c>
      <c r="J28" s="107">
        <v>1</v>
      </c>
      <c r="K28" s="107">
        <v>0</v>
      </c>
      <c r="L28" s="107">
        <v>0</v>
      </c>
      <c r="M28" s="107">
        <v>0</v>
      </c>
      <c r="N28" s="107">
        <v>1</v>
      </c>
      <c r="O28" s="107">
        <v>0</v>
      </c>
      <c r="P28" s="107">
        <v>0</v>
      </c>
      <c r="Q28" s="107">
        <v>0</v>
      </c>
      <c r="R28" s="108">
        <f>SUM(E28:Q28)</f>
        <v>3</v>
      </c>
      <c r="S28" s="109">
        <f>SUM(R28)</f>
        <v>3</v>
      </c>
      <c r="T28" s="363">
        <f>R28-R29</f>
        <v>2</v>
      </c>
      <c r="U28" s="360">
        <f>R29/S28</f>
        <v>0.33333333333333331</v>
      </c>
    </row>
    <row r="29" spans="1:23" ht="110.1" customHeight="1">
      <c r="A29" s="371"/>
      <c r="B29" s="354"/>
      <c r="C29" s="356"/>
      <c r="D29" s="117" t="s">
        <v>496</v>
      </c>
      <c r="E29" s="348"/>
      <c r="F29" s="109">
        <v>0</v>
      </c>
      <c r="G29" s="109">
        <v>0</v>
      </c>
      <c r="H29" s="110">
        <v>1</v>
      </c>
      <c r="I29" s="111"/>
      <c r="J29" s="111"/>
      <c r="K29" s="110"/>
      <c r="L29" s="111"/>
      <c r="M29" s="111"/>
      <c r="N29" s="110"/>
      <c r="O29" s="111"/>
      <c r="P29" s="111"/>
      <c r="Q29" s="110"/>
      <c r="R29" s="108">
        <f>SUM(E29:Q29)</f>
        <v>1</v>
      </c>
      <c r="S29" s="109">
        <f>IF(COUNTA(O29:Q29)&gt;0,SUM(O29:Q29),IF(COUNTA(L29:N29)&gt;0,SUM(L29:N29),IF(COUNTA(I29:K29)&gt;0,SUM(I29:K29),IF(COUNTA(F29:H29)&gt;0,SUM(F29:H29),0))))</f>
        <v>1</v>
      </c>
      <c r="T29" s="364"/>
      <c r="U29" s="360"/>
    </row>
    <row r="30" spans="1:23" ht="18.75" customHeight="1">
      <c r="A30" s="357"/>
      <c r="B30" s="358"/>
      <c r="C30" s="358"/>
      <c r="D30" s="358"/>
      <c r="E30" s="358"/>
      <c r="F30" s="358"/>
      <c r="G30" s="358"/>
      <c r="H30" s="358"/>
      <c r="I30" s="358"/>
      <c r="J30" s="358"/>
      <c r="K30" s="358"/>
      <c r="L30" s="358"/>
      <c r="M30" s="358"/>
      <c r="N30" s="358"/>
      <c r="O30" s="358"/>
      <c r="P30" s="358"/>
      <c r="Q30" s="358"/>
      <c r="R30" s="358"/>
      <c r="S30" s="358"/>
      <c r="T30" s="358"/>
      <c r="U30" s="359"/>
    </row>
    <row r="31" spans="1:23" ht="110.1" customHeight="1">
      <c r="A31" s="361" t="s">
        <v>162</v>
      </c>
      <c r="B31" s="353" t="s">
        <v>498</v>
      </c>
      <c r="C31" s="355" t="s">
        <v>499</v>
      </c>
      <c r="D31" s="115" t="s">
        <v>500</v>
      </c>
      <c r="E31" s="347" t="s">
        <v>502</v>
      </c>
      <c r="F31" s="106">
        <v>19</v>
      </c>
      <c r="G31" s="106">
        <v>13</v>
      </c>
      <c r="H31" s="107">
        <v>5</v>
      </c>
      <c r="I31" s="107">
        <v>15</v>
      </c>
      <c r="J31" s="107">
        <v>15</v>
      </c>
      <c r="K31" s="107">
        <v>5</v>
      </c>
      <c r="L31" s="107">
        <v>5</v>
      </c>
      <c r="M31" s="107">
        <v>15</v>
      </c>
      <c r="N31" s="107">
        <v>15</v>
      </c>
      <c r="O31" s="107">
        <v>5</v>
      </c>
      <c r="P31" s="107">
        <v>5</v>
      </c>
      <c r="Q31" s="107">
        <v>0</v>
      </c>
      <c r="R31" s="108">
        <f>SUM(E31:Q31)</f>
        <v>117</v>
      </c>
      <c r="S31" s="109">
        <f>SUM(R31)</f>
        <v>117</v>
      </c>
      <c r="T31" s="363">
        <f>R31-R32</f>
        <v>80</v>
      </c>
      <c r="U31" s="360">
        <f>R32/S31</f>
        <v>0.31623931623931623</v>
      </c>
      <c r="W31" s="44" t="s">
        <v>204</v>
      </c>
    </row>
    <row r="32" spans="1:23" ht="110.1" customHeight="1">
      <c r="A32" s="362"/>
      <c r="B32" s="354"/>
      <c r="C32" s="356"/>
      <c r="D32" s="116" t="s">
        <v>501</v>
      </c>
      <c r="E32" s="348"/>
      <c r="F32" s="109">
        <v>19</v>
      </c>
      <c r="G32" s="109">
        <v>13</v>
      </c>
      <c r="H32" s="110">
        <v>5</v>
      </c>
      <c r="I32" s="111"/>
      <c r="J32" s="111"/>
      <c r="K32" s="110"/>
      <c r="L32" s="111"/>
      <c r="M32" s="111"/>
      <c r="N32" s="110"/>
      <c r="O32" s="111"/>
      <c r="P32" s="111"/>
      <c r="Q32" s="110"/>
      <c r="R32" s="108">
        <f>SUM(E32:Q32)</f>
        <v>37</v>
      </c>
      <c r="S32" s="109">
        <f>IF(COUNTA(O32:Q32)&gt;0,SUM(O32:Q32),IF(COUNTA(L32:N32)&gt;0,SUM(L32:N32),IF(COUNTA(I32:K32)&gt;0,SUM(I32:K32),IF(COUNTA(F32:H32)&gt;0,SUM(F32:H32),0))))</f>
        <v>37</v>
      </c>
      <c r="T32" s="364"/>
      <c r="U32" s="360"/>
    </row>
    <row r="33" spans="1:21" ht="22.5" customHeight="1">
      <c r="A33" s="357"/>
      <c r="B33" s="358"/>
      <c r="C33" s="358"/>
      <c r="D33" s="358"/>
      <c r="E33" s="358"/>
      <c r="F33" s="358"/>
      <c r="G33" s="358"/>
      <c r="H33" s="358"/>
      <c r="I33" s="358"/>
      <c r="J33" s="358"/>
      <c r="K33" s="358"/>
      <c r="L33" s="358"/>
      <c r="M33" s="358"/>
      <c r="N33" s="358"/>
      <c r="O33" s="358"/>
      <c r="P33" s="358"/>
      <c r="Q33" s="358"/>
      <c r="R33" s="358"/>
      <c r="S33" s="358"/>
      <c r="T33" s="358"/>
      <c r="U33" s="359"/>
    </row>
    <row r="34" spans="1:21" ht="110.1" customHeight="1">
      <c r="A34" s="361" t="s">
        <v>164</v>
      </c>
      <c r="B34" s="353" t="s">
        <v>503</v>
      </c>
      <c r="C34" s="355" t="s">
        <v>504</v>
      </c>
      <c r="D34" s="115" t="s">
        <v>505</v>
      </c>
      <c r="E34" s="349" t="s">
        <v>506</v>
      </c>
      <c r="F34" s="106">
        <v>0</v>
      </c>
      <c r="G34" s="106">
        <v>5</v>
      </c>
      <c r="H34" s="107">
        <v>0</v>
      </c>
      <c r="I34" s="107">
        <v>0</v>
      </c>
      <c r="J34" s="107">
        <v>0</v>
      </c>
      <c r="K34" s="107">
        <v>1</v>
      </c>
      <c r="L34" s="107">
        <v>2</v>
      </c>
      <c r="M34" s="107">
        <v>1</v>
      </c>
      <c r="N34" s="107">
        <v>0</v>
      </c>
      <c r="O34" s="107">
        <v>0</v>
      </c>
      <c r="P34" s="107">
        <v>1</v>
      </c>
      <c r="Q34" s="107">
        <v>0</v>
      </c>
      <c r="R34" s="108">
        <f>SUM(E34:Q34)</f>
        <v>10</v>
      </c>
      <c r="S34" s="109">
        <f>SUM(R34)</f>
        <v>10</v>
      </c>
      <c r="T34" s="363">
        <f>R34-R35</f>
        <v>5</v>
      </c>
      <c r="U34" s="360">
        <f>R35/S34</f>
        <v>0.5</v>
      </c>
    </row>
    <row r="35" spans="1:21" ht="110.1" customHeight="1">
      <c r="A35" s="362"/>
      <c r="B35" s="354"/>
      <c r="C35" s="356"/>
      <c r="D35" s="117" t="s">
        <v>549</v>
      </c>
      <c r="E35" s="350"/>
      <c r="F35" s="109">
        <v>0</v>
      </c>
      <c r="G35" s="109">
        <v>5</v>
      </c>
      <c r="H35" s="110">
        <v>0</v>
      </c>
      <c r="I35" s="111"/>
      <c r="J35" s="111"/>
      <c r="K35" s="110"/>
      <c r="L35" s="111"/>
      <c r="M35" s="111"/>
      <c r="N35" s="110"/>
      <c r="O35" s="111"/>
      <c r="P35" s="111"/>
      <c r="Q35" s="110"/>
      <c r="R35" s="108">
        <f>SUM(E35:Q35)</f>
        <v>5</v>
      </c>
      <c r="S35" s="109">
        <f>IF(COUNTA(O35:Q35)&gt;0,SUM(O35:Q35),IF(COUNTA(L35:N35)&gt;0,SUM(L35:N35),IF(COUNTA(I35:K35)&gt;0,SUM(I35:K35),IF(COUNTA(F35:H35)&gt;0,SUM(F35:H35),0))))</f>
        <v>5</v>
      </c>
      <c r="T35" s="364"/>
      <c r="U35" s="360"/>
    </row>
    <row r="36" spans="1:21" ht="16.5" customHeight="1">
      <c r="A36" s="357"/>
      <c r="B36" s="358"/>
      <c r="C36" s="358"/>
      <c r="D36" s="358"/>
      <c r="E36" s="358"/>
      <c r="F36" s="358"/>
      <c r="G36" s="358"/>
      <c r="H36" s="358"/>
      <c r="I36" s="358"/>
      <c r="J36" s="358"/>
      <c r="K36" s="358"/>
      <c r="L36" s="358"/>
      <c r="M36" s="358"/>
      <c r="N36" s="358"/>
      <c r="O36" s="358"/>
      <c r="P36" s="358"/>
      <c r="Q36" s="358"/>
      <c r="R36" s="358"/>
      <c r="S36" s="358"/>
      <c r="T36" s="358"/>
      <c r="U36" s="359"/>
    </row>
    <row r="37" spans="1:21" ht="110.1" customHeight="1">
      <c r="A37" s="361" t="s">
        <v>507</v>
      </c>
      <c r="B37" s="365" t="s">
        <v>455</v>
      </c>
      <c r="C37" s="367" t="s">
        <v>508</v>
      </c>
      <c r="D37" s="183" t="s">
        <v>509</v>
      </c>
      <c r="E37" s="349" t="s">
        <v>511</v>
      </c>
      <c r="F37" s="106">
        <v>0</v>
      </c>
      <c r="G37" s="106">
        <v>0</v>
      </c>
      <c r="H37" s="107">
        <v>0</v>
      </c>
      <c r="I37" s="107">
        <v>1</v>
      </c>
      <c r="J37" s="107">
        <v>0</v>
      </c>
      <c r="K37" s="107">
        <v>0</v>
      </c>
      <c r="L37" s="107">
        <v>0</v>
      </c>
      <c r="M37" s="107">
        <v>0</v>
      </c>
      <c r="N37" s="107">
        <v>0</v>
      </c>
      <c r="O37" s="107">
        <v>1</v>
      </c>
      <c r="P37" s="107">
        <v>0</v>
      </c>
      <c r="Q37" s="107">
        <v>0</v>
      </c>
      <c r="R37" s="108">
        <f>SUM(E37:Q37)</f>
        <v>2</v>
      </c>
      <c r="S37" s="109">
        <f>SUM(R37)</f>
        <v>2</v>
      </c>
      <c r="T37" s="363">
        <f>R37-R38</f>
        <v>2</v>
      </c>
      <c r="U37" s="360">
        <f>R38/S37</f>
        <v>0</v>
      </c>
    </row>
    <row r="38" spans="1:21" ht="110.1" customHeight="1">
      <c r="A38" s="362"/>
      <c r="B38" s="366"/>
      <c r="C38" s="368"/>
      <c r="D38" s="184" t="s">
        <v>510</v>
      </c>
      <c r="E38" s="350"/>
      <c r="F38" s="109">
        <v>0</v>
      </c>
      <c r="G38" s="109">
        <v>0</v>
      </c>
      <c r="H38" s="110">
        <v>0</v>
      </c>
      <c r="I38" s="111"/>
      <c r="J38" s="111"/>
      <c r="K38" s="110"/>
      <c r="L38" s="111"/>
      <c r="M38" s="111"/>
      <c r="N38" s="110"/>
      <c r="O38" s="111"/>
      <c r="P38" s="111"/>
      <c r="Q38" s="110"/>
      <c r="R38" s="108">
        <f>SUM(E38:Q38)</f>
        <v>0</v>
      </c>
      <c r="S38" s="109">
        <f>IF(COUNTA(O38:Q38)&gt;0,SUM(O38:Q38),IF(COUNTA(L38:N38)&gt;0,SUM(L38:N38),IF(COUNTA(I38:K38)&gt;0,SUM(I38:K38),IF(COUNTA(F38:H38)&gt;0,SUM(F38:H38),0))))</f>
        <v>0</v>
      </c>
      <c r="T38" s="364"/>
      <c r="U38" s="360"/>
    </row>
    <row r="39" spans="1:21" ht="15" customHeight="1">
      <c r="A39" s="357"/>
      <c r="B39" s="358"/>
      <c r="C39" s="358"/>
      <c r="D39" s="358"/>
      <c r="E39" s="358"/>
      <c r="F39" s="358"/>
      <c r="G39" s="358"/>
      <c r="H39" s="358"/>
      <c r="I39" s="358"/>
      <c r="J39" s="358"/>
      <c r="K39" s="358"/>
      <c r="L39" s="358"/>
      <c r="M39" s="358"/>
      <c r="N39" s="358"/>
      <c r="O39" s="358"/>
      <c r="P39" s="358"/>
      <c r="Q39" s="358"/>
      <c r="R39" s="358"/>
      <c r="S39" s="358"/>
      <c r="T39" s="358"/>
      <c r="U39" s="359"/>
    </row>
    <row r="40" spans="1:21" ht="110.1" customHeight="1">
      <c r="A40" s="361" t="s">
        <v>166</v>
      </c>
      <c r="B40" s="365" t="s">
        <v>458</v>
      </c>
      <c r="C40" s="367" t="s">
        <v>512</v>
      </c>
      <c r="D40" s="183" t="s">
        <v>513</v>
      </c>
      <c r="E40" s="349" t="s">
        <v>515</v>
      </c>
      <c r="F40" s="106">
        <v>0</v>
      </c>
      <c r="G40" s="106">
        <v>1</v>
      </c>
      <c r="H40" s="107">
        <v>0</v>
      </c>
      <c r="I40" s="107">
        <v>0</v>
      </c>
      <c r="J40" s="107">
        <v>0</v>
      </c>
      <c r="K40" s="107">
        <v>0</v>
      </c>
      <c r="L40" s="107">
        <v>0</v>
      </c>
      <c r="M40" s="107">
        <v>0</v>
      </c>
      <c r="N40" s="107">
        <v>0</v>
      </c>
      <c r="O40" s="107">
        <v>1</v>
      </c>
      <c r="P40" s="107">
        <v>0</v>
      </c>
      <c r="Q40" s="107">
        <v>0</v>
      </c>
      <c r="R40" s="108">
        <f>SUM(E40:Q40)</f>
        <v>2</v>
      </c>
      <c r="S40" s="109">
        <f>SUM(R40)</f>
        <v>2</v>
      </c>
      <c r="T40" s="363">
        <f>R40-R41</f>
        <v>1</v>
      </c>
      <c r="U40" s="360">
        <f>R41/S40</f>
        <v>0.5</v>
      </c>
    </row>
    <row r="41" spans="1:21" ht="110.1" customHeight="1">
      <c r="A41" s="362"/>
      <c r="B41" s="366"/>
      <c r="C41" s="368"/>
      <c r="D41" s="184" t="s">
        <v>514</v>
      </c>
      <c r="E41" s="350"/>
      <c r="F41" s="109">
        <v>0</v>
      </c>
      <c r="G41" s="109">
        <v>1</v>
      </c>
      <c r="H41" s="110">
        <v>0</v>
      </c>
      <c r="I41" s="111"/>
      <c r="J41" s="111"/>
      <c r="K41" s="110"/>
      <c r="L41" s="111"/>
      <c r="M41" s="111"/>
      <c r="N41" s="110"/>
      <c r="O41" s="111"/>
      <c r="P41" s="111"/>
      <c r="Q41" s="110"/>
      <c r="R41" s="108">
        <f>SUM(E41:Q41)</f>
        <v>1</v>
      </c>
      <c r="S41" s="109">
        <f>IF(COUNTA(O41:Q41)&gt;0,SUM(O41:Q41),IF(COUNTA(L41:N41)&gt;0,SUM(L41:N41),IF(COUNTA(I41:K41)&gt;0,SUM(I41:K41),IF(COUNTA(F41:H41)&gt;0,SUM(F41:H41),0))))</f>
        <v>1</v>
      </c>
      <c r="T41" s="364"/>
      <c r="U41" s="360"/>
    </row>
    <row r="42" spans="1:21" ht="19.5" customHeight="1">
      <c r="A42" s="357"/>
      <c r="B42" s="358"/>
      <c r="C42" s="358"/>
      <c r="D42" s="358"/>
      <c r="E42" s="358"/>
      <c r="F42" s="358"/>
      <c r="G42" s="358"/>
      <c r="H42" s="358"/>
      <c r="I42" s="358"/>
      <c r="J42" s="358"/>
      <c r="K42" s="358"/>
      <c r="L42" s="358"/>
      <c r="M42" s="358"/>
      <c r="N42" s="358"/>
      <c r="O42" s="358"/>
      <c r="P42" s="358"/>
      <c r="Q42" s="358"/>
      <c r="R42" s="358"/>
      <c r="S42" s="358"/>
      <c r="T42" s="358"/>
      <c r="U42" s="359"/>
    </row>
    <row r="43" spans="1:21" ht="83.25" customHeight="1"/>
    <row r="44" spans="1:21" ht="21" customHeight="1"/>
    <row r="45" spans="1:21" ht="87.75" customHeight="1"/>
    <row r="46" spans="1:21" ht="99.75" customHeight="1"/>
    <row r="47" spans="1:21" ht="24.75" customHeight="1"/>
    <row r="48" spans="1:21" ht="75.75" customHeight="1"/>
    <row r="49" ht="91.5" customHeight="1"/>
    <row r="50" ht="18.75" customHeight="1"/>
    <row r="51" ht="90.75" customHeight="1"/>
    <row r="52" ht="102" customHeight="1"/>
    <row r="53" ht="17.25" customHeight="1"/>
    <row r="54" ht="77.25" customHeight="1"/>
    <row r="55" ht="105" customHeight="1"/>
    <row r="56" ht="45.75" customHeight="1"/>
    <row r="57" ht="63.75" customHeight="1"/>
    <row r="58" ht="66" customHeight="1"/>
    <row r="59" ht="21.75" customHeight="1"/>
    <row r="60" ht="36.75" customHeight="1"/>
    <row r="61" ht="57" customHeight="1"/>
    <row r="62" ht="76.5" customHeight="1"/>
    <row r="63" ht="23.25" customHeight="1"/>
    <row r="64" ht="37.5" customHeight="1"/>
    <row r="65" ht="62.25" customHeight="1"/>
    <row r="66" ht="64.5" customHeight="1"/>
    <row r="67" ht="28.5" customHeight="1"/>
    <row r="68" ht="51.75" customHeight="1"/>
    <row r="69" ht="61.5" customHeight="1"/>
    <row r="70" ht="77.25" customHeight="1"/>
    <row r="71" ht="24.75" customHeight="1"/>
    <row r="72" ht="42.75" customHeight="1"/>
    <row r="73" ht="72" customHeight="1"/>
    <row r="74" ht="81" customHeight="1"/>
    <row r="75" ht="25.5" customHeight="1"/>
    <row r="76" ht="19.5" customHeight="1"/>
    <row r="79" ht="62.25" customHeight="1"/>
    <row r="80" ht="93" customHeight="1"/>
    <row r="81" ht="23.25" customHeight="1"/>
    <row r="82" ht="34.5" customHeight="1"/>
    <row r="83" ht="69.75" customHeight="1"/>
    <row r="84" ht="84" customHeight="1"/>
    <row r="85" ht="23.25" customHeight="1"/>
    <row r="86" ht="39.75" customHeight="1"/>
    <row r="87" ht="72.75" customHeight="1"/>
    <row r="88" ht="83.25" customHeight="1"/>
    <row r="89" ht="23.25" customHeight="1"/>
    <row r="90" ht="42.75" customHeight="1"/>
    <row r="91" ht="71.25" customHeight="1"/>
    <row r="92" ht="83.25" customHeight="1"/>
    <row r="93" ht="18.75" customHeight="1"/>
    <row r="94" ht="45.75" customHeight="1"/>
    <row r="95" ht="70.5" customHeight="1"/>
    <row r="96" ht="75.75" customHeight="1"/>
    <row r="97" ht="21" customHeight="1"/>
    <row r="98" ht="39" customHeight="1"/>
    <row r="99" ht="67.5" customHeight="1"/>
    <row r="100" ht="75.75" customHeight="1"/>
    <row r="101" ht="26.25" customHeight="1"/>
    <row r="102" ht="34.5" customHeight="1"/>
    <row r="103" ht="74.25" customHeight="1"/>
    <row r="104" ht="82.5" customHeight="1"/>
    <row r="105" ht="30.75" customHeight="1"/>
    <row r="106" ht="45" customHeight="1"/>
    <row r="107" ht="63.75" customHeight="1"/>
    <row r="108" ht="74.25" customHeight="1"/>
    <row r="109" ht="23.25" customHeight="1"/>
    <row r="110" ht="39" customHeight="1"/>
    <row r="111" ht="64.5" customHeight="1"/>
    <row r="112" ht="76.5" customHeight="1"/>
    <row r="113" ht="24" customHeight="1"/>
    <row r="114" ht="35.25" customHeight="1"/>
    <row r="115" ht="72" customHeight="1"/>
    <row r="116" ht="97.5" customHeight="1"/>
    <row r="117" ht="33" customHeight="1"/>
    <row r="118" ht="32.25" customHeight="1"/>
    <row r="119" ht="72.75" customHeight="1"/>
    <row r="120" ht="83.25" customHeight="1"/>
  </sheetData>
  <dataConsolidate/>
  <mergeCells count="111">
    <mergeCell ref="T7:T9"/>
    <mergeCell ref="U7:U9"/>
    <mergeCell ref="B13:B14"/>
    <mergeCell ref="C13:C14"/>
    <mergeCell ref="B10:B11"/>
    <mergeCell ref="C10:C11"/>
    <mergeCell ref="C19:C20"/>
    <mergeCell ref="T16:T17"/>
    <mergeCell ref="U16:U17"/>
    <mergeCell ref="T19:T20"/>
    <mergeCell ref="U19:U20"/>
    <mergeCell ref="E16:E17"/>
    <mergeCell ref="U10:U11"/>
    <mergeCell ref="T10:T11"/>
    <mergeCell ref="T13:T14"/>
    <mergeCell ref="U13:U14"/>
    <mergeCell ref="E13:E14"/>
    <mergeCell ref="R7:R9"/>
    <mergeCell ref="S7:S9"/>
    <mergeCell ref="A13:A14"/>
    <mergeCell ref="A16:A17"/>
    <mergeCell ref="E10:E11"/>
    <mergeCell ref="M8:M9"/>
    <mergeCell ref="N8:N9"/>
    <mergeCell ref="O8:O9"/>
    <mergeCell ref="P8:P9"/>
    <mergeCell ref="Q8:Q9"/>
    <mergeCell ref="A7:A9"/>
    <mergeCell ref="B7:B9"/>
    <mergeCell ref="C7:C9"/>
    <mergeCell ref="D7:D9"/>
    <mergeCell ref="E7:E9"/>
    <mergeCell ref="F7:Q7"/>
    <mergeCell ref="F8:F9"/>
    <mergeCell ref="G8:G9"/>
    <mergeCell ref="H8:H9"/>
    <mergeCell ref="I8:K8"/>
    <mergeCell ref="L8:L9"/>
    <mergeCell ref="A42:U42"/>
    <mergeCell ref="A19:A20"/>
    <mergeCell ref="A18:U18"/>
    <mergeCell ref="A10:A11"/>
    <mergeCell ref="B16:B17"/>
    <mergeCell ref="C16:C17"/>
    <mergeCell ref="B19:B20"/>
    <mergeCell ref="T31:T32"/>
    <mergeCell ref="U28:U29"/>
    <mergeCell ref="A28:A29"/>
    <mergeCell ref="B28:B29"/>
    <mergeCell ref="C28:C29"/>
    <mergeCell ref="E28:E29"/>
    <mergeCell ref="T28:T29"/>
    <mergeCell ref="A25:A26"/>
    <mergeCell ref="B25:B26"/>
    <mergeCell ref="C25:C26"/>
    <mergeCell ref="T25:T26"/>
    <mergeCell ref="A12:U12"/>
    <mergeCell ref="A15:U15"/>
    <mergeCell ref="U25:U26"/>
    <mergeCell ref="E31:E32"/>
    <mergeCell ref="U37:U38"/>
    <mergeCell ref="A37:A38"/>
    <mergeCell ref="B37:B38"/>
    <mergeCell ref="C37:C38"/>
    <mergeCell ref="E37:E38"/>
    <mergeCell ref="T37:T38"/>
    <mergeCell ref="A39:U39"/>
    <mergeCell ref="A40:A41"/>
    <mergeCell ref="B40:B41"/>
    <mergeCell ref="C40:C41"/>
    <mergeCell ref="E40:E41"/>
    <mergeCell ref="T40:T41"/>
    <mergeCell ref="U40:U41"/>
    <mergeCell ref="E25:E26"/>
    <mergeCell ref="E19:E20"/>
    <mergeCell ref="E22:E23"/>
    <mergeCell ref="A22:A23"/>
    <mergeCell ref="B22:B23"/>
    <mergeCell ref="C22:C23"/>
    <mergeCell ref="A36:U36"/>
    <mergeCell ref="A21:U21"/>
    <mergeCell ref="A24:U24"/>
    <mergeCell ref="A27:U27"/>
    <mergeCell ref="A30:U30"/>
    <mergeCell ref="A33:U33"/>
    <mergeCell ref="U34:U35"/>
    <mergeCell ref="A34:A35"/>
    <mergeCell ref="B34:B35"/>
    <mergeCell ref="C34:C35"/>
    <mergeCell ref="E34:E35"/>
    <mergeCell ref="T34:T35"/>
    <mergeCell ref="U31:U32"/>
    <mergeCell ref="A31:A32"/>
    <mergeCell ref="B31:B32"/>
    <mergeCell ref="C31:C32"/>
    <mergeCell ref="T22:T23"/>
    <mergeCell ref="U22:U23"/>
    <mergeCell ref="F2:U2"/>
    <mergeCell ref="F3:U3"/>
    <mergeCell ref="E4:I4"/>
    <mergeCell ref="E5:U5"/>
    <mergeCell ref="E6:U6"/>
    <mergeCell ref="J4:L4"/>
    <mergeCell ref="M4:U4"/>
    <mergeCell ref="A1:E1"/>
    <mergeCell ref="A2:E2"/>
    <mergeCell ref="A3:E3"/>
    <mergeCell ref="A4:D4"/>
    <mergeCell ref="A5:D5"/>
    <mergeCell ref="A6:D6"/>
    <mergeCell ref="F1:U1"/>
  </mergeCells>
  <conditionalFormatting sqref="W10:W11">
    <cfRule type="colorScale" priority="1">
      <colorScale>
        <cfvo type="percent" val="25"/>
        <cfvo type="percent" val="50"/>
        <cfvo type="percent" val="75"/>
        <color rgb="FFF8696B"/>
        <color rgb="FFFFEB84"/>
        <color rgb="FF63BE7B"/>
      </colorScale>
    </cfRule>
  </conditionalFormatting>
  <pageMargins left="1" right="1" top="1" bottom="1" header="0.5" footer="0.5"/>
  <pageSetup scale="1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76"/>
  <sheetViews>
    <sheetView view="pageBreakPreview" topLeftCell="A23" zoomScale="85" zoomScaleNormal="115" zoomScaleSheetLayoutView="66" workbookViewId="0">
      <selection activeCell="B36" sqref="B36:E36"/>
    </sheetView>
  </sheetViews>
  <sheetFormatPr baseColWidth="10" defaultRowHeight="12.75"/>
  <cols>
    <col min="1" max="1" width="4.33203125" style="135" customWidth="1"/>
    <col min="2" max="3" width="15.83203125" style="135" customWidth="1"/>
    <col min="4" max="9" width="17.83203125" style="135" customWidth="1"/>
    <col min="10" max="16384" width="12" style="135"/>
  </cols>
  <sheetData>
    <row r="1" spans="1:9" ht="34.5" customHeight="1">
      <c r="B1" s="326" t="s">
        <v>38</v>
      </c>
      <c r="C1" s="401"/>
      <c r="D1" s="401"/>
      <c r="E1" s="401"/>
      <c r="F1" s="401"/>
      <c r="G1" s="401"/>
      <c r="H1" s="401"/>
      <c r="I1" s="401"/>
    </row>
    <row r="2" spans="1:9" ht="19.5" customHeight="1">
      <c r="B2" s="331" t="s">
        <v>330</v>
      </c>
      <c r="C2" s="402"/>
      <c r="D2" s="402"/>
      <c r="E2" s="402"/>
      <c r="F2" s="402"/>
      <c r="G2" s="402"/>
      <c r="H2" s="402"/>
      <c r="I2" s="402"/>
    </row>
    <row r="3" spans="1:9" s="155" customFormat="1" ht="60" customHeight="1">
      <c r="A3" s="151"/>
      <c r="B3" s="392" t="s">
        <v>39</v>
      </c>
      <c r="C3" s="392"/>
      <c r="D3" s="327" t="str">
        <f>'FORMATO 2. POA - MIR'!D4:F4</f>
        <v>SECRETARÍA GENERAL MUNICIPAL</v>
      </c>
      <c r="E3" s="327"/>
      <c r="F3" s="392" t="s">
        <v>42</v>
      </c>
      <c r="G3" s="392"/>
      <c r="H3" s="327">
        <v>2026</v>
      </c>
      <c r="I3" s="327"/>
    </row>
    <row r="4" spans="1:9" s="155" customFormat="1" ht="60" customHeight="1">
      <c r="A4" s="151"/>
      <c r="B4" s="392" t="s">
        <v>40</v>
      </c>
      <c r="C4" s="392"/>
      <c r="D4" s="327" t="s">
        <v>400</v>
      </c>
      <c r="E4" s="327"/>
      <c r="F4" s="392" t="s">
        <v>43</v>
      </c>
      <c r="G4" s="392"/>
      <c r="H4" s="327" t="s">
        <v>266</v>
      </c>
      <c r="I4" s="327"/>
    </row>
    <row r="5" spans="1:9" s="155" customFormat="1" ht="60" customHeight="1">
      <c r="A5" s="151"/>
      <c r="B5" s="393" t="s">
        <v>41</v>
      </c>
      <c r="C5" s="393"/>
      <c r="D5" s="394" t="s">
        <v>517</v>
      </c>
      <c r="E5" s="394"/>
      <c r="F5" s="392" t="s">
        <v>44</v>
      </c>
      <c r="G5" s="392"/>
      <c r="H5" s="327" t="s">
        <v>378</v>
      </c>
      <c r="I5" s="327"/>
    </row>
    <row r="6" spans="1:9">
      <c r="A6" s="151"/>
      <c r="B6" s="403" t="s">
        <v>87</v>
      </c>
      <c r="C6" s="403"/>
      <c r="D6" s="403"/>
      <c r="E6" s="403"/>
      <c r="F6" s="403"/>
      <c r="G6" s="403"/>
      <c r="H6" s="403"/>
      <c r="I6" s="403"/>
    </row>
    <row r="7" spans="1:9" ht="76.5" customHeight="1">
      <c r="A7" s="151"/>
      <c r="B7" s="397" t="s">
        <v>88</v>
      </c>
      <c r="C7" s="397"/>
      <c r="D7" s="327" t="str">
        <f>'FORMATO 2. POA - MIR'!C9</f>
        <v>ACUERDO 1. ACUERDO PARA UN GOBIERNO CERCANO, JUSTO Y HONESTO</v>
      </c>
      <c r="E7" s="327"/>
      <c r="F7" s="395" t="s">
        <v>89</v>
      </c>
      <c r="G7" s="395"/>
      <c r="H7" s="327" t="str">
        <f>'FORMATO 2. POA - MIR'!E9</f>
        <v>1.1.3 Optimizar la administración pública municipal mediante la eliminación de la duplicidad de plazas y el uso eficiente de los recursos económicos.</v>
      </c>
      <c r="I7" s="327"/>
    </row>
    <row r="8" spans="1:9" ht="69" customHeight="1">
      <c r="A8" s="151"/>
      <c r="B8" s="395" t="s">
        <v>90</v>
      </c>
      <c r="C8" s="395"/>
      <c r="D8" s="327" t="str">
        <f>'FORMATO 2. POA - MIR'!C10</f>
        <v>Acuerdo 1. Zapotlán Seguro, con un Gobierno Transparente y Justo.</v>
      </c>
      <c r="E8" s="327"/>
      <c r="F8" s="395" t="s">
        <v>92</v>
      </c>
      <c r="G8" s="395"/>
      <c r="H8" s="327" t="str">
        <f>'FORMATO 2. POA - MIR'!E10</f>
        <v>1.1.3.2 Racionalizar el presupuesto municipal mediante la reestructuración de áreas y la optimización de recursos económicos.</v>
      </c>
      <c r="I8" s="327"/>
    </row>
    <row r="9" spans="1:9" ht="126" customHeight="1">
      <c r="A9" s="151"/>
      <c r="B9" s="395" t="s">
        <v>93</v>
      </c>
      <c r="C9" s="395"/>
      <c r="D9" s="327" t="str">
        <f>'FORMATO 2. POA - MIR'!C11</f>
        <v>1.1 Tener un Zapotlán seguro y en paz, mediante un gobierno cercano, con participación ciudadana y una rendición de cuentas transparente y justa en beneficio de la ciudadanía.</v>
      </c>
      <c r="E9" s="327"/>
      <c r="F9" s="395" t="s">
        <v>92</v>
      </c>
      <c r="G9" s="395"/>
      <c r="H9" s="327" t="str">
        <f>'FORMATO 2. POA - MIR'!E11</f>
        <v>1.1.3.3 Fortalecer la administración pública con funcionarios capaces y honestos, evitando la duplicidad de funciones públicas.</v>
      </c>
      <c r="I9" s="327"/>
    </row>
    <row r="10" spans="1:9" ht="15" customHeight="1">
      <c r="A10" s="151"/>
      <c r="B10" s="398" t="s">
        <v>331</v>
      </c>
      <c r="C10" s="398"/>
      <c r="D10" s="398"/>
      <c r="E10" s="398"/>
      <c r="F10" s="398"/>
      <c r="G10" s="398"/>
      <c r="H10" s="398"/>
      <c r="I10" s="398"/>
    </row>
    <row r="11" spans="1:9">
      <c r="A11" s="151"/>
      <c r="B11" s="397" t="s">
        <v>45</v>
      </c>
      <c r="C11" s="397"/>
      <c r="D11" s="397"/>
      <c r="E11" s="397"/>
      <c r="F11" s="397"/>
      <c r="G11" s="397"/>
      <c r="H11" s="397"/>
      <c r="I11" s="397"/>
    </row>
    <row r="12" spans="1:9" ht="18.75" customHeight="1">
      <c r="A12" s="151"/>
      <c r="B12" s="396" t="str">
        <f>CALENDARIZACION!B10</f>
        <v>Recursos Humanos</v>
      </c>
      <c r="C12" s="396"/>
      <c r="D12" s="396"/>
      <c r="E12" s="396"/>
      <c r="F12" s="396"/>
      <c r="G12" s="396"/>
      <c r="H12" s="396"/>
      <c r="I12" s="396"/>
    </row>
    <row r="13" spans="1:9">
      <c r="A13" s="151"/>
      <c r="B13" s="397" t="s">
        <v>48</v>
      </c>
      <c r="C13" s="397"/>
      <c r="D13" s="397"/>
      <c r="E13" s="397"/>
      <c r="F13" s="397"/>
      <c r="G13" s="397"/>
      <c r="H13" s="397"/>
      <c r="I13" s="397"/>
    </row>
    <row r="14" spans="1:9" ht="60" customHeight="1">
      <c r="A14" s="151"/>
      <c r="B14" s="327" t="str">
        <f>'FORMATO 2. POA - MIR'!C16</f>
        <v>Se gestiona el personal del sector público, garantizando procesos de capacitación y certificación de acuerdo a la normativa y en general, buscando la eficiencia y calidad en el servicio.</v>
      </c>
      <c r="C14" s="327"/>
      <c r="D14" s="327"/>
      <c r="E14" s="327"/>
      <c r="F14" s="327"/>
      <c r="G14" s="327"/>
      <c r="H14" s="327"/>
      <c r="I14" s="327"/>
    </row>
    <row r="15" spans="1:9" ht="18.75" customHeight="1">
      <c r="A15" s="151"/>
      <c r="B15" s="398" t="s">
        <v>332</v>
      </c>
      <c r="C15" s="398"/>
      <c r="D15" s="398"/>
      <c r="E15" s="398"/>
      <c r="F15" s="398"/>
      <c r="G15" s="398"/>
      <c r="H15" s="398"/>
      <c r="I15" s="398"/>
    </row>
    <row r="16" spans="1:9">
      <c r="A16" s="151"/>
      <c r="B16" s="399" t="s">
        <v>320</v>
      </c>
      <c r="C16" s="399"/>
      <c r="D16" s="399"/>
      <c r="E16" s="399"/>
      <c r="F16" s="399"/>
      <c r="G16" s="399"/>
      <c r="H16" s="399"/>
      <c r="I16" s="399"/>
    </row>
    <row r="17" spans="1:9">
      <c r="A17" s="151"/>
      <c r="B17" s="400" t="str">
        <f>CALENDARIZACION!E10</f>
        <v>PARRH (APRH/ARRH)*100%</v>
      </c>
      <c r="C17" s="400"/>
      <c r="D17" s="400"/>
      <c r="E17" s="400"/>
      <c r="F17" s="400"/>
      <c r="G17" s="400"/>
      <c r="H17" s="400"/>
      <c r="I17" s="400"/>
    </row>
    <row r="18" spans="1:9">
      <c r="A18" s="151"/>
      <c r="B18" s="399" t="s">
        <v>321</v>
      </c>
      <c r="C18" s="399"/>
      <c r="D18" s="399"/>
      <c r="E18" s="399"/>
      <c r="F18" s="399"/>
      <c r="G18" s="399"/>
      <c r="H18" s="399"/>
      <c r="I18" s="399"/>
    </row>
    <row r="19" spans="1:9" ht="28.5" customHeight="1">
      <c r="A19" s="151"/>
      <c r="B19" s="405" t="s">
        <v>102</v>
      </c>
      <c r="C19" s="406"/>
      <c r="D19" s="407" t="s">
        <v>322</v>
      </c>
      <c r="E19" s="407"/>
      <c r="F19" s="406" t="s">
        <v>323</v>
      </c>
      <c r="G19" s="406"/>
      <c r="H19" s="395" t="s">
        <v>135</v>
      </c>
      <c r="I19" s="395"/>
    </row>
    <row r="20" spans="1:9" ht="75.75" customHeight="1">
      <c r="A20" s="151"/>
      <c r="B20" s="332" t="s">
        <v>518</v>
      </c>
      <c r="C20" s="332"/>
      <c r="D20" s="332" t="s">
        <v>105</v>
      </c>
      <c r="E20" s="332"/>
      <c r="F20" s="327" t="str">
        <f>CALENDARIZACION!C10</f>
        <v xml:space="preserve">(PARCRH)
Porcentaje de actividades realizadas dentro del componente de Recursos Humanos
</v>
      </c>
      <c r="G20" s="327"/>
      <c r="H20" s="404" t="s">
        <v>364</v>
      </c>
      <c r="I20" s="408"/>
    </row>
    <row r="21" spans="1:9" ht="47.25" customHeight="1">
      <c r="A21" s="151"/>
      <c r="B21" s="332" t="s">
        <v>519</v>
      </c>
      <c r="C21" s="332"/>
      <c r="D21" s="332" t="s">
        <v>105</v>
      </c>
      <c r="E21" s="332"/>
      <c r="F21" s="327" t="str">
        <f>CALENDARIZACION!D10</f>
        <v xml:space="preserve">  (APRH)                                                    Actividades Programadas de Recursos Humanos</v>
      </c>
      <c r="G21" s="327"/>
      <c r="H21" s="404" t="s">
        <v>364</v>
      </c>
      <c r="I21" s="400"/>
    </row>
    <row r="22" spans="1:9" ht="46.5" customHeight="1">
      <c r="A22" s="151"/>
      <c r="B22" s="332" t="s">
        <v>520</v>
      </c>
      <c r="C22" s="332"/>
      <c r="D22" s="332" t="s">
        <v>105</v>
      </c>
      <c r="E22" s="332"/>
      <c r="F22" s="327" t="str">
        <f>CALENDARIZACION!D11</f>
        <v xml:space="preserve">(ARRH)                                                     Actividades Realizadas de Recursos Humanos </v>
      </c>
      <c r="G22" s="327"/>
      <c r="H22" s="404" t="s">
        <v>364</v>
      </c>
      <c r="I22" s="400"/>
    </row>
    <row r="23" spans="1:9" ht="12.75" customHeight="1">
      <c r="A23" s="151"/>
      <c r="B23" s="412" t="s">
        <v>138</v>
      </c>
      <c r="C23" s="412"/>
      <c r="D23" s="412"/>
      <c r="E23" s="412"/>
      <c r="F23" s="412"/>
      <c r="G23" s="412"/>
      <c r="H23" s="412"/>
      <c r="I23" s="412"/>
    </row>
    <row r="24" spans="1:9" ht="15.75" customHeight="1">
      <c r="A24" s="151"/>
      <c r="B24" s="397" t="s">
        <v>28</v>
      </c>
      <c r="C24" s="397"/>
      <c r="D24" s="397" t="s">
        <v>46</v>
      </c>
      <c r="E24" s="397"/>
      <c r="F24" s="397" t="s">
        <v>47</v>
      </c>
      <c r="G24" s="397"/>
      <c r="H24" s="397"/>
      <c r="I24" s="397"/>
    </row>
    <row r="25" spans="1:9" ht="18" customHeight="1">
      <c r="A25" s="151"/>
      <c r="B25" s="400" t="s">
        <v>97</v>
      </c>
      <c r="C25" s="400"/>
      <c r="D25" s="400" t="s">
        <v>95</v>
      </c>
      <c r="E25" s="400"/>
      <c r="F25" s="400" t="s">
        <v>199</v>
      </c>
      <c r="G25" s="400"/>
      <c r="H25" s="400"/>
      <c r="I25" s="400"/>
    </row>
    <row r="26" spans="1:9" ht="18" customHeight="1">
      <c r="A26" s="151"/>
      <c r="B26" s="397" t="s">
        <v>124</v>
      </c>
      <c r="C26" s="397"/>
      <c r="D26" s="397"/>
      <c r="E26" s="397"/>
      <c r="F26" s="409" t="s">
        <v>127</v>
      </c>
      <c r="G26" s="399"/>
      <c r="H26" s="399"/>
      <c r="I26" s="399"/>
    </row>
    <row r="27" spans="1:9" ht="13.5" customHeight="1">
      <c r="A27" s="151"/>
      <c r="B27" s="400" t="s">
        <v>105</v>
      </c>
      <c r="C27" s="400"/>
      <c r="D27" s="400"/>
      <c r="E27" s="400"/>
      <c r="F27" s="400" t="s">
        <v>180</v>
      </c>
      <c r="G27" s="400"/>
      <c r="H27" s="400"/>
      <c r="I27" s="400"/>
    </row>
    <row r="28" spans="1:9" ht="15.75" customHeight="1">
      <c r="A28" s="151"/>
      <c r="B28" s="410" t="s">
        <v>80</v>
      </c>
      <c r="C28" s="411"/>
      <c r="D28" s="411"/>
      <c r="E28" s="411"/>
      <c r="F28" s="409" t="s">
        <v>128</v>
      </c>
      <c r="G28" s="399"/>
      <c r="H28" s="399"/>
      <c r="I28" s="399"/>
    </row>
    <row r="29" spans="1:9" ht="15.75" customHeight="1">
      <c r="A29" s="151"/>
      <c r="B29" s="400" t="s">
        <v>109</v>
      </c>
      <c r="C29" s="400"/>
      <c r="D29" s="400"/>
      <c r="E29" s="400"/>
      <c r="F29" s="400" t="s">
        <v>107</v>
      </c>
      <c r="G29" s="400"/>
      <c r="H29" s="400"/>
      <c r="I29" s="400"/>
    </row>
    <row r="30" spans="1:9" ht="14.25" customHeight="1">
      <c r="A30" s="151"/>
      <c r="B30" s="403" t="s">
        <v>141</v>
      </c>
      <c r="C30" s="403"/>
      <c r="D30" s="403"/>
      <c r="E30" s="403"/>
      <c r="F30" s="403"/>
      <c r="G30" s="403"/>
      <c r="H30" s="403"/>
      <c r="I30" s="403"/>
    </row>
    <row r="31" spans="1:9" ht="13.5" customHeight="1">
      <c r="A31" s="151"/>
      <c r="B31" s="411" t="s">
        <v>325</v>
      </c>
      <c r="C31" s="411"/>
      <c r="D31" s="411"/>
      <c r="E31" s="411"/>
      <c r="F31" s="399" t="s">
        <v>326</v>
      </c>
      <c r="G31" s="399"/>
      <c r="H31" s="399"/>
      <c r="I31" s="399"/>
    </row>
    <row r="32" spans="1:9">
      <c r="A32" s="151"/>
      <c r="B32" s="413" t="s">
        <v>144</v>
      </c>
      <c r="C32" s="413"/>
      <c r="D32" s="417">
        <f>CALENDARIZACION!R10</f>
        <v>7</v>
      </c>
      <c r="E32" s="417"/>
      <c r="F32" s="400" t="s">
        <v>112</v>
      </c>
      <c r="G32" s="400"/>
      <c r="H32" s="418" t="s">
        <v>113</v>
      </c>
      <c r="I32" s="418"/>
    </row>
    <row r="33" spans="1:10">
      <c r="A33" s="151"/>
      <c r="B33" s="413" t="s">
        <v>114</v>
      </c>
      <c r="C33" s="413"/>
      <c r="D33" s="414" t="s">
        <v>106</v>
      </c>
      <c r="E33" s="414"/>
      <c r="F33" s="400" t="s">
        <v>324</v>
      </c>
      <c r="G33" s="400"/>
      <c r="H33" s="415" t="s">
        <v>116</v>
      </c>
      <c r="I33" s="415"/>
    </row>
    <row r="34" spans="1:10">
      <c r="A34" s="151"/>
      <c r="B34" s="413" t="s">
        <v>49</v>
      </c>
      <c r="C34" s="413"/>
      <c r="D34" s="414" t="s">
        <v>178</v>
      </c>
      <c r="E34" s="414"/>
      <c r="F34" s="400" t="s">
        <v>117</v>
      </c>
      <c r="G34" s="400"/>
      <c r="H34" s="416" t="s">
        <v>118</v>
      </c>
      <c r="I34" s="416"/>
    </row>
    <row r="35" spans="1:10">
      <c r="A35" s="151"/>
      <c r="B35" s="399" t="s">
        <v>333</v>
      </c>
      <c r="C35" s="399"/>
      <c r="D35" s="399"/>
      <c r="E35" s="399"/>
      <c r="F35" s="399"/>
      <c r="G35" s="399"/>
      <c r="H35" s="399"/>
      <c r="I35" s="399"/>
    </row>
    <row r="36" spans="1:10">
      <c r="A36" s="151"/>
      <c r="B36" s="395" t="s">
        <v>215</v>
      </c>
      <c r="C36" s="395"/>
      <c r="D36" s="395"/>
      <c r="E36" s="395"/>
      <c r="F36" s="395" t="s">
        <v>50</v>
      </c>
      <c r="G36" s="395"/>
      <c r="H36" s="395" t="s">
        <v>139</v>
      </c>
      <c r="I36" s="395"/>
    </row>
    <row r="37" spans="1:10">
      <c r="A37" s="151"/>
      <c r="B37" s="417">
        <v>1</v>
      </c>
      <c r="C37" s="417"/>
      <c r="D37" s="417"/>
      <c r="E37" s="417"/>
      <c r="F37" s="417">
        <v>2026</v>
      </c>
      <c r="G37" s="417"/>
      <c r="H37" s="400" t="s">
        <v>106</v>
      </c>
      <c r="I37" s="400"/>
    </row>
    <row r="38" spans="1:10">
      <c r="A38" s="151"/>
      <c r="B38" s="419" t="s">
        <v>142</v>
      </c>
      <c r="C38" s="419"/>
      <c r="D38" s="419"/>
      <c r="E38" s="419"/>
      <c r="F38" s="419"/>
      <c r="G38" s="419"/>
      <c r="H38" s="419"/>
      <c r="I38" s="419"/>
    </row>
    <row r="39" spans="1:10" s="48" customFormat="1" ht="36">
      <c r="A39" s="152"/>
      <c r="B39" s="397" t="s">
        <v>120</v>
      </c>
      <c r="C39" s="397"/>
      <c r="D39" s="144" t="s">
        <v>143</v>
      </c>
      <c r="E39" s="150" t="s">
        <v>83</v>
      </c>
      <c r="F39" s="409" t="s">
        <v>84</v>
      </c>
      <c r="G39" s="399"/>
      <c r="H39" s="121" t="s">
        <v>73</v>
      </c>
      <c r="I39" s="121" t="s">
        <v>74</v>
      </c>
    </row>
    <row r="40" spans="1:10">
      <c r="A40" s="151"/>
      <c r="B40" s="400" t="s">
        <v>263</v>
      </c>
      <c r="C40" s="400"/>
      <c r="D40" s="124">
        <f>SUM(CALENDARIZACION!F10:H10)</f>
        <v>1</v>
      </c>
      <c r="E40" s="125">
        <v>0</v>
      </c>
      <c r="F40" s="420">
        <f>SUM(CALENDARIZACION!F10:H10)</f>
        <v>1</v>
      </c>
      <c r="G40" s="420"/>
      <c r="H40" s="145">
        <v>46027</v>
      </c>
      <c r="I40" s="145">
        <v>46111</v>
      </c>
      <c r="J40" s="153"/>
    </row>
    <row r="41" spans="1:10">
      <c r="A41" s="151"/>
      <c r="B41" s="400" t="s">
        <v>264</v>
      </c>
      <c r="C41" s="400"/>
      <c r="D41" s="124">
        <f>SUM(CALENDARIZACION!I10:K10)</f>
        <v>3</v>
      </c>
      <c r="E41" s="127">
        <v>0</v>
      </c>
      <c r="F41" s="420">
        <f>SUM(CALENDARIZACION!I11:K11)</f>
        <v>0</v>
      </c>
      <c r="G41" s="420"/>
      <c r="H41" s="145"/>
      <c r="I41" s="145"/>
      <c r="J41" s="153"/>
    </row>
    <row r="42" spans="1:10">
      <c r="A42" s="151"/>
      <c r="B42" s="400" t="s">
        <v>130</v>
      </c>
      <c r="C42" s="400"/>
      <c r="D42" s="124">
        <f>SUM(CALENDARIZACION!L10:N10)</f>
        <v>2</v>
      </c>
      <c r="E42" s="125">
        <v>0</v>
      </c>
      <c r="F42" s="420">
        <f>SUM(CALENDARIZACION!L11:N11)</f>
        <v>0</v>
      </c>
      <c r="G42" s="420"/>
      <c r="H42" s="145"/>
      <c r="I42" s="145"/>
    </row>
    <row r="43" spans="1:10">
      <c r="A43" s="151"/>
      <c r="B43" s="400" t="s">
        <v>265</v>
      </c>
      <c r="C43" s="400"/>
      <c r="D43" s="124">
        <f>SUM(CALENDARIZACION!O10:Q10)</f>
        <v>1</v>
      </c>
      <c r="E43" s="125">
        <v>0</v>
      </c>
      <c r="F43" s="420">
        <f>SUM(CALENDARIZACION!O11:Q11)</f>
        <v>0</v>
      </c>
      <c r="G43" s="420"/>
      <c r="H43" s="145"/>
      <c r="I43" s="145"/>
    </row>
    <row r="44" spans="1:10" ht="25.5" customHeight="1">
      <c r="A44" s="151"/>
      <c r="B44" s="427" t="s">
        <v>26</v>
      </c>
      <c r="C44" s="427"/>
      <c r="D44" s="146">
        <f>F49</f>
        <v>7</v>
      </c>
      <c r="E44" s="146">
        <f>SUM(E40:E43)</f>
        <v>0</v>
      </c>
      <c r="F44" s="428">
        <f>G49</f>
        <v>1</v>
      </c>
      <c r="G44" s="428"/>
      <c r="H44" s="122" t="s">
        <v>145</v>
      </c>
      <c r="I44" s="147">
        <f>I49</f>
        <v>0.14285714285714285</v>
      </c>
    </row>
    <row r="45" spans="1:10">
      <c r="A45" s="429"/>
      <c r="B45" s="429"/>
      <c r="C45" s="429"/>
      <c r="D45" s="429"/>
      <c r="E45" s="429"/>
      <c r="F45" s="429"/>
      <c r="G45" s="429"/>
      <c r="H45" s="429"/>
      <c r="I45" s="429"/>
    </row>
    <row r="46" spans="1:10" ht="22.5" customHeight="1">
      <c r="A46" s="429"/>
      <c r="B46" s="429"/>
      <c r="C46" s="429"/>
      <c r="D46" s="429"/>
      <c r="E46" s="429"/>
      <c r="F46" s="429"/>
      <c r="G46" s="429"/>
      <c r="H46" s="429"/>
      <c r="I46" s="429"/>
    </row>
    <row r="47" spans="1:10" ht="39" customHeight="1">
      <c r="B47" s="421" t="s">
        <v>152</v>
      </c>
      <c r="C47" s="422"/>
      <c r="D47" s="423" t="s">
        <v>52</v>
      </c>
      <c r="E47" s="423"/>
      <c r="F47" s="423" t="s">
        <v>148</v>
      </c>
      <c r="G47" s="423"/>
      <c r="H47" s="423"/>
      <c r="I47" s="423"/>
    </row>
    <row r="48" spans="1:10" ht="37.5" customHeight="1">
      <c r="B48" s="424" t="str">
        <f>D5</f>
        <v>PP1- C.1</v>
      </c>
      <c r="C48" s="424"/>
      <c r="D48" s="414" t="str">
        <f>CALENDARIZACION!B10</f>
        <v>Recursos Humanos</v>
      </c>
      <c r="E48" s="414"/>
      <c r="F48" s="130" t="s">
        <v>149</v>
      </c>
      <c r="G48" s="122" t="s">
        <v>150</v>
      </c>
      <c r="H48" s="130" t="s">
        <v>67</v>
      </c>
      <c r="I48" s="131" t="s">
        <v>68</v>
      </c>
    </row>
    <row r="49" spans="1:9" ht="37.5" customHeight="1">
      <c r="B49" s="425"/>
      <c r="C49" s="425"/>
      <c r="D49" s="426"/>
      <c r="E49" s="426"/>
      <c r="F49" s="132">
        <f>CALENDARIZACION!S10</f>
        <v>7</v>
      </c>
      <c r="G49" s="128">
        <f>CALENDARIZACION!R11</f>
        <v>1</v>
      </c>
      <c r="H49" s="132">
        <f>CALENDARIZACION!T10</f>
        <v>6</v>
      </c>
      <c r="I49" s="133">
        <f>CALENDARIZACION!U10</f>
        <v>0.14285714285714285</v>
      </c>
    </row>
    <row r="50" spans="1:9" ht="20.25" customHeight="1">
      <c r="A50" s="154">
        <v>1</v>
      </c>
      <c r="B50" s="330"/>
      <c r="C50" s="330"/>
      <c r="D50" s="330"/>
      <c r="E50" s="330"/>
      <c r="F50" s="330"/>
      <c r="G50" s="330"/>
      <c r="H50" s="330"/>
      <c r="I50" s="330"/>
    </row>
    <row r="51" spans="1:9">
      <c r="A51" s="154">
        <v>1</v>
      </c>
      <c r="B51" s="330"/>
      <c r="C51" s="330"/>
      <c r="D51" s="330"/>
      <c r="E51" s="330"/>
      <c r="F51" s="330"/>
      <c r="G51" s="330"/>
      <c r="H51" s="330"/>
      <c r="I51" s="330"/>
    </row>
    <row r="52" spans="1:9">
      <c r="A52" s="154">
        <v>1</v>
      </c>
      <c r="B52" s="330"/>
      <c r="C52" s="330"/>
      <c r="D52" s="330"/>
      <c r="E52" s="330"/>
      <c r="F52" s="330"/>
      <c r="G52" s="330"/>
      <c r="H52" s="330"/>
      <c r="I52" s="330"/>
    </row>
    <row r="53" spans="1:9">
      <c r="A53" s="154">
        <v>1</v>
      </c>
      <c r="B53" s="330"/>
      <c r="C53" s="330"/>
      <c r="D53" s="330"/>
      <c r="E53" s="330"/>
      <c r="F53" s="330"/>
      <c r="G53" s="330"/>
      <c r="H53" s="330"/>
      <c r="I53" s="330"/>
    </row>
    <row r="54" spans="1:9">
      <c r="A54" s="154">
        <v>1</v>
      </c>
      <c r="B54" s="330"/>
      <c r="C54" s="330"/>
      <c r="D54" s="330"/>
      <c r="E54" s="330"/>
      <c r="F54" s="330"/>
      <c r="G54" s="330"/>
      <c r="H54" s="330"/>
      <c r="I54" s="330"/>
    </row>
    <row r="55" spans="1:9">
      <c r="A55" s="154">
        <v>1</v>
      </c>
      <c r="B55" s="330"/>
      <c r="C55" s="330"/>
      <c r="D55" s="330"/>
      <c r="E55" s="330"/>
      <c r="F55" s="330"/>
      <c r="G55" s="330"/>
      <c r="H55" s="330"/>
      <c r="I55" s="330"/>
    </row>
    <row r="56" spans="1:9">
      <c r="A56" s="154">
        <v>1</v>
      </c>
      <c r="B56" s="330"/>
      <c r="C56" s="330"/>
      <c r="D56" s="330"/>
      <c r="E56" s="330"/>
      <c r="F56" s="330"/>
      <c r="G56" s="330"/>
      <c r="H56" s="330"/>
      <c r="I56" s="330"/>
    </row>
    <row r="57" spans="1:9">
      <c r="A57" s="154">
        <v>1</v>
      </c>
      <c r="B57" s="330"/>
      <c r="C57" s="330"/>
      <c r="D57" s="330"/>
      <c r="E57" s="330"/>
      <c r="F57" s="330"/>
      <c r="G57" s="330"/>
      <c r="H57" s="330"/>
      <c r="I57" s="330"/>
    </row>
    <row r="58" spans="1:9">
      <c r="A58" s="154">
        <v>1</v>
      </c>
      <c r="B58" s="330"/>
      <c r="C58" s="330"/>
      <c r="D58" s="330"/>
      <c r="E58" s="330"/>
      <c r="F58" s="330"/>
      <c r="G58" s="330"/>
      <c r="H58" s="330"/>
      <c r="I58" s="330"/>
    </row>
    <row r="59" spans="1:9">
      <c r="A59" s="154">
        <v>1</v>
      </c>
      <c r="B59" s="330"/>
      <c r="C59" s="330"/>
      <c r="D59" s="330"/>
      <c r="E59" s="330"/>
      <c r="F59" s="330"/>
      <c r="G59" s="330"/>
      <c r="H59" s="330"/>
      <c r="I59" s="330"/>
    </row>
    <row r="60" spans="1:9">
      <c r="A60" s="154">
        <v>1</v>
      </c>
      <c r="B60" s="330"/>
      <c r="C60" s="330"/>
      <c r="D60" s="330"/>
      <c r="E60" s="330"/>
      <c r="F60" s="330"/>
      <c r="G60" s="330"/>
      <c r="H60" s="330"/>
      <c r="I60" s="330"/>
    </row>
    <row r="61" spans="1:9">
      <c r="A61" s="154">
        <v>1</v>
      </c>
      <c r="B61" s="330"/>
      <c r="C61" s="330"/>
      <c r="D61" s="330"/>
      <c r="E61" s="330"/>
      <c r="F61" s="330"/>
      <c r="G61" s="330"/>
      <c r="H61" s="330"/>
      <c r="I61" s="330"/>
    </row>
    <row r="62" spans="1:9">
      <c r="A62" s="154">
        <v>1</v>
      </c>
      <c r="B62" s="330"/>
      <c r="C62" s="330"/>
      <c r="D62" s="330"/>
      <c r="E62" s="330"/>
      <c r="F62" s="330"/>
      <c r="G62" s="330"/>
      <c r="H62" s="330"/>
      <c r="I62" s="330"/>
    </row>
    <row r="63" spans="1:9">
      <c r="A63" s="154">
        <v>1</v>
      </c>
      <c r="B63" s="330"/>
      <c r="C63" s="330"/>
      <c r="D63" s="330"/>
      <c r="E63" s="330"/>
      <c r="F63" s="330"/>
      <c r="G63" s="330"/>
      <c r="H63" s="330"/>
      <c r="I63" s="330"/>
    </row>
    <row r="64" spans="1:9">
      <c r="A64" s="154">
        <v>1</v>
      </c>
      <c r="B64" s="330"/>
      <c r="C64" s="330"/>
      <c r="D64" s="330"/>
      <c r="E64" s="330"/>
      <c r="F64" s="330"/>
      <c r="G64" s="330"/>
      <c r="H64" s="330"/>
      <c r="I64" s="330"/>
    </row>
    <row r="65" spans="1:9" ht="17.25" customHeight="1">
      <c r="A65" s="154">
        <v>1</v>
      </c>
      <c r="B65" s="330"/>
      <c r="C65" s="330"/>
      <c r="D65" s="330"/>
      <c r="E65" s="330"/>
      <c r="F65" s="330"/>
      <c r="G65" s="330"/>
      <c r="H65" s="330"/>
      <c r="I65" s="330"/>
    </row>
    <row r="66" spans="1:9">
      <c r="A66" s="154">
        <v>1</v>
      </c>
      <c r="B66" s="437" t="s">
        <v>270</v>
      </c>
      <c r="C66" s="437"/>
      <c r="D66" s="437"/>
      <c r="E66" s="437"/>
      <c r="F66" s="437"/>
      <c r="G66" s="437"/>
      <c r="H66" s="437"/>
      <c r="I66" s="437"/>
    </row>
    <row r="67" spans="1:9">
      <c r="A67" s="154">
        <v>1</v>
      </c>
      <c r="B67" s="437"/>
      <c r="C67" s="437"/>
      <c r="D67" s="437"/>
      <c r="E67" s="437"/>
      <c r="F67" s="437"/>
      <c r="G67" s="437"/>
      <c r="H67" s="437"/>
      <c r="I67" s="437"/>
    </row>
    <row r="68" spans="1:9">
      <c r="A68" s="154">
        <v>1</v>
      </c>
      <c r="B68" s="430" t="s">
        <v>263</v>
      </c>
      <c r="C68" s="430"/>
      <c r="D68" s="430"/>
      <c r="E68" s="438">
        <f>F40/D40</f>
        <v>1</v>
      </c>
      <c r="F68" s="438"/>
      <c r="G68" s="438"/>
      <c r="H68" s="438"/>
      <c r="I68" s="438"/>
    </row>
    <row r="69" spans="1:9">
      <c r="A69" s="154">
        <v>1</v>
      </c>
      <c r="B69" s="430"/>
      <c r="C69" s="430"/>
      <c r="D69" s="430"/>
      <c r="E69" s="438"/>
      <c r="F69" s="438"/>
      <c r="G69" s="438"/>
      <c r="H69" s="438"/>
      <c r="I69" s="438"/>
    </row>
    <row r="70" spans="1:9" ht="12.75" customHeight="1">
      <c r="B70" s="430" t="s">
        <v>264</v>
      </c>
      <c r="C70" s="430"/>
      <c r="D70" s="430"/>
      <c r="E70" s="431">
        <f>F41/D41</f>
        <v>0</v>
      </c>
      <c r="F70" s="432"/>
      <c r="G70" s="432"/>
      <c r="H70" s="432"/>
      <c r="I70" s="433"/>
    </row>
    <row r="71" spans="1:9" ht="12.75" customHeight="1">
      <c r="B71" s="430"/>
      <c r="C71" s="430"/>
      <c r="D71" s="430"/>
      <c r="E71" s="434"/>
      <c r="F71" s="435"/>
      <c r="G71" s="435"/>
      <c r="H71" s="435"/>
      <c r="I71" s="436"/>
    </row>
    <row r="72" spans="1:9" ht="12.75" customHeight="1">
      <c r="B72" s="430" t="s">
        <v>130</v>
      </c>
      <c r="C72" s="430"/>
      <c r="D72" s="430"/>
      <c r="E72" s="431">
        <f>F42/D42</f>
        <v>0</v>
      </c>
      <c r="F72" s="432"/>
      <c r="G72" s="432"/>
      <c r="H72" s="432"/>
      <c r="I72" s="433"/>
    </row>
    <row r="73" spans="1:9" ht="12.75" customHeight="1">
      <c r="B73" s="430"/>
      <c r="C73" s="430"/>
      <c r="D73" s="430"/>
      <c r="E73" s="434"/>
      <c r="F73" s="435"/>
      <c r="G73" s="435"/>
      <c r="H73" s="435"/>
      <c r="I73" s="436"/>
    </row>
    <row r="74" spans="1:9" ht="12.75" customHeight="1">
      <c r="B74" s="430" t="s">
        <v>265</v>
      </c>
      <c r="C74" s="430"/>
      <c r="D74" s="430"/>
      <c r="E74" s="431">
        <f>F43/D43</f>
        <v>0</v>
      </c>
      <c r="F74" s="432"/>
      <c r="G74" s="432"/>
      <c r="H74" s="432"/>
      <c r="I74" s="433"/>
    </row>
    <row r="75" spans="1:9" ht="12.75" customHeight="1">
      <c r="B75" s="430"/>
      <c r="C75" s="430"/>
      <c r="D75" s="430"/>
      <c r="E75" s="434"/>
      <c r="F75" s="435"/>
      <c r="G75" s="435"/>
      <c r="H75" s="435"/>
      <c r="I75" s="436"/>
    </row>
    <row r="76" spans="1:9">
      <c r="B76" s="391"/>
      <c r="C76" s="391"/>
      <c r="D76" s="391"/>
      <c r="E76" s="391"/>
      <c r="F76" s="391"/>
      <c r="G76" s="391"/>
      <c r="H76" s="391"/>
      <c r="I76" s="391"/>
    </row>
  </sheetData>
  <dataConsolidate/>
  <mergeCells count="119">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xr:uid="{00000000-0004-0000-0A00-000000000000}"/>
    <hyperlink ref="H21" r:id="rId2" xr:uid="{00000000-0004-0000-0A00-000001000000}"/>
    <hyperlink ref="H22" r:id="rId3" xr:uid="{00000000-0004-0000-0A00-00000200000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A00-000000000000}">
          <x14:formula1>
            <xm:f>'NO SE EDITA'!$K$3:$K$6</xm:f>
          </x14:formula1>
          <xm:sqref>H40:H43</xm:sqref>
        </x14:dataValidation>
        <x14:dataValidation type="list" allowBlank="1" showInputMessage="1" showErrorMessage="1" xr:uid="{00000000-0002-0000-0A00-000001000000}">
          <x14:formula1>
            <xm:f>'NO SE EDITA'!$L$3:$L$6</xm:f>
          </x14:formula1>
          <xm:sqref>I40:I43</xm:sqref>
        </x14:dataValidation>
        <x14:dataValidation type="list" allowBlank="1" showInputMessage="1" showErrorMessage="1" xr:uid="{00000000-0002-0000-0A00-000002000000}">
          <x14:formula1>
            <xm:f>'NO SE EDITA'!$C$3:$C$6</xm:f>
          </x14:formula1>
          <xm:sqref>D25:E25</xm:sqref>
        </x14:dataValidation>
        <x14:dataValidation type="list" allowBlank="1" showInputMessage="1" showErrorMessage="1" xr:uid="{00000000-0002-0000-0A00-000003000000}">
          <x14:formula1>
            <xm:f>'NO SE EDITA'!$G$3:$G$5</xm:f>
          </x14:formula1>
          <xm:sqref>B29:E29 D33:E33 H37:I37</xm:sqref>
        </x14:dataValidation>
        <x14:dataValidation type="list" allowBlank="1" showInputMessage="1" showErrorMessage="1" xr:uid="{00000000-0002-0000-0A00-000004000000}">
          <x14:formula1>
            <xm:f>'NO SE EDITA'!$H$3:$H$4</xm:f>
          </x14:formula1>
          <xm:sqref>F29:I29</xm:sqref>
        </x14:dataValidation>
        <x14:dataValidation type="list" allowBlank="1" showInputMessage="1" showErrorMessage="1" xr:uid="{00000000-0002-0000-0A00-000005000000}">
          <x14:formula1>
            <xm:f>'NO SE EDITA'!$D$3:$D$4</xm:f>
          </x14:formula1>
          <xm:sqref>F25</xm:sqref>
        </x14:dataValidation>
        <x14:dataValidation type="list" allowBlank="1" showInputMessage="1" showErrorMessage="1" xr:uid="{00000000-0002-0000-0A00-000006000000}">
          <x14:formula1>
            <xm:f>'NO SE EDITA'!$B$3:$B$4</xm:f>
          </x14:formula1>
          <xm:sqref>B24:C25</xm:sqref>
        </x14:dataValidation>
        <x14:dataValidation type="list" allowBlank="1" showInputMessage="1" showErrorMessage="1" xr:uid="{00000000-0002-0000-0A00-000007000000}">
          <x14:formula1>
            <xm:f>'NO SE EDITA'!$M$3:$M$4</xm:f>
          </x14:formula1>
          <xm:sqref>D34:E34</xm:sqref>
        </x14:dataValidation>
        <x14:dataValidation type="list" allowBlank="1" showInputMessage="1" showErrorMessage="1" xr:uid="{00000000-0002-0000-0A00-000008000000}">
          <x14:formula1>
            <xm:f>'NO SE EDITA'!$E$3:$E$4</xm:f>
          </x14:formula1>
          <xm:sqref>B27:E27</xm:sqref>
        </x14:dataValidation>
        <x14:dataValidation type="list" allowBlank="1" showInputMessage="1" showErrorMessage="1" xr:uid="{00000000-0002-0000-0A00-000009000000}">
          <x14:formula1>
            <xm:f>'NO SE EDITA'!$F$3:$F$4</xm:f>
          </x14:formula1>
          <xm:sqref>F27:I27</xm:sqref>
        </x14:dataValidation>
        <x14:dataValidation type="list" allowBlank="1" showInputMessage="1" showErrorMessage="1" xr:uid="{00000000-0002-0000-0A00-00000A000000}">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76"/>
  <sheetViews>
    <sheetView view="pageBreakPreview" topLeftCell="B38" zoomScale="85" zoomScaleNormal="100" zoomScaleSheetLayoutView="85" workbookViewId="0">
      <selection activeCell="K55" sqref="K55"/>
    </sheetView>
  </sheetViews>
  <sheetFormatPr baseColWidth="10" defaultRowHeight="12.75"/>
  <cols>
    <col min="1" max="1" width="4.33203125" style="135" customWidth="1"/>
    <col min="2" max="3" width="15.83203125" style="135" customWidth="1"/>
    <col min="4" max="9" width="17.83203125" style="135" customWidth="1"/>
    <col min="10" max="16384" width="12" style="135"/>
  </cols>
  <sheetData>
    <row r="1" spans="2:9" ht="34.5" customHeight="1">
      <c r="B1" s="326" t="s">
        <v>38</v>
      </c>
      <c r="C1" s="401"/>
      <c r="D1" s="401"/>
      <c r="E1" s="401"/>
      <c r="F1" s="401"/>
      <c r="G1" s="401"/>
      <c r="H1" s="401"/>
      <c r="I1" s="401"/>
    </row>
    <row r="2" spans="2:9" ht="19.5" customHeight="1">
      <c r="B2" s="331" t="s">
        <v>330</v>
      </c>
      <c r="C2" s="402"/>
      <c r="D2" s="402"/>
      <c r="E2" s="402"/>
      <c r="F2" s="402"/>
      <c r="G2" s="402"/>
      <c r="H2" s="402"/>
      <c r="I2" s="402"/>
    </row>
    <row r="3" spans="2:9" ht="60" customHeight="1">
      <c r="B3" s="441" t="s">
        <v>39</v>
      </c>
      <c r="C3" s="441"/>
      <c r="D3" s="400" t="str">
        <f>'FORMATO 2. POA - MIR'!D4:F4</f>
        <v>SECRETARÍA GENERAL MUNICIPAL</v>
      </c>
      <c r="E3" s="400"/>
      <c r="F3" s="441" t="s">
        <v>42</v>
      </c>
      <c r="G3" s="441"/>
      <c r="H3" s="400">
        <v>2026</v>
      </c>
      <c r="I3" s="400"/>
    </row>
    <row r="4" spans="2:9" ht="60" customHeight="1">
      <c r="B4" s="392" t="s">
        <v>40</v>
      </c>
      <c r="C4" s="392"/>
      <c r="D4" s="400" t="s">
        <v>378</v>
      </c>
      <c r="E4" s="400"/>
      <c r="F4" s="392" t="s">
        <v>43</v>
      </c>
      <c r="G4" s="392"/>
      <c r="H4" s="400" t="s">
        <v>266</v>
      </c>
      <c r="I4" s="400"/>
    </row>
    <row r="5" spans="2:9" ht="60" customHeight="1">
      <c r="B5" s="393" t="s">
        <v>41</v>
      </c>
      <c r="C5" s="393"/>
      <c r="D5" s="439" t="s">
        <v>201</v>
      </c>
      <c r="E5" s="439"/>
      <c r="F5" s="392" t="s">
        <v>44</v>
      </c>
      <c r="G5" s="392"/>
      <c r="H5" s="400" t="s">
        <v>378</v>
      </c>
      <c r="I5" s="400"/>
    </row>
    <row r="6" spans="2:9">
      <c r="B6" s="403" t="s">
        <v>87</v>
      </c>
      <c r="C6" s="403"/>
      <c r="D6" s="403"/>
      <c r="E6" s="403"/>
      <c r="F6" s="403"/>
      <c r="G6" s="403"/>
      <c r="H6" s="403"/>
      <c r="I6" s="403"/>
    </row>
    <row r="7" spans="2:9" ht="143.25" customHeight="1">
      <c r="B7" s="397" t="s">
        <v>88</v>
      </c>
      <c r="C7" s="397"/>
      <c r="D7" s="400" t="str">
        <f>'FORMATO 2. POA - MIR'!C9</f>
        <v>ACUERDO 1. ACUERDO PARA UN GOBIERNO CERCANO, JUSTO Y HONESTO</v>
      </c>
      <c r="E7" s="400"/>
      <c r="F7" s="395" t="s">
        <v>89</v>
      </c>
      <c r="G7" s="395"/>
      <c r="H7" s="400" t="str">
        <f>'FORMATO 2. POA - MIR'!E9</f>
        <v>1.1.3 Optimizar la administración pública municipal mediante la eliminación de la duplicidad de plazas y el uso eficiente de los recursos económicos.</v>
      </c>
      <c r="I7" s="400"/>
    </row>
    <row r="8" spans="2:9" ht="143.25" customHeight="1">
      <c r="B8" s="395" t="s">
        <v>90</v>
      </c>
      <c r="C8" s="395"/>
      <c r="D8" s="400" t="str">
        <f>'FORMATO 2. POA - MIR'!C10</f>
        <v>Acuerdo 1. Zapotlán Seguro, con un Gobierno Transparente y Justo.</v>
      </c>
      <c r="E8" s="400"/>
      <c r="F8" s="395" t="s">
        <v>92</v>
      </c>
      <c r="G8" s="395"/>
      <c r="H8" s="400" t="str">
        <f>'FORMATO 2. POA - MIR'!E10</f>
        <v>1.1.3.2 Racionalizar el presupuesto municipal mediante la reestructuración de áreas y la optimización de recursos económicos.</v>
      </c>
      <c r="I8" s="400"/>
    </row>
    <row r="9" spans="2:9" ht="143.25" customHeight="1">
      <c r="B9" s="395" t="s">
        <v>93</v>
      </c>
      <c r="C9" s="395"/>
      <c r="D9" s="400" t="str">
        <f>'FORMATO 2. POA - MIR'!C11</f>
        <v>1.1 Tener un Zapotlán seguro y en paz, mediante un gobierno cercano, con participación ciudadana y una rendición de cuentas transparente y justa en beneficio de la ciudadanía.</v>
      </c>
      <c r="E9" s="400"/>
      <c r="F9" s="395" t="s">
        <v>94</v>
      </c>
      <c r="G9" s="395"/>
      <c r="H9" s="400" t="str">
        <f>'FORMATO 2. POA - MIR'!E11</f>
        <v>1.1.3.3 Fortalecer la administración pública con funcionarios capaces y honestos, evitando la duplicidad de funciones públicas.</v>
      </c>
      <c r="I9" s="400"/>
    </row>
    <row r="10" spans="2:9" ht="15" customHeight="1">
      <c r="B10" s="440" t="s">
        <v>272</v>
      </c>
      <c r="C10" s="398"/>
      <c r="D10" s="398"/>
      <c r="E10" s="398"/>
      <c r="F10" s="398"/>
      <c r="G10" s="398"/>
      <c r="H10" s="398"/>
      <c r="I10" s="398"/>
    </row>
    <row r="11" spans="2:9">
      <c r="B11" s="397" t="s">
        <v>45</v>
      </c>
      <c r="C11" s="397"/>
      <c r="D11" s="397"/>
      <c r="E11" s="397"/>
      <c r="F11" s="397"/>
      <c r="G11" s="397"/>
      <c r="H11" s="397"/>
      <c r="I11" s="397"/>
    </row>
    <row r="12" spans="2:9">
      <c r="B12" s="396" t="str">
        <f>CALENDARIZACION!B13</f>
        <v>Certificación de funcionarios de acuerdo a los puestos designados por la Ley Orgánica</v>
      </c>
      <c r="C12" s="396"/>
      <c r="D12" s="396"/>
      <c r="E12" s="396"/>
      <c r="F12" s="396"/>
      <c r="G12" s="396"/>
      <c r="H12" s="396"/>
      <c r="I12" s="396"/>
    </row>
    <row r="13" spans="2:9">
      <c r="B13" s="397" t="s">
        <v>48</v>
      </c>
      <c r="C13" s="397"/>
      <c r="D13" s="397"/>
      <c r="E13" s="397"/>
      <c r="F13" s="397"/>
      <c r="G13" s="397"/>
      <c r="H13" s="397"/>
      <c r="I13" s="397"/>
    </row>
    <row r="14" spans="2:9" ht="51.75" customHeight="1">
      <c r="B14" s="327" t="str">
        <f>'FORMATO 2. POA - MIR'!C17</f>
        <v xml:space="preserve">Este procedimiento asegura que los funcionarios estén correctamente registrados y que sus funciones estén alineadas con lo estipulado en la normativa vigente. La certificación incluye la evaluación de la formación, experiencia y méritos de los empleados, garantizando que ocupen los puestos adecuados conforme a la ley. </v>
      </c>
      <c r="C14" s="327"/>
      <c r="D14" s="327"/>
      <c r="E14" s="327"/>
      <c r="F14" s="327"/>
      <c r="G14" s="327"/>
      <c r="H14" s="327"/>
      <c r="I14" s="327"/>
    </row>
    <row r="15" spans="2:9" ht="18.75" customHeight="1">
      <c r="B15" s="398" t="s">
        <v>332</v>
      </c>
      <c r="C15" s="398"/>
      <c r="D15" s="398"/>
      <c r="E15" s="398"/>
      <c r="F15" s="398"/>
      <c r="G15" s="398"/>
      <c r="H15" s="398"/>
      <c r="I15" s="398"/>
    </row>
    <row r="16" spans="2:9">
      <c r="B16" s="399" t="s">
        <v>320</v>
      </c>
      <c r="C16" s="399"/>
      <c r="D16" s="399"/>
      <c r="E16" s="399"/>
      <c r="F16" s="399"/>
      <c r="G16" s="399"/>
      <c r="H16" s="399"/>
      <c r="I16" s="399"/>
    </row>
    <row r="17" spans="2:9">
      <c r="B17" s="400" t="str">
        <f>CALENDARIZACION!E13</f>
        <v>PCFPPDLO(CFP/CFR)*100%</v>
      </c>
      <c r="C17" s="400"/>
      <c r="D17" s="400"/>
      <c r="E17" s="400"/>
      <c r="F17" s="400"/>
      <c r="G17" s="400"/>
      <c r="H17" s="400"/>
      <c r="I17" s="400"/>
    </row>
    <row r="18" spans="2:9">
      <c r="B18" s="399" t="s">
        <v>321</v>
      </c>
      <c r="C18" s="399"/>
      <c r="D18" s="399"/>
      <c r="E18" s="399"/>
      <c r="F18" s="399"/>
      <c r="G18" s="399"/>
      <c r="H18" s="399"/>
      <c r="I18" s="399"/>
    </row>
    <row r="19" spans="2:9" ht="28.5" customHeight="1">
      <c r="B19" s="405" t="s">
        <v>102</v>
      </c>
      <c r="C19" s="406"/>
      <c r="D19" s="407" t="s">
        <v>322</v>
      </c>
      <c r="E19" s="407"/>
      <c r="F19" s="406" t="s">
        <v>323</v>
      </c>
      <c r="G19" s="406"/>
      <c r="H19" s="395" t="s">
        <v>135</v>
      </c>
      <c r="I19" s="395"/>
    </row>
    <row r="20" spans="2:9" ht="81" customHeight="1">
      <c r="B20" s="445" t="s">
        <v>521</v>
      </c>
      <c r="C20" s="446"/>
      <c r="D20" s="414" t="s">
        <v>105</v>
      </c>
      <c r="E20" s="414"/>
      <c r="F20" s="400" t="str">
        <f>CALENDARIZACION!C13</f>
        <v xml:space="preserve">(PCFDPDLO)
Porcentaje de certificaciones de funcionarios de acuerdo a los puestos designados por la Ley Orgánica  
</v>
      </c>
      <c r="G20" s="400"/>
      <c r="H20" s="447" t="s">
        <v>364</v>
      </c>
      <c r="I20" s="448"/>
    </row>
    <row r="21" spans="2:9" ht="65.25" customHeight="1">
      <c r="B21" s="442" t="s">
        <v>522</v>
      </c>
      <c r="C21" s="443"/>
      <c r="D21" s="414" t="s">
        <v>105</v>
      </c>
      <c r="E21" s="414"/>
      <c r="F21" s="400" t="str">
        <f>CALENDARIZACION!D13</f>
        <v xml:space="preserve">(CFP)                                                                  Certificaciones de Funcionarios Programadas </v>
      </c>
      <c r="G21" s="400"/>
      <c r="H21" s="404" t="s">
        <v>364</v>
      </c>
      <c r="I21" s="444"/>
    </row>
    <row r="22" spans="2:9" ht="69.75" customHeight="1">
      <c r="B22" s="442" t="s">
        <v>523</v>
      </c>
      <c r="C22" s="443"/>
      <c r="D22" s="414" t="s">
        <v>105</v>
      </c>
      <c r="E22" s="414"/>
      <c r="F22" s="400" t="str">
        <f>CALENDARIZACION!D14</f>
        <v xml:space="preserve">(CFR)                                                   Certificaciones de Funcionarios Realizadas  </v>
      </c>
      <c r="G22" s="400"/>
      <c r="H22" s="404" t="s">
        <v>364</v>
      </c>
      <c r="I22" s="444"/>
    </row>
    <row r="23" spans="2:9" ht="12.75" customHeight="1">
      <c r="B23" s="412" t="s">
        <v>138</v>
      </c>
      <c r="C23" s="412"/>
      <c r="D23" s="412"/>
      <c r="E23" s="412"/>
      <c r="F23" s="412"/>
      <c r="G23" s="412"/>
      <c r="H23" s="412"/>
      <c r="I23" s="412"/>
    </row>
    <row r="24" spans="2:9" ht="15.75" customHeight="1">
      <c r="B24" s="397" t="s">
        <v>28</v>
      </c>
      <c r="C24" s="397"/>
      <c r="D24" s="397" t="s">
        <v>46</v>
      </c>
      <c r="E24" s="397"/>
      <c r="F24" s="397" t="s">
        <v>47</v>
      </c>
      <c r="G24" s="397"/>
      <c r="H24" s="397"/>
      <c r="I24" s="397"/>
    </row>
    <row r="25" spans="2:9" ht="18" customHeight="1">
      <c r="B25" s="400" t="s">
        <v>98</v>
      </c>
      <c r="C25" s="400"/>
      <c r="D25" s="400" t="s">
        <v>96</v>
      </c>
      <c r="E25" s="400"/>
      <c r="F25" s="400" t="s">
        <v>199</v>
      </c>
      <c r="G25" s="400"/>
      <c r="H25" s="400"/>
      <c r="I25" s="400"/>
    </row>
    <row r="26" spans="2:9" ht="18" customHeight="1">
      <c r="B26" s="397" t="s">
        <v>124</v>
      </c>
      <c r="C26" s="397"/>
      <c r="D26" s="397"/>
      <c r="E26" s="397"/>
      <c r="F26" s="409" t="s">
        <v>127</v>
      </c>
      <c r="G26" s="399"/>
      <c r="H26" s="399"/>
      <c r="I26" s="399"/>
    </row>
    <row r="27" spans="2:9" ht="13.5" customHeight="1">
      <c r="B27" s="400" t="s">
        <v>105</v>
      </c>
      <c r="C27" s="400"/>
      <c r="D27" s="400"/>
      <c r="E27" s="400"/>
      <c r="F27" s="400" t="s">
        <v>180</v>
      </c>
      <c r="G27" s="400"/>
      <c r="H27" s="400"/>
      <c r="I27" s="400"/>
    </row>
    <row r="28" spans="2:9" ht="15.75" customHeight="1">
      <c r="B28" s="410" t="s">
        <v>80</v>
      </c>
      <c r="C28" s="411"/>
      <c r="D28" s="411"/>
      <c r="E28" s="411"/>
      <c r="F28" s="409" t="s">
        <v>128</v>
      </c>
      <c r="G28" s="399"/>
      <c r="H28" s="399"/>
      <c r="I28" s="399"/>
    </row>
    <row r="29" spans="2:9" ht="15.75" customHeight="1">
      <c r="B29" s="400" t="s">
        <v>106</v>
      </c>
      <c r="C29" s="400"/>
      <c r="D29" s="400"/>
      <c r="E29" s="400"/>
      <c r="F29" s="400" t="s">
        <v>107</v>
      </c>
      <c r="G29" s="400"/>
      <c r="H29" s="400"/>
      <c r="I29" s="400"/>
    </row>
    <row r="30" spans="2:9" ht="14.25" customHeight="1">
      <c r="B30" s="403" t="s">
        <v>141</v>
      </c>
      <c r="C30" s="403"/>
      <c r="D30" s="403"/>
      <c r="E30" s="403"/>
      <c r="F30" s="403"/>
      <c r="G30" s="403"/>
      <c r="H30" s="403"/>
      <c r="I30" s="403"/>
    </row>
    <row r="31" spans="2:9" ht="13.5" customHeight="1">
      <c r="B31" s="411" t="s">
        <v>325</v>
      </c>
      <c r="C31" s="411"/>
      <c r="D31" s="411"/>
      <c r="E31" s="411"/>
      <c r="F31" s="399" t="s">
        <v>326</v>
      </c>
      <c r="G31" s="399"/>
      <c r="H31" s="399"/>
      <c r="I31" s="399"/>
    </row>
    <row r="32" spans="2:9">
      <c r="B32" s="413" t="s">
        <v>144</v>
      </c>
      <c r="C32" s="413"/>
      <c r="D32" s="417">
        <f>CALENDARIZACION!R13</f>
        <v>3</v>
      </c>
      <c r="E32" s="417"/>
      <c r="F32" s="400" t="s">
        <v>112</v>
      </c>
      <c r="G32" s="400"/>
      <c r="H32" s="418" t="s">
        <v>113</v>
      </c>
      <c r="I32" s="418"/>
    </row>
    <row r="33" spans="2:10">
      <c r="B33" s="413" t="s">
        <v>114</v>
      </c>
      <c r="C33" s="413"/>
      <c r="D33" s="414" t="s">
        <v>106</v>
      </c>
      <c r="E33" s="414"/>
      <c r="F33" s="400" t="s">
        <v>324</v>
      </c>
      <c r="G33" s="400"/>
      <c r="H33" s="415" t="s">
        <v>116</v>
      </c>
      <c r="I33" s="415"/>
    </row>
    <row r="34" spans="2:10">
      <c r="B34" s="413" t="s">
        <v>49</v>
      </c>
      <c r="C34" s="413"/>
      <c r="D34" s="414" t="s">
        <v>179</v>
      </c>
      <c r="E34" s="414"/>
      <c r="F34" s="400" t="s">
        <v>117</v>
      </c>
      <c r="G34" s="400"/>
      <c r="H34" s="416" t="s">
        <v>118</v>
      </c>
      <c r="I34" s="416"/>
    </row>
    <row r="35" spans="2:10">
      <c r="B35" s="399" t="s">
        <v>333</v>
      </c>
      <c r="C35" s="399"/>
      <c r="D35" s="399"/>
      <c r="E35" s="399"/>
      <c r="F35" s="399"/>
      <c r="G35" s="399"/>
      <c r="H35" s="399"/>
      <c r="I35" s="399"/>
    </row>
    <row r="36" spans="2:10">
      <c r="B36" s="395" t="s">
        <v>215</v>
      </c>
      <c r="C36" s="395"/>
      <c r="D36" s="395"/>
      <c r="E36" s="395"/>
      <c r="F36" s="395" t="s">
        <v>50</v>
      </c>
      <c r="G36" s="395"/>
      <c r="H36" s="395" t="s">
        <v>139</v>
      </c>
      <c r="I36" s="395"/>
    </row>
    <row r="37" spans="2:10">
      <c r="B37" s="417">
        <f>CALENDARIZACION!H13</f>
        <v>0</v>
      </c>
      <c r="C37" s="417"/>
      <c r="D37" s="417"/>
      <c r="E37" s="417"/>
      <c r="F37" s="417">
        <v>2026</v>
      </c>
      <c r="G37" s="417"/>
      <c r="H37" s="400" t="s">
        <v>106</v>
      </c>
      <c r="I37" s="400"/>
    </row>
    <row r="38" spans="2:10">
      <c r="B38" s="419" t="s">
        <v>142</v>
      </c>
      <c r="C38" s="419"/>
      <c r="D38" s="419"/>
      <c r="E38" s="419"/>
      <c r="F38" s="419"/>
      <c r="G38" s="419"/>
      <c r="H38" s="419"/>
      <c r="I38" s="419"/>
    </row>
    <row r="39" spans="2:10" s="48" customFormat="1" ht="36">
      <c r="B39" s="397" t="s">
        <v>120</v>
      </c>
      <c r="C39" s="397"/>
      <c r="D39" s="144" t="s">
        <v>143</v>
      </c>
      <c r="E39" s="150" t="s">
        <v>83</v>
      </c>
      <c r="F39" s="409" t="s">
        <v>84</v>
      </c>
      <c r="G39" s="399"/>
      <c r="H39" s="121" t="s">
        <v>73</v>
      </c>
      <c r="I39" s="121" t="s">
        <v>74</v>
      </c>
    </row>
    <row r="40" spans="2:10">
      <c r="B40" s="400" t="s">
        <v>263</v>
      </c>
      <c r="C40" s="400"/>
      <c r="D40" s="124">
        <f>SUM(CALENDARIZACION!F13:H13)</f>
        <v>0</v>
      </c>
      <c r="E40" s="125">
        <v>0</v>
      </c>
      <c r="F40" s="420">
        <f>SUM(CALENDARIZACION!F13:H13)</f>
        <v>0</v>
      </c>
      <c r="G40" s="420"/>
      <c r="H40" s="145">
        <v>46027</v>
      </c>
      <c r="I40" s="145">
        <v>46111</v>
      </c>
      <c r="J40" s="153"/>
    </row>
    <row r="41" spans="2:10">
      <c r="B41" s="400" t="s">
        <v>264</v>
      </c>
      <c r="C41" s="400"/>
      <c r="D41" s="124">
        <f>SUM(CALENDARIZACION!I13:K13)</f>
        <v>3</v>
      </c>
      <c r="E41" s="127">
        <v>0</v>
      </c>
      <c r="F41" s="420">
        <f>SUM(CALENDARIZACION!I14:K14)</f>
        <v>0</v>
      </c>
      <c r="G41" s="420"/>
      <c r="H41" s="145"/>
      <c r="I41" s="145"/>
      <c r="J41" s="153"/>
    </row>
    <row r="42" spans="2:10">
      <c r="B42" s="400" t="s">
        <v>130</v>
      </c>
      <c r="C42" s="400"/>
      <c r="D42" s="124">
        <f>SUM(CALENDARIZACION!L13:N13)</f>
        <v>0</v>
      </c>
      <c r="E42" s="125">
        <v>0</v>
      </c>
      <c r="F42" s="420">
        <f>SUM(CALENDARIZACION!L14:N14)</f>
        <v>0</v>
      </c>
      <c r="G42" s="420"/>
      <c r="H42" s="145"/>
      <c r="I42" s="145"/>
    </row>
    <row r="43" spans="2:10">
      <c r="B43" s="400" t="s">
        <v>265</v>
      </c>
      <c r="C43" s="400"/>
      <c r="D43" s="124">
        <f>SUM(CALENDARIZACION!O13:Q13)</f>
        <v>0</v>
      </c>
      <c r="E43" s="125">
        <v>0</v>
      </c>
      <c r="F43" s="420">
        <f>SUM(CALENDARIZACION!O14:Q14)</f>
        <v>0</v>
      </c>
      <c r="G43" s="420"/>
      <c r="H43" s="145"/>
      <c r="I43" s="145"/>
    </row>
    <row r="44" spans="2:10" ht="24">
      <c r="B44" s="427" t="s">
        <v>329</v>
      </c>
      <c r="C44" s="427"/>
      <c r="D44" s="146">
        <f>F49</f>
        <v>3</v>
      </c>
      <c r="E44" s="146">
        <v>0</v>
      </c>
      <c r="F44" s="428">
        <f>G49</f>
        <v>0</v>
      </c>
      <c r="G44" s="428"/>
      <c r="H44" s="122" t="s">
        <v>145</v>
      </c>
      <c r="I44" s="147">
        <f>I49</f>
        <v>0</v>
      </c>
    </row>
    <row r="45" spans="2:10">
      <c r="B45" s="449"/>
      <c r="C45" s="429"/>
    </row>
    <row r="46" spans="2:10" ht="22.5" customHeight="1"/>
    <row r="47" spans="2:10" ht="39" customHeight="1">
      <c r="B47" s="392" t="s">
        <v>152</v>
      </c>
      <c r="C47" s="397"/>
      <c r="D47" s="423" t="s">
        <v>52</v>
      </c>
      <c r="E47" s="423"/>
      <c r="F47" s="423" t="s">
        <v>148</v>
      </c>
      <c r="G47" s="423"/>
      <c r="H47" s="423"/>
      <c r="I47" s="423"/>
    </row>
    <row r="48" spans="2:10" ht="33.75" customHeight="1">
      <c r="B48" s="424" t="str">
        <f>D5</f>
        <v>PP1- A1 C1</v>
      </c>
      <c r="C48" s="424"/>
      <c r="D48" s="414" t="str">
        <f>B12</f>
        <v>Certificación de funcionarios de acuerdo a los puestos designados por la Ley Orgánica</v>
      </c>
      <c r="E48" s="414"/>
      <c r="F48" s="130" t="s">
        <v>149</v>
      </c>
      <c r="G48" s="122" t="s">
        <v>150</v>
      </c>
      <c r="H48" s="130" t="s">
        <v>67</v>
      </c>
      <c r="I48" s="131" t="s">
        <v>68</v>
      </c>
    </row>
    <row r="49" spans="1:9" ht="30" customHeight="1">
      <c r="B49" s="424"/>
      <c r="C49" s="424"/>
      <c r="D49" s="414"/>
      <c r="E49" s="414"/>
      <c r="F49" s="132">
        <f>CALENDARIZACION!S13</f>
        <v>3</v>
      </c>
      <c r="G49" s="128">
        <f>CALENDARIZACION!S14</f>
        <v>0</v>
      </c>
      <c r="H49" s="132">
        <f>CALENDARIZACION!T13</f>
        <v>3</v>
      </c>
      <c r="I49" s="133">
        <f>CALENDARIZACION!U13</f>
        <v>0</v>
      </c>
    </row>
    <row r="50" spans="1:9" ht="20.25" customHeight="1">
      <c r="A50" s="154">
        <v>1</v>
      </c>
      <c r="B50" s="330"/>
      <c r="C50" s="330"/>
      <c r="D50" s="330"/>
      <c r="E50" s="330"/>
      <c r="F50" s="330"/>
      <c r="G50" s="330"/>
      <c r="H50" s="330"/>
      <c r="I50" s="330"/>
    </row>
    <row r="51" spans="1:9">
      <c r="A51" s="154">
        <v>1</v>
      </c>
      <c r="B51" s="330"/>
      <c r="C51" s="330"/>
      <c r="D51" s="330"/>
      <c r="E51" s="330"/>
      <c r="F51" s="330"/>
      <c r="G51" s="330"/>
      <c r="H51" s="330"/>
      <c r="I51" s="330"/>
    </row>
    <row r="52" spans="1:9">
      <c r="A52" s="154">
        <v>1</v>
      </c>
      <c r="B52" s="330"/>
      <c r="C52" s="330"/>
      <c r="D52" s="330"/>
      <c r="E52" s="330"/>
      <c r="F52" s="330"/>
      <c r="G52" s="330"/>
      <c r="H52" s="330"/>
      <c r="I52" s="330"/>
    </row>
    <row r="53" spans="1:9">
      <c r="A53" s="154">
        <v>1</v>
      </c>
      <c r="B53" s="330"/>
      <c r="C53" s="330"/>
      <c r="D53" s="330"/>
      <c r="E53" s="330"/>
      <c r="F53" s="330"/>
      <c r="G53" s="330"/>
      <c r="H53" s="330"/>
      <c r="I53" s="330"/>
    </row>
    <row r="54" spans="1:9">
      <c r="A54" s="154">
        <v>1</v>
      </c>
      <c r="B54" s="330"/>
      <c r="C54" s="330"/>
      <c r="D54" s="330"/>
      <c r="E54" s="330"/>
      <c r="F54" s="330"/>
      <c r="G54" s="330"/>
      <c r="H54" s="330"/>
      <c r="I54" s="330"/>
    </row>
    <row r="55" spans="1:9">
      <c r="A55" s="154">
        <v>1</v>
      </c>
      <c r="B55" s="330"/>
      <c r="C55" s="330"/>
      <c r="D55" s="330"/>
      <c r="E55" s="330"/>
      <c r="F55" s="330"/>
      <c r="G55" s="330"/>
      <c r="H55" s="330"/>
      <c r="I55" s="330"/>
    </row>
    <row r="56" spans="1:9">
      <c r="A56" s="154">
        <v>1</v>
      </c>
      <c r="B56" s="330"/>
      <c r="C56" s="330"/>
      <c r="D56" s="330"/>
      <c r="E56" s="330"/>
      <c r="F56" s="330"/>
      <c r="G56" s="330"/>
      <c r="H56" s="330"/>
      <c r="I56" s="330"/>
    </row>
    <row r="57" spans="1:9">
      <c r="A57" s="154">
        <v>1</v>
      </c>
      <c r="B57" s="330"/>
      <c r="C57" s="330"/>
      <c r="D57" s="330"/>
      <c r="E57" s="330"/>
      <c r="F57" s="330"/>
      <c r="G57" s="330"/>
      <c r="H57" s="330"/>
      <c r="I57" s="330"/>
    </row>
    <row r="58" spans="1:9">
      <c r="A58" s="154">
        <v>1</v>
      </c>
      <c r="B58" s="330"/>
      <c r="C58" s="330"/>
      <c r="D58" s="330"/>
      <c r="E58" s="330"/>
      <c r="F58" s="330"/>
      <c r="G58" s="330"/>
      <c r="H58" s="330"/>
      <c r="I58" s="330"/>
    </row>
    <row r="59" spans="1:9">
      <c r="A59" s="154">
        <v>1</v>
      </c>
      <c r="B59" s="330"/>
      <c r="C59" s="330"/>
      <c r="D59" s="330"/>
      <c r="E59" s="330"/>
      <c r="F59" s="330"/>
      <c r="G59" s="330"/>
      <c r="H59" s="330"/>
      <c r="I59" s="330"/>
    </row>
    <row r="60" spans="1:9">
      <c r="A60" s="154">
        <v>1</v>
      </c>
      <c r="B60" s="330"/>
      <c r="C60" s="330"/>
      <c r="D60" s="330"/>
      <c r="E60" s="330"/>
      <c r="F60" s="330"/>
      <c r="G60" s="330"/>
      <c r="H60" s="330"/>
      <c r="I60" s="330"/>
    </row>
    <row r="61" spans="1:9">
      <c r="A61" s="154">
        <v>1</v>
      </c>
      <c r="B61" s="330"/>
      <c r="C61" s="330"/>
      <c r="D61" s="330"/>
      <c r="E61" s="330"/>
      <c r="F61" s="330"/>
      <c r="G61" s="330"/>
      <c r="H61" s="330"/>
      <c r="I61" s="330"/>
    </row>
    <row r="62" spans="1:9">
      <c r="A62" s="154">
        <v>1</v>
      </c>
      <c r="B62" s="330"/>
      <c r="C62" s="330"/>
      <c r="D62" s="330"/>
      <c r="E62" s="330"/>
      <c r="F62" s="330"/>
      <c r="G62" s="330"/>
      <c r="H62" s="330"/>
      <c r="I62" s="330"/>
    </row>
    <row r="63" spans="1:9">
      <c r="A63" s="154">
        <v>1</v>
      </c>
      <c r="B63" s="330"/>
      <c r="C63" s="330"/>
      <c r="D63" s="330"/>
      <c r="E63" s="330"/>
      <c r="F63" s="330"/>
      <c r="G63" s="330"/>
      <c r="H63" s="330"/>
      <c r="I63" s="330"/>
    </row>
    <row r="64" spans="1:9">
      <c r="A64" s="154">
        <v>1</v>
      </c>
      <c r="B64" s="330"/>
      <c r="C64" s="330"/>
      <c r="D64" s="330"/>
      <c r="E64" s="330"/>
      <c r="F64" s="330"/>
      <c r="G64" s="330"/>
      <c r="H64" s="330"/>
      <c r="I64" s="330"/>
    </row>
    <row r="65" spans="1:9" ht="17.25" customHeight="1">
      <c r="A65" s="154">
        <v>1</v>
      </c>
      <c r="B65" s="330"/>
      <c r="C65" s="330"/>
      <c r="D65" s="330"/>
      <c r="E65" s="330"/>
      <c r="F65" s="330"/>
      <c r="G65" s="330"/>
      <c r="H65" s="330"/>
      <c r="I65" s="330"/>
    </row>
    <row r="66" spans="1:9">
      <c r="A66" s="154">
        <v>1</v>
      </c>
      <c r="B66" s="450" t="s">
        <v>268</v>
      </c>
      <c r="C66" s="450"/>
      <c r="D66" s="450"/>
      <c r="E66" s="450"/>
      <c r="F66" s="450"/>
      <c r="G66" s="450"/>
      <c r="H66" s="450"/>
      <c r="I66" s="450"/>
    </row>
    <row r="67" spans="1:9">
      <c r="A67" s="154">
        <v>1</v>
      </c>
      <c r="B67" s="450"/>
      <c r="C67" s="450"/>
      <c r="D67" s="450"/>
      <c r="E67" s="450"/>
      <c r="F67" s="450"/>
      <c r="G67" s="450"/>
      <c r="H67" s="450"/>
      <c r="I67" s="450"/>
    </row>
    <row r="68" spans="1:9">
      <c r="A68" s="154">
        <v>1</v>
      </c>
      <c r="B68" s="430" t="s">
        <v>263</v>
      </c>
      <c r="C68" s="430"/>
      <c r="D68" s="430"/>
      <c r="E68" s="438" t="e">
        <f>F40/D40</f>
        <v>#DIV/0!</v>
      </c>
      <c r="F68" s="438"/>
      <c r="G68" s="438"/>
      <c r="H68" s="438"/>
      <c r="I68" s="438"/>
    </row>
    <row r="69" spans="1:9">
      <c r="A69" s="154">
        <v>1</v>
      </c>
      <c r="B69" s="430"/>
      <c r="C69" s="430"/>
      <c r="D69" s="430"/>
      <c r="E69" s="438"/>
      <c r="F69" s="438"/>
      <c r="G69" s="438"/>
      <c r="H69" s="438"/>
      <c r="I69" s="438"/>
    </row>
    <row r="70" spans="1:9">
      <c r="B70" s="430" t="s">
        <v>264</v>
      </c>
      <c r="C70" s="430"/>
      <c r="D70" s="430"/>
      <c r="E70" s="438">
        <f>F41/D41</f>
        <v>0</v>
      </c>
      <c r="F70" s="438"/>
      <c r="G70" s="438"/>
      <c r="H70" s="438"/>
      <c r="I70" s="438"/>
    </row>
    <row r="71" spans="1:9">
      <c r="B71" s="430"/>
      <c r="C71" s="430"/>
      <c r="D71" s="430"/>
      <c r="E71" s="438"/>
      <c r="F71" s="438"/>
      <c r="G71" s="438"/>
      <c r="H71" s="438"/>
      <c r="I71" s="438"/>
    </row>
    <row r="72" spans="1:9" ht="12.75" customHeight="1">
      <c r="B72" s="430" t="s">
        <v>130</v>
      </c>
      <c r="C72" s="430"/>
      <c r="D72" s="430"/>
      <c r="E72" s="438" t="e">
        <f>F42/D42</f>
        <v>#DIV/0!</v>
      </c>
      <c r="F72" s="438"/>
      <c r="G72" s="438"/>
      <c r="H72" s="438"/>
      <c r="I72" s="438"/>
    </row>
    <row r="73" spans="1:9" ht="12.75" customHeight="1">
      <c r="B73" s="430"/>
      <c r="C73" s="430"/>
      <c r="D73" s="430"/>
      <c r="E73" s="438"/>
      <c r="F73" s="438"/>
      <c r="G73" s="438"/>
      <c r="H73" s="438"/>
      <c r="I73" s="438"/>
    </row>
    <row r="74" spans="1:9">
      <c r="B74" s="430" t="s">
        <v>265</v>
      </c>
      <c r="C74" s="430"/>
      <c r="D74" s="430"/>
      <c r="E74" s="438" t="e">
        <f>F43/D43</f>
        <v>#DIV/0!</v>
      </c>
      <c r="F74" s="438"/>
      <c r="G74" s="438"/>
      <c r="H74" s="438"/>
      <c r="I74" s="438"/>
    </row>
    <row r="75" spans="1:9">
      <c r="B75" s="430"/>
      <c r="C75" s="430"/>
      <c r="D75" s="430"/>
      <c r="E75" s="438"/>
      <c r="F75" s="438"/>
      <c r="G75" s="438"/>
      <c r="H75" s="438"/>
      <c r="I75" s="438"/>
    </row>
    <row r="76" spans="1:9">
      <c r="B76" s="391"/>
      <c r="C76" s="391"/>
      <c r="D76" s="391"/>
      <c r="E76" s="391"/>
      <c r="F76" s="391"/>
      <c r="G76" s="391"/>
      <c r="H76" s="391"/>
      <c r="I76" s="391"/>
    </row>
  </sheetData>
  <dataConsolidate/>
  <mergeCells count="119">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xr:uid="{00000000-0004-0000-0B00-000000000000}"/>
    <hyperlink ref="H21" r:id="rId2" xr:uid="{00000000-0004-0000-0B00-000001000000}"/>
    <hyperlink ref="H22" r:id="rId3" xr:uid="{00000000-0004-0000-0B00-000002000000}"/>
  </hyperlinks>
  <pageMargins left="0.7" right="0.7" top="0.75" bottom="0.75" header="0.3" footer="0.3"/>
  <pageSetup scale="46" orientation="portrait" r:id="rId4"/>
  <rowBreaks count="1" manualBreakCount="1">
    <brk id="44" max="16383" man="1"/>
  </rowBreaks>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B00-000000000000}">
          <x14:formula1>
            <xm:f>'NO SE EDITA'!$J$3:$J$6</xm:f>
          </x14:formula1>
          <xm:sqref>F37:G37</xm:sqref>
        </x14:dataValidation>
        <x14:dataValidation type="list" allowBlank="1" showInputMessage="1" showErrorMessage="1" xr:uid="{00000000-0002-0000-0B00-000001000000}">
          <x14:formula1>
            <xm:f>'NO SE EDITA'!$F$3:$F$4</xm:f>
          </x14:formula1>
          <xm:sqref>F27:I27</xm:sqref>
        </x14:dataValidation>
        <x14:dataValidation type="list" allowBlank="1" showInputMessage="1" showErrorMessage="1" xr:uid="{00000000-0002-0000-0B00-000002000000}">
          <x14:formula1>
            <xm:f>'NO SE EDITA'!$E$3:$E$4</xm:f>
          </x14:formula1>
          <xm:sqref>B27:E27</xm:sqref>
        </x14:dataValidation>
        <x14:dataValidation type="list" allowBlank="1" showInputMessage="1" showErrorMessage="1" xr:uid="{00000000-0002-0000-0B00-000003000000}">
          <x14:formula1>
            <xm:f>'NO SE EDITA'!$M$3:$M$4</xm:f>
          </x14:formula1>
          <xm:sqref>D34:E34</xm:sqref>
        </x14:dataValidation>
        <x14:dataValidation type="list" allowBlank="1" showInputMessage="1" showErrorMessage="1" xr:uid="{00000000-0002-0000-0B00-000004000000}">
          <x14:formula1>
            <xm:f>'NO SE EDITA'!$B$3:$B$4</xm:f>
          </x14:formula1>
          <xm:sqref>B24:C25</xm:sqref>
        </x14:dataValidation>
        <x14:dataValidation type="list" allowBlank="1" showInputMessage="1" showErrorMessage="1" xr:uid="{00000000-0002-0000-0B00-000005000000}">
          <x14:formula1>
            <xm:f>'NO SE EDITA'!$D$3:$D$4</xm:f>
          </x14:formula1>
          <xm:sqref>F25</xm:sqref>
        </x14:dataValidation>
        <x14:dataValidation type="list" allowBlank="1" showInputMessage="1" showErrorMessage="1" xr:uid="{00000000-0002-0000-0B00-000006000000}">
          <x14:formula1>
            <xm:f>'NO SE EDITA'!$H$3:$H$4</xm:f>
          </x14:formula1>
          <xm:sqref>F29:I29</xm:sqref>
        </x14:dataValidation>
        <x14:dataValidation type="list" allowBlank="1" showInputMessage="1" showErrorMessage="1" xr:uid="{00000000-0002-0000-0B00-000007000000}">
          <x14:formula1>
            <xm:f>'NO SE EDITA'!$G$3:$G$5</xm:f>
          </x14:formula1>
          <xm:sqref>B29:E29 D33:E33 H37:I37</xm:sqref>
        </x14:dataValidation>
        <x14:dataValidation type="list" allowBlank="1" showInputMessage="1" showErrorMessage="1" xr:uid="{00000000-0002-0000-0B00-000008000000}">
          <x14:formula1>
            <xm:f>'NO SE EDITA'!$C$3:$C$6</xm:f>
          </x14:formula1>
          <xm:sqref>D25:E25</xm:sqref>
        </x14:dataValidation>
        <x14:dataValidation type="list" allowBlank="1" showInputMessage="1" showErrorMessage="1" xr:uid="{00000000-0002-0000-0B00-000009000000}">
          <x14:formula1>
            <xm:f>'NO SE EDITA'!$L$3:$L$6</xm:f>
          </x14:formula1>
          <xm:sqref>I40:I43</xm:sqref>
        </x14:dataValidation>
        <x14:dataValidation type="list" allowBlank="1" showInputMessage="1" showErrorMessage="1" xr:uid="{00000000-0002-0000-0B00-00000A000000}">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79"/>
  <sheetViews>
    <sheetView view="pageBreakPreview" topLeftCell="A52" zoomScale="93" zoomScaleNormal="100" zoomScaleSheetLayoutView="84" workbookViewId="0">
      <selection activeCell="B79" sqref="B79:I79"/>
    </sheetView>
  </sheetViews>
  <sheetFormatPr baseColWidth="10" defaultRowHeight="12.75"/>
  <cols>
    <col min="1" max="1" width="4.33203125" style="135" customWidth="1"/>
    <col min="2" max="3" width="12" style="135"/>
    <col min="4" max="4" width="19.6640625" style="135" customWidth="1"/>
    <col min="5" max="5" width="20.6640625" style="135" customWidth="1"/>
    <col min="6" max="7" width="17.83203125" style="135" customWidth="1"/>
    <col min="8" max="8" width="16.1640625" style="135" customWidth="1"/>
    <col min="9" max="9" width="32.6640625" style="135" customWidth="1"/>
    <col min="10" max="16384" width="12" style="135"/>
  </cols>
  <sheetData>
    <row r="2" spans="1:9" ht="18" customHeight="1"/>
    <row r="3" spans="1:9" ht="15" customHeight="1"/>
    <row r="4" spans="1:9" ht="34.5" customHeight="1">
      <c r="B4" s="326" t="s">
        <v>38</v>
      </c>
      <c r="C4" s="401"/>
      <c r="D4" s="401"/>
      <c r="E4" s="401"/>
      <c r="F4" s="401"/>
      <c r="G4" s="401"/>
      <c r="H4" s="401"/>
      <c r="I4" s="401"/>
    </row>
    <row r="5" spans="1:9" ht="19.5" customHeight="1">
      <c r="B5" s="331" t="s">
        <v>330</v>
      </c>
      <c r="C5" s="402"/>
      <c r="D5" s="402"/>
      <c r="E5" s="402"/>
      <c r="F5" s="402"/>
      <c r="G5" s="402"/>
      <c r="H5" s="402"/>
      <c r="I5" s="402"/>
    </row>
    <row r="6" spans="1:9" s="155" customFormat="1" ht="60" customHeight="1">
      <c r="B6" s="392" t="s">
        <v>39</v>
      </c>
      <c r="C6" s="392"/>
      <c r="D6" s="400" t="str">
        <f>'FORMATO 2. POA - MIR'!D4:F4</f>
        <v>SECRETARÍA GENERAL MUNICIPAL</v>
      </c>
      <c r="E6" s="400"/>
      <c r="F6" s="392" t="s">
        <v>42</v>
      </c>
      <c r="G6" s="392"/>
      <c r="H6" s="400">
        <v>2026</v>
      </c>
      <c r="I6" s="400"/>
    </row>
    <row r="7" spans="1:9" s="155" customFormat="1" ht="60" customHeight="1">
      <c r="B7" s="392" t="s">
        <v>40</v>
      </c>
      <c r="C7" s="392"/>
      <c r="D7" s="400" t="str">
        <f>+'C1'!D4:E4</f>
        <v xml:space="preserve">OFICIALÍA MAYOR </v>
      </c>
      <c r="E7" s="400"/>
      <c r="F7" s="392" t="s">
        <v>43</v>
      </c>
      <c r="G7" s="392"/>
      <c r="H7" s="400" t="s">
        <v>266</v>
      </c>
      <c r="I7" s="400"/>
    </row>
    <row r="8" spans="1:9" s="155" customFormat="1" ht="60" customHeight="1">
      <c r="B8" s="393" t="s">
        <v>41</v>
      </c>
      <c r="C8" s="393"/>
      <c r="D8" s="452" t="s">
        <v>269</v>
      </c>
      <c r="E8" s="452"/>
      <c r="F8" s="326" t="s">
        <v>44</v>
      </c>
      <c r="G8" s="326"/>
      <c r="H8" s="453" t="str">
        <f>+'C1'!H5:I5</f>
        <v>OFICIALÍA MAYOR</v>
      </c>
      <c r="I8" s="453"/>
    </row>
    <row r="9" spans="1:9" ht="15" customHeight="1">
      <c r="A9" s="151"/>
      <c r="B9" s="403" t="s">
        <v>87</v>
      </c>
      <c r="C9" s="403"/>
      <c r="D9" s="403"/>
      <c r="E9" s="403"/>
      <c r="F9" s="403"/>
      <c r="G9" s="403"/>
      <c r="H9" s="403"/>
      <c r="I9" s="403"/>
    </row>
    <row r="10" spans="1:9" ht="68.25" customHeight="1">
      <c r="A10" s="151"/>
      <c r="B10" s="397" t="s">
        <v>88</v>
      </c>
      <c r="C10" s="397"/>
      <c r="D10" s="400" t="str">
        <f>'FORMATO 2. POA - MIR'!C9</f>
        <v>ACUERDO 1. ACUERDO PARA UN GOBIERNO CERCANO, JUSTO Y HONESTO</v>
      </c>
      <c r="E10" s="400"/>
      <c r="F10" s="395" t="s">
        <v>89</v>
      </c>
      <c r="G10" s="395"/>
      <c r="H10" s="400" t="str">
        <f>'FORMATO 2. POA - MIR'!E9</f>
        <v>1.1.3 Optimizar la administración pública municipal mediante la eliminación de la duplicidad de plazas y el uso eficiente de los recursos económicos.</v>
      </c>
      <c r="I10" s="400"/>
    </row>
    <row r="11" spans="1:9" ht="54" customHeight="1">
      <c r="A11" s="151"/>
      <c r="B11" s="395" t="s">
        <v>90</v>
      </c>
      <c r="C11" s="395"/>
      <c r="D11" s="400" t="str">
        <f>'FORMATO 2. POA - MIR'!C10</f>
        <v>Acuerdo 1. Zapotlán Seguro, con un Gobierno Transparente y Justo.</v>
      </c>
      <c r="E11" s="400"/>
      <c r="F11" s="395" t="s">
        <v>92</v>
      </c>
      <c r="G11" s="395"/>
      <c r="H11" s="400" t="str">
        <f>'FORMATO 2. POA - MIR'!E10</f>
        <v>1.1.3.2 Racionalizar el presupuesto municipal mediante la reestructuración de áreas y la optimización de recursos económicos.</v>
      </c>
      <c r="I11" s="400"/>
    </row>
    <row r="12" spans="1:9" ht="126" customHeight="1">
      <c r="A12" s="151"/>
      <c r="B12" s="395" t="s">
        <v>93</v>
      </c>
      <c r="C12" s="395"/>
      <c r="D12" s="400" t="str">
        <f>'FORMATO 2. POA - MIR'!C11</f>
        <v>1.1 Tener un Zapotlán seguro y en paz, mediante un gobierno cercano, con participación ciudadana y una rendición de cuentas transparente y justa en beneficio de la ciudadanía.</v>
      </c>
      <c r="E12" s="400"/>
      <c r="F12" s="395" t="s">
        <v>94</v>
      </c>
      <c r="G12" s="395"/>
      <c r="H12" s="400" t="str">
        <f>'FORMATO 2. POA - MIR'!E11</f>
        <v>1.1.3.3 Fortalecer la administración pública con funcionarios capaces y honestos, evitando la duplicidad de funciones públicas.</v>
      </c>
      <c r="I12" s="400"/>
    </row>
    <row r="13" spans="1:9" ht="15" customHeight="1">
      <c r="A13" s="151"/>
      <c r="B13" s="398" t="s">
        <v>331</v>
      </c>
      <c r="C13" s="398"/>
      <c r="D13" s="398"/>
      <c r="E13" s="398"/>
      <c r="F13" s="398"/>
      <c r="G13" s="398"/>
      <c r="H13" s="398"/>
      <c r="I13" s="398"/>
    </row>
    <row r="14" spans="1:9" ht="12.75" customHeight="1">
      <c r="A14" s="151"/>
      <c r="B14" s="397" t="s">
        <v>45</v>
      </c>
      <c r="C14" s="397"/>
      <c r="D14" s="397"/>
      <c r="E14" s="397"/>
      <c r="F14" s="397"/>
      <c r="G14" s="397"/>
      <c r="H14" s="397"/>
      <c r="I14" s="397"/>
    </row>
    <row r="15" spans="1:9" ht="12.75" customHeight="1">
      <c r="A15" s="151"/>
      <c r="B15" s="454" t="str">
        <f>'FORMATO 2. POA - MIR'!B18</f>
        <v xml:space="preserve">Gestionar cursos, seminarios o congresos para el personal         </v>
      </c>
      <c r="C15" s="454"/>
      <c r="D15" s="454"/>
      <c r="E15" s="454"/>
      <c r="F15" s="454"/>
      <c r="G15" s="454"/>
      <c r="H15" s="454"/>
      <c r="I15" s="454"/>
    </row>
    <row r="16" spans="1:9">
      <c r="A16" s="151"/>
      <c r="B16" s="397" t="s">
        <v>48</v>
      </c>
      <c r="C16" s="397"/>
      <c r="D16" s="397"/>
      <c r="E16" s="397"/>
      <c r="F16" s="397"/>
      <c r="G16" s="397"/>
      <c r="H16" s="397"/>
      <c r="I16" s="397"/>
    </row>
    <row r="17" spans="1:9" ht="39" customHeight="1">
      <c r="A17" s="151"/>
      <c r="B17" s="400" t="str">
        <f>'FORMATO 2. POA - MIR'!C18</f>
        <v xml:space="preserve">Implica organizar actividades de capacitación y desarrollo profesional que mejoren las habilidades y conocimientos de los empleados. Estas actividades se planifican de acuerdo con las necesidades de la institución y las áreas de mejora del personal. </v>
      </c>
      <c r="C17" s="400"/>
      <c r="D17" s="400"/>
      <c r="E17" s="400"/>
      <c r="F17" s="400"/>
      <c r="G17" s="400"/>
      <c r="H17" s="400"/>
      <c r="I17" s="400"/>
    </row>
    <row r="18" spans="1:9" ht="18.75" customHeight="1">
      <c r="A18" s="151"/>
      <c r="B18" s="398" t="s">
        <v>332</v>
      </c>
      <c r="C18" s="398"/>
      <c r="D18" s="398"/>
      <c r="E18" s="398"/>
      <c r="F18" s="398"/>
      <c r="G18" s="398"/>
      <c r="H18" s="398"/>
      <c r="I18" s="398"/>
    </row>
    <row r="19" spans="1:9" ht="12.75" customHeight="1">
      <c r="A19" s="151"/>
      <c r="B19" s="399" t="s">
        <v>320</v>
      </c>
      <c r="C19" s="399"/>
      <c r="D19" s="399"/>
      <c r="E19" s="399"/>
      <c r="F19" s="399"/>
      <c r="G19" s="399"/>
      <c r="H19" s="399"/>
      <c r="I19" s="399"/>
    </row>
    <row r="20" spans="1:9" ht="12.75" customHeight="1">
      <c r="A20" s="151"/>
      <c r="B20" s="400" t="str">
        <f>CALENDARIZACION!E16</f>
        <v>PGCSC(CSCP/CSCR)*100%</v>
      </c>
      <c r="C20" s="400"/>
      <c r="D20" s="400"/>
      <c r="E20" s="400"/>
      <c r="F20" s="400"/>
      <c r="G20" s="400"/>
      <c r="H20" s="400"/>
      <c r="I20" s="400"/>
    </row>
    <row r="21" spans="1:9">
      <c r="A21" s="151"/>
      <c r="B21" s="399" t="s">
        <v>321</v>
      </c>
      <c r="C21" s="399"/>
      <c r="D21" s="399"/>
      <c r="E21" s="399"/>
      <c r="F21" s="399"/>
      <c r="G21" s="399"/>
      <c r="H21" s="399"/>
      <c r="I21" s="399"/>
    </row>
    <row r="22" spans="1:9" ht="28.5" customHeight="1">
      <c r="A22" s="151"/>
      <c r="B22" s="405" t="s">
        <v>102</v>
      </c>
      <c r="C22" s="405"/>
      <c r="D22" s="407" t="s">
        <v>322</v>
      </c>
      <c r="E22" s="407"/>
      <c r="F22" s="406" t="s">
        <v>323</v>
      </c>
      <c r="G22" s="406"/>
      <c r="H22" s="395" t="s">
        <v>135</v>
      </c>
      <c r="I22" s="395"/>
    </row>
    <row r="23" spans="1:9" ht="61.5" customHeight="1">
      <c r="A23" s="151"/>
      <c r="B23" s="455" t="s">
        <v>524</v>
      </c>
      <c r="C23" s="456"/>
      <c r="D23" s="414" t="s">
        <v>105</v>
      </c>
      <c r="E23" s="414"/>
      <c r="F23" s="400" t="str">
        <f>CALENDARIZACION!C16</f>
        <v xml:space="preserve">(PGCSCPP)
Porcentaje de gestión de cursos, seminarios o congresos para el personal.
</v>
      </c>
      <c r="G23" s="400"/>
      <c r="H23" s="404" t="s">
        <v>364</v>
      </c>
      <c r="I23" s="444"/>
    </row>
    <row r="24" spans="1:9" ht="54.95" customHeight="1">
      <c r="A24" s="151"/>
      <c r="B24" s="327" t="s">
        <v>525</v>
      </c>
      <c r="C24" s="327"/>
      <c r="D24" s="414" t="s">
        <v>105</v>
      </c>
      <c r="E24" s="414"/>
      <c r="F24" s="400" t="str">
        <f>CALENDARIZACION!D16</f>
        <v>(CSCP)                                                                     Cursos, Seminarios o Congresos Programados</v>
      </c>
      <c r="G24" s="400"/>
      <c r="H24" s="404" t="s">
        <v>364</v>
      </c>
      <c r="I24" s="444"/>
    </row>
    <row r="25" spans="1:9" ht="54.95" customHeight="1">
      <c r="A25" s="151"/>
      <c r="B25" s="327" t="s">
        <v>526</v>
      </c>
      <c r="C25" s="327"/>
      <c r="D25" s="414" t="s">
        <v>105</v>
      </c>
      <c r="E25" s="414"/>
      <c r="F25" s="400" t="str">
        <f>CALENDARIZACION!D17</f>
        <v>(CSCR)                                                                                    Cursos, Seminarios o Congresos Realizados</v>
      </c>
      <c r="G25" s="400"/>
      <c r="H25" s="404" t="s">
        <v>364</v>
      </c>
      <c r="I25" s="444"/>
    </row>
    <row r="26" spans="1:9" ht="12.75" customHeight="1">
      <c r="A26" s="151"/>
      <c r="B26" s="412" t="s">
        <v>138</v>
      </c>
      <c r="C26" s="412"/>
      <c r="D26" s="412"/>
      <c r="E26" s="412"/>
      <c r="F26" s="412"/>
      <c r="G26" s="412"/>
      <c r="H26" s="412"/>
      <c r="I26" s="412"/>
    </row>
    <row r="27" spans="1:9" ht="15.75" customHeight="1">
      <c r="A27" s="151"/>
      <c r="B27" s="397" t="s">
        <v>28</v>
      </c>
      <c r="C27" s="397"/>
      <c r="D27" s="397" t="s">
        <v>46</v>
      </c>
      <c r="E27" s="397"/>
      <c r="F27" s="397" t="s">
        <v>47</v>
      </c>
      <c r="G27" s="397"/>
      <c r="H27" s="397"/>
      <c r="I27" s="397"/>
    </row>
    <row r="28" spans="1:9" ht="18" customHeight="1">
      <c r="A28" s="151"/>
      <c r="B28" s="400" t="s">
        <v>98</v>
      </c>
      <c r="C28" s="400"/>
      <c r="D28" s="400" t="s">
        <v>96</v>
      </c>
      <c r="E28" s="400"/>
      <c r="F28" s="400" t="s">
        <v>199</v>
      </c>
      <c r="G28" s="400"/>
      <c r="H28" s="400"/>
      <c r="I28" s="400"/>
    </row>
    <row r="29" spans="1:9" ht="18" customHeight="1">
      <c r="A29" s="151"/>
      <c r="B29" s="397" t="s">
        <v>124</v>
      </c>
      <c r="C29" s="397"/>
      <c r="D29" s="397"/>
      <c r="E29" s="397"/>
      <c r="F29" s="409" t="s">
        <v>127</v>
      </c>
      <c r="G29" s="409"/>
      <c r="H29" s="409"/>
      <c r="I29" s="409"/>
    </row>
    <row r="30" spans="1:9" ht="13.5" customHeight="1">
      <c r="A30" s="151"/>
      <c r="B30" s="400" t="s">
        <v>105</v>
      </c>
      <c r="C30" s="400"/>
      <c r="D30" s="400"/>
      <c r="E30" s="400"/>
      <c r="F30" s="400" t="s">
        <v>180</v>
      </c>
      <c r="G30" s="400"/>
      <c r="H30" s="400"/>
      <c r="I30" s="400"/>
    </row>
    <row r="31" spans="1:9" ht="15.75" customHeight="1">
      <c r="A31" s="151"/>
      <c r="B31" s="410" t="s">
        <v>80</v>
      </c>
      <c r="C31" s="410"/>
      <c r="D31" s="410"/>
      <c r="E31" s="410"/>
      <c r="F31" s="409" t="s">
        <v>128</v>
      </c>
      <c r="G31" s="409"/>
      <c r="H31" s="409"/>
      <c r="I31" s="409"/>
    </row>
    <row r="32" spans="1:9" ht="15.75" customHeight="1">
      <c r="A32" s="151"/>
      <c r="B32" s="400" t="s">
        <v>106</v>
      </c>
      <c r="C32" s="400"/>
      <c r="D32" s="400"/>
      <c r="E32" s="400"/>
      <c r="F32" s="400" t="s">
        <v>107</v>
      </c>
      <c r="G32" s="400"/>
      <c r="H32" s="400"/>
      <c r="I32" s="400"/>
    </row>
    <row r="33" spans="1:10" ht="14.25" customHeight="1">
      <c r="A33" s="151"/>
      <c r="B33" s="403" t="s">
        <v>141</v>
      </c>
      <c r="C33" s="403"/>
      <c r="D33" s="403"/>
      <c r="E33" s="403"/>
      <c r="F33" s="403"/>
      <c r="G33" s="403"/>
      <c r="H33" s="403"/>
      <c r="I33" s="403"/>
    </row>
    <row r="34" spans="1:10" ht="13.5" customHeight="1">
      <c r="A34" s="151"/>
      <c r="B34" s="411" t="s">
        <v>325</v>
      </c>
      <c r="C34" s="411"/>
      <c r="D34" s="411"/>
      <c r="E34" s="411"/>
      <c r="F34" s="399" t="s">
        <v>326</v>
      </c>
      <c r="G34" s="399"/>
      <c r="H34" s="399"/>
      <c r="I34" s="399"/>
    </row>
    <row r="35" spans="1:10" ht="12.75" customHeight="1">
      <c r="A35" s="151"/>
      <c r="B35" s="413" t="s">
        <v>144</v>
      </c>
      <c r="C35" s="413"/>
      <c r="D35" s="417">
        <f>CALENDARIZACION!R16</f>
        <v>24</v>
      </c>
      <c r="E35" s="417"/>
      <c r="F35" s="400" t="s">
        <v>112</v>
      </c>
      <c r="G35" s="400"/>
      <c r="H35" s="418" t="s">
        <v>113</v>
      </c>
      <c r="I35" s="418"/>
    </row>
    <row r="36" spans="1:10" ht="12.75" customHeight="1">
      <c r="A36" s="151"/>
      <c r="B36" s="413" t="s">
        <v>114</v>
      </c>
      <c r="C36" s="413"/>
      <c r="D36" s="414" t="s">
        <v>106</v>
      </c>
      <c r="E36" s="414"/>
      <c r="F36" s="400" t="s">
        <v>324</v>
      </c>
      <c r="G36" s="400"/>
      <c r="H36" s="415" t="s">
        <v>116</v>
      </c>
      <c r="I36" s="415"/>
    </row>
    <row r="37" spans="1:10" ht="12.75" customHeight="1">
      <c r="A37" s="151"/>
      <c r="B37" s="413" t="s">
        <v>49</v>
      </c>
      <c r="C37" s="413"/>
      <c r="D37" s="414" t="s">
        <v>179</v>
      </c>
      <c r="E37" s="414"/>
      <c r="F37" s="400" t="s">
        <v>117</v>
      </c>
      <c r="G37" s="400"/>
      <c r="H37" s="416" t="s">
        <v>118</v>
      </c>
      <c r="I37" s="416"/>
    </row>
    <row r="38" spans="1:10">
      <c r="A38" s="151"/>
      <c r="B38" s="399" t="s">
        <v>333</v>
      </c>
      <c r="C38" s="399"/>
      <c r="D38" s="399"/>
      <c r="E38" s="399"/>
      <c r="F38" s="399"/>
      <c r="G38" s="399"/>
      <c r="H38" s="399"/>
      <c r="I38" s="399"/>
    </row>
    <row r="39" spans="1:10" ht="12.75" customHeight="1">
      <c r="A39" s="151"/>
      <c r="B39" s="395" t="s">
        <v>215</v>
      </c>
      <c r="C39" s="395"/>
      <c r="D39" s="395"/>
      <c r="E39" s="395"/>
      <c r="F39" s="395" t="s">
        <v>50</v>
      </c>
      <c r="G39" s="395"/>
      <c r="H39" s="395" t="s">
        <v>139</v>
      </c>
      <c r="I39" s="395"/>
    </row>
    <row r="40" spans="1:10">
      <c r="A40" s="151"/>
      <c r="B40" s="417">
        <f>D43</f>
        <v>6</v>
      </c>
      <c r="C40" s="417"/>
      <c r="D40" s="417"/>
      <c r="E40" s="417"/>
      <c r="F40" s="417">
        <v>2026</v>
      </c>
      <c r="G40" s="417"/>
      <c r="H40" s="400" t="s">
        <v>106</v>
      </c>
      <c r="I40" s="400"/>
    </row>
    <row r="41" spans="1:10">
      <c r="A41" s="151"/>
      <c r="B41" s="419" t="s">
        <v>142</v>
      </c>
      <c r="C41" s="419"/>
      <c r="D41" s="419"/>
      <c r="E41" s="419"/>
      <c r="F41" s="419"/>
      <c r="G41" s="419"/>
      <c r="H41" s="419"/>
      <c r="I41" s="419"/>
    </row>
    <row r="42" spans="1:10" s="48" customFormat="1" ht="38.25" customHeight="1">
      <c r="A42" s="152"/>
      <c r="B42" s="397" t="s">
        <v>120</v>
      </c>
      <c r="C42" s="397"/>
      <c r="D42" s="144" t="s">
        <v>143</v>
      </c>
      <c r="E42" s="150" t="s">
        <v>83</v>
      </c>
      <c r="F42" s="409" t="s">
        <v>84</v>
      </c>
      <c r="G42" s="409"/>
      <c r="H42" s="121" t="s">
        <v>73</v>
      </c>
      <c r="I42" s="121" t="s">
        <v>74</v>
      </c>
    </row>
    <row r="43" spans="1:10" ht="12.75" customHeight="1">
      <c r="A43" s="151"/>
      <c r="B43" s="400" t="s">
        <v>263</v>
      </c>
      <c r="C43" s="400"/>
      <c r="D43" s="124">
        <f>SUM(CALENDARIZACION!F16:H16)</f>
        <v>6</v>
      </c>
      <c r="E43" s="125">
        <v>0</v>
      </c>
      <c r="F43" s="420">
        <f>SUM(CALENDARIZACION!F16:H16)</f>
        <v>6</v>
      </c>
      <c r="G43" s="420"/>
      <c r="H43" s="145">
        <v>46027</v>
      </c>
      <c r="I43" s="145">
        <v>46111</v>
      </c>
      <c r="J43" s="153"/>
    </row>
    <row r="44" spans="1:10" ht="12.75" customHeight="1">
      <c r="A44" s="151"/>
      <c r="B44" s="400" t="s">
        <v>264</v>
      </c>
      <c r="C44" s="400"/>
      <c r="D44" s="124">
        <f>SUM(CALENDARIZACION!I16:K16)</f>
        <v>6</v>
      </c>
      <c r="E44" s="127">
        <v>0</v>
      </c>
      <c r="F44" s="420">
        <f>SUM(CALENDARIZACION!I17:K17)</f>
        <v>0</v>
      </c>
      <c r="G44" s="420"/>
      <c r="H44" s="145"/>
      <c r="I44" s="145"/>
      <c r="J44" s="153"/>
    </row>
    <row r="45" spans="1:10" ht="12.75" customHeight="1">
      <c r="A45" s="151"/>
      <c r="B45" s="400" t="s">
        <v>130</v>
      </c>
      <c r="C45" s="400"/>
      <c r="D45" s="124">
        <f>SUM(CALENDARIZACION!L16:N16)</f>
        <v>6</v>
      </c>
      <c r="E45" s="125">
        <v>0</v>
      </c>
      <c r="F45" s="420">
        <f>SUM(CALENDARIZACION!L17:N17)</f>
        <v>0</v>
      </c>
      <c r="G45" s="420"/>
      <c r="H45" s="145"/>
      <c r="I45" s="145"/>
    </row>
    <row r="46" spans="1:10" ht="12.75" customHeight="1">
      <c r="A46" s="151"/>
      <c r="B46" s="400" t="s">
        <v>265</v>
      </c>
      <c r="C46" s="400"/>
      <c r="D46" s="124">
        <f>SUM(CALENDARIZACION!O16:Q16)</f>
        <v>6</v>
      </c>
      <c r="E46" s="125">
        <v>0</v>
      </c>
      <c r="F46" s="420">
        <f>SUM(CALENDARIZACION!O17:Q17)</f>
        <v>0</v>
      </c>
      <c r="G46" s="420"/>
      <c r="H46" s="145"/>
      <c r="I46" s="145"/>
    </row>
    <row r="47" spans="1:10" ht="29.25" customHeight="1">
      <c r="A47" s="151"/>
      <c r="B47" s="427" t="s">
        <v>329</v>
      </c>
      <c r="C47" s="427"/>
      <c r="D47" s="146">
        <f>F52</f>
        <v>24</v>
      </c>
      <c r="E47" s="146">
        <v>0</v>
      </c>
      <c r="F47" s="428">
        <f>G52</f>
        <v>6</v>
      </c>
      <c r="G47" s="428"/>
      <c r="H47" s="122" t="s">
        <v>145</v>
      </c>
      <c r="I47" s="147">
        <f>I52</f>
        <v>0.25</v>
      </c>
    </row>
    <row r="48" spans="1:10">
      <c r="A48" s="429"/>
      <c r="B48" s="429"/>
      <c r="C48" s="429"/>
      <c r="D48" s="429"/>
      <c r="E48" s="429"/>
      <c r="F48" s="429"/>
      <c r="G48" s="429"/>
      <c r="H48" s="429"/>
      <c r="I48" s="429"/>
    </row>
    <row r="49" spans="1:9" ht="22.5" customHeight="1">
      <c r="A49" s="429"/>
      <c r="B49" s="429"/>
      <c r="C49" s="429"/>
      <c r="D49" s="429"/>
      <c r="E49" s="429"/>
      <c r="F49" s="429"/>
      <c r="G49" s="429"/>
      <c r="H49" s="429"/>
      <c r="I49" s="429"/>
    </row>
    <row r="50" spans="1:9" ht="39" customHeight="1">
      <c r="B50" s="392" t="s">
        <v>152</v>
      </c>
      <c r="C50" s="397"/>
      <c r="D50" s="423" t="s">
        <v>52</v>
      </c>
      <c r="E50" s="423"/>
      <c r="F50" s="423" t="s">
        <v>148</v>
      </c>
      <c r="G50" s="423"/>
      <c r="H50" s="423"/>
      <c r="I50" s="423"/>
    </row>
    <row r="51" spans="1:9" ht="33.75" customHeight="1">
      <c r="B51" s="424" t="str">
        <f>D8</f>
        <v>PP1- A2 C1</v>
      </c>
      <c r="C51" s="424"/>
      <c r="D51" s="414" t="str">
        <f>B15</f>
        <v xml:space="preserve">Gestionar cursos, seminarios o congresos para el personal         </v>
      </c>
      <c r="E51" s="414"/>
      <c r="F51" s="130" t="s">
        <v>149</v>
      </c>
      <c r="G51" s="122" t="s">
        <v>150</v>
      </c>
      <c r="H51" s="130" t="s">
        <v>67</v>
      </c>
      <c r="I51" s="131" t="s">
        <v>68</v>
      </c>
    </row>
    <row r="52" spans="1:9" ht="30" customHeight="1">
      <c r="B52" s="424"/>
      <c r="C52" s="424"/>
      <c r="D52" s="414"/>
      <c r="E52" s="414"/>
      <c r="F52" s="148">
        <f>CALENDARIZACION!S16</f>
        <v>24</v>
      </c>
      <c r="G52" s="126">
        <f>CALENDARIZACION!S17</f>
        <v>6</v>
      </c>
      <c r="H52" s="148">
        <f>CALENDARIZACION!T16</f>
        <v>18</v>
      </c>
      <c r="I52" s="149">
        <f>CALENDARIZACION!U16</f>
        <v>0.25</v>
      </c>
    </row>
    <row r="53" spans="1:9" ht="20.25" customHeight="1">
      <c r="A53" s="154">
        <v>1</v>
      </c>
      <c r="B53" s="463"/>
      <c r="C53" s="464"/>
      <c r="D53" s="464"/>
      <c r="E53" s="464"/>
      <c r="F53" s="464"/>
      <c r="G53" s="464"/>
      <c r="H53" s="464"/>
      <c r="I53" s="465"/>
    </row>
    <row r="54" spans="1:9">
      <c r="A54" s="154">
        <v>1</v>
      </c>
      <c r="B54" s="449"/>
      <c r="C54" s="429"/>
      <c r="D54" s="429"/>
      <c r="E54" s="429"/>
      <c r="F54" s="429"/>
      <c r="G54" s="429"/>
      <c r="H54" s="429"/>
      <c r="I54" s="466"/>
    </row>
    <row r="55" spans="1:9">
      <c r="A55" s="154">
        <v>1</v>
      </c>
      <c r="B55" s="449"/>
      <c r="C55" s="429"/>
      <c r="D55" s="429"/>
      <c r="E55" s="429"/>
      <c r="F55" s="429"/>
      <c r="G55" s="429"/>
      <c r="H55" s="429"/>
      <c r="I55" s="466"/>
    </row>
    <row r="56" spans="1:9">
      <c r="A56" s="154">
        <v>1</v>
      </c>
      <c r="B56" s="449"/>
      <c r="C56" s="429"/>
      <c r="D56" s="429"/>
      <c r="E56" s="429"/>
      <c r="F56" s="429"/>
      <c r="G56" s="429"/>
      <c r="H56" s="429"/>
      <c r="I56" s="466"/>
    </row>
    <row r="57" spans="1:9">
      <c r="A57" s="154">
        <v>1</v>
      </c>
      <c r="B57" s="449"/>
      <c r="C57" s="429"/>
      <c r="D57" s="429"/>
      <c r="E57" s="429"/>
      <c r="F57" s="429"/>
      <c r="G57" s="429"/>
      <c r="H57" s="429"/>
      <c r="I57" s="466"/>
    </row>
    <row r="58" spans="1:9">
      <c r="A58" s="154">
        <v>1</v>
      </c>
      <c r="B58" s="449"/>
      <c r="C58" s="429"/>
      <c r="D58" s="429"/>
      <c r="E58" s="429"/>
      <c r="F58" s="429"/>
      <c r="G58" s="429"/>
      <c r="H58" s="429"/>
      <c r="I58" s="466"/>
    </row>
    <row r="59" spans="1:9">
      <c r="A59" s="154">
        <v>1</v>
      </c>
      <c r="B59" s="449"/>
      <c r="C59" s="429"/>
      <c r="D59" s="429"/>
      <c r="E59" s="429"/>
      <c r="F59" s="429"/>
      <c r="G59" s="429"/>
      <c r="H59" s="429"/>
      <c r="I59" s="466"/>
    </row>
    <row r="60" spans="1:9">
      <c r="A60" s="154">
        <v>1</v>
      </c>
      <c r="B60" s="449"/>
      <c r="C60" s="429"/>
      <c r="D60" s="429"/>
      <c r="E60" s="429"/>
      <c r="F60" s="429"/>
      <c r="G60" s="429"/>
      <c r="H60" s="429"/>
      <c r="I60" s="466"/>
    </row>
    <row r="61" spans="1:9">
      <c r="A61" s="154">
        <v>1</v>
      </c>
      <c r="B61" s="449"/>
      <c r="C61" s="429"/>
      <c r="D61" s="429"/>
      <c r="E61" s="429"/>
      <c r="F61" s="429"/>
      <c r="G61" s="429"/>
      <c r="H61" s="429"/>
      <c r="I61" s="466"/>
    </row>
    <row r="62" spans="1:9">
      <c r="A62" s="154">
        <v>1</v>
      </c>
      <c r="B62" s="449"/>
      <c r="C62" s="429"/>
      <c r="D62" s="429"/>
      <c r="E62" s="429"/>
      <c r="F62" s="429"/>
      <c r="G62" s="429"/>
      <c r="H62" s="429"/>
      <c r="I62" s="466"/>
    </row>
    <row r="63" spans="1:9">
      <c r="A63" s="154">
        <v>1</v>
      </c>
      <c r="B63" s="449"/>
      <c r="C63" s="429"/>
      <c r="D63" s="429"/>
      <c r="E63" s="429"/>
      <c r="F63" s="429"/>
      <c r="G63" s="429"/>
      <c r="H63" s="429"/>
      <c r="I63" s="466"/>
    </row>
    <row r="64" spans="1:9">
      <c r="A64" s="154">
        <v>1</v>
      </c>
      <c r="B64" s="449"/>
      <c r="C64" s="429"/>
      <c r="D64" s="429"/>
      <c r="E64" s="429"/>
      <c r="F64" s="429"/>
      <c r="G64" s="429"/>
      <c r="H64" s="429"/>
      <c r="I64" s="466"/>
    </row>
    <row r="65" spans="1:9">
      <c r="A65" s="154">
        <v>1</v>
      </c>
      <c r="B65" s="449"/>
      <c r="C65" s="429"/>
      <c r="D65" s="429"/>
      <c r="E65" s="429"/>
      <c r="F65" s="429"/>
      <c r="G65" s="429"/>
      <c r="H65" s="429"/>
      <c r="I65" s="466"/>
    </row>
    <row r="66" spans="1:9">
      <c r="A66" s="154">
        <v>1</v>
      </c>
      <c r="B66" s="449"/>
      <c r="C66" s="429"/>
      <c r="D66" s="429"/>
      <c r="E66" s="429"/>
      <c r="F66" s="429"/>
      <c r="G66" s="429"/>
      <c r="H66" s="429"/>
      <c r="I66" s="466"/>
    </row>
    <row r="67" spans="1:9">
      <c r="A67" s="154">
        <v>1</v>
      </c>
      <c r="B67" s="449"/>
      <c r="C67" s="429"/>
      <c r="D67" s="429"/>
      <c r="E67" s="429"/>
      <c r="F67" s="429"/>
      <c r="G67" s="429"/>
      <c r="H67" s="429"/>
      <c r="I67" s="466"/>
    </row>
    <row r="68" spans="1:9" ht="17.25" customHeight="1">
      <c r="A68" s="154">
        <v>1</v>
      </c>
      <c r="B68" s="467"/>
      <c r="C68" s="468"/>
      <c r="D68" s="468"/>
      <c r="E68" s="468"/>
      <c r="F68" s="468"/>
      <c r="G68" s="468"/>
      <c r="H68" s="468"/>
      <c r="I68" s="469"/>
    </row>
    <row r="69" spans="1:9">
      <c r="A69" s="154">
        <v>1</v>
      </c>
      <c r="B69" s="470" t="s">
        <v>267</v>
      </c>
      <c r="C69" s="471"/>
      <c r="D69" s="471"/>
      <c r="E69" s="471"/>
      <c r="F69" s="471"/>
      <c r="G69" s="471"/>
      <c r="H69" s="471"/>
      <c r="I69" s="472"/>
    </row>
    <row r="70" spans="1:9">
      <c r="A70" s="154">
        <v>1</v>
      </c>
      <c r="B70" s="473"/>
      <c r="C70" s="474"/>
      <c r="D70" s="474"/>
      <c r="E70" s="474"/>
      <c r="F70" s="474"/>
      <c r="G70" s="474"/>
      <c r="H70" s="474"/>
      <c r="I70" s="475"/>
    </row>
    <row r="71" spans="1:9" ht="12.75" customHeight="1">
      <c r="A71" s="154">
        <v>1</v>
      </c>
      <c r="B71" s="457" t="s">
        <v>263</v>
      </c>
      <c r="C71" s="458"/>
      <c r="D71" s="459"/>
      <c r="E71" s="431">
        <f>F43/D43</f>
        <v>1</v>
      </c>
      <c r="F71" s="432"/>
      <c r="G71" s="432"/>
      <c r="H71" s="432"/>
      <c r="I71" s="433"/>
    </row>
    <row r="72" spans="1:9" ht="12.75" customHeight="1">
      <c r="A72" s="154">
        <v>1</v>
      </c>
      <c r="B72" s="460"/>
      <c r="C72" s="461"/>
      <c r="D72" s="462"/>
      <c r="E72" s="434"/>
      <c r="F72" s="435"/>
      <c r="G72" s="435"/>
      <c r="H72" s="435"/>
      <c r="I72" s="436"/>
    </row>
    <row r="73" spans="1:9" ht="12.75" customHeight="1">
      <c r="B73" s="457" t="s">
        <v>264</v>
      </c>
      <c r="C73" s="458"/>
      <c r="D73" s="459"/>
      <c r="E73" s="431">
        <f>F44/D44</f>
        <v>0</v>
      </c>
      <c r="F73" s="432"/>
      <c r="G73" s="432"/>
      <c r="H73" s="432"/>
      <c r="I73" s="433"/>
    </row>
    <row r="74" spans="1:9" ht="12.75" customHeight="1">
      <c r="B74" s="460"/>
      <c r="C74" s="461"/>
      <c r="D74" s="462"/>
      <c r="E74" s="434"/>
      <c r="F74" s="435"/>
      <c r="G74" s="435"/>
      <c r="H74" s="435"/>
      <c r="I74" s="436"/>
    </row>
    <row r="75" spans="1:9" ht="12.75" customHeight="1">
      <c r="B75" s="457" t="s">
        <v>130</v>
      </c>
      <c r="C75" s="458"/>
      <c r="D75" s="459"/>
      <c r="E75" s="431">
        <f>F45/D45</f>
        <v>0</v>
      </c>
      <c r="F75" s="432"/>
      <c r="G75" s="432"/>
      <c r="H75" s="432"/>
      <c r="I75" s="433"/>
    </row>
    <row r="76" spans="1:9" ht="12.75" customHeight="1">
      <c r="B76" s="460"/>
      <c r="C76" s="461"/>
      <c r="D76" s="462"/>
      <c r="E76" s="434"/>
      <c r="F76" s="435"/>
      <c r="G76" s="435"/>
      <c r="H76" s="435"/>
      <c r="I76" s="436"/>
    </row>
    <row r="77" spans="1:9" ht="12.75" customHeight="1">
      <c r="B77" s="457" t="s">
        <v>265</v>
      </c>
      <c r="C77" s="458"/>
      <c r="D77" s="459"/>
      <c r="E77" s="431">
        <f>F46/D46</f>
        <v>0</v>
      </c>
      <c r="F77" s="432"/>
      <c r="G77" s="432"/>
      <c r="H77" s="432"/>
      <c r="I77" s="433"/>
    </row>
    <row r="78" spans="1:9" ht="12.75" customHeight="1">
      <c r="B78" s="460"/>
      <c r="C78" s="461"/>
      <c r="D78" s="462"/>
      <c r="E78" s="434"/>
      <c r="F78" s="435"/>
      <c r="G78" s="435"/>
      <c r="H78" s="435"/>
      <c r="I78" s="436"/>
    </row>
    <row r="79" spans="1:9">
      <c r="B79" s="451"/>
      <c r="C79" s="451"/>
      <c r="D79" s="451"/>
      <c r="E79" s="451"/>
      <c r="F79" s="451"/>
      <c r="G79" s="451"/>
      <c r="H79" s="451"/>
      <c r="I79" s="451"/>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3" r:id="rId1" xr:uid="{00000000-0004-0000-0C00-000000000000}"/>
    <hyperlink ref="H24" r:id="rId2" xr:uid="{00000000-0004-0000-0C00-000001000000}"/>
    <hyperlink ref="H25" r:id="rId3" xr:uid="{00000000-0004-0000-0C00-000002000000}"/>
  </hyperlinks>
  <pageMargins left="0.7" right="0.7" top="0.75" bottom="0.75" header="0.3" footer="0.3"/>
  <pageSetup scale="55"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C00-000000000000}">
          <x14:formula1>
            <xm:f>'NO SE EDITA'!$K$3:$K$6</xm:f>
          </x14:formula1>
          <xm:sqref>H43:H46</xm:sqref>
        </x14:dataValidation>
        <x14:dataValidation type="list" allowBlank="1" showInputMessage="1" showErrorMessage="1" xr:uid="{00000000-0002-0000-0C00-000001000000}">
          <x14:formula1>
            <xm:f>'NO SE EDITA'!$L$3:$L$6</xm:f>
          </x14:formula1>
          <xm:sqref>I43:I46</xm:sqref>
        </x14:dataValidation>
        <x14:dataValidation type="list" allowBlank="1" showInputMessage="1" showErrorMessage="1" xr:uid="{00000000-0002-0000-0C00-000002000000}">
          <x14:formula1>
            <xm:f>'NO SE EDITA'!$C$3:$C$6</xm:f>
          </x14:formula1>
          <xm:sqref>D28:E28</xm:sqref>
        </x14:dataValidation>
        <x14:dataValidation type="list" allowBlank="1" showInputMessage="1" showErrorMessage="1" xr:uid="{00000000-0002-0000-0C00-000003000000}">
          <x14:formula1>
            <xm:f>'NO SE EDITA'!$G$3:$G$5</xm:f>
          </x14:formula1>
          <xm:sqref>B32:E32 D36:E36 H40:I40</xm:sqref>
        </x14:dataValidation>
        <x14:dataValidation type="list" allowBlank="1" showInputMessage="1" showErrorMessage="1" xr:uid="{00000000-0002-0000-0C00-000004000000}">
          <x14:formula1>
            <xm:f>'NO SE EDITA'!$H$3:$H$4</xm:f>
          </x14:formula1>
          <xm:sqref>F32:I32</xm:sqref>
        </x14:dataValidation>
        <x14:dataValidation type="list" allowBlank="1" showInputMessage="1" showErrorMessage="1" xr:uid="{00000000-0002-0000-0C00-000005000000}">
          <x14:formula1>
            <xm:f>'NO SE EDITA'!$D$3:$D$4</xm:f>
          </x14:formula1>
          <xm:sqref>F28</xm:sqref>
        </x14:dataValidation>
        <x14:dataValidation type="list" allowBlank="1" showInputMessage="1" showErrorMessage="1" xr:uid="{00000000-0002-0000-0C00-000006000000}">
          <x14:formula1>
            <xm:f>'NO SE EDITA'!$B$3:$B$4</xm:f>
          </x14:formula1>
          <xm:sqref>B27:C28</xm:sqref>
        </x14:dataValidation>
        <x14:dataValidation type="list" allowBlank="1" showInputMessage="1" showErrorMessage="1" xr:uid="{00000000-0002-0000-0C00-000007000000}">
          <x14:formula1>
            <xm:f>'NO SE EDITA'!$M$3:$M$4</xm:f>
          </x14:formula1>
          <xm:sqref>D37:E37</xm:sqref>
        </x14:dataValidation>
        <x14:dataValidation type="list" allowBlank="1" showInputMessage="1" showErrorMessage="1" xr:uid="{00000000-0002-0000-0C00-000008000000}">
          <x14:formula1>
            <xm:f>'NO SE EDITA'!$E$3:$E$4</xm:f>
          </x14:formula1>
          <xm:sqref>B30:E30</xm:sqref>
        </x14:dataValidation>
        <x14:dataValidation type="list" allowBlank="1" showInputMessage="1" showErrorMessage="1" xr:uid="{00000000-0002-0000-0C00-000009000000}">
          <x14:formula1>
            <xm:f>'NO SE EDITA'!$F$3:$F$4</xm:f>
          </x14:formula1>
          <xm:sqref>F30:I30</xm:sqref>
        </x14:dataValidation>
        <x14:dataValidation type="list" allowBlank="1" showInputMessage="1" showErrorMessage="1" xr:uid="{00000000-0002-0000-0C00-00000A000000}">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79"/>
  <sheetViews>
    <sheetView view="pageBreakPreview" topLeftCell="A52" zoomScale="72" zoomScaleNormal="100" zoomScaleSheetLayoutView="85" workbookViewId="0">
      <selection activeCell="B53" sqref="B53:I68"/>
    </sheetView>
  </sheetViews>
  <sheetFormatPr baseColWidth="10" defaultRowHeight="12.75"/>
  <cols>
    <col min="1" max="1" width="4.33203125" style="135" customWidth="1"/>
    <col min="2" max="3" width="12" style="135"/>
    <col min="4" max="4" width="19.6640625" style="135" customWidth="1"/>
    <col min="5" max="5" width="20.6640625" style="135" customWidth="1"/>
    <col min="6" max="7" width="17.83203125" style="135" customWidth="1"/>
    <col min="8" max="8" width="16.1640625" style="135" customWidth="1"/>
    <col min="9" max="9" width="32.6640625" style="135" customWidth="1"/>
    <col min="10" max="16384" width="12" style="135"/>
  </cols>
  <sheetData>
    <row r="2" spans="1:9" ht="18" customHeight="1"/>
    <row r="3" spans="1:9" ht="15" customHeight="1"/>
    <row r="4" spans="1:9" ht="34.5" customHeight="1">
      <c r="B4" s="326" t="s">
        <v>38</v>
      </c>
      <c r="C4" s="401"/>
      <c r="D4" s="401"/>
      <c r="E4" s="401"/>
      <c r="F4" s="401"/>
      <c r="G4" s="401"/>
      <c r="H4" s="401"/>
      <c r="I4" s="401"/>
    </row>
    <row r="5" spans="1:9" ht="19.5" customHeight="1">
      <c r="B5" s="331" t="s">
        <v>330</v>
      </c>
      <c r="C5" s="402"/>
      <c r="D5" s="402"/>
      <c r="E5" s="402"/>
      <c r="F5" s="402"/>
      <c r="G5" s="402"/>
      <c r="H5" s="402"/>
      <c r="I5" s="402"/>
    </row>
    <row r="6" spans="1:9" s="155" customFormat="1" ht="60" customHeight="1">
      <c r="B6" s="392" t="s">
        <v>39</v>
      </c>
      <c r="C6" s="392"/>
      <c r="D6" s="400" t="str">
        <f>'FORMATO 2. POA - MIR'!D4:F4</f>
        <v>SECRETARÍA GENERAL MUNICIPAL</v>
      </c>
      <c r="E6" s="400"/>
      <c r="F6" s="392" t="s">
        <v>42</v>
      </c>
      <c r="G6" s="392"/>
      <c r="H6" s="400">
        <v>2026</v>
      </c>
      <c r="I6" s="400"/>
    </row>
    <row r="7" spans="1:9" s="155" customFormat="1" ht="60" customHeight="1">
      <c r="B7" s="392" t="s">
        <v>40</v>
      </c>
      <c r="C7" s="392"/>
      <c r="D7" s="400" t="str">
        <f>+'C1'!D4:E4</f>
        <v xml:space="preserve">OFICIALÍA MAYOR </v>
      </c>
      <c r="E7" s="400"/>
      <c r="F7" s="392" t="s">
        <v>43</v>
      </c>
      <c r="G7" s="392"/>
      <c r="H7" s="400" t="s">
        <v>266</v>
      </c>
      <c r="I7" s="400"/>
    </row>
    <row r="8" spans="1:9" s="155" customFormat="1" ht="60" customHeight="1">
      <c r="B8" s="393" t="s">
        <v>41</v>
      </c>
      <c r="C8" s="393"/>
      <c r="D8" s="452" t="s">
        <v>271</v>
      </c>
      <c r="E8" s="452"/>
      <c r="F8" s="326" t="s">
        <v>44</v>
      </c>
      <c r="G8" s="326"/>
      <c r="H8" s="327" t="str">
        <f>+'C1'!H5:I5</f>
        <v>OFICIALÍA MAYOR</v>
      </c>
      <c r="I8" s="327"/>
    </row>
    <row r="9" spans="1:9" ht="15" customHeight="1">
      <c r="A9" s="151"/>
      <c r="B9" s="403" t="s">
        <v>87</v>
      </c>
      <c r="C9" s="403"/>
      <c r="D9" s="403"/>
      <c r="E9" s="403"/>
      <c r="F9" s="403"/>
      <c r="G9" s="403"/>
      <c r="H9" s="403"/>
      <c r="I9" s="403"/>
    </row>
    <row r="10" spans="1:9" ht="68.25" customHeight="1">
      <c r="A10" s="151"/>
      <c r="B10" s="397" t="s">
        <v>88</v>
      </c>
      <c r="C10" s="397"/>
      <c r="D10" s="400" t="str">
        <f>'FORMATO 2. POA - MIR'!C9</f>
        <v>ACUERDO 1. ACUERDO PARA UN GOBIERNO CERCANO, JUSTO Y HONESTO</v>
      </c>
      <c r="E10" s="400"/>
      <c r="F10" s="395" t="s">
        <v>89</v>
      </c>
      <c r="G10" s="395"/>
      <c r="H10" s="400" t="str">
        <f>'FORMATO 2. POA - MIR'!E9</f>
        <v>1.1.3 Optimizar la administración pública municipal mediante la eliminación de la duplicidad de plazas y el uso eficiente de los recursos económicos.</v>
      </c>
      <c r="I10" s="400"/>
    </row>
    <row r="11" spans="1:9" ht="54" customHeight="1">
      <c r="A11" s="151"/>
      <c r="B11" s="395" t="s">
        <v>90</v>
      </c>
      <c r="C11" s="395"/>
      <c r="D11" s="400" t="str">
        <f>'FORMATO 2. POA - MIR'!C10</f>
        <v>Acuerdo 1. Zapotlán Seguro, con un Gobierno Transparente y Justo.</v>
      </c>
      <c r="E11" s="400"/>
      <c r="F11" s="395" t="s">
        <v>92</v>
      </c>
      <c r="G11" s="395"/>
      <c r="H11" s="400" t="str">
        <f>'FORMATO 2. POA - MIR'!E10</f>
        <v>1.1.3.2 Racionalizar el presupuesto municipal mediante la reestructuración de áreas y la optimización de recursos económicos.</v>
      </c>
      <c r="I11" s="400"/>
    </row>
    <row r="12" spans="1:9" ht="126" customHeight="1">
      <c r="A12" s="151"/>
      <c r="B12" s="395" t="s">
        <v>93</v>
      </c>
      <c r="C12" s="395"/>
      <c r="D12" s="400" t="str">
        <f>'FORMATO 2. POA - MIR'!C11</f>
        <v>1.1 Tener un Zapotlán seguro y en paz, mediante un gobierno cercano, con participación ciudadana y una rendición de cuentas transparente y justa en beneficio de la ciudadanía.</v>
      </c>
      <c r="E12" s="400"/>
      <c r="F12" s="395" t="s">
        <v>94</v>
      </c>
      <c r="G12" s="395"/>
      <c r="H12" s="400" t="str">
        <f>'FORMATO 2. POA - MIR'!E11</f>
        <v>1.1.3.3 Fortalecer la administración pública con funcionarios capaces y honestos, evitando la duplicidad de funciones públicas.</v>
      </c>
      <c r="I12" s="400"/>
    </row>
    <row r="13" spans="1:9" ht="15" customHeight="1">
      <c r="A13" s="151"/>
      <c r="B13" s="398" t="s">
        <v>331</v>
      </c>
      <c r="C13" s="398"/>
      <c r="D13" s="398"/>
      <c r="E13" s="398"/>
      <c r="F13" s="398"/>
      <c r="G13" s="398"/>
      <c r="H13" s="398"/>
      <c r="I13" s="398"/>
    </row>
    <row r="14" spans="1:9" ht="12.75" customHeight="1">
      <c r="A14" s="151"/>
      <c r="B14" s="397" t="s">
        <v>45</v>
      </c>
      <c r="C14" s="397"/>
      <c r="D14" s="397"/>
      <c r="E14" s="397"/>
      <c r="F14" s="397"/>
      <c r="G14" s="397"/>
      <c r="H14" s="397"/>
      <c r="I14" s="397"/>
    </row>
    <row r="15" spans="1:9" ht="12.75" customHeight="1">
      <c r="A15" s="151"/>
      <c r="B15" s="454" t="str">
        <f>'FORMATO 2. POA - MIR'!B19</f>
        <v>Programación de competencias de atención al público</v>
      </c>
      <c r="C15" s="454"/>
      <c r="D15" s="454"/>
      <c r="E15" s="454"/>
      <c r="F15" s="454"/>
      <c r="G15" s="454"/>
      <c r="H15" s="454"/>
      <c r="I15" s="454"/>
    </row>
    <row r="16" spans="1:9">
      <c r="A16" s="151"/>
      <c r="B16" s="397" t="s">
        <v>48</v>
      </c>
      <c r="C16" s="397"/>
      <c r="D16" s="397"/>
      <c r="E16" s="397"/>
      <c r="F16" s="397"/>
      <c r="G16" s="397"/>
      <c r="H16" s="397"/>
      <c r="I16" s="397"/>
    </row>
    <row r="17" spans="1:9" ht="39" customHeight="1">
      <c r="A17" s="151"/>
      <c r="B17" s="400" t="str">
        <f>'FORMATO 2. POA - MIR'!C19</f>
        <v>Consiste en diseñar y coordinar programas de capacitación que desarrollen habilidades específicas para mejorar la calidad del servicio al ciudadano. Estos programas se enfocan en áreas como comunicación efectiva, resolución de conflictos, empatía y conocimiento de los procedimientos, estas capacitaciones se derivan de la vinculación con INDEMUN Y CONECER.</v>
      </c>
      <c r="C17" s="400"/>
      <c r="D17" s="400"/>
      <c r="E17" s="400"/>
      <c r="F17" s="400"/>
      <c r="G17" s="400"/>
      <c r="H17" s="400"/>
      <c r="I17" s="400"/>
    </row>
    <row r="18" spans="1:9" ht="18.75" customHeight="1">
      <c r="A18" s="151"/>
      <c r="B18" s="398" t="s">
        <v>332</v>
      </c>
      <c r="C18" s="398"/>
      <c r="D18" s="398"/>
      <c r="E18" s="398"/>
      <c r="F18" s="398"/>
      <c r="G18" s="398"/>
      <c r="H18" s="398"/>
      <c r="I18" s="398"/>
    </row>
    <row r="19" spans="1:9" ht="12.75" customHeight="1">
      <c r="A19" s="151"/>
      <c r="B19" s="399" t="s">
        <v>320</v>
      </c>
      <c r="C19" s="399"/>
      <c r="D19" s="399"/>
      <c r="E19" s="399"/>
      <c r="F19" s="399"/>
      <c r="G19" s="399"/>
      <c r="H19" s="399"/>
      <c r="I19" s="399"/>
    </row>
    <row r="20" spans="1:9" ht="12.75" customHeight="1">
      <c r="A20" s="151"/>
      <c r="B20" s="400" t="str">
        <f>CALENDARIZACION!E19</f>
        <v>PCCAP(CPAP/CRAP)*100%</v>
      </c>
      <c r="C20" s="400"/>
      <c r="D20" s="400"/>
      <c r="E20" s="400"/>
      <c r="F20" s="400"/>
      <c r="G20" s="400"/>
      <c r="H20" s="400"/>
      <c r="I20" s="400"/>
    </row>
    <row r="21" spans="1:9">
      <c r="A21" s="151"/>
      <c r="B21" s="399" t="s">
        <v>321</v>
      </c>
      <c r="C21" s="399"/>
      <c r="D21" s="399"/>
      <c r="E21" s="399"/>
      <c r="F21" s="399"/>
      <c r="G21" s="399"/>
      <c r="H21" s="399"/>
      <c r="I21" s="399"/>
    </row>
    <row r="22" spans="1:9" ht="28.5" customHeight="1">
      <c r="A22" s="151"/>
      <c r="B22" s="405" t="s">
        <v>102</v>
      </c>
      <c r="C22" s="405"/>
      <c r="D22" s="407" t="s">
        <v>322</v>
      </c>
      <c r="E22" s="407"/>
      <c r="F22" s="406" t="s">
        <v>323</v>
      </c>
      <c r="G22" s="406"/>
      <c r="H22" s="395" t="s">
        <v>135</v>
      </c>
      <c r="I22" s="395"/>
    </row>
    <row r="23" spans="1:9" ht="61.5" customHeight="1">
      <c r="A23" s="151"/>
      <c r="B23" s="455" t="s">
        <v>527</v>
      </c>
      <c r="C23" s="456"/>
      <c r="D23" s="414" t="s">
        <v>105</v>
      </c>
      <c r="E23" s="414"/>
      <c r="F23" s="400" t="str">
        <f>CALENDARIZACION!C19</f>
        <v xml:space="preserve">(PCCAP)
Porcentaje de certificación de competencias de atención al público 
</v>
      </c>
      <c r="G23" s="400"/>
      <c r="H23" s="404" t="s">
        <v>364</v>
      </c>
      <c r="I23" s="444"/>
    </row>
    <row r="24" spans="1:9" ht="54.95" customHeight="1">
      <c r="A24" s="151"/>
      <c r="B24" s="327" t="s">
        <v>528</v>
      </c>
      <c r="C24" s="327"/>
      <c r="D24" s="414" t="s">
        <v>105</v>
      </c>
      <c r="E24" s="414"/>
      <c r="F24" s="400" t="str">
        <f>CALENDARIZACION!D19</f>
        <v>(CPAP)                                                                Certificaciones Programadas de Atención al Público</v>
      </c>
      <c r="G24" s="400"/>
      <c r="H24" s="404" t="s">
        <v>364</v>
      </c>
      <c r="I24" s="444"/>
    </row>
    <row r="25" spans="1:9" ht="54.95" customHeight="1">
      <c r="A25" s="151"/>
      <c r="B25" s="327" t="s">
        <v>529</v>
      </c>
      <c r="C25" s="327"/>
      <c r="D25" s="414" t="s">
        <v>105</v>
      </c>
      <c r="E25" s="414"/>
      <c r="F25" s="400" t="str">
        <f>CALENDARIZACION!D20</f>
        <v xml:space="preserve">(CR)                                                             Certificaciones Realizadas de Atención al Público </v>
      </c>
      <c r="G25" s="400"/>
      <c r="H25" s="404" t="s">
        <v>364</v>
      </c>
      <c r="I25" s="444"/>
    </row>
    <row r="26" spans="1:9" ht="12.75" customHeight="1">
      <c r="A26" s="151"/>
      <c r="B26" s="412" t="s">
        <v>138</v>
      </c>
      <c r="C26" s="412"/>
      <c r="D26" s="412"/>
      <c r="E26" s="412"/>
      <c r="F26" s="412"/>
      <c r="G26" s="412"/>
      <c r="H26" s="412"/>
      <c r="I26" s="412"/>
    </row>
    <row r="27" spans="1:9" ht="15.75" customHeight="1">
      <c r="A27" s="151"/>
      <c r="B27" s="397" t="s">
        <v>28</v>
      </c>
      <c r="C27" s="397"/>
      <c r="D27" s="397" t="s">
        <v>46</v>
      </c>
      <c r="E27" s="397"/>
      <c r="F27" s="397" t="s">
        <v>47</v>
      </c>
      <c r="G27" s="397"/>
      <c r="H27" s="397"/>
      <c r="I27" s="397"/>
    </row>
    <row r="28" spans="1:9" ht="18" customHeight="1">
      <c r="A28" s="151"/>
      <c r="B28" s="400" t="s">
        <v>98</v>
      </c>
      <c r="C28" s="400"/>
      <c r="D28" s="400" t="s">
        <v>96</v>
      </c>
      <c r="E28" s="400"/>
      <c r="F28" s="400" t="s">
        <v>199</v>
      </c>
      <c r="G28" s="400"/>
      <c r="H28" s="400"/>
      <c r="I28" s="400"/>
    </row>
    <row r="29" spans="1:9" ht="18" customHeight="1">
      <c r="A29" s="151"/>
      <c r="B29" s="397" t="s">
        <v>124</v>
      </c>
      <c r="C29" s="397"/>
      <c r="D29" s="397"/>
      <c r="E29" s="397"/>
      <c r="F29" s="409" t="s">
        <v>127</v>
      </c>
      <c r="G29" s="409"/>
      <c r="H29" s="409"/>
      <c r="I29" s="409"/>
    </row>
    <row r="30" spans="1:9" ht="13.5" customHeight="1">
      <c r="A30" s="151"/>
      <c r="B30" s="400" t="s">
        <v>105</v>
      </c>
      <c r="C30" s="400"/>
      <c r="D30" s="400"/>
      <c r="E30" s="400"/>
      <c r="F30" s="400" t="s">
        <v>180</v>
      </c>
      <c r="G30" s="400"/>
      <c r="H30" s="400"/>
      <c r="I30" s="400"/>
    </row>
    <row r="31" spans="1:9" ht="15.75" customHeight="1">
      <c r="A31" s="151"/>
      <c r="B31" s="410" t="s">
        <v>80</v>
      </c>
      <c r="C31" s="410"/>
      <c r="D31" s="410"/>
      <c r="E31" s="410"/>
      <c r="F31" s="409" t="s">
        <v>128</v>
      </c>
      <c r="G31" s="409"/>
      <c r="H31" s="409"/>
      <c r="I31" s="409"/>
    </row>
    <row r="32" spans="1:9" ht="15.75" customHeight="1">
      <c r="A32" s="151"/>
      <c r="B32" s="400" t="s">
        <v>106</v>
      </c>
      <c r="C32" s="400"/>
      <c r="D32" s="400"/>
      <c r="E32" s="400"/>
      <c r="F32" s="400" t="s">
        <v>107</v>
      </c>
      <c r="G32" s="400"/>
      <c r="H32" s="400"/>
      <c r="I32" s="400"/>
    </row>
    <row r="33" spans="1:10" ht="14.25" customHeight="1">
      <c r="A33" s="151"/>
      <c r="B33" s="403" t="s">
        <v>141</v>
      </c>
      <c r="C33" s="403"/>
      <c r="D33" s="403"/>
      <c r="E33" s="403"/>
      <c r="F33" s="403"/>
      <c r="G33" s="403"/>
      <c r="H33" s="403"/>
      <c r="I33" s="403"/>
    </row>
    <row r="34" spans="1:10" ht="13.5" customHeight="1">
      <c r="A34" s="151"/>
      <c r="B34" s="411" t="s">
        <v>325</v>
      </c>
      <c r="C34" s="411"/>
      <c r="D34" s="411"/>
      <c r="E34" s="411"/>
      <c r="F34" s="399" t="s">
        <v>326</v>
      </c>
      <c r="G34" s="399"/>
      <c r="H34" s="399"/>
      <c r="I34" s="399"/>
    </row>
    <row r="35" spans="1:10" ht="12.75" customHeight="1">
      <c r="A35" s="151"/>
      <c r="B35" s="413" t="s">
        <v>144</v>
      </c>
      <c r="C35" s="413"/>
      <c r="D35" s="417">
        <f>CALENDARIZACION!R19</f>
        <v>30</v>
      </c>
      <c r="E35" s="417"/>
      <c r="F35" s="400" t="s">
        <v>112</v>
      </c>
      <c r="G35" s="400"/>
      <c r="H35" s="418" t="s">
        <v>113</v>
      </c>
      <c r="I35" s="418"/>
    </row>
    <row r="36" spans="1:10" ht="12.75" customHeight="1">
      <c r="A36" s="151"/>
      <c r="B36" s="413" t="s">
        <v>114</v>
      </c>
      <c r="C36" s="413"/>
      <c r="D36" s="414" t="s">
        <v>106</v>
      </c>
      <c r="E36" s="414"/>
      <c r="F36" s="400" t="s">
        <v>324</v>
      </c>
      <c r="G36" s="400"/>
      <c r="H36" s="415" t="s">
        <v>116</v>
      </c>
      <c r="I36" s="415"/>
    </row>
    <row r="37" spans="1:10" ht="12.75" customHeight="1">
      <c r="A37" s="151"/>
      <c r="B37" s="413" t="s">
        <v>49</v>
      </c>
      <c r="C37" s="413"/>
      <c r="D37" s="414" t="s">
        <v>179</v>
      </c>
      <c r="E37" s="414"/>
      <c r="F37" s="400" t="s">
        <v>117</v>
      </c>
      <c r="G37" s="400"/>
      <c r="H37" s="416" t="s">
        <v>118</v>
      </c>
      <c r="I37" s="416"/>
    </row>
    <row r="38" spans="1:10">
      <c r="A38" s="151"/>
      <c r="B38" s="399" t="s">
        <v>333</v>
      </c>
      <c r="C38" s="399"/>
      <c r="D38" s="399"/>
      <c r="E38" s="399"/>
      <c r="F38" s="399"/>
      <c r="G38" s="399"/>
      <c r="H38" s="399"/>
      <c r="I38" s="399"/>
    </row>
    <row r="39" spans="1:10" ht="12.75" customHeight="1">
      <c r="A39" s="151"/>
      <c r="B39" s="395" t="s">
        <v>215</v>
      </c>
      <c r="C39" s="395"/>
      <c r="D39" s="395"/>
      <c r="E39" s="395"/>
      <c r="F39" s="395" t="s">
        <v>50</v>
      </c>
      <c r="G39" s="395"/>
      <c r="H39" s="395" t="s">
        <v>139</v>
      </c>
      <c r="I39" s="395"/>
    </row>
    <row r="40" spans="1:10">
      <c r="A40" s="151"/>
      <c r="B40" s="417">
        <f>D43</f>
        <v>0</v>
      </c>
      <c r="C40" s="417"/>
      <c r="D40" s="417"/>
      <c r="E40" s="417"/>
      <c r="F40" s="417">
        <v>2026</v>
      </c>
      <c r="G40" s="417"/>
      <c r="H40" s="400" t="s">
        <v>106</v>
      </c>
      <c r="I40" s="400"/>
    </row>
    <row r="41" spans="1:10">
      <c r="A41" s="151"/>
      <c r="B41" s="419" t="s">
        <v>142</v>
      </c>
      <c r="C41" s="419"/>
      <c r="D41" s="419"/>
      <c r="E41" s="419"/>
      <c r="F41" s="419"/>
      <c r="G41" s="419"/>
      <c r="H41" s="419"/>
      <c r="I41" s="419"/>
    </row>
    <row r="42" spans="1:10" s="167" customFormat="1" ht="38.25" customHeight="1">
      <c r="A42" s="172"/>
      <c r="B42" s="397" t="s">
        <v>120</v>
      </c>
      <c r="C42" s="397"/>
      <c r="D42" s="169" t="s">
        <v>143</v>
      </c>
      <c r="E42" s="150" t="s">
        <v>83</v>
      </c>
      <c r="F42" s="409" t="s">
        <v>84</v>
      </c>
      <c r="G42" s="409"/>
      <c r="H42" s="168" t="s">
        <v>73</v>
      </c>
      <c r="I42" s="168" t="s">
        <v>74</v>
      </c>
    </row>
    <row r="43" spans="1:10" ht="12.75" customHeight="1">
      <c r="A43" s="151"/>
      <c r="B43" s="400" t="s">
        <v>263</v>
      </c>
      <c r="C43" s="400"/>
      <c r="D43" s="124">
        <f>SUM(CALENDARIZACION!F19:H19)</f>
        <v>0</v>
      </c>
      <c r="E43" s="125">
        <v>0</v>
      </c>
      <c r="F43" s="420">
        <f>SUM(CALENDARIZACION!F19:H19)</f>
        <v>0</v>
      </c>
      <c r="G43" s="420"/>
      <c r="H43" s="145">
        <v>46027</v>
      </c>
      <c r="I43" s="145">
        <v>46111</v>
      </c>
      <c r="J43" s="153"/>
    </row>
    <row r="44" spans="1:10" ht="12.75" customHeight="1">
      <c r="A44" s="151"/>
      <c r="B44" s="400" t="s">
        <v>264</v>
      </c>
      <c r="C44" s="400"/>
      <c r="D44" s="124">
        <f>SUM(CALENDARIZACION!I19:K19)</f>
        <v>15</v>
      </c>
      <c r="E44" s="127">
        <v>0</v>
      </c>
      <c r="F44" s="420">
        <f>SUM(CALENDARIZACION!I17:K17)</f>
        <v>0</v>
      </c>
      <c r="G44" s="420"/>
      <c r="H44" s="145"/>
      <c r="I44" s="145"/>
      <c r="J44" s="153"/>
    </row>
    <row r="45" spans="1:10" ht="12.75" customHeight="1">
      <c r="A45" s="151"/>
      <c r="B45" s="400" t="s">
        <v>130</v>
      </c>
      <c r="C45" s="400"/>
      <c r="D45" s="124">
        <f>SUM(CALENDARIZACION!L19:N19)</f>
        <v>15</v>
      </c>
      <c r="E45" s="125">
        <v>0</v>
      </c>
      <c r="F45" s="420">
        <f>SUM(CALENDARIZACION!L17:N17)</f>
        <v>0</v>
      </c>
      <c r="G45" s="420"/>
      <c r="H45" s="145"/>
      <c r="I45" s="145"/>
    </row>
    <row r="46" spans="1:10" ht="12.75" customHeight="1">
      <c r="A46" s="151"/>
      <c r="B46" s="400" t="s">
        <v>265</v>
      </c>
      <c r="C46" s="400"/>
      <c r="D46" s="124">
        <f>SUM(CALENDARIZACION!O19:Q19)</f>
        <v>0</v>
      </c>
      <c r="E46" s="125">
        <v>0</v>
      </c>
      <c r="F46" s="420">
        <f>SUM(CALENDARIZACION!O17:Q17)</f>
        <v>0</v>
      </c>
      <c r="G46" s="420"/>
      <c r="H46" s="145"/>
      <c r="I46" s="145"/>
    </row>
    <row r="47" spans="1:10" ht="29.25" customHeight="1">
      <c r="A47" s="151"/>
      <c r="B47" s="427" t="s">
        <v>329</v>
      </c>
      <c r="C47" s="427"/>
      <c r="D47" s="166">
        <f>F52</f>
        <v>30</v>
      </c>
      <c r="E47" s="166">
        <v>0</v>
      </c>
      <c r="F47" s="428">
        <f>G52</f>
        <v>0</v>
      </c>
      <c r="G47" s="428"/>
      <c r="H47" s="170" t="s">
        <v>145</v>
      </c>
      <c r="I47" s="147">
        <f>I52</f>
        <v>0</v>
      </c>
    </row>
    <row r="48" spans="1:10">
      <c r="A48" s="429"/>
      <c r="B48" s="429"/>
      <c r="C48" s="429"/>
      <c r="D48" s="429"/>
      <c r="E48" s="429"/>
      <c r="F48" s="429"/>
      <c r="G48" s="429"/>
      <c r="H48" s="429"/>
      <c r="I48" s="429"/>
    </row>
    <row r="49" spans="1:9" ht="22.5" customHeight="1">
      <c r="A49" s="429"/>
      <c r="B49" s="429"/>
      <c r="C49" s="429"/>
      <c r="D49" s="429"/>
      <c r="E49" s="429"/>
      <c r="F49" s="429"/>
      <c r="G49" s="429"/>
      <c r="H49" s="429"/>
      <c r="I49" s="429"/>
    </row>
    <row r="50" spans="1:9" ht="39" customHeight="1">
      <c r="B50" s="392" t="s">
        <v>152</v>
      </c>
      <c r="C50" s="397"/>
      <c r="D50" s="423" t="s">
        <v>52</v>
      </c>
      <c r="E50" s="423"/>
      <c r="F50" s="423" t="s">
        <v>148</v>
      </c>
      <c r="G50" s="423"/>
      <c r="H50" s="423"/>
      <c r="I50" s="423"/>
    </row>
    <row r="51" spans="1:9" ht="33.75" customHeight="1">
      <c r="B51" s="424" t="str">
        <f>D8</f>
        <v>PP1- A3 C1</v>
      </c>
      <c r="C51" s="424"/>
      <c r="D51" s="414" t="str">
        <f>B15</f>
        <v>Programación de competencias de atención al público</v>
      </c>
      <c r="E51" s="414"/>
      <c r="F51" s="130" t="s">
        <v>149</v>
      </c>
      <c r="G51" s="170" t="s">
        <v>150</v>
      </c>
      <c r="H51" s="130" t="s">
        <v>67</v>
      </c>
      <c r="I51" s="131" t="s">
        <v>68</v>
      </c>
    </row>
    <row r="52" spans="1:9" ht="30" customHeight="1">
      <c r="B52" s="424"/>
      <c r="C52" s="424"/>
      <c r="D52" s="414"/>
      <c r="E52" s="414"/>
      <c r="F52" s="148">
        <f>CALENDARIZACION!S19</f>
        <v>30</v>
      </c>
      <c r="G52" s="165">
        <f>CALENDARIZACION!S20</f>
        <v>0</v>
      </c>
      <c r="H52" s="148">
        <f>CALENDARIZACION!T19</f>
        <v>30</v>
      </c>
      <c r="I52" s="149">
        <f>CALENDARIZACION!U19</f>
        <v>0</v>
      </c>
    </row>
    <row r="53" spans="1:9" ht="20.25" customHeight="1">
      <c r="A53" s="154">
        <v>1</v>
      </c>
      <c r="B53" s="463"/>
      <c r="C53" s="464"/>
      <c r="D53" s="464"/>
      <c r="E53" s="464"/>
      <c r="F53" s="464"/>
      <c r="G53" s="464"/>
      <c r="H53" s="464"/>
      <c r="I53" s="465"/>
    </row>
    <row r="54" spans="1:9">
      <c r="A54" s="154">
        <v>1</v>
      </c>
      <c r="B54" s="449"/>
      <c r="C54" s="429"/>
      <c r="D54" s="429"/>
      <c r="E54" s="429"/>
      <c r="F54" s="429"/>
      <c r="G54" s="429"/>
      <c r="H54" s="429"/>
      <c r="I54" s="466"/>
    </row>
    <row r="55" spans="1:9">
      <c r="A55" s="154">
        <v>1</v>
      </c>
      <c r="B55" s="449"/>
      <c r="C55" s="429"/>
      <c r="D55" s="429"/>
      <c r="E55" s="429"/>
      <c r="F55" s="429"/>
      <c r="G55" s="429"/>
      <c r="H55" s="429"/>
      <c r="I55" s="466"/>
    </row>
    <row r="56" spans="1:9">
      <c r="A56" s="154">
        <v>1</v>
      </c>
      <c r="B56" s="449"/>
      <c r="C56" s="429"/>
      <c r="D56" s="429"/>
      <c r="E56" s="429"/>
      <c r="F56" s="429"/>
      <c r="G56" s="429"/>
      <c r="H56" s="429"/>
      <c r="I56" s="466"/>
    </row>
    <row r="57" spans="1:9">
      <c r="A57" s="154">
        <v>1</v>
      </c>
      <c r="B57" s="449"/>
      <c r="C57" s="429"/>
      <c r="D57" s="429"/>
      <c r="E57" s="429"/>
      <c r="F57" s="429"/>
      <c r="G57" s="429"/>
      <c r="H57" s="429"/>
      <c r="I57" s="466"/>
    </row>
    <row r="58" spans="1:9">
      <c r="A58" s="154">
        <v>1</v>
      </c>
      <c r="B58" s="449"/>
      <c r="C58" s="429"/>
      <c r="D58" s="429"/>
      <c r="E58" s="429"/>
      <c r="F58" s="429"/>
      <c r="G58" s="429"/>
      <c r="H58" s="429"/>
      <c r="I58" s="466"/>
    </row>
    <row r="59" spans="1:9">
      <c r="A59" s="154">
        <v>1</v>
      </c>
      <c r="B59" s="449"/>
      <c r="C59" s="429"/>
      <c r="D59" s="429"/>
      <c r="E59" s="429"/>
      <c r="F59" s="429"/>
      <c r="G59" s="429"/>
      <c r="H59" s="429"/>
      <c r="I59" s="466"/>
    </row>
    <row r="60" spans="1:9">
      <c r="A60" s="154">
        <v>1</v>
      </c>
      <c r="B60" s="449"/>
      <c r="C60" s="429"/>
      <c r="D60" s="429"/>
      <c r="E60" s="429"/>
      <c r="F60" s="429"/>
      <c r="G60" s="429"/>
      <c r="H60" s="429"/>
      <c r="I60" s="466"/>
    </row>
    <row r="61" spans="1:9">
      <c r="A61" s="154">
        <v>1</v>
      </c>
      <c r="B61" s="449"/>
      <c r="C61" s="429"/>
      <c r="D61" s="429"/>
      <c r="E61" s="429"/>
      <c r="F61" s="429"/>
      <c r="G61" s="429"/>
      <c r="H61" s="429"/>
      <c r="I61" s="466"/>
    </row>
    <row r="62" spans="1:9">
      <c r="A62" s="154">
        <v>1</v>
      </c>
      <c r="B62" s="449"/>
      <c r="C62" s="429"/>
      <c r="D62" s="429"/>
      <c r="E62" s="429"/>
      <c r="F62" s="429"/>
      <c r="G62" s="429"/>
      <c r="H62" s="429"/>
      <c r="I62" s="466"/>
    </row>
    <row r="63" spans="1:9">
      <c r="A63" s="154">
        <v>1</v>
      </c>
      <c r="B63" s="449"/>
      <c r="C63" s="429"/>
      <c r="D63" s="429"/>
      <c r="E63" s="429"/>
      <c r="F63" s="429"/>
      <c r="G63" s="429"/>
      <c r="H63" s="429"/>
      <c r="I63" s="466"/>
    </row>
    <row r="64" spans="1:9">
      <c r="A64" s="154">
        <v>1</v>
      </c>
      <c r="B64" s="449"/>
      <c r="C64" s="429"/>
      <c r="D64" s="429"/>
      <c r="E64" s="429"/>
      <c r="F64" s="429"/>
      <c r="G64" s="429"/>
      <c r="H64" s="429"/>
      <c r="I64" s="466"/>
    </row>
    <row r="65" spans="1:9">
      <c r="A65" s="154">
        <v>1</v>
      </c>
      <c r="B65" s="449"/>
      <c r="C65" s="429"/>
      <c r="D65" s="429"/>
      <c r="E65" s="429"/>
      <c r="F65" s="429"/>
      <c r="G65" s="429"/>
      <c r="H65" s="429"/>
      <c r="I65" s="466"/>
    </row>
    <row r="66" spans="1:9">
      <c r="A66" s="154">
        <v>1</v>
      </c>
      <c r="B66" s="449"/>
      <c r="C66" s="429"/>
      <c r="D66" s="429"/>
      <c r="E66" s="429"/>
      <c r="F66" s="429"/>
      <c r="G66" s="429"/>
      <c r="H66" s="429"/>
      <c r="I66" s="466"/>
    </row>
    <row r="67" spans="1:9">
      <c r="A67" s="154">
        <v>1</v>
      </c>
      <c r="B67" s="449"/>
      <c r="C67" s="429"/>
      <c r="D67" s="429"/>
      <c r="E67" s="429"/>
      <c r="F67" s="429"/>
      <c r="G67" s="429"/>
      <c r="H67" s="429"/>
      <c r="I67" s="466"/>
    </row>
    <row r="68" spans="1:9" ht="17.25" customHeight="1">
      <c r="A68" s="154">
        <v>1</v>
      </c>
      <c r="B68" s="467"/>
      <c r="C68" s="468"/>
      <c r="D68" s="468"/>
      <c r="E68" s="468"/>
      <c r="F68" s="468"/>
      <c r="G68" s="468"/>
      <c r="H68" s="468"/>
      <c r="I68" s="469"/>
    </row>
    <row r="69" spans="1:9">
      <c r="A69" s="154">
        <v>1</v>
      </c>
      <c r="B69" s="470" t="s">
        <v>267</v>
      </c>
      <c r="C69" s="471"/>
      <c r="D69" s="471"/>
      <c r="E69" s="471"/>
      <c r="F69" s="471"/>
      <c r="G69" s="471"/>
      <c r="H69" s="471"/>
      <c r="I69" s="472"/>
    </row>
    <row r="70" spans="1:9">
      <c r="A70" s="154">
        <v>1</v>
      </c>
      <c r="B70" s="473"/>
      <c r="C70" s="474"/>
      <c r="D70" s="474"/>
      <c r="E70" s="474"/>
      <c r="F70" s="474"/>
      <c r="G70" s="474"/>
      <c r="H70" s="474"/>
      <c r="I70" s="475"/>
    </row>
    <row r="71" spans="1:9" ht="12.75" customHeight="1">
      <c r="A71" s="154">
        <v>1</v>
      </c>
      <c r="B71" s="457" t="s">
        <v>263</v>
      </c>
      <c r="C71" s="458"/>
      <c r="D71" s="459"/>
      <c r="E71" s="431" t="e">
        <f>F43/D43</f>
        <v>#DIV/0!</v>
      </c>
      <c r="F71" s="432"/>
      <c r="G71" s="432"/>
      <c r="H71" s="432"/>
      <c r="I71" s="433"/>
    </row>
    <row r="72" spans="1:9" ht="12.75" customHeight="1">
      <c r="A72" s="154">
        <v>1</v>
      </c>
      <c r="B72" s="460"/>
      <c r="C72" s="461"/>
      <c r="D72" s="462"/>
      <c r="E72" s="434"/>
      <c r="F72" s="435"/>
      <c r="G72" s="435"/>
      <c r="H72" s="435"/>
      <c r="I72" s="436"/>
    </row>
    <row r="73" spans="1:9" ht="12.75" customHeight="1">
      <c r="B73" s="457" t="s">
        <v>264</v>
      </c>
      <c r="C73" s="458"/>
      <c r="D73" s="459"/>
      <c r="E73" s="431">
        <f>F44/D44</f>
        <v>0</v>
      </c>
      <c r="F73" s="432"/>
      <c r="G73" s="432"/>
      <c r="H73" s="432"/>
      <c r="I73" s="433"/>
    </row>
    <row r="74" spans="1:9" ht="12.75" customHeight="1">
      <c r="B74" s="460"/>
      <c r="C74" s="461"/>
      <c r="D74" s="462"/>
      <c r="E74" s="434"/>
      <c r="F74" s="435"/>
      <c r="G74" s="435"/>
      <c r="H74" s="435"/>
      <c r="I74" s="436"/>
    </row>
    <row r="75" spans="1:9" ht="12.75" customHeight="1">
      <c r="B75" s="457" t="s">
        <v>130</v>
      </c>
      <c r="C75" s="458"/>
      <c r="D75" s="459"/>
      <c r="E75" s="431">
        <f>F45/D45</f>
        <v>0</v>
      </c>
      <c r="F75" s="432"/>
      <c r="G75" s="432"/>
      <c r="H75" s="432"/>
      <c r="I75" s="433"/>
    </row>
    <row r="76" spans="1:9" ht="12.75" customHeight="1">
      <c r="B76" s="460"/>
      <c r="C76" s="461"/>
      <c r="D76" s="462"/>
      <c r="E76" s="434"/>
      <c r="F76" s="435"/>
      <c r="G76" s="435"/>
      <c r="H76" s="435"/>
      <c r="I76" s="436"/>
    </row>
    <row r="77" spans="1:9" ht="12.75" customHeight="1">
      <c r="B77" s="457" t="s">
        <v>265</v>
      </c>
      <c r="C77" s="458"/>
      <c r="D77" s="459"/>
      <c r="E77" s="431" t="e">
        <f>F46/D46</f>
        <v>#DIV/0!</v>
      </c>
      <c r="F77" s="432"/>
      <c r="G77" s="432"/>
      <c r="H77" s="432"/>
      <c r="I77" s="433"/>
    </row>
    <row r="78" spans="1:9" ht="12.75" customHeight="1">
      <c r="B78" s="460"/>
      <c r="C78" s="461"/>
      <c r="D78" s="462"/>
      <c r="E78" s="434"/>
      <c r="F78" s="435"/>
      <c r="G78" s="435"/>
      <c r="H78" s="435"/>
      <c r="I78" s="436"/>
    </row>
    <row r="79" spans="1:9">
      <c r="B79" s="451"/>
      <c r="C79" s="451"/>
      <c r="D79" s="451"/>
      <c r="E79" s="451"/>
      <c r="F79" s="451"/>
      <c r="G79" s="451"/>
      <c r="H79" s="451"/>
      <c r="I79" s="451"/>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A48:I49"/>
    <mergeCell ref="B50:C50"/>
    <mergeCell ref="D50:E50"/>
    <mergeCell ref="F50:I50"/>
    <mergeCell ref="B51:C52"/>
    <mergeCell ref="D51:E52"/>
    <mergeCell ref="B45:C45"/>
    <mergeCell ref="F45:G45"/>
    <mergeCell ref="B46:C46"/>
    <mergeCell ref="F46:G46"/>
    <mergeCell ref="B47:C47"/>
    <mergeCell ref="F47:G47"/>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{D53DA789-90D7-4EB3-B36F-08008BF4F27E}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{DDCD491A-4746-4AC1-A4E9-D99BBD171963}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{DE084766-5DD2-41EE-A776-B46ABF98CCF8}</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{7D62D8CF-437A-45F1-90FB-72674236E1C6}</x14:id>
        </ext>
      </extLst>
    </cfRule>
  </conditionalFormatting>
  <hyperlinks>
    <hyperlink ref="H23" r:id="rId1" xr:uid="{00000000-0004-0000-0D00-000000000000}"/>
    <hyperlink ref="H24" r:id="rId2" xr:uid="{00000000-0004-0000-0D00-000001000000}"/>
    <hyperlink ref="H25" r:id="rId3" xr:uid="{00000000-0004-0000-0D00-000002000000}"/>
  </hyperlinks>
  <pageMargins left="0.7" right="0.7" top="0.75" bottom="0.75" header="0.3" footer="0.3"/>
  <pageSetup scale="55"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D53DA789-90D7-4EB3-B36F-08008BF4F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DDCD491A-4746-4AC1-A4E9-D99BBD17196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E084766-5DD2-41EE-A776-B46ABF98CCF8}">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D62D8CF-437A-45F1-90FB-72674236E1C6}">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D00-000000000000}">
          <x14:formula1>
            <xm:f>'NO SE EDITA'!$J$3:$J$6</xm:f>
          </x14:formula1>
          <xm:sqref>F40:G40</xm:sqref>
        </x14:dataValidation>
        <x14:dataValidation type="list" allowBlank="1" showInputMessage="1" showErrorMessage="1" xr:uid="{00000000-0002-0000-0D00-000001000000}">
          <x14:formula1>
            <xm:f>'NO SE EDITA'!$F$3:$F$4</xm:f>
          </x14:formula1>
          <xm:sqref>F30:I30</xm:sqref>
        </x14:dataValidation>
        <x14:dataValidation type="list" allowBlank="1" showInputMessage="1" showErrorMessage="1" xr:uid="{00000000-0002-0000-0D00-000002000000}">
          <x14:formula1>
            <xm:f>'NO SE EDITA'!$E$3:$E$4</xm:f>
          </x14:formula1>
          <xm:sqref>B30:E30</xm:sqref>
        </x14:dataValidation>
        <x14:dataValidation type="list" allowBlank="1" showInputMessage="1" showErrorMessage="1" xr:uid="{00000000-0002-0000-0D00-000003000000}">
          <x14:formula1>
            <xm:f>'NO SE EDITA'!$M$3:$M$4</xm:f>
          </x14:formula1>
          <xm:sqref>D37:E37</xm:sqref>
        </x14:dataValidation>
        <x14:dataValidation type="list" allowBlank="1" showInputMessage="1" showErrorMessage="1" xr:uid="{00000000-0002-0000-0D00-000004000000}">
          <x14:formula1>
            <xm:f>'NO SE EDITA'!$B$3:$B$4</xm:f>
          </x14:formula1>
          <xm:sqref>B27:C28</xm:sqref>
        </x14:dataValidation>
        <x14:dataValidation type="list" allowBlank="1" showInputMessage="1" showErrorMessage="1" xr:uid="{00000000-0002-0000-0D00-000005000000}">
          <x14:formula1>
            <xm:f>'NO SE EDITA'!$D$3:$D$4</xm:f>
          </x14:formula1>
          <xm:sqref>F28</xm:sqref>
        </x14:dataValidation>
        <x14:dataValidation type="list" allowBlank="1" showInputMessage="1" showErrorMessage="1" xr:uid="{00000000-0002-0000-0D00-000006000000}">
          <x14:formula1>
            <xm:f>'NO SE EDITA'!$H$3:$H$4</xm:f>
          </x14:formula1>
          <xm:sqref>F32:I32</xm:sqref>
        </x14:dataValidation>
        <x14:dataValidation type="list" allowBlank="1" showInputMessage="1" showErrorMessage="1" xr:uid="{00000000-0002-0000-0D00-000007000000}">
          <x14:formula1>
            <xm:f>'NO SE EDITA'!$G$3:$G$5</xm:f>
          </x14:formula1>
          <xm:sqref>B32:E32 D36:E36 H40:I40</xm:sqref>
        </x14:dataValidation>
        <x14:dataValidation type="list" allowBlank="1" showInputMessage="1" showErrorMessage="1" xr:uid="{00000000-0002-0000-0D00-000008000000}">
          <x14:formula1>
            <xm:f>'NO SE EDITA'!$C$3:$C$6</xm:f>
          </x14:formula1>
          <xm:sqref>D28:E28</xm:sqref>
        </x14:dataValidation>
        <x14:dataValidation type="list" allowBlank="1" showInputMessage="1" showErrorMessage="1" xr:uid="{00000000-0002-0000-0D00-000009000000}">
          <x14:formula1>
            <xm:f>'NO SE EDITA'!$L$3:$L$6</xm:f>
          </x14:formula1>
          <xm:sqref>I43:I46</xm:sqref>
        </x14:dataValidation>
        <x14:dataValidation type="list" allowBlank="1" showInputMessage="1" showErrorMessage="1" xr:uid="{00000000-0002-0000-0D00-00000A000000}">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76"/>
  <sheetViews>
    <sheetView view="pageBreakPreview" topLeftCell="A46" zoomScale="97" zoomScaleNormal="115" zoomScaleSheetLayoutView="66" workbookViewId="0">
      <selection activeCell="K54" sqref="K54"/>
    </sheetView>
  </sheetViews>
  <sheetFormatPr baseColWidth="10" defaultRowHeight="12.75"/>
  <cols>
    <col min="1" max="1" width="4.33203125" style="135" customWidth="1"/>
    <col min="2" max="3" width="15.83203125" style="135" customWidth="1"/>
    <col min="4" max="9" width="17.83203125" style="135" customWidth="1"/>
    <col min="10" max="16384" width="12" style="135"/>
  </cols>
  <sheetData>
    <row r="1" spans="1:9" ht="34.5" customHeight="1">
      <c r="B1" s="326" t="s">
        <v>38</v>
      </c>
      <c r="C1" s="401"/>
      <c r="D1" s="401"/>
      <c r="E1" s="401"/>
      <c r="F1" s="401"/>
      <c r="G1" s="401"/>
      <c r="H1" s="401"/>
      <c r="I1" s="401"/>
    </row>
    <row r="2" spans="1:9" ht="19.5" customHeight="1">
      <c r="B2" s="331" t="s">
        <v>330</v>
      </c>
      <c r="C2" s="402"/>
      <c r="D2" s="402"/>
      <c r="E2" s="402"/>
      <c r="F2" s="402"/>
      <c r="G2" s="402"/>
      <c r="H2" s="402"/>
      <c r="I2" s="402"/>
    </row>
    <row r="3" spans="1:9" s="155" customFormat="1" ht="60" customHeight="1">
      <c r="A3" s="151"/>
      <c r="B3" s="392" t="s">
        <v>39</v>
      </c>
      <c r="C3" s="392"/>
      <c r="D3" s="327" t="str">
        <f>'FORMATO 2. POA - MIR'!D4:F4</f>
        <v>SECRETARÍA GENERAL MUNICIPAL</v>
      </c>
      <c r="E3" s="327"/>
      <c r="F3" s="392" t="s">
        <v>42</v>
      </c>
      <c r="G3" s="392"/>
      <c r="H3" s="327">
        <v>2026</v>
      </c>
      <c r="I3" s="327"/>
    </row>
    <row r="4" spans="1:9" s="155" customFormat="1" ht="60" customHeight="1">
      <c r="A4" s="151"/>
      <c r="B4" s="392" t="s">
        <v>40</v>
      </c>
      <c r="C4" s="392"/>
      <c r="D4" s="327" t="s">
        <v>400</v>
      </c>
      <c r="E4" s="327"/>
      <c r="F4" s="392" t="s">
        <v>43</v>
      </c>
      <c r="G4" s="392"/>
      <c r="H4" s="327" t="s">
        <v>266</v>
      </c>
      <c r="I4" s="327"/>
    </row>
    <row r="5" spans="1:9" s="155" customFormat="1" ht="60" customHeight="1">
      <c r="A5" s="151"/>
      <c r="B5" s="393" t="s">
        <v>41</v>
      </c>
      <c r="C5" s="393"/>
      <c r="D5" s="394" t="s">
        <v>530</v>
      </c>
      <c r="E5" s="394"/>
      <c r="F5" s="392" t="s">
        <v>44</v>
      </c>
      <c r="G5" s="392"/>
      <c r="H5" s="327" t="s">
        <v>378</v>
      </c>
      <c r="I5" s="327"/>
    </row>
    <row r="6" spans="1:9">
      <c r="A6" s="151"/>
      <c r="B6" s="403" t="s">
        <v>87</v>
      </c>
      <c r="C6" s="403"/>
      <c r="D6" s="403"/>
      <c r="E6" s="403"/>
      <c r="F6" s="403"/>
      <c r="G6" s="403"/>
      <c r="H6" s="403"/>
      <c r="I6" s="403"/>
    </row>
    <row r="7" spans="1:9" ht="76.5" customHeight="1">
      <c r="A7" s="151"/>
      <c r="B7" s="397" t="s">
        <v>88</v>
      </c>
      <c r="C7" s="397"/>
      <c r="D7" s="327" t="str">
        <f>'FORMATO 2. POA - MIR'!C9</f>
        <v>ACUERDO 1. ACUERDO PARA UN GOBIERNO CERCANO, JUSTO Y HONESTO</v>
      </c>
      <c r="E7" s="327"/>
      <c r="F7" s="395" t="s">
        <v>89</v>
      </c>
      <c r="G7" s="395"/>
      <c r="H7" s="327" t="str">
        <f>'FORMATO 2. POA - MIR'!E9</f>
        <v>1.1.3 Optimizar la administración pública municipal mediante la eliminación de la duplicidad de plazas y el uso eficiente de los recursos económicos.</v>
      </c>
      <c r="I7" s="327"/>
    </row>
    <row r="8" spans="1:9" ht="69" customHeight="1">
      <c r="A8" s="151"/>
      <c r="B8" s="395" t="s">
        <v>90</v>
      </c>
      <c r="C8" s="395"/>
      <c r="D8" s="327" t="str">
        <f>'FORMATO 2. POA - MIR'!C10</f>
        <v>Acuerdo 1. Zapotlán Seguro, con un Gobierno Transparente y Justo.</v>
      </c>
      <c r="E8" s="327"/>
      <c r="F8" s="395" t="s">
        <v>92</v>
      </c>
      <c r="G8" s="395"/>
      <c r="H8" s="327" t="str">
        <f>'FORMATO 2. POA - MIR'!E10</f>
        <v>1.1.3.2 Racionalizar el presupuesto municipal mediante la reestructuración de áreas y la optimización de recursos económicos.</v>
      </c>
      <c r="I8" s="327"/>
    </row>
    <row r="9" spans="1:9" ht="126" customHeight="1">
      <c r="A9" s="151"/>
      <c r="B9" s="395" t="s">
        <v>93</v>
      </c>
      <c r="C9" s="395"/>
      <c r="D9" s="327" t="str">
        <f>'FORMATO 2. POA - MIR'!C11</f>
        <v>1.1 Tener un Zapotlán seguro y en paz, mediante un gobierno cercano, con participación ciudadana y una rendición de cuentas transparente y justa en beneficio de la ciudadanía.</v>
      </c>
      <c r="E9" s="327"/>
      <c r="F9" s="395" t="s">
        <v>92</v>
      </c>
      <c r="G9" s="395"/>
      <c r="H9" s="327" t="str">
        <f>'FORMATO 2. POA - MIR'!E11</f>
        <v>1.1.3.3 Fortalecer la administración pública con funcionarios capaces y honestos, evitando la duplicidad de funciones públicas.</v>
      </c>
      <c r="I9" s="327"/>
    </row>
    <row r="10" spans="1:9" ht="15" customHeight="1">
      <c r="A10" s="151"/>
      <c r="B10" s="398" t="s">
        <v>331</v>
      </c>
      <c r="C10" s="398"/>
      <c r="D10" s="398"/>
      <c r="E10" s="398"/>
      <c r="F10" s="398"/>
      <c r="G10" s="398"/>
      <c r="H10" s="398"/>
      <c r="I10" s="398"/>
    </row>
    <row r="11" spans="1:9">
      <c r="A11" s="151"/>
      <c r="B11" s="397" t="s">
        <v>45</v>
      </c>
      <c r="C11" s="397"/>
      <c r="D11" s="397"/>
      <c r="E11" s="397"/>
      <c r="F11" s="397"/>
      <c r="G11" s="397"/>
      <c r="H11" s="397"/>
      <c r="I11" s="397"/>
    </row>
    <row r="12" spans="1:9" ht="18.75" customHeight="1">
      <c r="A12" s="151"/>
      <c r="B12" s="396" t="str">
        <f>CALENDARIZACION!B22</f>
        <v xml:space="preserve">Atención al ciudadano    </v>
      </c>
      <c r="C12" s="396"/>
      <c r="D12" s="396"/>
      <c r="E12" s="396"/>
      <c r="F12" s="396"/>
      <c r="G12" s="396"/>
      <c r="H12" s="396"/>
      <c r="I12" s="396"/>
    </row>
    <row r="13" spans="1:9">
      <c r="A13" s="151"/>
      <c r="B13" s="397" t="s">
        <v>48</v>
      </c>
      <c r="C13" s="397"/>
      <c r="D13" s="397"/>
      <c r="E13" s="397"/>
      <c r="F13" s="397"/>
      <c r="G13" s="397"/>
      <c r="H13" s="397"/>
      <c r="I13" s="397"/>
    </row>
    <row r="14" spans="1:9" ht="60" customHeight="1">
      <c r="A14" s="151"/>
      <c r="B14" s="327" t="str">
        <f>'FORMATO 2. POA - MIR'!C20</f>
        <v>La atención al ciudadano son servicios brindados de acuerdo a lo solicitado, considerando las Cartillas Militares, Servicio Social, Prácticas Profesionales, Estadías y Ferias de Servicios.</v>
      </c>
      <c r="C14" s="327"/>
      <c r="D14" s="327"/>
      <c r="E14" s="327"/>
      <c r="F14" s="327"/>
      <c r="G14" s="327"/>
      <c r="H14" s="327"/>
      <c r="I14" s="327"/>
    </row>
    <row r="15" spans="1:9" ht="18.75" customHeight="1">
      <c r="A15" s="151"/>
      <c r="B15" s="398" t="s">
        <v>332</v>
      </c>
      <c r="C15" s="398"/>
      <c r="D15" s="398"/>
      <c r="E15" s="398"/>
      <c r="F15" s="398"/>
      <c r="G15" s="398"/>
      <c r="H15" s="398"/>
      <c r="I15" s="398"/>
    </row>
    <row r="16" spans="1:9">
      <c r="A16" s="151"/>
      <c r="B16" s="399" t="s">
        <v>320</v>
      </c>
      <c r="C16" s="399"/>
      <c r="D16" s="399"/>
      <c r="E16" s="399"/>
      <c r="F16" s="399"/>
      <c r="G16" s="399"/>
      <c r="H16" s="399"/>
      <c r="I16" s="399"/>
    </row>
    <row r="17" spans="1:9">
      <c r="A17" s="151"/>
      <c r="B17" s="400" t="str">
        <f>+CALENDARIZACION!E22</f>
        <v>PARAC(APAC/ARAC)*100%</v>
      </c>
      <c r="C17" s="400"/>
      <c r="D17" s="400"/>
      <c r="E17" s="400"/>
      <c r="F17" s="400"/>
      <c r="G17" s="400"/>
      <c r="H17" s="400"/>
      <c r="I17" s="400"/>
    </row>
    <row r="18" spans="1:9">
      <c r="A18" s="151"/>
      <c r="B18" s="399" t="s">
        <v>321</v>
      </c>
      <c r="C18" s="399"/>
      <c r="D18" s="399"/>
      <c r="E18" s="399"/>
      <c r="F18" s="399"/>
      <c r="G18" s="399"/>
      <c r="H18" s="399"/>
      <c r="I18" s="399"/>
    </row>
    <row r="19" spans="1:9" ht="28.5" customHeight="1">
      <c r="A19" s="151"/>
      <c r="B19" s="405" t="s">
        <v>102</v>
      </c>
      <c r="C19" s="406"/>
      <c r="D19" s="407" t="s">
        <v>322</v>
      </c>
      <c r="E19" s="407"/>
      <c r="F19" s="406" t="s">
        <v>323</v>
      </c>
      <c r="G19" s="406"/>
      <c r="H19" s="395" t="s">
        <v>135</v>
      </c>
      <c r="I19" s="395"/>
    </row>
    <row r="20" spans="1:9" ht="75.75" customHeight="1">
      <c r="A20" s="151"/>
      <c r="B20" s="332" t="s">
        <v>531</v>
      </c>
      <c r="C20" s="332"/>
      <c r="D20" s="332" t="s">
        <v>105</v>
      </c>
      <c r="E20" s="332"/>
      <c r="F20" s="327" t="str">
        <f>CALENDARIZACION!C22</f>
        <v xml:space="preserve">(PARDCAC)
Porcentaje de actividades realizadas dentro del componente de atención al ciudadano
</v>
      </c>
      <c r="G20" s="327"/>
      <c r="H20" s="404" t="s">
        <v>364</v>
      </c>
      <c r="I20" s="408"/>
    </row>
    <row r="21" spans="1:9" ht="47.25" customHeight="1">
      <c r="A21" s="151"/>
      <c r="B21" s="332" t="s">
        <v>532</v>
      </c>
      <c r="C21" s="332"/>
      <c r="D21" s="332" t="s">
        <v>105</v>
      </c>
      <c r="E21" s="332"/>
      <c r="F21" s="327" t="str">
        <f>CALENDARIZACION!D22</f>
        <v xml:space="preserve">(APAC)                                                      Actividades Programado de Atención al Ciudadano </v>
      </c>
      <c r="G21" s="327"/>
      <c r="H21" s="404" t="s">
        <v>364</v>
      </c>
      <c r="I21" s="400"/>
    </row>
    <row r="22" spans="1:9" ht="46.5" customHeight="1">
      <c r="A22" s="151"/>
      <c r="B22" s="332" t="s">
        <v>533</v>
      </c>
      <c r="C22" s="332"/>
      <c r="D22" s="332" t="s">
        <v>105</v>
      </c>
      <c r="E22" s="332"/>
      <c r="F22" s="327" t="str">
        <f>CALENDARIZACION!D23</f>
        <v xml:space="preserve">(ARAC)                                                     Actividades Realizadas de Atención al Ciudadano </v>
      </c>
      <c r="G22" s="327"/>
      <c r="H22" s="404" t="s">
        <v>364</v>
      </c>
      <c r="I22" s="400"/>
    </row>
    <row r="23" spans="1:9" ht="12.75" customHeight="1">
      <c r="A23" s="151"/>
      <c r="B23" s="412" t="s">
        <v>138</v>
      </c>
      <c r="C23" s="412"/>
      <c r="D23" s="412"/>
      <c r="E23" s="412"/>
      <c r="F23" s="412"/>
      <c r="G23" s="412"/>
      <c r="H23" s="412"/>
      <c r="I23" s="412"/>
    </row>
    <row r="24" spans="1:9" ht="15.75" customHeight="1">
      <c r="A24" s="151"/>
      <c r="B24" s="397" t="s">
        <v>28</v>
      </c>
      <c r="C24" s="397"/>
      <c r="D24" s="397" t="s">
        <v>46</v>
      </c>
      <c r="E24" s="397"/>
      <c r="F24" s="397" t="s">
        <v>47</v>
      </c>
      <c r="G24" s="397"/>
      <c r="H24" s="397"/>
      <c r="I24" s="397"/>
    </row>
    <row r="25" spans="1:9" ht="18" customHeight="1">
      <c r="A25" s="151"/>
      <c r="B25" s="400" t="s">
        <v>97</v>
      </c>
      <c r="C25" s="400"/>
      <c r="D25" s="400" t="s">
        <v>95</v>
      </c>
      <c r="E25" s="400"/>
      <c r="F25" s="400" t="s">
        <v>199</v>
      </c>
      <c r="G25" s="400"/>
      <c r="H25" s="400"/>
      <c r="I25" s="400"/>
    </row>
    <row r="26" spans="1:9" ht="18" customHeight="1">
      <c r="A26" s="151"/>
      <c r="B26" s="397" t="s">
        <v>124</v>
      </c>
      <c r="C26" s="397"/>
      <c r="D26" s="397"/>
      <c r="E26" s="397"/>
      <c r="F26" s="409" t="s">
        <v>127</v>
      </c>
      <c r="G26" s="399"/>
      <c r="H26" s="399"/>
      <c r="I26" s="399"/>
    </row>
    <row r="27" spans="1:9" ht="13.5" customHeight="1">
      <c r="A27" s="151"/>
      <c r="B27" s="400" t="s">
        <v>105</v>
      </c>
      <c r="C27" s="400"/>
      <c r="D27" s="400"/>
      <c r="E27" s="400"/>
      <c r="F27" s="400" t="s">
        <v>180</v>
      </c>
      <c r="G27" s="400"/>
      <c r="H27" s="400"/>
      <c r="I27" s="400"/>
    </row>
    <row r="28" spans="1:9" ht="15.75" customHeight="1">
      <c r="A28" s="151"/>
      <c r="B28" s="410" t="s">
        <v>80</v>
      </c>
      <c r="C28" s="411"/>
      <c r="D28" s="411"/>
      <c r="E28" s="411"/>
      <c r="F28" s="409" t="s">
        <v>128</v>
      </c>
      <c r="G28" s="399"/>
      <c r="H28" s="399"/>
      <c r="I28" s="399"/>
    </row>
    <row r="29" spans="1:9" ht="15.75" customHeight="1">
      <c r="A29" s="151"/>
      <c r="B29" s="400" t="s">
        <v>109</v>
      </c>
      <c r="C29" s="400"/>
      <c r="D29" s="400"/>
      <c r="E29" s="400"/>
      <c r="F29" s="400" t="s">
        <v>107</v>
      </c>
      <c r="G29" s="400"/>
      <c r="H29" s="400"/>
      <c r="I29" s="400"/>
    </row>
    <row r="30" spans="1:9" ht="14.25" customHeight="1">
      <c r="A30" s="151"/>
      <c r="B30" s="403" t="s">
        <v>141</v>
      </c>
      <c r="C30" s="403"/>
      <c r="D30" s="403"/>
      <c r="E30" s="403"/>
      <c r="F30" s="403"/>
      <c r="G30" s="403"/>
      <c r="H30" s="403"/>
      <c r="I30" s="403"/>
    </row>
    <row r="31" spans="1:9" ht="13.5" customHeight="1">
      <c r="A31" s="151"/>
      <c r="B31" s="411" t="s">
        <v>325</v>
      </c>
      <c r="C31" s="411"/>
      <c r="D31" s="411"/>
      <c r="E31" s="411"/>
      <c r="F31" s="399" t="s">
        <v>326</v>
      </c>
      <c r="G31" s="399"/>
      <c r="H31" s="399"/>
      <c r="I31" s="399"/>
    </row>
    <row r="32" spans="1:9">
      <c r="A32" s="151"/>
      <c r="B32" s="413" t="s">
        <v>144</v>
      </c>
      <c r="C32" s="413"/>
      <c r="D32" s="417">
        <f>CALENDARIZACION!R22</f>
        <v>19</v>
      </c>
      <c r="E32" s="417"/>
      <c r="F32" s="400" t="s">
        <v>112</v>
      </c>
      <c r="G32" s="400"/>
      <c r="H32" s="418" t="s">
        <v>113</v>
      </c>
      <c r="I32" s="418"/>
    </row>
    <row r="33" spans="1:10">
      <c r="A33" s="151"/>
      <c r="B33" s="413" t="s">
        <v>114</v>
      </c>
      <c r="C33" s="413"/>
      <c r="D33" s="414" t="s">
        <v>106</v>
      </c>
      <c r="E33" s="414"/>
      <c r="F33" s="400" t="s">
        <v>324</v>
      </c>
      <c r="G33" s="400"/>
      <c r="H33" s="415" t="s">
        <v>116</v>
      </c>
      <c r="I33" s="415"/>
    </row>
    <row r="34" spans="1:10">
      <c r="A34" s="151"/>
      <c r="B34" s="413" t="s">
        <v>49</v>
      </c>
      <c r="C34" s="413"/>
      <c r="D34" s="414" t="s">
        <v>178</v>
      </c>
      <c r="E34" s="414"/>
      <c r="F34" s="400" t="s">
        <v>117</v>
      </c>
      <c r="G34" s="400"/>
      <c r="H34" s="416" t="s">
        <v>118</v>
      </c>
      <c r="I34" s="416"/>
    </row>
    <row r="35" spans="1:10">
      <c r="A35" s="151"/>
      <c r="B35" s="399" t="s">
        <v>333</v>
      </c>
      <c r="C35" s="399"/>
      <c r="D35" s="399"/>
      <c r="E35" s="399"/>
      <c r="F35" s="399"/>
      <c r="G35" s="399"/>
      <c r="H35" s="399"/>
      <c r="I35" s="399"/>
    </row>
    <row r="36" spans="1:10">
      <c r="A36" s="151"/>
      <c r="B36" s="395" t="s">
        <v>215</v>
      </c>
      <c r="C36" s="395"/>
      <c r="D36" s="395"/>
      <c r="E36" s="395"/>
      <c r="F36" s="395" t="s">
        <v>50</v>
      </c>
      <c r="G36" s="395"/>
      <c r="H36" s="395" t="s">
        <v>139</v>
      </c>
      <c r="I36" s="395"/>
    </row>
    <row r="37" spans="1:10">
      <c r="A37" s="151"/>
      <c r="B37" s="417">
        <v>5</v>
      </c>
      <c r="C37" s="417"/>
      <c r="D37" s="417"/>
      <c r="E37" s="417"/>
      <c r="F37" s="417">
        <v>2026</v>
      </c>
      <c r="G37" s="417"/>
      <c r="H37" s="400" t="s">
        <v>106</v>
      </c>
      <c r="I37" s="400"/>
    </row>
    <row r="38" spans="1:10">
      <c r="A38" s="151"/>
      <c r="B38" s="419" t="s">
        <v>142</v>
      </c>
      <c r="C38" s="419"/>
      <c r="D38" s="419"/>
      <c r="E38" s="419"/>
      <c r="F38" s="419"/>
      <c r="G38" s="419"/>
      <c r="H38" s="419"/>
      <c r="I38" s="419"/>
    </row>
    <row r="39" spans="1:10" s="167" customFormat="1" ht="36">
      <c r="A39" s="172"/>
      <c r="B39" s="397" t="s">
        <v>120</v>
      </c>
      <c r="C39" s="397"/>
      <c r="D39" s="169" t="s">
        <v>143</v>
      </c>
      <c r="E39" s="150" t="s">
        <v>83</v>
      </c>
      <c r="F39" s="409" t="s">
        <v>84</v>
      </c>
      <c r="G39" s="399"/>
      <c r="H39" s="168" t="s">
        <v>73</v>
      </c>
      <c r="I39" s="168" t="s">
        <v>74</v>
      </c>
    </row>
    <row r="40" spans="1:10">
      <c r="A40" s="151"/>
      <c r="B40" s="400" t="s">
        <v>263</v>
      </c>
      <c r="C40" s="400"/>
      <c r="D40" s="124">
        <f>SUM(CALENDARIZACION!F22:H22)</f>
        <v>5</v>
      </c>
      <c r="E40" s="125">
        <v>0</v>
      </c>
      <c r="F40" s="420">
        <f>SUM(CALENDARIZACION!F22:H22)</f>
        <v>5</v>
      </c>
      <c r="G40" s="420"/>
      <c r="H40" s="145">
        <v>46027</v>
      </c>
      <c r="I40" s="145">
        <v>46111</v>
      </c>
      <c r="J40" s="153"/>
    </row>
    <row r="41" spans="1:10">
      <c r="A41" s="151"/>
      <c r="B41" s="400" t="s">
        <v>264</v>
      </c>
      <c r="C41" s="400"/>
      <c r="D41" s="124">
        <f>SUM(CALENDARIZACION!I22:K22)</f>
        <v>5</v>
      </c>
      <c r="E41" s="127">
        <v>0</v>
      </c>
      <c r="F41" s="420">
        <f>SUM(CALENDARIZACION!I11:K11)</f>
        <v>0</v>
      </c>
      <c r="G41" s="420"/>
      <c r="H41" s="145"/>
      <c r="I41" s="145"/>
      <c r="J41" s="153"/>
    </row>
    <row r="42" spans="1:10">
      <c r="A42" s="151"/>
      <c r="B42" s="400" t="s">
        <v>130</v>
      </c>
      <c r="C42" s="400"/>
      <c r="D42" s="124">
        <f>SUM(CALENDARIZACION!L22:N22)</f>
        <v>4</v>
      </c>
      <c r="E42" s="125">
        <v>0</v>
      </c>
      <c r="F42" s="420">
        <f>SUM(CALENDARIZACION!L11:N11)</f>
        <v>0</v>
      </c>
      <c r="G42" s="420"/>
      <c r="H42" s="145"/>
      <c r="I42" s="145"/>
    </row>
    <row r="43" spans="1:10">
      <c r="A43" s="151"/>
      <c r="B43" s="400" t="s">
        <v>265</v>
      </c>
      <c r="C43" s="400"/>
      <c r="D43" s="124">
        <f>SUM(CALENDARIZACION!O22:Q22)</f>
        <v>5</v>
      </c>
      <c r="E43" s="125">
        <v>0</v>
      </c>
      <c r="F43" s="420">
        <f>SUM(CALENDARIZACION!O11:Q11)</f>
        <v>0</v>
      </c>
      <c r="G43" s="420"/>
      <c r="H43" s="145"/>
      <c r="I43" s="145"/>
    </row>
    <row r="44" spans="1:10" ht="25.5" customHeight="1">
      <c r="A44" s="151"/>
      <c r="B44" s="427" t="s">
        <v>26</v>
      </c>
      <c r="C44" s="427"/>
      <c r="D44" s="166">
        <f>F49</f>
        <v>19</v>
      </c>
      <c r="E44" s="166">
        <f>SUM(E40:E43)</f>
        <v>0</v>
      </c>
      <c r="F44" s="428">
        <f>G49</f>
        <v>5</v>
      </c>
      <c r="G44" s="428"/>
      <c r="H44" s="170" t="s">
        <v>145</v>
      </c>
      <c r="I44" s="147">
        <f>I49</f>
        <v>0.26315789473684209</v>
      </c>
    </row>
    <row r="45" spans="1:10">
      <c r="A45" s="429"/>
      <c r="B45" s="429"/>
      <c r="C45" s="429"/>
      <c r="D45" s="429"/>
      <c r="E45" s="429"/>
      <c r="F45" s="429"/>
      <c r="G45" s="429"/>
      <c r="H45" s="429"/>
      <c r="I45" s="429"/>
    </row>
    <row r="46" spans="1:10" ht="22.5" customHeight="1">
      <c r="A46" s="429"/>
      <c r="B46" s="429"/>
      <c r="C46" s="429"/>
      <c r="D46" s="429"/>
      <c r="E46" s="429"/>
      <c r="F46" s="429"/>
      <c r="G46" s="429"/>
      <c r="H46" s="429"/>
      <c r="I46" s="429"/>
    </row>
    <row r="47" spans="1:10" ht="39" customHeight="1">
      <c r="B47" s="421" t="s">
        <v>152</v>
      </c>
      <c r="C47" s="422"/>
      <c r="D47" s="423" t="s">
        <v>52</v>
      </c>
      <c r="E47" s="423"/>
      <c r="F47" s="423" t="s">
        <v>148</v>
      </c>
      <c r="G47" s="423"/>
      <c r="H47" s="423"/>
      <c r="I47" s="423"/>
    </row>
    <row r="48" spans="1:10" ht="37.5" customHeight="1">
      <c r="B48" s="424" t="str">
        <f>D5</f>
        <v>PP1- C.2</v>
      </c>
      <c r="C48" s="424"/>
      <c r="D48" s="414" t="str">
        <f>CALENDARIZACION!B22</f>
        <v xml:space="preserve">Atención al ciudadano    </v>
      </c>
      <c r="E48" s="414"/>
      <c r="F48" s="130" t="s">
        <v>149</v>
      </c>
      <c r="G48" s="170" t="s">
        <v>150</v>
      </c>
      <c r="H48" s="130" t="s">
        <v>67</v>
      </c>
      <c r="I48" s="131" t="s">
        <v>68</v>
      </c>
    </row>
    <row r="49" spans="1:9" ht="37.5" customHeight="1">
      <c r="B49" s="425"/>
      <c r="C49" s="425"/>
      <c r="D49" s="426"/>
      <c r="E49" s="426"/>
      <c r="F49" s="132">
        <f>CALENDARIZACION!S22</f>
        <v>19</v>
      </c>
      <c r="G49" s="171">
        <f>CALENDARIZACION!R23</f>
        <v>5</v>
      </c>
      <c r="H49" s="132">
        <f>CALENDARIZACION!T22</f>
        <v>14</v>
      </c>
      <c r="I49" s="133">
        <f>CALENDARIZACION!U22</f>
        <v>0.26315789473684209</v>
      </c>
    </row>
    <row r="50" spans="1:9" ht="20.25" customHeight="1">
      <c r="A50" s="154">
        <v>1</v>
      </c>
      <c r="B50" s="330"/>
      <c r="C50" s="330"/>
      <c r="D50" s="330"/>
      <c r="E50" s="330"/>
      <c r="F50" s="330"/>
      <c r="G50" s="330"/>
      <c r="H50" s="330"/>
      <c r="I50" s="330"/>
    </row>
    <row r="51" spans="1:9">
      <c r="A51" s="154">
        <v>1</v>
      </c>
      <c r="B51" s="330"/>
      <c r="C51" s="330"/>
      <c r="D51" s="330"/>
      <c r="E51" s="330"/>
      <c r="F51" s="330"/>
      <c r="G51" s="330"/>
      <c r="H51" s="330"/>
      <c r="I51" s="330"/>
    </row>
    <row r="52" spans="1:9">
      <c r="A52" s="154">
        <v>1</v>
      </c>
      <c r="B52" s="330"/>
      <c r="C52" s="330"/>
      <c r="D52" s="330"/>
      <c r="E52" s="330"/>
      <c r="F52" s="330"/>
      <c r="G52" s="330"/>
      <c r="H52" s="330"/>
      <c r="I52" s="330"/>
    </row>
    <row r="53" spans="1:9">
      <c r="A53" s="154">
        <v>1</v>
      </c>
      <c r="B53" s="330"/>
      <c r="C53" s="330"/>
      <c r="D53" s="330"/>
      <c r="E53" s="330"/>
      <c r="F53" s="330"/>
      <c r="G53" s="330"/>
      <c r="H53" s="330"/>
      <c r="I53" s="330"/>
    </row>
    <row r="54" spans="1:9">
      <c r="A54" s="154">
        <v>1</v>
      </c>
      <c r="B54" s="330"/>
      <c r="C54" s="330"/>
      <c r="D54" s="330"/>
      <c r="E54" s="330"/>
      <c r="F54" s="330"/>
      <c r="G54" s="330"/>
      <c r="H54" s="330"/>
      <c r="I54" s="330"/>
    </row>
    <row r="55" spans="1:9">
      <c r="A55" s="154">
        <v>1</v>
      </c>
      <c r="B55" s="330"/>
      <c r="C55" s="330"/>
      <c r="D55" s="330"/>
      <c r="E55" s="330"/>
      <c r="F55" s="330"/>
      <c r="G55" s="330"/>
      <c r="H55" s="330"/>
      <c r="I55" s="330"/>
    </row>
    <row r="56" spans="1:9">
      <c r="A56" s="154">
        <v>1</v>
      </c>
      <c r="B56" s="330"/>
      <c r="C56" s="330"/>
      <c r="D56" s="330"/>
      <c r="E56" s="330"/>
      <c r="F56" s="330"/>
      <c r="G56" s="330"/>
      <c r="H56" s="330"/>
      <c r="I56" s="330"/>
    </row>
    <row r="57" spans="1:9">
      <c r="A57" s="154">
        <v>1</v>
      </c>
      <c r="B57" s="330"/>
      <c r="C57" s="330"/>
      <c r="D57" s="330"/>
      <c r="E57" s="330"/>
      <c r="F57" s="330"/>
      <c r="G57" s="330"/>
      <c r="H57" s="330"/>
      <c r="I57" s="330"/>
    </row>
    <row r="58" spans="1:9">
      <c r="A58" s="154">
        <v>1</v>
      </c>
      <c r="B58" s="330"/>
      <c r="C58" s="330"/>
      <c r="D58" s="330"/>
      <c r="E58" s="330"/>
      <c r="F58" s="330"/>
      <c r="G58" s="330"/>
      <c r="H58" s="330"/>
      <c r="I58" s="330"/>
    </row>
    <row r="59" spans="1:9">
      <c r="A59" s="154">
        <v>1</v>
      </c>
      <c r="B59" s="330"/>
      <c r="C59" s="330"/>
      <c r="D59" s="330"/>
      <c r="E59" s="330"/>
      <c r="F59" s="330"/>
      <c r="G59" s="330"/>
      <c r="H59" s="330"/>
      <c r="I59" s="330"/>
    </row>
    <row r="60" spans="1:9">
      <c r="A60" s="154">
        <v>1</v>
      </c>
      <c r="B60" s="330"/>
      <c r="C60" s="330"/>
      <c r="D60" s="330"/>
      <c r="E60" s="330"/>
      <c r="F60" s="330"/>
      <c r="G60" s="330"/>
      <c r="H60" s="330"/>
      <c r="I60" s="330"/>
    </row>
    <row r="61" spans="1:9">
      <c r="A61" s="154">
        <v>1</v>
      </c>
      <c r="B61" s="330"/>
      <c r="C61" s="330"/>
      <c r="D61" s="330"/>
      <c r="E61" s="330"/>
      <c r="F61" s="330"/>
      <c r="G61" s="330"/>
      <c r="H61" s="330"/>
      <c r="I61" s="330"/>
    </row>
    <row r="62" spans="1:9">
      <c r="A62" s="154">
        <v>1</v>
      </c>
      <c r="B62" s="330"/>
      <c r="C62" s="330"/>
      <c r="D62" s="330"/>
      <c r="E62" s="330"/>
      <c r="F62" s="330"/>
      <c r="G62" s="330"/>
      <c r="H62" s="330"/>
      <c r="I62" s="330"/>
    </row>
    <row r="63" spans="1:9">
      <c r="A63" s="154">
        <v>1</v>
      </c>
      <c r="B63" s="330"/>
      <c r="C63" s="330"/>
      <c r="D63" s="330"/>
      <c r="E63" s="330"/>
      <c r="F63" s="330"/>
      <c r="G63" s="330"/>
      <c r="H63" s="330"/>
      <c r="I63" s="330"/>
    </row>
    <row r="64" spans="1:9">
      <c r="A64" s="154">
        <v>1</v>
      </c>
      <c r="B64" s="330"/>
      <c r="C64" s="330"/>
      <c r="D64" s="330"/>
      <c r="E64" s="330"/>
      <c r="F64" s="330"/>
      <c r="G64" s="330"/>
      <c r="H64" s="330"/>
      <c r="I64" s="330"/>
    </row>
    <row r="65" spans="1:9" ht="17.25" customHeight="1">
      <c r="A65" s="154">
        <v>1</v>
      </c>
      <c r="B65" s="330"/>
      <c r="C65" s="330"/>
      <c r="D65" s="330"/>
      <c r="E65" s="330"/>
      <c r="F65" s="330"/>
      <c r="G65" s="330"/>
      <c r="H65" s="330"/>
      <c r="I65" s="330"/>
    </row>
    <row r="66" spans="1:9">
      <c r="A66" s="154">
        <v>1</v>
      </c>
      <c r="B66" s="437" t="s">
        <v>270</v>
      </c>
      <c r="C66" s="437"/>
      <c r="D66" s="437"/>
      <c r="E66" s="437"/>
      <c r="F66" s="437"/>
      <c r="G66" s="437"/>
      <c r="H66" s="437"/>
      <c r="I66" s="437"/>
    </row>
    <row r="67" spans="1:9">
      <c r="A67" s="154">
        <v>1</v>
      </c>
      <c r="B67" s="437"/>
      <c r="C67" s="437"/>
      <c r="D67" s="437"/>
      <c r="E67" s="437"/>
      <c r="F67" s="437"/>
      <c r="G67" s="437"/>
      <c r="H67" s="437"/>
      <c r="I67" s="437"/>
    </row>
    <row r="68" spans="1:9">
      <c r="A68" s="154">
        <v>1</v>
      </c>
      <c r="B68" s="430" t="s">
        <v>263</v>
      </c>
      <c r="C68" s="430"/>
      <c r="D68" s="430"/>
      <c r="E68" s="438">
        <f>F40/D40</f>
        <v>1</v>
      </c>
      <c r="F68" s="438"/>
      <c r="G68" s="438"/>
      <c r="H68" s="438"/>
      <c r="I68" s="438"/>
    </row>
    <row r="69" spans="1:9">
      <c r="A69" s="154">
        <v>1</v>
      </c>
      <c r="B69" s="430"/>
      <c r="C69" s="430"/>
      <c r="D69" s="430"/>
      <c r="E69" s="438"/>
      <c r="F69" s="438"/>
      <c r="G69" s="438"/>
      <c r="H69" s="438"/>
      <c r="I69" s="438"/>
    </row>
    <row r="70" spans="1:9" ht="12.75" customHeight="1">
      <c r="B70" s="430" t="s">
        <v>264</v>
      </c>
      <c r="C70" s="430"/>
      <c r="D70" s="430"/>
      <c r="E70" s="431">
        <f>F41/D41</f>
        <v>0</v>
      </c>
      <c r="F70" s="432"/>
      <c r="G70" s="432"/>
      <c r="H70" s="432"/>
      <c r="I70" s="433"/>
    </row>
    <row r="71" spans="1:9" ht="12.75" customHeight="1">
      <c r="B71" s="430"/>
      <c r="C71" s="430"/>
      <c r="D71" s="430"/>
      <c r="E71" s="434"/>
      <c r="F71" s="435"/>
      <c r="G71" s="435"/>
      <c r="H71" s="435"/>
      <c r="I71" s="436"/>
    </row>
    <row r="72" spans="1:9" ht="12.75" customHeight="1">
      <c r="B72" s="430" t="s">
        <v>130</v>
      </c>
      <c r="C72" s="430"/>
      <c r="D72" s="430"/>
      <c r="E72" s="431">
        <f>F42/D42</f>
        <v>0</v>
      </c>
      <c r="F72" s="432"/>
      <c r="G72" s="432"/>
      <c r="H72" s="432"/>
      <c r="I72" s="433"/>
    </row>
    <row r="73" spans="1:9" ht="12.75" customHeight="1">
      <c r="B73" s="430"/>
      <c r="C73" s="430"/>
      <c r="D73" s="430"/>
      <c r="E73" s="434"/>
      <c r="F73" s="435"/>
      <c r="G73" s="435"/>
      <c r="H73" s="435"/>
      <c r="I73" s="436"/>
    </row>
    <row r="74" spans="1:9" ht="12.75" customHeight="1">
      <c r="B74" s="430" t="s">
        <v>265</v>
      </c>
      <c r="C74" s="430"/>
      <c r="D74" s="430"/>
      <c r="E74" s="431">
        <f>F43/D43</f>
        <v>0</v>
      </c>
      <c r="F74" s="432"/>
      <c r="G74" s="432"/>
      <c r="H74" s="432"/>
      <c r="I74" s="433"/>
    </row>
    <row r="75" spans="1:9" ht="12.75" customHeight="1">
      <c r="B75" s="430"/>
      <c r="C75" s="430"/>
      <c r="D75" s="430"/>
      <c r="E75" s="434"/>
      <c r="F75" s="435"/>
      <c r="G75" s="435"/>
      <c r="H75" s="435"/>
      <c r="I75" s="436"/>
    </row>
    <row r="76" spans="1:9">
      <c r="B76" s="391"/>
      <c r="C76" s="391"/>
      <c r="D76" s="391"/>
      <c r="E76" s="391"/>
      <c r="F76" s="391"/>
      <c r="G76" s="391"/>
      <c r="H76" s="391"/>
      <c r="I76" s="391"/>
    </row>
  </sheetData>
  <dataConsolidate/>
  <mergeCells count="119">
    <mergeCell ref="B72:D73"/>
    <mergeCell ref="E72:I73"/>
    <mergeCell ref="B74:D75"/>
    <mergeCell ref="E74:I75"/>
    <mergeCell ref="B76:I76"/>
    <mergeCell ref="B50:I65"/>
    <mergeCell ref="B66:I67"/>
    <mergeCell ref="B68:D69"/>
    <mergeCell ref="E68:I69"/>
    <mergeCell ref="B70:D71"/>
    <mergeCell ref="E70:I71"/>
    <mergeCell ref="A45:I46"/>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2:I12"/>
    <mergeCell ref="B13:I13"/>
    <mergeCell ref="B14:I14"/>
    <mergeCell ref="B15:I15"/>
    <mergeCell ref="B16:I16"/>
    <mergeCell ref="B17:I17"/>
    <mergeCell ref="B9:C9"/>
    <mergeCell ref="D9:E9"/>
    <mergeCell ref="F9:G9"/>
    <mergeCell ref="H9:I9"/>
    <mergeCell ref="B10:I10"/>
    <mergeCell ref="B11:I11"/>
    <mergeCell ref="B6:I6"/>
    <mergeCell ref="B7:C7"/>
    <mergeCell ref="D7:E7"/>
    <mergeCell ref="F7:G7"/>
    <mergeCell ref="H7:I7"/>
    <mergeCell ref="B8:C8"/>
    <mergeCell ref="D8:E8"/>
    <mergeCell ref="F8:G8"/>
    <mergeCell ref="H8:I8"/>
    <mergeCell ref="B4:C4"/>
    <mergeCell ref="D4:E4"/>
    <mergeCell ref="F4:G4"/>
    <mergeCell ref="H4:I4"/>
    <mergeCell ref="B5:C5"/>
    <mergeCell ref="D5:E5"/>
    <mergeCell ref="F5:G5"/>
    <mergeCell ref="H5:I5"/>
    <mergeCell ref="B1:I1"/>
    <mergeCell ref="B2:I2"/>
    <mergeCell ref="B3:C3"/>
    <mergeCell ref="D3:E3"/>
    <mergeCell ref="F3:G3"/>
    <mergeCell ref="H3:I3"/>
  </mergeCells>
  <conditionalFormatting sqref="E68:I69">
    <cfRule type="dataBar" priority="4">
      <dataBar>
        <cfvo type="num" val="0"/>
        <cfvo type="num" val="1"/>
        <color rgb="FF00B050"/>
      </dataBar>
      <extLst>
        <ext xmlns:x14="http://schemas.microsoft.com/office/spreadsheetml/2009/9/main" uri="{B025F937-C7B1-47D3-B67F-A62EFF666E3E}">
          <x14:id>{BF220032-DCC1-4FEA-93A9-ACF4352F2B12}</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{08D576FB-4DFE-459B-A132-DEBA11AEC3F5}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{0A7D1E7C-7074-4CAA-9B8D-314550DB901B}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{D6AF5754-15A2-433F-B977-120BFBF0FD6B}</x14:id>
        </ext>
      </extLst>
    </cfRule>
  </conditionalFormatting>
  <hyperlinks>
    <hyperlink ref="H20" r:id="rId1" xr:uid="{00000000-0004-0000-0E00-000000000000}"/>
    <hyperlink ref="H21" r:id="rId2" xr:uid="{00000000-0004-0000-0E00-000001000000}"/>
    <hyperlink ref="H22" r:id="rId3" xr:uid="{00000000-0004-0000-0E00-00000200000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BF220032-DCC1-4FEA-93A9-ACF4352F2B12}">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08D576FB-4DFE-459B-A132-DEBA11AEC3F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0A7D1E7C-7074-4CAA-9B8D-314550DB901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D6AF5754-15A2-433F-B977-120BFBF0FD6B}">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E00-000000000000}">
          <x14:formula1>
            <xm:f>'NO SE EDITA'!$J$3:$J$6</xm:f>
          </x14:formula1>
          <xm:sqref>F37:G37</xm:sqref>
        </x14:dataValidation>
        <x14:dataValidation type="list" allowBlank="1" showInputMessage="1" showErrorMessage="1" xr:uid="{00000000-0002-0000-0E00-000001000000}">
          <x14:formula1>
            <xm:f>'NO SE EDITA'!$F$3:$F$4</xm:f>
          </x14:formula1>
          <xm:sqref>F27:I27</xm:sqref>
        </x14:dataValidation>
        <x14:dataValidation type="list" allowBlank="1" showInputMessage="1" showErrorMessage="1" xr:uid="{00000000-0002-0000-0E00-000002000000}">
          <x14:formula1>
            <xm:f>'NO SE EDITA'!$E$3:$E$4</xm:f>
          </x14:formula1>
          <xm:sqref>B27:E27</xm:sqref>
        </x14:dataValidation>
        <x14:dataValidation type="list" allowBlank="1" showInputMessage="1" showErrorMessage="1" xr:uid="{00000000-0002-0000-0E00-000003000000}">
          <x14:formula1>
            <xm:f>'NO SE EDITA'!$M$3:$M$4</xm:f>
          </x14:formula1>
          <xm:sqref>D34:E34</xm:sqref>
        </x14:dataValidation>
        <x14:dataValidation type="list" allowBlank="1" showInputMessage="1" showErrorMessage="1" xr:uid="{00000000-0002-0000-0E00-000004000000}">
          <x14:formula1>
            <xm:f>'NO SE EDITA'!$B$3:$B$4</xm:f>
          </x14:formula1>
          <xm:sqref>B24:C25</xm:sqref>
        </x14:dataValidation>
        <x14:dataValidation type="list" allowBlank="1" showInputMessage="1" showErrorMessage="1" xr:uid="{00000000-0002-0000-0E00-000005000000}">
          <x14:formula1>
            <xm:f>'NO SE EDITA'!$D$3:$D$4</xm:f>
          </x14:formula1>
          <xm:sqref>F25</xm:sqref>
        </x14:dataValidation>
        <x14:dataValidation type="list" allowBlank="1" showInputMessage="1" showErrorMessage="1" xr:uid="{00000000-0002-0000-0E00-000006000000}">
          <x14:formula1>
            <xm:f>'NO SE EDITA'!$H$3:$H$4</xm:f>
          </x14:formula1>
          <xm:sqref>F29:I29</xm:sqref>
        </x14:dataValidation>
        <x14:dataValidation type="list" allowBlank="1" showInputMessage="1" showErrorMessage="1" xr:uid="{00000000-0002-0000-0E00-000007000000}">
          <x14:formula1>
            <xm:f>'NO SE EDITA'!$G$3:$G$5</xm:f>
          </x14:formula1>
          <xm:sqref>B29:E29 D33:E33 H37:I37</xm:sqref>
        </x14:dataValidation>
        <x14:dataValidation type="list" allowBlank="1" showInputMessage="1" showErrorMessage="1" xr:uid="{00000000-0002-0000-0E00-000008000000}">
          <x14:formula1>
            <xm:f>'NO SE EDITA'!$C$3:$C$6</xm:f>
          </x14:formula1>
          <xm:sqref>D25:E25</xm:sqref>
        </x14:dataValidation>
        <x14:dataValidation type="list" allowBlank="1" showInputMessage="1" showErrorMessage="1" xr:uid="{00000000-0002-0000-0E00-000009000000}">
          <x14:formula1>
            <xm:f>'NO SE EDITA'!$L$3:$L$6</xm:f>
          </x14:formula1>
          <xm:sqref>I40:I43</xm:sqref>
        </x14:dataValidation>
        <x14:dataValidation type="list" allowBlank="1" showInputMessage="1" showErrorMessage="1" xr:uid="{00000000-0002-0000-0E00-00000A000000}">
          <x14:formula1>
            <xm:f>'NO SE EDITA'!$K$3:$K$6</xm:f>
          </x14:formula1>
          <xm:sqref>H40:H43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76"/>
  <sheetViews>
    <sheetView view="pageBreakPreview" topLeftCell="A42" zoomScale="66" zoomScaleNormal="115" zoomScaleSheetLayoutView="66" workbookViewId="0">
      <selection activeCell="H43" sqref="H43"/>
    </sheetView>
  </sheetViews>
  <sheetFormatPr baseColWidth="10" defaultRowHeight="12.75"/>
  <cols>
    <col min="1" max="1" width="4.33203125" style="135" customWidth="1"/>
    <col min="2" max="3" width="15.83203125" style="135" customWidth="1"/>
    <col min="4" max="9" width="17.83203125" style="135" customWidth="1"/>
    <col min="10" max="16384" width="12" style="135"/>
  </cols>
  <sheetData>
    <row r="1" spans="1:9" ht="34.5" customHeight="1">
      <c r="B1" s="326" t="s">
        <v>38</v>
      </c>
      <c r="C1" s="401"/>
      <c r="D1" s="401"/>
      <c r="E1" s="401"/>
      <c r="F1" s="401"/>
      <c r="G1" s="401"/>
      <c r="H1" s="401"/>
      <c r="I1" s="401"/>
    </row>
    <row r="2" spans="1:9" ht="19.5" customHeight="1">
      <c r="B2" s="331" t="s">
        <v>330</v>
      </c>
      <c r="C2" s="402"/>
      <c r="D2" s="402"/>
      <c r="E2" s="402"/>
      <c r="F2" s="402"/>
      <c r="G2" s="402"/>
      <c r="H2" s="402"/>
      <c r="I2" s="402"/>
    </row>
    <row r="3" spans="1:9" s="155" customFormat="1" ht="60" customHeight="1">
      <c r="A3" s="151"/>
      <c r="B3" s="392" t="s">
        <v>39</v>
      </c>
      <c r="C3" s="392"/>
      <c r="D3" s="327" t="str">
        <f>'FORMATO 2. POA - MIR'!D4:F4</f>
        <v>SECRETARÍA GENERAL MUNICIPAL</v>
      </c>
      <c r="E3" s="327"/>
      <c r="F3" s="392" t="s">
        <v>42</v>
      </c>
      <c r="G3" s="392"/>
      <c r="H3" s="327">
        <v>2026</v>
      </c>
      <c r="I3" s="327"/>
    </row>
    <row r="4" spans="1:9" s="155" customFormat="1" ht="60" customHeight="1">
      <c r="A4" s="151"/>
      <c r="B4" s="392" t="s">
        <v>40</v>
      </c>
      <c r="C4" s="392"/>
      <c r="D4" s="327" t="s">
        <v>400</v>
      </c>
      <c r="E4" s="327"/>
      <c r="F4" s="392" t="s">
        <v>43</v>
      </c>
      <c r="G4" s="392"/>
      <c r="H4" s="327" t="s">
        <v>266</v>
      </c>
      <c r="I4" s="327"/>
    </row>
    <row r="5" spans="1:9" s="155" customFormat="1" ht="60" customHeight="1">
      <c r="A5" s="151"/>
      <c r="B5" s="393" t="s">
        <v>41</v>
      </c>
      <c r="C5" s="393"/>
      <c r="D5" s="394" t="s">
        <v>538</v>
      </c>
      <c r="E5" s="394"/>
      <c r="F5" s="392" t="s">
        <v>44</v>
      </c>
      <c r="G5" s="392"/>
      <c r="H5" s="327" t="s">
        <v>378</v>
      </c>
      <c r="I5" s="327"/>
    </row>
    <row r="6" spans="1:9">
      <c r="A6" s="151"/>
      <c r="B6" s="403" t="s">
        <v>87</v>
      </c>
      <c r="C6" s="403"/>
      <c r="D6" s="403"/>
      <c r="E6" s="403"/>
      <c r="F6" s="403"/>
      <c r="G6" s="403"/>
      <c r="H6" s="403"/>
      <c r="I6" s="403"/>
    </row>
    <row r="7" spans="1:9" ht="76.5" customHeight="1">
      <c r="A7" s="151"/>
      <c r="B7" s="397" t="s">
        <v>88</v>
      </c>
      <c r="C7" s="397"/>
      <c r="D7" s="327" t="str">
        <f>'FORMATO 2. POA - MIR'!C9</f>
        <v>ACUERDO 1. ACUERDO PARA UN GOBIERNO CERCANO, JUSTO Y HONESTO</v>
      </c>
      <c r="E7" s="327"/>
      <c r="F7" s="395" t="s">
        <v>89</v>
      </c>
      <c r="G7" s="395"/>
      <c r="H7" s="327" t="str">
        <f>'FORMATO 2. POA - MIR'!E9</f>
        <v>1.1.3 Optimizar la administración pública municipal mediante la eliminación de la duplicidad de plazas y el uso eficiente de los recursos económicos.</v>
      </c>
      <c r="I7" s="327"/>
    </row>
    <row r="8" spans="1:9" ht="69" customHeight="1">
      <c r="A8" s="151"/>
      <c r="B8" s="395" t="s">
        <v>90</v>
      </c>
      <c r="C8" s="395"/>
      <c r="D8" s="327" t="str">
        <f>'FORMATO 2. POA - MIR'!C10</f>
        <v>Acuerdo 1. Zapotlán Seguro, con un Gobierno Transparente y Justo.</v>
      </c>
      <c r="E8" s="327"/>
      <c r="F8" s="395" t="s">
        <v>92</v>
      </c>
      <c r="G8" s="395"/>
      <c r="H8" s="327" t="str">
        <f>'FORMATO 2. POA - MIR'!E10</f>
        <v>1.1.3.2 Racionalizar el presupuesto municipal mediante la reestructuración de áreas y la optimización de recursos económicos.</v>
      </c>
      <c r="I8" s="327"/>
    </row>
    <row r="9" spans="1:9" ht="126" customHeight="1">
      <c r="A9" s="151"/>
      <c r="B9" s="395" t="s">
        <v>93</v>
      </c>
      <c r="C9" s="395"/>
      <c r="D9" s="327" t="str">
        <f>'FORMATO 2. POA - MIR'!C11</f>
        <v>1.1 Tener un Zapotlán seguro y en paz, mediante un gobierno cercano, con participación ciudadana y una rendición de cuentas transparente y justa en beneficio de la ciudadanía.</v>
      </c>
      <c r="E9" s="327"/>
      <c r="F9" s="395" t="s">
        <v>92</v>
      </c>
      <c r="G9" s="395"/>
      <c r="H9" s="327" t="str">
        <f>'FORMATO 2. POA - MIR'!E11</f>
        <v>1.1.3.3 Fortalecer la administración pública con funcionarios capaces y honestos, evitando la duplicidad de funciones públicas.</v>
      </c>
      <c r="I9" s="327"/>
    </row>
    <row r="10" spans="1:9" ht="15" customHeight="1">
      <c r="A10" s="151"/>
      <c r="B10" s="398" t="s">
        <v>331</v>
      </c>
      <c r="C10" s="398"/>
      <c r="D10" s="398"/>
      <c r="E10" s="398"/>
      <c r="F10" s="398"/>
      <c r="G10" s="398"/>
      <c r="H10" s="398"/>
      <c r="I10" s="398"/>
    </row>
    <row r="11" spans="1:9">
      <c r="A11" s="151"/>
      <c r="B11" s="397" t="s">
        <v>45</v>
      </c>
      <c r="C11" s="397"/>
      <c r="D11" s="397"/>
      <c r="E11" s="397"/>
      <c r="F11" s="397"/>
      <c r="G11" s="397"/>
      <c r="H11" s="397"/>
      <c r="I11" s="397"/>
    </row>
    <row r="12" spans="1:9" ht="18.75" customHeight="1">
      <c r="A12" s="151"/>
      <c r="B12" s="396" t="str">
        <f>CALENDARIZACION!B25</f>
        <v xml:space="preserve">Cartillas Militares Elaboradas y Expedidas Clase 2008 y Remisos </v>
      </c>
      <c r="C12" s="396"/>
      <c r="D12" s="396"/>
      <c r="E12" s="396"/>
      <c r="F12" s="396"/>
      <c r="G12" s="396"/>
      <c r="H12" s="396"/>
      <c r="I12" s="396"/>
    </row>
    <row r="13" spans="1:9">
      <c r="A13" s="151"/>
      <c r="B13" s="397" t="s">
        <v>48</v>
      </c>
      <c r="C13" s="397"/>
      <c r="D13" s="397"/>
      <c r="E13" s="397"/>
      <c r="F13" s="397"/>
      <c r="G13" s="397"/>
      <c r="H13" s="397"/>
      <c r="I13" s="397"/>
    </row>
    <row r="14" spans="1:9" ht="60" customHeight="1">
      <c r="A14" s="151"/>
      <c r="B14" s="327" t="str">
        <f>'FORMATO 2. POA - MIR'!C21</f>
        <v xml:space="preserve">Los ciudadanos una vez que cumplen con los requisitos del servicio militar, ya sea obligatorio o voluntario. Este proceso incluye la recopilación de la información del solicitante, la validación y la emisión de la cartilla como prueba de su situación frente al servicio militar. </v>
      </c>
      <c r="C14" s="327"/>
      <c r="D14" s="327"/>
      <c r="E14" s="327"/>
      <c r="F14" s="327"/>
      <c r="G14" s="327"/>
      <c r="H14" s="327"/>
      <c r="I14" s="327"/>
    </row>
    <row r="15" spans="1:9" ht="18.75" customHeight="1">
      <c r="A15" s="151"/>
      <c r="B15" s="398" t="s">
        <v>332</v>
      </c>
      <c r="C15" s="398"/>
      <c r="D15" s="398"/>
      <c r="E15" s="398"/>
      <c r="F15" s="398"/>
      <c r="G15" s="398"/>
      <c r="H15" s="398"/>
      <c r="I15" s="398"/>
    </row>
    <row r="16" spans="1:9">
      <c r="A16" s="151"/>
      <c r="B16" s="399" t="s">
        <v>320</v>
      </c>
      <c r="C16" s="399"/>
      <c r="D16" s="399"/>
      <c r="E16" s="399"/>
      <c r="F16" s="399"/>
      <c r="G16" s="399"/>
      <c r="H16" s="399"/>
      <c r="I16" s="399"/>
    </row>
    <row r="17" spans="1:9">
      <c r="A17" s="151"/>
      <c r="B17" s="400" t="str">
        <f>+CALENDARIZACION!E25</f>
        <v>PCMEYE(CMP/CMR)*100%</v>
      </c>
      <c r="C17" s="400"/>
      <c r="D17" s="400"/>
      <c r="E17" s="400"/>
      <c r="F17" s="400"/>
      <c r="G17" s="400"/>
      <c r="H17" s="400"/>
      <c r="I17" s="400"/>
    </row>
    <row r="18" spans="1:9">
      <c r="A18" s="151"/>
      <c r="B18" s="399" t="s">
        <v>321</v>
      </c>
      <c r="C18" s="399"/>
      <c r="D18" s="399"/>
      <c r="E18" s="399"/>
      <c r="F18" s="399"/>
      <c r="G18" s="399"/>
      <c r="H18" s="399"/>
      <c r="I18" s="399"/>
    </row>
    <row r="19" spans="1:9" ht="28.5" customHeight="1">
      <c r="A19" s="151"/>
      <c r="B19" s="405" t="s">
        <v>102</v>
      </c>
      <c r="C19" s="406"/>
      <c r="D19" s="407" t="s">
        <v>322</v>
      </c>
      <c r="E19" s="407"/>
      <c r="F19" s="406" t="s">
        <v>323</v>
      </c>
      <c r="G19" s="406"/>
      <c r="H19" s="395" t="s">
        <v>135</v>
      </c>
      <c r="I19" s="395"/>
    </row>
    <row r="20" spans="1:9" ht="75.75" customHeight="1">
      <c r="A20" s="151"/>
      <c r="B20" s="332" t="s">
        <v>534</v>
      </c>
      <c r="C20" s="332"/>
      <c r="D20" s="332" t="s">
        <v>105</v>
      </c>
      <c r="E20" s="332"/>
      <c r="F20" s="327" t="str">
        <f>CALENDARIZACION!C25</f>
        <v xml:space="preserve">(PCMEYE)
Porcentaje de Cartillas Militares Elaboradas y Expedidas
</v>
      </c>
      <c r="G20" s="327"/>
      <c r="H20" s="404" t="s">
        <v>364</v>
      </c>
      <c r="I20" s="408"/>
    </row>
    <row r="21" spans="1:9" ht="47.25" customHeight="1">
      <c r="A21" s="151"/>
      <c r="B21" s="332" t="s">
        <v>535</v>
      </c>
      <c r="C21" s="332"/>
      <c r="D21" s="332" t="s">
        <v>105</v>
      </c>
      <c r="E21" s="332"/>
      <c r="F21" s="327" t="str">
        <f>CALENDARIZACION!D25</f>
        <v xml:space="preserve">(CMP)                                                               Cartillas Militares Programadas                                        </v>
      </c>
      <c r="G21" s="327"/>
      <c r="H21" s="404" t="s">
        <v>364</v>
      </c>
      <c r="I21" s="400"/>
    </row>
    <row r="22" spans="1:9" ht="46.5" customHeight="1">
      <c r="A22" s="151"/>
      <c r="B22" s="332" t="s">
        <v>537</v>
      </c>
      <c r="C22" s="332"/>
      <c r="D22" s="332" t="s">
        <v>105</v>
      </c>
      <c r="E22" s="332"/>
      <c r="F22" s="327" t="str">
        <f>CALENDARIZACION!D26</f>
        <v xml:space="preserve">(CMR)                                                               Cartillas Militares Realizadas </v>
      </c>
      <c r="G22" s="327"/>
      <c r="H22" s="404" t="s">
        <v>364</v>
      </c>
      <c r="I22" s="400"/>
    </row>
    <row r="23" spans="1:9" ht="12.75" customHeight="1">
      <c r="A23" s="151"/>
      <c r="B23" s="412" t="s">
        <v>138</v>
      </c>
      <c r="C23" s="412"/>
      <c r="D23" s="412"/>
      <c r="E23" s="412"/>
      <c r="F23" s="412"/>
      <c r="G23" s="412"/>
      <c r="H23" s="412"/>
      <c r="I23" s="412"/>
    </row>
    <row r="24" spans="1:9" ht="15.75" customHeight="1">
      <c r="A24" s="151"/>
      <c r="B24" s="397" t="s">
        <v>28</v>
      </c>
      <c r="C24" s="397"/>
      <c r="D24" s="397" t="s">
        <v>46</v>
      </c>
      <c r="E24" s="397"/>
      <c r="F24" s="397" t="s">
        <v>47</v>
      </c>
      <c r="G24" s="397"/>
      <c r="H24" s="397"/>
      <c r="I24" s="397"/>
    </row>
    <row r="25" spans="1:9" ht="18" customHeight="1">
      <c r="A25" s="151"/>
      <c r="B25" s="400" t="s">
        <v>98</v>
      </c>
      <c r="C25" s="400"/>
      <c r="D25" s="400" t="s">
        <v>96</v>
      </c>
      <c r="E25" s="400"/>
      <c r="F25" s="400" t="s">
        <v>199</v>
      </c>
      <c r="G25" s="400"/>
      <c r="H25" s="400"/>
      <c r="I25" s="400"/>
    </row>
    <row r="26" spans="1:9" ht="18" customHeight="1">
      <c r="A26" s="151"/>
      <c r="B26" s="397" t="s">
        <v>124</v>
      </c>
      <c r="C26" s="397"/>
      <c r="D26" s="397"/>
      <c r="E26" s="397"/>
      <c r="F26" s="409" t="s">
        <v>127</v>
      </c>
      <c r="G26" s="399"/>
      <c r="H26" s="399"/>
      <c r="I26" s="399"/>
    </row>
    <row r="27" spans="1:9" ht="13.5" customHeight="1">
      <c r="A27" s="151"/>
      <c r="B27" s="400" t="s">
        <v>105</v>
      </c>
      <c r="C27" s="400"/>
      <c r="D27" s="400"/>
      <c r="E27" s="400"/>
      <c r="F27" s="400" t="s">
        <v>180</v>
      </c>
      <c r="G27" s="400"/>
      <c r="H27" s="400"/>
      <c r="I27" s="400"/>
    </row>
    <row r="28" spans="1:9" ht="15.75" customHeight="1">
      <c r="A28" s="151"/>
      <c r="B28" s="410" t="s">
        <v>80</v>
      </c>
      <c r="C28" s="411"/>
      <c r="D28" s="411"/>
      <c r="E28" s="411"/>
      <c r="F28" s="409" t="s">
        <v>128</v>
      </c>
      <c r="G28" s="399"/>
      <c r="H28" s="399"/>
      <c r="I28" s="399"/>
    </row>
    <row r="29" spans="1:9" ht="15.75" customHeight="1">
      <c r="A29" s="151"/>
      <c r="B29" s="400" t="s">
        <v>106</v>
      </c>
      <c r="C29" s="400"/>
      <c r="D29" s="400"/>
      <c r="E29" s="400"/>
      <c r="F29" s="400" t="s">
        <v>107</v>
      </c>
      <c r="G29" s="400"/>
      <c r="H29" s="400"/>
      <c r="I29" s="400"/>
    </row>
    <row r="30" spans="1:9" ht="14.25" customHeight="1">
      <c r="A30" s="151"/>
      <c r="B30" s="403" t="s">
        <v>141</v>
      </c>
      <c r="C30" s="403"/>
      <c r="D30" s="403"/>
      <c r="E30" s="403"/>
      <c r="F30" s="403"/>
      <c r="G30" s="403"/>
      <c r="H30" s="403"/>
      <c r="I30" s="403"/>
    </row>
    <row r="31" spans="1:9" ht="13.5" customHeight="1">
      <c r="A31" s="151"/>
      <c r="B31" s="411" t="s">
        <v>325</v>
      </c>
      <c r="C31" s="411"/>
      <c r="D31" s="411"/>
      <c r="E31" s="411"/>
      <c r="F31" s="399" t="s">
        <v>326</v>
      </c>
      <c r="G31" s="399"/>
      <c r="H31" s="399"/>
      <c r="I31" s="399"/>
    </row>
    <row r="32" spans="1:9">
      <c r="A32" s="151"/>
      <c r="B32" s="413" t="s">
        <v>144</v>
      </c>
      <c r="C32" s="413"/>
      <c r="D32" s="417">
        <f>CALENDARIZACION!R25</f>
        <v>133</v>
      </c>
      <c r="E32" s="417"/>
      <c r="F32" s="400" t="s">
        <v>112</v>
      </c>
      <c r="G32" s="400"/>
      <c r="H32" s="418" t="s">
        <v>113</v>
      </c>
      <c r="I32" s="418"/>
    </row>
    <row r="33" spans="1:10">
      <c r="A33" s="151"/>
      <c r="B33" s="413" t="s">
        <v>114</v>
      </c>
      <c r="C33" s="413"/>
      <c r="D33" s="414" t="s">
        <v>106</v>
      </c>
      <c r="E33" s="414"/>
      <c r="F33" s="400" t="s">
        <v>324</v>
      </c>
      <c r="G33" s="400"/>
      <c r="H33" s="415" t="s">
        <v>116</v>
      </c>
      <c r="I33" s="415"/>
    </row>
    <row r="34" spans="1:10">
      <c r="A34" s="151"/>
      <c r="B34" s="413" t="s">
        <v>49</v>
      </c>
      <c r="C34" s="413"/>
      <c r="D34" s="414" t="s">
        <v>179</v>
      </c>
      <c r="E34" s="414"/>
      <c r="F34" s="400" t="s">
        <v>117</v>
      </c>
      <c r="G34" s="400"/>
      <c r="H34" s="416" t="s">
        <v>118</v>
      </c>
      <c r="I34" s="416"/>
    </row>
    <row r="35" spans="1:10">
      <c r="A35" s="151"/>
      <c r="B35" s="399" t="s">
        <v>333</v>
      </c>
      <c r="C35" s="399"/>
      <c r="D35" s="399"/>
      <c r="E35" s="399"/>
      <c r="F35" s="399"/>
      <c r="G35" s="399"/>
      <c r="H35" s="399"/>
      <c r="I35" s="399"/>
    </row>
    <row r="36" spans="1:10">
      <c r="A36" s="151"/>
      <c r="B36" s="395" t="s">
        <v>215</v>
      </c>
      <c r="C36" s="395"/>
      <c r="D36" s="395"/>
      <c r="E36" s="395"/>
      <c r="F36" s="395" t="s">
        <v>50</v>
      </c>
      <c r="G36" s="395"/>
      <c r="H36" s="395" t="s">
        <v>139</v>
      </c>
      <c r="I36" s="395"/>
    </row>
    <row r="37" spans="1:10">
      <c r="A37" s="151"/>
      <c r="B37" s="417">
        <v>33</v>
      </c>
      <c r="C37" s="417"/>
      <c r="D37" s="417"/>
      <c r="E37" s="417"/>
      <c r="F37" s="417">
        <v>2026</v>
      </c>
      <c r="G37" s="417"/>
      <c r="H37" s="400" t="s">
        <v>106</v>
      </c>
      <c r="I37" s="400"/>
    </row>
    <row r="38" spans="1:10">
      <c r="A38" s="151"/>
      <c r="B38" s="419" t="s">
        <v>142</v>
      </c>
      <c r="C38" s="419"/>
      <c r="D38" s="419"/>
      <c r="E38" s="419"/>
      <c r="F38" s="419"/>
      <c r="G38" s="419"/>
      <c r="H38" s="419"/>
      <c r="I38" s="419"/>
    </row>
    <row r="39" spans="1:10" s="167" customFormat="1" ht="36">
      <c r="A39" s="172"/>
      <c r="B39" s="397" t="s">
        <v>120</v>
      </c>
      <c r="C39" s="397"/>
      <c r="D39" s="169" t="s">
        <v>143</v>
      </c>
      <c r="E39" s="150" t="s">
        <v>83</v>
      </c>
      <c r="F39" s="409" t="s">
        <v>84</v>
      </c>
      <c r="G39" s="399"/>
      <c r="H39" s="168" t="s">
        <v>73</v>
      </c>
      <c r="I39" s="168" t="s">
        <v>74</v>
      </c>
    </row>
    <row r="40" spans="1:10">
      <c r="A40" s="151"/>
      <c r="B40" s="400" t="s">
        <v>263</v>
      </c>
      <c r="C40" s="400"/>
      <c r="D40" s="124">
        <f>SUM(CALENDARIZACION!F25:H25)</f>
        <v>33</v>
      </c>
      <c r="E40" s="125">
        <v>0</v>
      </c>
      <c r="F40" s="420">
        <f>SUM(CALENDARIZACION!F25:H25)</f>
        <v>33</v>
      </c>
      <c r="G40" s="420"/>
      <c r="H40" s="145">
        <v>46027</v>
      </c>
      <c r="I40" s="145">
        <v>46111</v>
      </c>
      <c r="J40" s="153"/>
    </row>
    <row r="41" spans="1:10">
      <c r="A41" s="151"/>
      <c r="B41" s="400" t="s">
        <v>264</v>
      </c>
      <c r="C41" s="400"/>
      <c r="D41" s="124">
        <f>SUM(CALENDARIZACION!I25:K25)</f>
        <v>30</v>
      </c>
      <c r="E41" s="127">
        <v>0</v>
      </c>
      <c r="F41" s="420">
        <f>SUM(CALENDARIZACION!I11:K11)</f>
        <v>0</v>
      </c>
      <c r="G41" s="420"/>
      <c r="H41" s="145"/>
      <c r="I41" s="145"/>
      <c r="J41" s="153"/>
    </row>
    <row r="42" spans="1:10">
      <c r="A42" s="151"/>
      <c r="B42" s="400" t="s">
        <v>130</v>
      </c>
      <c r="C42" s="400"/>
      <c r="D42" s="124">
        <f>SUM(CALENDARIZACION!L25:N25)</f>
        <v>45</v>
      </c>
      <c r="E42" s="125">
        <v>0</v>
      </c>
      <c r="F42" s="420">
        <f>SUM(CALENDARIZACION!L11:N11)</f>
        <v>0</v>
      </c>
      <c r="G42" s="420"/>
      <c r="H42" s="145"/>
      <c r="I42" s="145"/>
    </row>
    <row r="43" spans="1:10">
      <c r="A43" s="151"/>
      <c r="B43" s="400" t="s">
        <v>265</v>
      </c>
      <c r="C43" s="400"/>
      <c r="D43" s="124">
        <f>SUM(CALENDARIZACION!O25:Q25)</f>
        <v>25</v>
      </c>
      <c r="E43" s="125">
        <v>0</v>
      </c>
      <c r="F43" s="420">
        <f>SUM(CALENDARIZACION!O11:Q11)</f>
        <v>0</v>
      </c>
      <c r="G43" s="420"/>
      <c r="H43" s="145"/>
      <c r="I43" s="145"/>
    </row>
    <row r="44" spans="1:10" ht="25.5" customHeight="1">
      <c r="A44" s="151"/>
      <c r="B44" s="427" t="s">
        <v>26</v>
      </c>
      <c r="C44" s="427"/>
      <c r="D44" s="166">
        <f>F49</f>
        <v>133</v>
      </c>
      <c r="E44" s="166">
        <f>SUM(E40:E43)</f>
        <v>0</v>
      </c>
      <c r="F44" s="428">
        <f>G49</f>
        <v>33</v>
      </c>
      <c r="G44" s="428"/>
      <c r="H44" s="170" t="s">
        <v>145</v>
      </c>
      <c r="I44" s="147">
        <f>I49</f>
        <v>0.24812030075187969</v>
      </c>
    </row>
    <row r="45" spans="1:10">
      <c r="A45" s="429"/>
      <c r="B45" s="429"/>
      <c r="C45" s="429"/>
      <c r="D45" s="429"/>
      <c r="E45" s="429"/>
      <c r="F45" s="429"/>
      <c r="G45" s="429"/>
      <c r="H45" s="429"/>
      <c r="I45" s="429"/>
    </row>
    <row r="46" spans="1:10" ht="22.5" customHeight="1">
      <c r="A46" s="429"/>
      <c r="B46" s="429"/>
      <c r="C46" s="429"/>
      <c r="D46" s="429"/>
      <c r="E46" s="429"/>
      <c r="F46" s="429"/>
      <c r="G46" s="429"/>
      <c r="H46" s="429"/>
      <c r="I46" s="429"/>
    </row>
    <row r="47" spans="1:10" ht="39" customHeight="1">
      <c r="B47" s="421" t="s">
        <v>152</v>
      </c>
      <c r="C47" s="422"/>
      <c r="D47" s="423" t="s">
        <v>52</v>
      </c>
      <c r="E47" s="423"/>
      <c r="F47" s="423" t="s">
        <v>148</v>
      </c>
      <c r="G47" s="423"/>
      <c r="H47" s="423"/>
      <c r="I47" s="423"/>
    </row>
    <row r="48" spans="1:10" ht="37.5" customHeight="1">
      <c r="B48" s="424" t="str">
        <f>D5</f>
        <v>PP1- A3 C2</v>
      </c>
      <c r="C48" s="424"/>
      <c r="D48" s="414" t="str">
        <f>CALENDARIZACION!B25</f>
        <v xml:space="preserve">Cartillas Militares Elaboradas y Expedidas Clase 2008 y Remisos </v>
      </c>
      <c r="E48" s="414"/>
      <c r="F48" s="130" t="s">
        <v>149</v>
      </c>
      <c r="G48" s="170" t="s">
        <v>150</v>
      </c>
      <c r="H48" s="130" t="s">
        <v>67</v>
      </c>
      <c r="I48" s="131" t="s">
        <v>68</v>
      </c>
    </row>
    <row r="49" spans="1:9" ht="37.5" customHeight="1">
      <c r="B49" s="425"/>
      <c r="C49" s="425"/>
      <c r="D49" s="426"/>
      <c r="E49" s="426"/>
      <c r="F49" s="132">
        <f>CALENDARIZACION!S25</f>
        <v>133</v>
      </c>
      <c r="G49" s="171">
        <f>CALENDARIZACION!R26</f>
        <v>33</v>
      </c>
      <c r="H49" s="132">
        <f>CALENDARIZACION!T25</f>
        <v>100</v>
      </c>
      <c r="I49" s="133">
        <f>CALENDARIZACION!U25</f>
        <v>0.24812030075187969</v>
      </c>
    </row>
    <row r="50" spans="1:9" ht="20.25" customHeight="1">
      <c r="A50" s="154">
        <v>1</v>
      </c>
      <c r="B50" s="330"/>
      <c r="C50" s="330"/>
      <c r="D50" s="330"/>
      <c r="E50" s="330"/>
      <c r="F50" s="330"/>
      <c r="G50" s="330"/>
      <c r="H50" s="330"/>
      <c r="I50" s="330"/>
    </row>
    <row r="51" spans="1:9">
      <c r="A51" s="154">
        <v>1</v>
      </c>
      <c r="B51" s="330"/>
      <c r="C51" s="330"/>
      <c r="D51" s="330"/>
      <c r="E51" s="330"/>
      <c r="F51" s="330"/>
      <c r="G51" s="330"/>
      <c r="H51" s="330"/>
      <c r="I51" s="330"/>
    </row>
    <row r="52" spans="1:9">
      <c r="A52" s="154">
        <v>1</v>
      </c>
      <c r="B52" s="330"/>
      <c r="C52" s="330"/>
      <c r="D52" s="330"/>
      <c r="E52" s="330"/>
      <c r="F52" s="330"/>
      <c r="G52" s="330"/>
      <c r="H52" s="330"/>
      <c r="I52" s="330"/>
    </row>
    <row r="53" spans="1:9">
      <c r="A53" s="154">
        <v>1</v>
      </c>
      <c r="B53" s="330"/>
      <c r="C53" s="330"/>
      <c r="D53" s="330"/>
      <c r="E53" s="330"/>
      <c r="F53" s="330"/>
      <c r="G53" s="330"/>
      <c r="H53" s="330"/>
      <c r="I53" s="330"/>
    </row>
    <row r="54" spans="1:9">
      <c r="A54" s="154">
        <v>1</v>
      </c>
      <c r="B54" s="330"/>
      <c r="C54" s="330"/>
      <c r="D54" s="330"/>
      <c r="E54" s="330"/>
      <c r="F54" s="330"/>
      <c r="G54" s="330"/>
      <c r="H54" s="330"/>
      <c r="I54" s="330"/>
    </row>
    <row r="55" spans="1:9">
      <c r="A55" s="154">
        <v>1</v>
      </c>
      <c r="B55" s="330"/>
      <c r="C55" s="330"/>
      <c r="D55" s="330"/>
      <c r="E55" s="330"/>
      <c r="F55" s="330"/>
      <c r="G55" s="330"/>
      <c r="H55" s="330"/>
      <c r="I55" s="330"/>
    </row>
    <row r="56" spans="1:9">
      <c r="A56" s="154">
        <v>1</v>
      </c>
      <c r="B56" s="330"/>
      <c r="C56" s="330"/>
      <c r="D56" s="330"/>
      <c r="E56" s="330"/>
      <c r="F56" s="330"/>
      <c r="G56" s="330"/>
      <c r="H56" s="330"/>
      <c r="I56" s="330"/>
    </row>
    <row r="57" spans="1:9">
      <c r="A57" s="154">
        <v>1</v>
      </c>
      <c r="B57" s="330"/>
      <c r="C57" s="330"/>
      <c r="D57" s="330"/>
      <c r="E57" s="330"/>
      <c r="F57" s="330"/>
      <c r="G57" s="330"/>
      <c r="H57" s="330"/>
      <c r="I57" s="330"/>
    </row>
    <row r="58" spans="1:9">
      <c r="A58" s="154">
        <v>1</v>
      </c>
      <c r="B58" s="330"/>
      <c r="C58" s="330"/>
      <c r="D58" s="330"/>
      <c r="E58" s="330"/>
      <c r="F58" s="330"/>
      <c r="G58" s="330"/>
      <c r="H58" s="330"/>
      <c r="I58" s="330"/>
    </row>
    <row r="59" spans="1:9">
      <c r="A59" s="154">
        <v>1</v>
      </c>
      <c r="B59" s="330"/>
      <c r="C59" s="330"/>
      <c r="D59" s="330"/>
      <c r="E59" s="330"/>
      <c r="F59" s="330"/>
      <c r="G59" s="330"/>
      <c r="H59" s="330"/>
      <c r="I59" s="330"/>
    </row>
    <row r="60" spans="1:9">
      <c r="A60" s="154">
        <v>1</v>
      </c>
      <c r="B60" s="330"/>
      <c r="C60" s="330"/>
      <c r="D60" s="330"/>
      <c r="E60" s="330"/>
      <c r="F60" s="330"/>
      <c r="G60" s="330"/>
      <c r="H60" s="330"/>
      <c r="I60" s="330"/>
    </row>
    <row r="61" spans="1:9">
      <c r="A61" s="154">
        <v>1</v>
      </c>
      <c r="B61" s="330"/>
      <c r="C61" s="330"/>
      <c r="D61" s="330"/>
      <c r="E61" s="330"/>
      <c r="F61" s="330"/>
      <c r="G61" s="330"/>
      <c r="H61" s="330"/>
      <c r="I61" s="330"/>
    </row>
    <row r="62" spans="1:9">
      <c r="A62" s="154">
        <v>1</v>
      </c>
      <c r="B62" s="330"/>
      <c r="C62" s="330"/>
      <c r="D62" s="330"/>
      <c r="E62" s="330"/>
      <c r="F62" s="330"/>
      <c r="G62" s="330"/>
      <c r="H62" s="330"/>
      <c r="I62" s="330"/>
    </row>
    <row r="63" spans="1:9">
      <c r="A63" s="154">
        <v>1</v>
      </c>
      <c r="B63" s="330"/>
      <c r="C63" s="330"/>
      <c r="D63" s="330"/>
      <c r="E63" s="330"/>
      <c r="F63" s="330"/>
      <c r="G63" s="330"/>
      <c r="H63" s="330"/>
      <c r="I63" s="330"/>
    </row>
    <row r="64" spans="1:9">
      <c r="A64" s="154">
        <v>1</v>
      </c>
      <c r="B64" s="330"/>
      <c r="C64" s="330"/>
      <c r="D64" s="330"/>
      <c r="E64" s="330"/>
      <c r="F64" s="330"/>
      <c r="G64" s="330"/>
      <c r="H64" s="330"/>
      <c r="I64" s="330"/>
    </row>
    <row r="65" spans="1:9" ht="17.25" customHeight="1">
      <c r="A65" s="154">
        <v>1</v>
      </c>
      <c r="B65" s="330"/>
      <c r="C65" s="330"/>
      <c r="D65" s="330"/>
      <c r="E65" s="330"/>
      <c r="F65" s="330"/>
      <c r="G65" s="330"/>
      <c r="H65" s="330"/>
      <c r="I65" s="330"/>
    </row>
    <row r="66" spans="1:9">
      <c r="A66" s="154">
        <v>1</v>
      </c>
      <c r="B66" s="437" t="s">
        <v>270</v>
      </c>
      <c r="C66" s="437"/>
      <c r="D66" s="437"/>
      <c r="E66" s="437"/>
      <c r="F66" s="437"/>
      <c r="G66" s="437"/>
      <c r="H66" s="437"/>
      <c r="I66" s="437"/>
    </row>
    <row r="67" spans="1:9">
      <c r="A67" s="154">
        <v>1</v>
      </c>
      <c r="B67" s="437"/>
      <c r="C67" s="437"/>
      <c r="D67" s="437"/>
      <c r="E67" s="437"/>
      <c r="F67" s="437"/>
      <c r="G67" s="437"/>
      <c r="H67" s="437"/>
      <c r="I67" s="437"/>
    </row>
    <row r="68" spans="1:9">
      <c r="A68" s="154">
        <v>1</v>
      </c>
      <c r="B68" s="430" t="s">
        <v>263</v>
      </c>
      <c r="C68" s="430"/>
      <c r="D68" s="430"/>
      <c r="E68" s="438">
        <f>F40/D40</f>
        <v>1</v>
      </c>
      <c r="F68" s="438"/>
      <c r="G68" s="438"/>
      <c r="H68" s="438"/>
      <c r="I68" s="438"/>
    </row>
    <row r="69" spans="1:9">
      <c r="A69" s="154">
        <v>1</v>
      </c>
      <c r="B69" s="430"/>
      <c r="C69" s="430"/>
      <c r="D69" s="430"/>
      <c r="E69" s="438"/>
      <c r="F69" s="438"/>
      <c r="G69" s="438"/>
      <c r="H69" s="438"/>
      <c r="I69" s="438"/>
    </row>
    <row r="70" spans="1:9" ht="12.75" customHeight="1">
      <c r="B70" s="430" t="s">
        <v>264</v>
      </c>
      <c r="C70" s="430"/>
      <c r="D70" s="430"/>
      <c r="E70" s="431">
        <f>F41/D41</f>
        <v>0</v>
      </c>
      <c r="F70" s="432"/>
      <c r="G70" s="432"/>
      <c r="H70" s="432"/>
      <c r="I70" s="433"/>
    </row>
    <row r="71" spans="1:9" ht="12.75" customHeight="1">
      <c r="B71" s="430"/>
      <c r="C71" s="430"/>
      <c r="D71" s="430"/>
      <c r="E71" s="434"/>
      <c r="F71" s="435"/>
      <c r="G71" s="435"/>
      <c r="H71" s="435"/>
      <c r="I71" s="436"/>
    </row>
    <row r="72" spans="1:9" ht="12.75" customHeight="1">
      <c r="B72" s="430" t="s">
        <v>130</v>
      </c>
      <c r="C72" s="430"/>
      <c r="D72" s="430"/>
      <c r="E72" s="431">
        <f>F42/D42</f>
        <v>0</v>
      </c>
      <c r="F72" s="432"/>
      <c r="G72" s="432"/>
      <c r="H72" s="432"/>
      <c r="I72" s="433"/>
    </row>
    <row r="73" spans="1:9" ht="12.75" customHeight="1">
      <c r="B73" s="430"/>
      <c r="C73" s="430"/>
      <c r="D73" s="430"/>
      <c r="E73" s="434"/>
      <c r="F73" s="435"/>
      <c r="G73" s="435"/>
      <c r="H73" s="435"/>
      <c r="I73" s="436"/>
    </row>
    <row r="74" spans="1:9" ht="12.75" customHeight="1">
      <c r="B74" s="430" t="s">
        <v>265</v>
      </c>
      <c r="C74" s="430"/>
      <c r="D74" s="430"/>
      <c r="E74" s="431">
        <f>F43/D43</f>
        <v>0</v>
      </c>
      <c r="F74" s="432"/>
      <c r="G74" s="432"/>
      <c r="H74" s="432"/>
      <c r="I74" s="433"/>
    </row>
    <row r="75" spans="1:9" ht="12.75" customHeight="1">
      <c r="B75" s="430"/>
      <c r="C75" s="430"/>
      <c r="D75" s="430"/>
      <c r="E75" s="434"/>
      <c r="F75" s="435"/>
      <c r="G75" s="435"/>
      <c r="H75" s="435"/>
      <c r="I75" s="436"/>
    </row>
    <row r="76" spans="1:9">
      <c r="B76" s="391"/>
      <c r="C76" s="391"/>
      <c r="D76" s="391"/>
      <c r="E76" s="391"/>
      <c r="F76" s="391"/>
      <c r="G76" s="391"/>
      <c r="H76" s="391"/>
      <c r="I76" s="391"/>
    </row>
  </sheetData>
  <dataConsolidate/>
  <mergeCells count="119">
    <mergeCell ref="B72:D73"/>
    <mergeCell ref="E72:I73"/>
    <mergeCell ref="B74:D75"/>
    <mergeCell ref="E74:I75"/>
    <mergeCell ref="B76:I76"/>
    <mergeCell ref="B50:I65"/>
    <mergeCell ref="B66:I67"/>
    <mergeCell ref="B68:D69"/>
    <mergeCell ref="E68:I69"/>
    <mergeCell ref="B70:D71"/>
    <mergeCell ref="E70:I71"/>
    <mergeCell ref="A45:I46"/>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2:I12"/>
    <mergeCell ref="B13:I13"/>
    <mergeCell ref="B14:I14"/>
    <mergeCell ref="B15:I15"/>
    <mergeCell ref="B16:I16"/>
    <mergeCell ref="B17:I17"/>
    <mergeCell ref="B9:C9"/>
    <mergeCell ref="D9:E9"/>
    <mergeCell ref="F9:G9"/>
    <mergeCell ref="H9:I9"/>
    <mergeCell ref="B10:I10"/>
    <mergeCell ref="B11:I11"/>
    <mergeCell ref="B6:I6"/>
    <mergeCell ref="B7:C7"/>
    <mergeCell ref="D7:E7"/>
    <mergeCell ref="F7:G7"/>
    <mergeCell ref="H7:I7"/>
    <mergeCell ref="B8:C8"/>
    <mergeCell ref="D8:E8"/>
    <mergeCell ref="F8:G8"/>
    <mergeCell ref="H8:I8"/>
    <mergeCell ref="B4:C4"/>
    <mergeCell ref="D4:E4"/>
    <mergeCell ref="F4:G4"/>
    <mergeCell ref="H4:I4"/>
    <mergeCell ref="B5:C5"/>
    <mergeCell ref="D5:E5"/>
    <mergeCell ref="F5:G5"/>
    <mergeCell ref="H5:I5"/>
    <mergeCell ref="B1:I1"/>
    <mergeCell ref="B2:I2"/>
    <mergeCell ref="B3:C3"/>
    <mergeCell ref="D3:E3"/>
    <mergeCell ref="F3:G3"/>
    <mergeCell ref="H3:I3"/>
  </mergeCells>
  <conditionalFormatting sqref="E68:I69">
    <cfRule type="dataBar" priority="4">
      <dataBar>
        <cfvo type="num" val="0"/>
        <cfvo type="num" val="1"/>
        <color rgb="FF00B050"/>
      </dataBar>
      <extLst>
        <ext xmlns:x14="http://schemas.microsoft.com/office/spreadsheetml/2009/9/main" uri="{B025F937-C7B1-47D3-B67F-A62EFF666E3E}">
          <x14:id>{9EA9597B-8DD9-4703-A995-AD704C09DA6A}</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{44B04C4B-BC2C-4171-824C-28546961692E}</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{06155C5E-C070-41D6-9259-91BE3D204819}</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{379861AE-7CC4-44DC-A260-B34242BF124F}</x14:id>
        </ext>
      </extLst>
    </cfRule>
  </conditionalFormatting>
  <hyperlinks>
    <hyperlink ref="H20" r:id="rId1" xr:uid="{00000000-0004-0000-0F00-000000000000}"/>
    <hyperlink ref="H21" r:id="rId2" xr:uid="{00000000-0004-0000-0F00-000001000000}"/>
    <hyperlink ref="H22" r:id="rId3" xr:uid="{00000000-0004-0000-0F00-00000200000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9EA9597B-8DD9-4703-A995-AD704C09DA6A}">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44B04C4B-BC2C-4171-824C-28546961692E}">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06155C5E-C070-41D6-9259-91BE3D204819}">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379861AE-7CC4-44DC-A260-B34242BF124F}">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F00-000000000000}">
          <x14:formula1>
            <xm:f>'NO SE EDITA'!$K$3:$K$6</xm:f>
          </x14:formula1>
          <xm:sqref>H40:H43</xm:sqref>
        </x14:dataValidation>
        <x14:dataValidation type="list" allowBlank="1" showInputMessage="1" showErrorMessage="1" xr:uid="{00000000-0002-0000-0F00-000001000000}">
          <x14:formula1>
            <xm:f>'NO SE EDITA'!$L$3:$L$6</xm:f>
          </x14:formula1>
          <xm:sqref>I40:I43</xm:sqref>
        </x14:dataValidation>
        <x14:dataValidation type="list" allowBlank="1" showInputMessage="1" showErrorMessage="1" xr:uid="{00000000-0002-0000-0F00-000002000000}">
          <x14:formula1>
            <xm:f>'NO SE EDITA'!$C$3:$C$6</xm:f>
          </x14:formula1>
          <xm:sqref>D25:E25</xm:sqref>
        </x14:dataValidation>
        <x14:dataValidation type="list" allowBlank="1" showInputMessage="1" showErrorMessage="1" xr:uid="{00000000-0002-0000-0F00-000003000000}">
          <x14:formula1>
            <xm:f>'NO SE EDITA'!$G$3:$G$5</xm:f>
          </x14:formula1>
          <xm:sqref>B29:E29 D33:E33 H37:I37</xm:sqref>
        </x14:dataValidation>
        <x14:dataValidation type="list" allowBlank="1" showInputMessage="1" showErrorMessage="1" xr:uid="{00000000-0002-0000-0F00-000004000000}">
          <x14:formula1>
            <xm:f>'NO SE EDITA'!$H$3:$H$4</xm:f>
          </x14:formula1>
          <xm:sqref>F29:I29</xm:sqref>
        </x14:dataValidation>
        <x14:dataValidation type="list" allowBlank="1" showInputMessage="1" showErrorMessage="1" xr:uid="{00000000-0002-0000-0F00-000005000000}">
          <x14:formula1>
            <xm:f>'NO SE EDITA'!$D$3:$D$4</xm:f>
          </x14:formula1>
          <xm:sqref>F25</xm:sqref>
        </x14:dataValidation>
        <x14:dataValidation type="list" allowBlank="1" showInputMessage="1" showErrorMessage="1" xr:uid="{00000000-0002-0000-0F00-000006000000}">
          <x14:formula1>
            <xm:f>'NO SE EDITA'!$B$3:$B$4</xm:f>
          </x14:formula1>
          <xm:sqref>B24:C25</xm:sqref>
        </x14:dataValidation>
        <x14:dataValidation type="list" allowBlank="1" showInputMessage="1" showErrorMessage="1" xr:uid="{00000000-0002-0000-0F00-000007000000}">
          <x14:formula1>
            <xm:f>'NO SE EDITA'!$M$3:$M$4</xm:f>
          </x14:formula1>
          <xm:sqref>D34:E34</xm:sqref>
        </x14:dataValidation>
        <x14:dataValidation type="list" allowBlank="1" showInputMessage="1" showErrorMessage="1" xr:uid="{00000000-0002-0000-0F00-000008000000}">
          <x14:formula1>
            <xm:f>'NO SE EDITA'!$E$3:$E$4</xm:f>
          </x14:formula1>
          <xm:sqref>B27:E27</xm:sqref>
        </x14:dataValidation>
        <x14:dataValidation type="list" allowBlank="1" showInputMessage="1" showErrorMessage="1" xr:uid="{00000000-0002-0000-0F00-000009000000}">
          <x14:formula1>
            <xm:f>'NO SE EDITA'!$F$3:$F$4</xm:f>
          </x14:formula1>
          <xm:sqref>F27:I27</xm:sqref>
        </x14:dataValidation>
        <x14:dataValidation type="list" allowBlank="1" showInputMessage="1" showErrorMessage="1" xr:uid="{00000000-0002-0000-0F00-00000A000000}">
          <x14:formula1>
            <xm:f>'NO SE EDITA'!$J$3:$J$6</xm:f>
          </x14:formula1>
          <xm:sqref>F37:G37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76"/>
  <sheetViews>
    <sheetView view="pageBreakPreview" topLeftCell="A47" zoomScale="73" zoomScaleNormal="115" zoomScaleSheetLayoutView="66" workbookViewId="0">
      <selection activeCell="M48" sqref="M48"/>
    </sheetView>
  </sheetViews>
  <sheetFormatPr baseColWidth="10" defaultRowHeight="12.75"/>
  <cols>
    <col min="1" max="1" width="4.33203125" style="135" customWidth="1"/>
    <col min="2" max="3" width="15.83203125" style="135" customWidth="1"/>
    <col min="4" max="9" width="17.83203125" style="135" customWidth="1"/>
    <col min="10" max="16384" width="12" style="135"/>
  </cols>
  <sheetData>
    <row r="1" spans="1:9" ht="34.5" customHeight="1">
      <c r="B1" s="326" t="s">
        <v>38</v>
      </c>
      <c r="C1" s="401"/>
      <c r="D1" s="401"/>
      <c r="E1" s="401"/>
      <c r="F1" s="401"/>
      <c r="G1" s="401"/>
      <c r="H1" s="401"/>
      <c r="I1" s="401"/>
    </row>
    <row r="2" spans="1:9" ht="19.5" customHeight="1">
      <c r="B2" s="331" t="s">
        <v>330</v>
      </c>
      <c r="C2" s="402"/>
      <c r="D2" s="402"/>
      <c r="E2" s="402"/>
      <c r="F2" s="402"/>
      <c r="G2" s="402"/>
      <c r="H2" s="402"/>
      <c r="I2" s="402"/>
    </row>
    <row r="3" spans="1:9" s="155" customFormat="1" ht="60" customHeight="1">
      <c r="A3" s="151"/>
      <c r="B3" s="392" t="s">
        <v>39</v>
      </c>
      <c r="C3" s="392"/>
      <c r="D3" s="327" t="str">
        <f>'FORMATO 2. POA - MIR'!D4:F4</f>
        <v>SECRETARÍA GENERAL MUNICIPAL</v>
      </c>
      <c r="E3" s="327"/>
      <c r="F3" s="392" t="s">
        <v>42</v>
      </c>
      <c r="G3" s="392"/>
      <c r="H3" s="327">
        <v>2026</v>
      </c>
      <c r="I3" s="327"/>
    </row>
    <row r="4" spans="1:9" s="155" customFormat="1" ht="60" customHeight="1">
      <c r="A4" s="151"/>
      <c r="B4" s="392" t="s">
        <v>40</v>
      </c>
      <c r="C4" s="392"/>
      <c r="D4" s="327" t="s">
        <v>400</v>
      </c>
      <c r="E4" s="327"/>
      <c r="F4" s="392" t="s">
        <v>43</v>
      </c>
      <c r="G4" s="392"/>
      <c r="H4" s="327" t="s">
        <v>266</v>
      </c>
      <c r="I4" s="327"/>
    </row>
    <row r="5" spans="1:9" s="155" customFormat="1" ht="60" customHeight="1">
      <c r="A5" s="151"/>
      <c r="B5" s="393" t="s">
        <v>41</v>
      </c>
      <c r="C5" s="393"/>
      <c r="D5" s="394" t="s">
        <v>536</v>
      </c>
      <c r="E5" s="394"/>
      <c r="F5" s="392" t="s">
        <v>44</v>
      </c>
      <c r="G5" s="392"/>
      <c r="H5" s="327" t="s">
        <v>378</v>
      </c>
      <c r="I5" s="327"/>
    </row>
    <row r="6" spans="1:9">
      <c r="A6" s="151"/>
      <c r="B6" s="403" t="s">
        <v>87</v>
      </c>
      <c r="C6" s="403"/>
      <c r="D6" s="403"/>
      <c r="E6" s="403"/>
      <c r="F6" s="403"/>
      <c r="G6" s="403"/>
      <c r="H6" s="403"/>
      <c r="I6" s="403"/>
    </row>
    <row r="7" spans="1:9" ht="76.5" customHeight="1">
      <c r="A7" s="151"/>
      <c r="B7" s="397" t="s">
        <v>88</v>
      </c>
      <c r="C7" s="397"/>
      <c r="D7" s="327" t="str">
        <f>'FORMATO 2. POA - MIR'!C9</f>
        <v>ACUERDO 1. ACUERDO PARA UN GOBIERNO CERCANO, JUSTO Y HONESTO</v>
      </c>
      <c r="E7" s="327"/>
      <c r="F7" s="395" t="s">
        <v>89</v>
      </c>
      <c r="G7" s="395"/>
      <c r="H7" s="327" t="str">
        <f>'FORMATO 2. POA - MIR'!E9</f>
        <v>1.1.3 Optimizar la administración pública municipal mediante la eliminación de la duplicidad de plazas y el uso eficiente de los recursos económicos.</v>
      </c>
      <c r="I7" s="327"/>
    </row>
    <row r="8" spans="1:9" ht="69" customHeight="1">
      <c r="A8" s="151"/>
      <c r="B8" s="395" t="s">
        <v>90</v>
      </c>
      <c r="C8" s="395"/>
      <c r="D8" s="327" t="str">
        <f>'FORMATO 2. POA - MIR'!C10</f>
        <v>Acuerdo 1. Zapotlán Seguro, con un Gobierno Transparente y Justo.</v>
      </c>
      <c r="E8" s="327"/>
      <c r="F8" s="395" t="s">
        <v>92</v>
      </c>
      <c r="G8" s="395"/>
      <c r="H8" s="327" t="str">
        <f>'FORMATO 2. POA - MIR'!E10</f>
        <v>1.1.3.2 Racionalizar el presupuesto municipal mediante la reestructuración de áreas y la optimización de recursos económicos.</v>
      </c>
      <c r="I8" s="327"/>
    </row>
    <row r="9" spans="1:9" ht="126" customHeight="1">
      <c r="A9" s="151"/>
      <c r="B9" s="395" t="s">
        <v>93</v>
      </c>
      <c r="C9" s="395"/>
      <c r="D9" s="327" t="str">
        <f>'FORMATO 2. POA - MIR'!C11</f>
        <v>1.1 Tener un Zapotlán seguro y en paz, mediante un gobierno cercano, con participación ciudadana y una rendición de cuentas transparente y justa en beneficio de la ciudadanía.</v>
      </c>
      <c r="E9" s="327"/>
      <c r="F9" s="395" t="s">
        <v>92</v>
      </c>
      <c r="G9" s="395"/>
      <c r="H9" s="327" t="str">
        <f>'FORMATO 2. POA - MIR'!E11</f>
        <v>1.1.3.3 Fortalecer la administración pública con funcionarios capaces y honestos, evitando la duplicidad de funciones públicas.</v>
      </c>
      <c r="I9" s="327"/>
    </row>
    <row r="10" spans="1:9" ht="15" customHeight="1">
      <c r="A10" s="151"/>
      <c r="B10" s="398" t="s">
        <v>331</v>
      </c>
      <c r="C10" s="398"/>
      <c r="D10" s="398"/>
      <c r="E10" s="398"/>
      <c r="F10" s="398"/>
      <c r="G10" s="398"/>
      <c r="H10" s="398"/>
      <c r="I10" s="398"/>
    </row>
    <row r="11" spans="1:9">
      <c r="A11" s="151"/>
      <c r="B11" s="397" t="s">
        <v>45</v>
      </c>
      <c r="C11" s="397"/>
      <c r="D11" s="397"/>
      <c r="E11" s="397"/>
      <c r="F11" s="397"/>
      <c r="G11" s="397"/>
      <c r="H11" s="397"/>
      <c r="I11" s="397"/>
    </row>
    <row r="12" spans="1:9" ht="18.75" customHeight="1">
      <c r="A12" s="151"/>
      <c r="B12" s="396" t="str">
        <f>CALENDARIZACION!B28</f>
        <v>Elaboración de Constancias de no Registro a Remisos</v>
      </c>
      <c r="C12" s="396"/>
      <c r="D12" s="396"/>
      <c r="E12" s="396"/>
      <c r="F12" s="396"/>
      <c r="G12" s="396"/>
      <c r="H12" s="396"/>
      <c r="I12" s="396"/>
    </row>
    <row r="13" spans="1:9">
      <c r="A13" s="151"/>
      <c r="B13" s="397" t="s">
        <v>48</v>
      </c>
      <c r="C13" s="397"/>
      <c r="D13" s="397"/>
      <c r="E13" s="397"/>
      <c r="F13" s="397"/>
      <c r="G13" s="397"/>
      <c r="H13" s="397"/>
      <c r="I13" s="397"/>
    </row>
    <row r="14" spans="1:9" ht="60" customHeight="1">
      <c r="A14" s="151"/>
      <c r="B14" s="327" t="str">
        <f>'FORMATO 2. POA - MIR'!C22</f>
        <v xml:space="preserve">Estas constancias certifican que el personal no se encuentra en los registros militares, estos documentos sirven para certificar que una persona no ha cumplido con la obligación de registrarse en los registros militares, lo cual puede ser necesario para otros trámites legales o administrativos. </v>
      </c>
      <c r="C14" s="327"/>
      <c r="D14" s="327"/>
      <c r="E14" s="327"/>
      <c r="F14" s="327"/>
      <c r="G14" s="327"/>
      <c r="H14" s="327"/>
      <c r="I14" s="327"/>
    </row>
    <row r="15" spans="1:9" ht="18.75" customHeight="1">
      <c r="A15" s="151"/>
      <c r="B15" s="398" t="s">
        <v>332</v>
      </c>
      <c r="C15" s="398"/>
      <c r="D15" s="398"/>
      <c r="E15" s="398"/>
      <c r="F15" s="398"/>
      <c r="G15" s="398"/>
      <c r="H15" s="398"/>
      <c r="I15" s="398"/>
    </row>
    <row r="16" spans="1:9">
      <c r="A16" s="151"/>
      <c r="B16" s="399" t="s">
        <v>320</v>
      </c>
      <c r="C16" s="399"/>
      <c r="D16" s="399"/>
      <c r="E16" s="399"/>
      <c r="F16" s="399"/>
      <c r="G16" s="399"/>
      <c r="H16" s="399"/>
      <c r="I16" s="399"/>
    </row>
    <row r="17" spans="1:9">
      <c r="A17" s="151"/>
      <c r="B17" s="400" t="str">
        <f>+CALENDARIZACION!E28</f>
        <v>PCNRRNZ(CPNR/CRNR)*100%</v>
      </c>
      <c r="C17" s="400"/>
      <c r="D17" s="400"/>
      <c r="E17" s="400"/>
      <c r="F17" s="400"/>
      <c r="G17" s="400"/>
      <c r="H17" s="400"/>
      <c r="I17" s="400"/>
    </row>
    <row r="18" spans="1:9">
      <c r="A18" s="151"/>
      <c r="B18" s="399" t="s">
        <v>321</v>
      </c>
      <c r="C18" s="399"/>
      <c r="D18" s="399"/>
      <c r="E18" s="399"/>
      <c r="F18" s="399"/>
      <c r="G18" s="399"/>
      <c r="H18" s="399"/>
      <c r="I18" s="399"/>
    </row>
    <row r="19" spans="1:9" ht="28.5" customHeight="1">
      <c r="A19" s="151"/>
      <c r="B19" s="405" t="s">
        <v>102</v>
      </c>
      <c r="C19" s="406"/>
      <c r="D19" s="407" t="s">
        <v>322</v>
      </c>
      <c r="E19" s="407"/>
      <c r="F19" s="406" t="s">
        <v>323</v>
      </c>
      <c r="G19" s="406"/>
      <c r="H19" s="395" t="s">
        <v>135</v>
      </c>
      <c r="I19" s="395"/>
    </row>
    <row r="20" spans="1:9" ht="75.75" customHeight="1">
      <c r="A20" s="151"/>
      <c r="B20" s="332" t="s">
        <v>541</v>
      </c>
      <c r="C20" s="332"/>
      <c r="D20" s="332" t="s">
        <v>105</v>
      </c>
      <c r="E20" s="332"/>
      <c r="F20" s="327" t="str">
        <f>CALENDARIZACION!C28</f>
        <v xml:space="preserve">(PCNRRNZ)
Porcentaje constancias de no registro a remisos nacidos en Zapotlán.
</v>
      </c>
      <c r="G20" s="327"/>
      <c r="H20" s="404" t="s">
        <v>364</v>
      </c>
      <c r="I20" s="408"/>
    </row>
    <row r="21" spans="1:9" ht="47.25" customHeight="1">
      <c r="A21" s="151"/>
      <c r="B21" s="332" t="s">
        <v>539</v>
      </c>
      <c r="C21" s="332"/>
      <c r="D21" s="332" t="s">
        <v>105</v>
      </c>
      <c r="E21" s="332"/>
      <c r="F21" s="327" t="str">
        <f>CALENDARIZACION!D28</f>
        <v>(CPNR)                                                     Constancias Programadas de No Registro</v>
      </c>
      <c r="G21" s="327"/>
      <c r="H21" s="404" t="s">
        <v>364</v>
      </c>
      <c r="I21" s="400"/>
    </row>
    <row r="22" spans="1:9" ht="46.5" customHeight="1">
      <c r="A22" s="151"/>
      <c r="B22" s="332" t="s">
        <v>540</v>
      </c>
      <c r="C22" s="332"/>
      <c r="D22" s="332" t="s">
        <v>105</v>
      </c>
      <c r="E22" s="332"/>
      <c r="F22" s="327" t="str">
        <f>CALENDARIZACION!D29</f>
        <v>(CRNR)                                                 Constancias Programadas de No Registro</v>
      </c>
      <c r="G22" s="327"/>
      <c r="H22" s="404" t="s">
        <v>364</v>
      </c>
      <c r="I22" s="400"/>
    </row>
    <row r="23" spans="1:9" ht="12.75" customHeight="1">
      <c r="A23" s="151"/>
      <c r="B23" s="412" t="s">
        <v>138</v>
      </c>
      <c r="C23" s="412"/>
      <c r="D23" s="412"/>
      <c r="E23" s="412"/>
      <c r="F23" s="412"/>
      <c r="G23" s="412"/>
      <c r="H23" s="412"/>
      <c r="I23" s="412"/>
    </row>
    <row r="24" spans="1:9" ht="15.75" customHeight="1">
      <c r="A24" s="151"/>
      <c r="B24" s="397" t="s">
        <v>28</v>
      </c>
      <c r="C24" s="397"/>
      <c r="D24" s="397" t="s">
        <v>46</v>
      </c>
      <c r="E24" s="397"/>
      <c r="F24" s="397" t="s">
        <v>47</v>
      </c>
      <c r="G24" s="397"/>
      <c r="H24" s="397"/>
      <c r="I24" s="397"/>
    </row>
    <row r="25" spans="1:9" ht="18" customHeight="1">
      <c r="A25" s="151"/>
      <c r="B25" s="400" t="s">
        <v>98</v>
      </c>
      <c r="C25" s="400"/>
      <c r="D25" s="400" t="s">
        <v>96</v>
      </c>
      <c r="E25" s="400"/>
      <c r="F25" s="400" t="s">
        <v>199</v>
      </c>
      <c r="G25" s="400"/>
      <c r="H25" s="400"/>
      <c r="I25" s="400"/>
    </row>
    <row r="26" spans="1:9" ht="18" customHeight="1">
      <c r="A26" s="151"/>
      <c r="B26" s="397" t="s">
        <v>124</v>
      </c>
      <c r="C26" s="397"/>
      <c r="D26" s="397"/>
      <c r="E26" s="397"/>
      <c r="F26" s="409" t="s">
        <v>127</v>
      </c>
      <c r="G26" s="399"/>
      <c r="H26" s="399"/>
      <c r="I26" s="399"/>
    </row>
    <row r="27" spans="1:9" ht="13.5" customHeight="1">
      <c r="A27" s="151"/>
      <c r="B27" s="400" t="s">
        <v>105</v>
      </c>
      <c r="C27" s="400"/>
      <c r="D27" s="400"/>
      <c r="E27" s="400"/>
      <c r="F27" s="400" t="s">
        <v>180</v>
      </c>
      <c r="G27" s="400"/>
      <c r="H27" s="400"/>
      <c r="I27" s="400"/>
    </row>
    <row r="28" spans="1:9" ht="15.75" customHeight="1">
      <c r="A28" s="151"/>
      <c r="B28" s="410" t="s">
        <v>80</v>
      </c>
      <c r="C28" s="411"/>
      <c r="D28" s="411"/>
      <c r="E28" s="411"/>
      <c r="F28" s="409" t="s">
        <v>128</v>
      </c>
      <c r="G28" s="399"/>
      <c r="H28" s="399"/>
      <c r="I28" s="399"/>
    </row>
    <row r="29" spans="1:9" ht="15.75" customHeight="1">
      <c r="A29" s="151"/>
      <c r="B29" s="400" t="s">
        <v>106</v>
      </c>
      <c r="C29" s="400"/>
      <c r="D29" s="400"/>
      <c r="E29" s="400"/>
      <c r="F29" s="400" t="s">
        <v>107</v>
      </c>
      <c r="G29" s="400"/>
      <c r="H29" s="400"/>
      <c r="I29" s="400"/>
    </row>
    <row r="30" spans="1:9" ht="14.25" customHeight="1">
      <c r="A30" s="151"/>
      <c r="B30" s="403" t="s">
        <v>141</v>
      </c>
      <c r="C30" s="403"/>
      <c r="D30" s="403"/>
      <c r="E30" s="403"/>
      <c r="F30" s="403"/>
      <c r="G30" s="403"/>
      <c r="H30" s="403"/>
      <c r="I30" s="403"/>
    </row>
    <row r="31" spans="1:9" ht="13.5" customHeight="1">
      <c r="A31" s="151"/>
      <c r="B31" s="411" t="s">
        <v>325</v>
      </c>
      <c r="C31" s="411"/>
      <c r="D31" s="411"/>
      <c r="E31" s="411"/>
      <c r="F31" s="399" t="s">
        <v>326</v>
      </c>
      <c r="G31" s="399"/>
      <c r="H31" s="399"/>
      <c r="I31" s="399"/>
    </row>
    <row r="32" spans="1:9">
      <c r="A32" s="151"/>
      <c r="B32" s="413" t="s">
        <v>144</v>
      </c>
      <c r="C32" s="413"/>
      <c r="D32" s="417">
        <f>CALENDARIZACION!R28</f>
        <v>3</v>
      </c>
      <c r="E32" s="417"/>
      <c r="F32" s="400" t="s">
        <v>112</v>
      </c>
      <c r="G32" s="400"/>
      <c r="H32" s="418" t="s">
        <v>113</v>
      </c>
      <c r="I32" s="418"/>
    </row>
    <row r="33" spans="1:10">
      <c r="A33" s="151"/>
      <c r="B33" s="413" t="s">
        <v>114</v>
      </c>
      <c r="C33" s="413"/>
      <c r="D33" s="414" t="s">
        <v>106</v>
      </c>
      <c r="E33" s="414"/>
      <c r="F33" s="400" t="s">
        <v>324</v>
      </c>
      <c r="G33" s="400"/>
      <c r="H33" s="415" t="s">
        <v>116</v>
      </c>
      <c r="I33" s="415"/>
    </row>
    <row r="34" spans="1:10">
      <c r="A34" s="151"/>
      <c r="B34" s="413" t="s">
        <v>49</v>
      </c>
      <c r="C34" s="413"/>
      <c r="D34" s="414" t="s">
        <v>179</v>
      </c>
      <c r="E34" s="414"/>
      <c r="F34" s="400" t="s">
        <v>117</v>
      </c>
      <c r="G34" s="400"/>
      <c r="H34" s="416" t="s">
        <v>118</v>
      </c>
      <c r="I34" s="416"/>
    </row>
    <row r="35" spans="1:10">
      <c r="A35" s="151"/>
      <c r="B35" s="399" t="s">
        <v>333</v>
      </c>
      <c r="C35" s="399"/>
      <c r="D35" s="399"/>
      <c r="E35" s="399"/>
      <c r="F35" s="399"/>
      <c r="G35" s="399"/>
      <c r="H35" s="399"/>
      <c r="I35" s="399"/>
    </row>
    <row r="36" spans="1:10">
      <c r="A36" s="151"/>
      <c r="B36" s="395" t="s">
        <v>215</v>
      </c>
      <c r="C36" s="395"/>
      <c r="D36" s="395"/>
      <c r="E36" s="395"/>
      <c r="F36" s="395" t="s">
        <v>50</v>
      </c>
      <c r="G36" s="395"/>
      <c r="H36" s="395" t="s">
        <v>139</v>
      </c>
      <c r="I36" s="395"/>
    </row>
    <row r="37" spans="1:10">
      <c r="A37" s="151"/>
      <c r="B37" s="417">
        <v>1</v>
      </c>
      <c r="C37" s="417"/>
      <c r="D37" s="417"/>
      <c r="E37" s="417"/>
      <c r="F37" s="417">
        <v>2026</v>
      </c>
      <c r="G37" s="417"/>
      <c r="H37" s="400" t="s">
        <v>106</v>
      </c>
      <c r="I37" s="400"/>
    </row>
    <row r="38" spans="1:10">
      <c r="A38" s="151"/>
      <c r="B38" s="419" t="s">
        <v>142</v>
      </c>
      <c r="C38" s="419"/>
      <c r="D38" s="419"/>
      <c r="E38" s="419"/>
      <c r="F38" s="419"/>
      <c r="G38" s="419"/>
      <c r="H38" s="419"/>
      <c r="I38" s="419"/>
    </row>
    <row r="39" spans="1:10" s="167" customFormat="1" ht="36">
      <c r="A39" s="172"/>
      <c r="B39" s="397" t="s">
        <v>120</v>
      </c>
      <c r="C39" s="397"/>
      <c r="D39" s="169" t="s">
        <v>143</v>
      </c>
      <c r="E39" s="150" t="s">
        <v>83</v>
      </c>
      <c r="F39" s="409" t="s">
        <v>84</v>
      </c>
      <c r="G39" s="399"/>
      <c r="H39" s="168" t="s">
        <v>73</v>
      </c>
      <c r="I39" s="168" t="s">
        <v>74</v>
      </c>
    </row>
    <row r="40" spans="1:10">
      <c r="A40" s="151"/>
      <c r="B40" s="400" t="s">
        <v>263</v>
      </c>
      <c r="C40" s="400"/>
      <c r="D40" s="124">
        <f>SUM(CALENDARIZACION!F28:H28)</f>
        <v>1</v>
      </c>
      <c r="E40" s="125">
        <v>0</v>
      </c>
      <c r="F40" s="420">
        <f>SUM(CALENDARIZACION!F29:H29)</f>
        <v>1</v>
      </c>
      <c r="G40" s="420"/>
      <c r="H40" s="145">
        <v>46027</v>
      </c>
      <c r="I40" s="145">
        <v>46111</v>
      </c>
      <c r="J40" s="153"/>
    </row>
    <row r="41" spans="1:10">
      <c r="A41" s="151"/>
      <c r="B41" s="400" t="s">
        <v>264</v>
      </c>
      <c r="C41" s="400"/>
      <c r="D41" s="124">
        <f>SUM(CALENDARIZACION!I28:K28)</f>
        <v>1</v>
      </c>
      <c r="E41" s="127">
        <v>0</v>
      </c>
      <c r="F41" s="420">
        <f>SUM(CALENDARIZACION!I11:K11)</f>
        <v>0</v>
      </c>
      <c r="G41" s="420"/>
      <c r="H41" s="145"/>
      <c r="I41" s="145"/>
      <c r="J41" s="153"/>
    </row>
    <row r="42" spans="1:10">
      <c r="A42" s="151"/>
      <c r="B42" s="400" t="s">
        <v>130</v>
      </c>
      <c r="C42" s="400"/>
      <c r="D42" s="124">
        <f>SUM(CALENDARIZACION!L28:N28)</f>
        <v>1</v>
      </c>
      <c r="E42" s="125">
        <v>0</v>
      </c>
      <c r="F42" s="420">
        <f>SUM(CALENDARIZACION!L11:N11)</f>
        <v>0</v>
      </c>
      <c r="G42" s="420"/>
      <c r="H42" s="145"/>
      <c r="I42" s="145"/>
    </row>
    <row r="43" spans="1:10">
      <c r="A43" s="151"/>
      <c r="B43" s="400" t="s">
        <v>265</v>
      </c>
      <c r="C43" s="400"/>
      <c r="D43" s="124">
        <f>SUM(CALENDARIZACION!O28:Q28)</f>
        <v>0</v>
      </c>
      <c r="E43" s="125">
        <v>0</v>
      </c>
      <c r="F43" s="420">
        <f>SUM(CALENDARIZACION!O11:Q11)</f>
        <v>0</v>
      </c>
      <c r="G43" s="420"/>
      <c r="H43" s="145"/>
      <c r="I43" s="145"/>
    </row>
    <row r="44" spans="1:10" ht="25.5" customHeight="1">
      <c r="A44" s="151"/>
      <c r="B44" s="427" t="s">
        <v>26</v>
      </c>
      <c r="C44" s="427"/>
      <c r="D44" s="166">
        <f>F49</f>
        <v>3</v>
      </c>
      <c r="E44" s="166">
        <f>SUM(E40:E43)</f>
        <v>0</v>
      </c>
      <c r="F44" s="428">
        <f>G49</f>
        <v>1</v>
      </c>
      <c r="G44" s="428"/>
      <c r="H44" s="170" t="s">
        <v>145</v>
      </c>
      <c r="I44" s="147">
        <f>I49</f>
        <v>0.33333333333333331</v>
      </c>
    </row>
    <row r="45" spans="1:10">
      <c r="A45" s="429"/>
      <c r="B45" s="429"/>
      <c r="C45" s="429"/>
      <c r="D45" s="429"/>
      <c r="E45" s="429"/>
      <c r="F45" s="429"/>
      <c r="G45" s="429"/>
      <c r="H45" s="429"/>
      <c r="I45" s="429"/>
    </row>
    <row r="46" spans="1:10" ht="22.5" customHeight="1">
      <c r="A46" s="429"/>
      <c r="B46" s="429"/>
      <c r="C46" s="429"/>
      <c r="D46" s="429"/>
      <c r="E46" s="429"/>
      <c r="F46" s="429"/>
      <c r="G46" s="429"/>
      <c r="H46" s="429"/>
      <c r="I46" s="429"/>
    </row>
    <row r="47" spans="1:10" ht="39" customHeight="1">
      <c r="B47" s="421" t="s">
        <v>152</v>
      </c>
      <c r="C47" s="422"/>
      <c r="D47" s="423" t="s">
        <v>52</v>
      </c>
      <c r="E47" s="423"/>
      <c r="F47" s="423" t="s">
        <v>148</v>
      </c>
      <c r="G47" s="423"/>
      <c r="H47" s="423"/>
      <c r="I47" s="423"/>
    </row>
    <row r="48" spans="1:10" ht="37.5" customHeight="1">
      <c r="B48" s="424" t="str">
        <f>D5</f>
        <v>PP1- A2 C2</v>
      </c>
      <c r="C48" s="424"/>
      <c r="D48" s="414" t="str">
        <f>CALENDARIZACION!B28</f>
        <v>Elaboración de Constancias de no Registro a Remisos</v>
      </c>
      <c r="E48" s="414"/>
      <c r="F48" s="130" t="s">
        <v>149</v>
      </c>
      <c r="G48" s="170" t="s">
        <v>150</v>
      </c>
      <c r="H48" s="130" t="s">
        <v>67</v>
      </c>
      <c r="I48" s="131" t="s">
        <v>68</v>
      </c>
    </row>
    <row r="49" spans="1:9" ht="37.5" customHeight="1">
      <c r="B49" s="425"/>
      <c r="C49" s="425"/>
      <c r="D49" s="426"/>
      <c r="E49" s="426"/>
      <c r="F49" s="132">
        <f>CALENDARIZACION!S28</f>
        <v>3</v>
      </c>
      <c r="G49" s="171">
        <f>CALENDARIZACION!R29</f>
        <v>1</v>
      </c>
      <c r="H49" s="132">
        <f>CALENDARIZACION!T28</f>
        <v>2</v>
      </c>
      <c r="I49" s="133">
        <f>CALENDARIZACION!U28</f>
        <v>0.33333333333333331</v>
      </c>
    </row>
    <row r="50" spans="1:9" ht="20.25" customHeight="1">
      <c r="A50" s="154">
        <v>1</v>
      </c>
      <c r="B50" s="330"/>
      <c r="C50" s="330"/>
      <c r="D50" s="330"/>
      <c r="E50" s="330"/>
      <c r="F50" s="330"/>
      <c r="G50" s="330"/>
      <c r="H50" s="330"/>
      <c r="I50" s="330"/>
    </row>
    <row r="51" spans="1:9">
      <c r="A51" s="154">
        <v>1</v>
      </c>
      <c r="B51" s="330"/>
      <c r="C51" s="330"/>
      <c r="D51" s="330"/>
      <c r="E51" s="330"/>
      <c r="F51" s="330"/>
      <c r="G51" s="330"/>
      <c r="H51" s="330"/>
      <c r="I51" s="330"/>
    </row>
    <row r="52" spans="1:9">
      <c r="A52" s="154">
        <v>1</v>
      </c>
      <c r="B52" s="330"/>
      <c r="C52" s="330"/>
      <c r="D52" s="330"/>
      <c r="E52" s="330"/>
      <c r="F52" s="330"/>
      <c r="G52" s="330"/>
      <c r="H52" s="330"/>
      <c r="I52" s="330"/>
    </row>
    <row r="53" spans="1:9">
      <c r="A53" s="154">
        <v>1</v>
      </c>
      <c r="B53" s="330"/>
      <c r="C53" s="330"/>
      <c r="D53" s="330"/>
      <c r="E53" s="330"/>
      <c r="F53" s="330"/>
      <c r="G53" s="330"/>
      <c r="H53" s="330"/>
      <c r="I53" s="330"/>
    </row>
    <row r="54" spans="1:9">
      <c r="A54" s="154">
        <v>1</v>
      </c>
      <c r="B54" s="330"/>
      <c r="C54" s="330"/>
      <c r="D54" s="330"/>
      <c r="E54" s="330"/>
      <c r="F54" s="330"/>
      <c r="G54" s="330"/>
      <c r="H54" s="330"/>
      <c r="I54" s="330"/>
    </row>
    <row r="55" spans="1:9">
      <c r="A55" s="154">
        <v>1</v>
      </c>
      <c r="B55" s="330"/>
      <c r="C55" s="330"/>
      <c r="D55" s="330"/>
      <c r="E55" s="330"/>
      <c r="F55" s="330"/>
      <c r="G55" s="330"/>
      <c r="H55" s="330"/>
      <c r="I55" s="330"/>
    </row>
    <row r="56" spans="1:9">
      <c r="A56" s="154">
        <v>1</v>
      </c>
      <c r="B56" s="330"/>
      <c r="C56" s="330"/>
      <c r="D56" s="330"/>
      <c r="E56" s="330"/>
      <c r="F56" s="330"/>
      <c r="G56" s="330"/>
      <c r="H56" s="330"/>
      <c r="I56" s="330"/>
    </row>
    <row r="57" spans="1:9">
      <c r="A57" s="154">
        <v>1</v>
      </c>
      <c r="B57" s="330"/>
      <c r="C57" s="330"/>
      <c r="D57" s="330"/>
      <c r="E57" s="330"/>
      <c r="F57" s="330"/>
      <c r="G57" s="330"/>
      <c r="H57" s="330"/>
      <c r="I57" s="330"/>
    </row>
    <row r="58" spans="1:9">
      <c r="A58" s="154">
        <v>1</v>
      </c>
      <c r="B58" s="330"/>
      <c r="C58" s="330"/>
      <c r="D58" s="330"/>
      <c r="E58" s="330"/>
      <c r="F58" s="330"/>
      <c r="G58" s="330"/>
      <c r="H58" s="330"/>
      <c r="I58" s="330"/>
    </row>
    <row r="59" spans="1:9">
      <c r="A59" s="154">
        <v>1</v>
      </c>
      <c r="B59" s="330"/>
      <c r="C59" s="330"/>
      <c r="D59" s="330"/>
      <c r="E59" s="330"/>
      <c r="F59" s="330"/>
      <c r="G59" s="330"/>
      <c r="H59" s="330"/>
      <c r="I59" s="330"/>
    </row>
    <row r="60" spans="1:9">
      <c r="A60" s="154">
        <v>1</v>
      </c>
      <c r="B60" s="330"/>
      <c r="C60" s="330"/>
      <c r="D60" s="330"/>
      <c r="E60" s="330"/>
      <c r="F60" s="330"/>
      <c r="G60" s="330"/>
      <c r="H60" s="330"/>
      <c r="I60" s="330"/>
    </row>
    <row r="61" spans="1:9">
      <c r="A61" s="154">
        <v>1</v>
      </c>
      <c r="B61" s="330"/>
      <c r="C61" s="330"/>
      <c r="D61" s="330"/>
      <c r="E61" s="330"/>
      <c r="F61" s="330"/>
      <c r="G61" s="330"/>
      <c r="H61" s="330"/>
      <c r="I61" s="330"/>
    </row>
    <row r="62" spans="1:9">
      <c r="A62" s="154">
        <v>1</v>
      </c>
      <c r="B62" s="330"/>
      <c r="C62" s="330"/>
      <c r="D62" s="330"/>
      <c r="E62" s="330"/>
      <c r="F62" s="330"/>
      <c r="G62" s="330"/>
      <c r="H62" s="330"/>
      <c r="I62" s="330"/>
    </row>
    <row r="63" spans="1:9">
      <c r="A63" s="154">
        <v>1</v>
      </c>
      <c r="B63" s="330"/>
      <c r="C63" s="330"/>
      <c r="D63" s="330"/>
      <c r="E63" s="330"/>
      <c r="F63" s="330"/>
      <c r="G63" s="330"/>
      <c r="H63" s="330"/>
      <c r="I63" s="330"/>
    </row>
    <row r="64" spans="1:9">
      <c r="A64" s="154">
        <v>1</v>
      </c>
      <c r="B64" s="330"/>
      <c r="C64" s="330"/>
      <c r="D64" s="330"/>
      <c r="E64" s="330"/>
      <c r="F64" s="330"/>
      <c r="G64" s="330"/>
      <c r="H64" s="330"/>
      <c r="I64" s="330"/>
    </row>
    <row r="65" spans="1:9" ht="17.25" customHeight="1">
      <c r="A65" s="154">
        <v>1</v>
      </c>
      <c r="B65" s="330"/>
      <c r="C65" s="330"/>
      <c r="D65" s="330"/>
      <c r="E65" s="330"/>
      <c r="F65" s="330"/>
      <c r="G65" s="330"/>
      <c r="H65" s="330"/>
      <c r="I65" s="330"/>
    </row>
    <row r="66" spans="1:9">
      <c r="A66" s="154">
        <v>1</v>
      </c>
      <c r="B66" s="437" t="s">
        <v>270</v>
      </c>
      <c r="C66" s="437"/>
      <c r="D66" s="437"/>
      <c r="E66" s="437"/>
      <c r="F66" s="437"/>
      <c r="G66" s="437"/>
      <c r="H66" s="437"/>
      <c r="I66" s="437"/>
    </row>
    <row r="67" spans="1:9">
      <c r="A67" s="154">
        <v>1</v>
      </c>
      <c r="B67" s="437"/>
      <c r="C67" s="437"/>
      <c r="D67" s="437"/>
      <c r="E67" s="437"/>
      <c r="F67" s="437"/>
      <c r="G67" s="437"/>
      <c r="H67" s="437"/>
      <c r="I67" s="437"/>
    </row>
    <row r="68" spans="1:9">
      <c r="A68" s="154">
        <v>1</v>
      </c>
      <c r="B68" s="430" t="s">
        <v>263</v>
      </c>
      <c r="C68" s="430"/>
      <c r="D68" s="430"/>
      <c r="E68" s="438">
        <f>F40/D40</f>
        <v>1</v>
      </c>
      <c r="F68" s="438"/>
      <c r="G68" s="438"/>
      <c r="H68" s="438"/>
      <c r="I68" s="438"/>
    </row>
    <row r="69" spans="1:9">
      <c r="A69" s="154">
        <v>1</v>
      </c>
      <c r="B69" s="430"/>
      <c r="C69" s="430"/>
      <c r="D69" s="430"/>
      <c r="E69" s="438"/>
      <c r="F69" s="438"/>
      <c r="G69" s="438"/>
      <c r="H69" s="438"/>
      <c r="I69" s="438"/>
    </row>
    <row r="70" spans="1:9" ht="12.75" customHeight="1">
      <c r="B70" s="430" t="s">
        <v>264</v>
      </c>
      <c r="C70" s="430"/>
      <c r="D70" s="430"/>
      <c r="E70" s="431">
        <f>F41/D41</f>
        <v>0</v>
      </c>
      <c r="F70" s="432"/>
      <c r="G70" s="432"/>
      <c r="H70" s="432"/>
      <c r="I70" s="433"/>
    </row>
    <row r="71" spans="1:9" ht="12.75" customHeight="1">
      <c r="B71" s="430"/>
      <c r="C71" s="430"/>
      <c r="D71" s="430"/>
      <c r="E71" s="434"/>
      <c r="F71" s="435"/>
      <c r="G71" s="435"/>
      <c r="H71" s="435"/>
      <c r="I71" s="436"/>
    </row>
    <row r="72" spans="1:9" ht="12.75" customHeight="1">
      <c r="B72" s="430" t="s">
        <v>130</v>
      </c>
      <c r="C72" s="430"/>
      <c r="D72" s="430"/>
      <c r="E72" s="431">
        <f>F42/D42</f>
        <v>0</v>
      </c>
      <c r="F72" s="432"/>
      <c r="G72" s="432"/>
      <c r="H72" s="432"/>
      <c r="I72" s="433"/>
    </row>
    <row r="73" spans="1:9" ht="12.75" customHeight="1">
      <c r="B73" s="430"/>
      <c r="C73" s="430"/>
      <c r="D73" s="430"/>
      <c r="E73" s="434"/>
      <c r="F73" s="435"/>
      <c r="G73" s="435"/>
      <c r="H73" s="435"/>
      <c r="I73" s="436"/>
    </row>
    <row r="74" spans="1:9" ht="12.75" customHeight="1">
      <c r="B74" s="430" t="s">
        <v>265</v>
      </c>
      <c r="C74" s="430"/>
      <c r="D74" s="430"/>
      <c r="E74" s="431" t="e">
        <f>F43/D43</f>
        <v>#DIV/0!</v>
      </c>
      <c r="F74" s="432"/>
      <c r="G74" s="432"/>
      <c r="H74" s="432"/>
      <c r="I74" s="433"/>
    </row>
    <row r="75" spans="1:9" ht="12.75" customHeight="1">
      <c r="B75" s="430"/>
      <c r="C75" s="430"/>
      <c r="D75" s="430"/>
      <c r="E75" s="434"/>
      <c r="F75" s="435"/>
      <c r="G75" s="435"/>
      <c r="H75" s="435"/>
      <c r="I75" s="436"/>
    </row>
    <row r="76" spans="1:9">
      <c r="B76" s="391"/>
      <c r="C76" s="391"/>
      <c r="D76" s="391"/>
      <c r="E76" s="391"/>
      <c r="F76" s="391"/>
      <c r="G76" s="391"/>
      <c r="H76" s="391"/>
      <c r="I76" s="391"/>
    </row>
  </sheetData>
  <dataConsolidate/>
  <mergeCells count="119">
    <mergeCell ref="B72:D73"/>
    <mergeCell ref="E72:I73"/>
    <mergeCell ref="B74:D75"/>
    <mergeCell ref="E74:I75"/>
    <mergeCell ref="B76:I76"/>
    <mergeCell ref="B50:I65"/>
    <mergeCell ref="B66:I67"/>
    <mergeCell ref="B68:D69"/>
    <mergeCell ref="E68:I69"/>
    <mergeCell ref="B70:D71"/>
    <mergeCell ref="E70:I71"/>
    <mergeCell ref="A45:I46"/>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2:I12"/>
    <mergeCell ref="B13:I13"/>
    <mergeCell ref="B14:I14"/>
    <mergeCell ref="B15:I15"/>
    <mergeCell ref="B16:I16"/>
    <mergeCell ref="B17:I17"/>
    <mergeCell ref="B9:C9"/>
    <mergeCell ref="D9:E9"/>
    <mergeCell ref="F9:G9"/>
    <mergeCell ref="H9:I9"/>
    <mergeCell ref="B10:I10"/>
    <mergeCell ref="B11:I11"/>
    <mergeCell ref="B6:I6"/>
    <mergeCell ref="B7:C7"/>
    <mergeCell ref="D7:E7"/>
    <mergeCell ref="F7:G7"/>
    <mergeCell ref="H7:I7"/>
    <mergeCell ref="B8:C8"/>
    <mergeCell ref="D8:E8"/>
    <mergeCell ref="F8:G8"/>
    <mergeCell ref="H8:I8"/>
    <mergeCell ref="B4:C4"/>
    <mergeCell ref="D4:E4"/>
    <mergeCell ref="F4:G4"/>
    <mergeCell ref="H4:I4"/>
    <mergeCell ref="B5:C5"/>
    <mergeCell ref="D5:E5"/>
    <mergeCell ref="F5:G5"/>
    <mergeCell ref="H5:I5"/>
    <mergeCell ref="B1:I1"/>
    <mergeCell ref="B2:I2"/>
    <mergeCell ref="B3:C3"/>
    <mergeCell ref="D3:E3"/>
    <mergeCell ref="F3:G3"/>
    <mergeCell ref="H3:I3"/>
  </mergeCells>
  <conditionalFormatting sqref="E68:I69">
    <cfRule type="dataBar" priority="4">
      <dataBar>
        <cfvo type="num" val="0"/>
        <cfvo type="num" val="1"/>
        <color rgb="FF00B050"/>
      </dataBar>
      <extLst>
        <ext xmlns:x14="http://schemas.microsoft.com/office/spreadsheetml/2009/9/main" uri="{B025F937-C7B1-47D3-B67F-A62EFF666E3E}">
          <x14:id>{8818ECD5-AEB9-4BE1-93AA-AF36A31D41A1}</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{816A6DF7-FCCA-4293-A7A2-DC61FB55DB44}</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{DF86F55B-4443-4CC4-97E1-2B573D7B1FAC}</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{331F8420-4379-4C87-A70C-1C79E894A135}</x14:id>
        </ext>
      </extLst>
    </cfRule>
  </conditionalFormatting>
  <hyperlinks>
    <hyperlink ref="H20" r:id="rId1" xr:uid="{00000000-0004-0000-1000-000000000000}"/>
    <hyperlink ref="H21" r:id="rId2" xr:uid="{00000000-0004-0000-1000-000001000000}"/>
    <hyperlink ref="H22" r:id="rId3" xr:uid="{00000000-0004-0000-1000-00000200000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8818ECD5-AEB9-4BE1-93AA-AF36A31D41A1}">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816A6DF7-FCCA-4293-A7A2-DC61FB55DB44}">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DF86F55B-4443-4CC4-97E1-2B573D7B1FAC}">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331F8420-4379-4C87-A70C-1C79E894A135}">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1000-000000000000}">
          <x14:formula1>
            <xm:f>'NO SE EDITA'!$J$3:$J$6</xm:f>
          </x14:formula1>
          <xm:sqref>F37:G37</xm:sqref>
        </x14:dataValidation>
        <x14:dataValidation type="list" allowBlank="1" showInputMessage="1" showErrorMessage="1" xr:uid="{00000000-0002-0000-1000-000001000000}">
          <x14:formula1>
            <xm:f>'NO SE EDITA'!$F$3:$F$4</xm:f>
          </x14:formula1>
          <xm:sqref>F27:I27</xm:sqref>
        </x14:dataValidation>
        <x14:dataValidation type="list" allowBlank="1" showInputMessage="1" showErrorMessage="1" xr:uid="{00000000-0002-0000-1000-000002000000}">
          <x14:formula1>
            <xm:f>'NO SE EDITA'!$E$3:$E$4</xm:f>
          </x14:formula1>
          <xm:sqref>B27:E27</xm:sqref>
        </x14:dataValidation>
        <x14:dataValidation type="list" allowBlank="1" showInputMessage="1" showErrorMessage="1" xr:uid="{00000000-0002-0000-1000-000003000000}">
          <x14:formula1>
            <xm:f>'NO SE EDITA'!$M$3:$M$4</xm:f>
          </x14:formula1>
          <xm:sqref>D34:E34</xm:sqref>
        </x14:dataValidation>
        <x14:dataValidation type="list" allowBlank="1" showInputMessage="1" showErrorMessage="1" xr:uid="{00000000-0002-0000-1000-000004000000}">
          <x14:formula1>
            <xm:f>'NO SE EDITA'!$B$3:$B$4</xm:f>
          </x14:formula1>
          <xm:sqref>B24:C25</xm:sqref>
        </x14:dataValidation>
        <x14:dataValidation type="list" allowBlank="1" showInputMessage="1" showErrorMessage="1" xr:uid="{00000000-0002-0000-1000-000005000000}">
          <x14:formula1>
            <xm:f>'NO SE EDITA'!$D$3:$D$4</xm:f>
          </x14:formula1>
          <xm:sqref>F25</xm:sqref>
        </x14:dataValidation>
        <x14:dataValidation type="list" allowBlank="1" showInputMessage="1" showErrorMessage="1" xr:uid="{00000000-0002-0000-1000-000006000000}">
          <x14:formula1>
            <xm:f>'NO SE EDITA'!$H$3:$H$4</xm:f>
          </x14:formula1>
          <xm:sqref>F29:I29</xm:sqref>
        </x14:dataValidation>
        <x14:dataValidation type="list" allowBlank="1" showInputMessage="1" showErrorMessage="1" xr:uid="{00000000-0002-0000-1000-000007000000}">
          <x14:formula1>
            <xm:f>'NO SE EDITA'!$G$3:$G$5</xm:f>
          </x14:formula1>
          <xm:sqref>B29:E29 D33:E33 H37:I37</xm:sqref>
        </x14:dataValidation>
        <x14:dataValidation type="list" allowBlank="1" showInputMessage="1" showErrorMessage="1" xr:uid="{00000000-0002-0000-1000-000008000000}">
          <x14:formula1>
            <xm:f>'NO SE EDITA'!$C$3:$C$6</xm:f>
          </x14:formula1>
          <xm:sqref>D25:E25</xm:sqref>
        </x14:dataValidation>
        <x14:dataValidation type="list" allowBlank="1" showInputMessage="1" showErrorMessage="1" xr:uid="{00000000-0002-0000-1000-000009000000}">
          <x14:formula1>
            <xm:f>'NO SE EDITA'!$L$3:$L$6</xm:f>
          </x14:formula1>
          <xm:sqref>I40:I43</xm:sqref>
        </x14:dataValidation>
        <x14:dataValidation type="list" allowBlank="1" showInputMessage="1" showErrorMessage="1" xr:uid="{00000000-0002-0000-1000-00000A000000}">
          <x14:formula1>
            <xm:f>'NO SE EDITA'!$K$3:$K$6</xm:f>
          </x14:formula1>
          <xm:sqref>H40:H43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76"/>
  <sheetViews>
    <sheetView view="pageBreakPreview" topLeftCell="A47" zoomScale="76" zoomScaleNormal="115" zoomScaleSheetLayoutView="66" workbookViewId="0">
      <selection activeCell="O51" sqref="O51"/>
    </sheetView>
  </sheetViews>
  <sheetFormatPr baseColWidth="10" defaultRowHeight="12.75"/>
  <cols>
    <col min="1" max="1" width="4.33203125" style="135" customWidth="1"/>
    <col min="2" max="3" width="15.83203125" style="135" customWidth="1"/>
    <col min="4" max="9" width="17.83203125" style="135" customWidth="1"/>
    <col min="10" max="16384" width="12" style="135"/>
  </cols>
  <sheetData>
    <row r="1" spans="1:9" ht="34.5" customHeight="1">
      <c r="B1" s="326" t="s">
        <v>38</v>
      </c>
      <c r="C1" s="401"/>
      <c r="D1" s="401"/>
      <c r="E1" s="401"/>
      <c r="F1" s="401"/>
      <c r="G1" s="401"/>
      <c r="H1" s="401"/>
      <c r="I1" s="401"/>
    </row>
    <row r="2" spans="1:9" ht="19.5" customHeight="1">
      <c r="B2" s="331" t="s">
        <v>330</v>
      </c>
      <c r="C2" s="402"/>
      <c r="D2" s="402"/>
      <c r="E2" s="402"/>
      <c r="F2" s="402"/>
      <c r="G2" s="402"/>
      <c r="H2" s="402"/>
      <c r="I2" s="402"/>
    </row>
    <row r="3" spans="1:9" s="155" customFormat="1" ht="60" customHeight="1">
      <c r="A3" s="151"/>
      <c r="B3" s="392" t="s">
        <v>39</v>
      </c>
      <c r="C3" s="392"/>
      <c r="D3" s="327" t="str">
        <f>'FORMATO 2. POA - MIR'!D4:F4</f>
        <v>SECRETARÍA GENERAL MUNICIPAL</v>
      </c>
      <c r="E3" s="327"/>
      <c r="F3" s="392" t="s">
        <v>42</v>
      </c>
      <c r="G3" s="392"/>
      <c r="H3" s="327">
        <v>2026</v>
      </c>
      <c r="I3" s="327"/>
    </row>
    <row r="4" spans="1:9" s="155" customFormat="1" ht="60" customHeight="1">
      <c r="A4" s="151"/>
      <c r="B4" s="392" t="s">
        <v>40</v>
      </c>
      <c r="C4" s="392"/>
      <c r="D4" s="327" t="s">
        <v>400</v>
      </c>
      <c r="E4" s="327"/>
      <c r="F4" s="392" t="s">
        <v>43</v>
      </c>
      <c r="G4" s="392"/>
      <c r="H4" s="327" t="s">
        <v>266</v>
      </c>
      <c r="I4" s="327"/>
    </row>
    <row r="5" spans="1:9" s="155" customFormat="1" ht="60" customHeight="1">
      <c r="A5" s="151"/>
      <c r="B5" s="393" t="s">
        <v>41</v>
      </c>
      <c r="C5" s="393"/>
      <c r="D5" s="394" t="s">
        <v>538</v>
      </c>
      <c r="E5" s="394"/>
      <c r="F5" s="392" t="s">
        <v>44</v>
      </c>
      <c r="G5" s="392"/>
      <c r="H5" s="327" t="s">
        <v>378</v>
      </c>
      <c r="I5" s="327"/>
    </row>
    <row r="6" spans="1:9">
      <c r="A6" s="151"/>
      <c r="B6" s="403" t="s">
        <v>87</v>
      </c>
      <c r="C6" s="403"/>
      <c r="D6" s="403"/>
      <c r="E6" s="403"/>
      <c r="F6" s="403"/>
      <c r="G6" s="403"/>
      <c r="H6" s="403"/>
      <c r="I6" s="403"/>
    </row>
    <row r="7" spans="1:9" ht="76.5" customHeight="1">
      <c r="A7" s="151"/>
      <c r="B7" s="397" t="s">
        <v>88</v>
      </c>
      <c r="C7" s="397"/>
      <c r="D7" s="327" t="str">
        <f>'FORMATO 2. POA - MIR'!C9</f>
        <v>ACUERDO 1. ACUERDO PARA UN GOBIERNO CERCANO, JUSTO Y HONESTO</v>
      </c>
      <c r="E7" s="327"/>
      <c r="F7" s="395" t="s">
        <v>89</v>
      </c>
      <c r="G7" s="395"/>
      <c r="H7" s="327" t="str">
        <f>'FORMATO 2. POA - MIR'!E9</f>
        <v>1.1.3 Optimizar la administración pública municipal mediante la eliminación de la duplicidad de plazas y el uso eficiente de los recursos económicos.</v>
      </c>
      <c r="I7" s="327"/>
    </row>
    <row r="8" spans="1:9" ht="69" customHeight="1">
      <c r="A8" s="151"/>
      <c r="B8" s="395" t="s">
        <v>90</v>
      </c>
      <c r="C8" s="395"/>
      <c r="D8" s="327" t="str">
        <f>'FORMATO 2. POA - MIR'!C10</f>
        <v>Acuerdo 1. Zapotlán Seguro, con un Gobierno Transparente y Justo.</v>
      </c>
      <c r="E8" s="327"/>
      <c r="F8" s="395" t="s">
        <v>92</v>
      </c>
      <c r="G8" s="395"/>
      <c r="H8" s="327" t="str">
        <f>'FORMATO 2. POA - MIR'!E10</f>
        <v>1.1.3.2 Racionalizar el presupuesto municipal mediante la reestructuración de áreas y la optimización de recursos económicos.</v>
      </c>
      <c r="I8" s="327"/>
    </row>
    <row r="9" spans="1:9" ht="126" customHeight="1">
      <c r="A9" s="151"/>
      <c r="B9" s="395" t="s">
        <v>93</v>
      </c>
      <c r="C9" s="395"/>
      <c r="D9" s="327" t="str">
        <f>'FORMATO 2. POA - MIR'!C11</f>
        <v>1.1 Tener un Zapotlán seguro y en paz, mediante un gobierno cercano, con participación ciudadana y una rendición de cuentas transparente y justa en beneficio de la ciudadanía.</v>
      </c>
      <c r="E9" s="327"/>
      <c r="F9" s="395" t="s">
        <v>92</v>
      </c>
      <c r="G9" s="395"/>
      <c r="H9" s="327" t="str">
        <f>'FORMATO 2. POA - MIR'!E11</f>
        <v>1.1.3.3 Fortalecer la administración pública con funcionarios capaces y honestos, evitando la duplicidad de funciones públicas.</v>
      </c>
      <c r="I9" s="327"/>
    </row>
    <row r="10" spans="1:9" ht="15" customHeight="1">
      <c r="A10" s="151"/>
      <c r="B10" s="398" t="s">
        <v>331</v>
      </c>
      <c r="C10" s="398"/>
      <c r="D10" s="398"/>
      <c r="E10" s="398"/>
      <c r="F10" s="398"/>
      <c r="G10" s="398"/>
      <c r="H10" s="398"/>
      <c r="I10" s="398"/>
    </row>
    <row r="11" spans="1:9">
      <c r="A11" s="151"/>
      <c r="B11" s="397" t="s">
        <v>45</v>
      </c>
      <c r="C11" s="397"/>
      <c r="D11" s="397"/>
      <c r="E11" s="397"/>
      <c r="F11" s="397"/>
      <c r="G11" s="397"/>
      <c r="H11" s="397"/>
      <c r="I11" s="397"/>
    </row>
    <row r="12" spans="1:9" ht="18.75" customHeight="1">
      <c r="A12" s="151"/>
      <c r="B12" s="396" t="str">
        <f>CALENDARIZACION!B31</f>
        <v>Referir a instituciones educativas la culminación del periodo del prestador de Servicio Social, Prácticas Profesionales y Estadías.</v>
      </c>
      <c r="C12" s="396"/>
      <c r="D12" s="396"/>
      <c r="E12" s="396"/>
      <c r="F12" s="396"/>
      <c r="G12" s="396"/>
      <c r="H12" s="396"/>
      <c r="I12" s="396"/>
    </row>
    <row r="13" spans="1:9">
      <c r="A13" s="151"/>
      <c r="B13" s="397" t="s">
        <v>48</v>
      </c>
      <c r="C13" s="397"/>
      <c r="D13" s="397"/>
      <c r="E13" s="397"/>
      <c r="F13" s="397"/>
      <c r="G13" s="397"/>
      <c r="H13" s="397"/>
      <c r="I13" s="397"/>
    </row>
    <row r="14" spans="1:9" ht="60" customHeight="1">
      <c r="A14" s="151"/>
      <c r="B14" s="327" t="str">
        <f>'FORMATO 2. POA - MIR'!C23</f>
        <v>Los prestadores son canalizados a las diferentes áreas de la administración con la finalidad de que puedas realizar lo solicitado, al iniciar se entrega una carta de aceptación y al finalizar una de terminación, mismas que son requeridas en su proceso administrativo escolar y que respaldan el mismo.</v>
      </c>
      <c r="C14" s="327"/>
      <c r="D14" s="327"/>
      <c r="E14" s="327"/>
      <c r="F14" s="327"/>
      <c r="G14" s="327"/>
      <c r="H14" s="327"/>
      <c r="I14" s="327"/>
    </row>
    <row r="15" spans="1:9" ht="18.75" customHeight="1">
      <c r="A15" s="151"/>
      <c r="B15" s="398" t="s">
        <v>332</v>
      </c>
      <c r="C15" s="398"/>
      <c r="D15" s="398"/>
      <c r="E15" s="398"/>
      <c r="F15" s="398"/>
      <c r="G15" s="398"/>
      <c r="H15" s="398"/>
      <c r="I15" s="398"/>
    </row>
    <row r="16" spans="1:9">
      <c r="A16" s="151"/>
      <c r="B16" s="399" t="s">
        <v>320</v>
      </c>
      <c r="C16" s="399"/>
      <c r="D16" s="399"/>
      <c r="E16" s="399"/>
      <c r="F16" s="399"/>
      <c r="G16" s="399"/>
      <c r="H16" s="399"/>
      <c r="I16" s="399"/>
    </row>
    <row r="17" spans="1:9">
      <c r="A17" s="151"/>
      <c r="B17" s="400" t="str">
        <f>+CALENDARIZACION!E31</f>
        <v>PRYCAPSSPPYE(RYCPA/RYCRA)*100%</v>
      </c>
      <c r="C17" s="400"/>
      <c r="D17" s="400"/>
      <c r="E17" s="400"/>
      <c r="F17" s="400"/>
      <c r="G17" s="400"/>
      <c r="H17" s="400"/>
      <c r="I17" s="400"/>
    </row>
    <row r="18" spans="1:9">
      <c r="A18" s="151"/>
      <c r="B18" s="399" t="s">
        <v>321</v>
      </c>
      <c r="C18" s="399"/>
      <c r="D18" s="399"/>
      <c r="E18" s="399"/>
      <c r="F18" s="399"/>
      <c r="G18" s="399"/>
      <c r="H18" s="399"/>
      <c r="I18" s="399"/>
    </row>
    <row r="19" spans="1:9" ht="28.5" customHeight="1">
      <c r="A19" s="151"/>
      <c r="B19" s="405" t="s">
        <v>102</v>
      </c>
      <c r="C19" s="406"/>
      <c r="D19" s="407" t="s">
        <v>322</v>
      </c>
      <c r="E19" s="407"/>
      <c r="F19" s="406" t="s">
        <v>323</v>
      </c>
      <c r="G19" s="406"/>
      <c r="H19" s="395" t="s">
        <v>135</v>
      </c>
      <c r="I19" s="395"/>
    </row>
    <row r="20" spans="1:9" ht="75.75" customHeight="1">
      <c r="A20" s="151"/>
      <c r="B20" s="332" t="s">
        <v>543</v>
      </c>
      <c r="C20" s="332"/>
      <c r="D20" s="332" t="s">
        <v>105</v>
      </c>
      <c r="E20" s="332"/>
      <c r="F20" s="327" t="str">
        <f>CALENDARIZACION!C31</f>
        <v>(PRYCAPSSPPYE) Porcentaje de recepción y canalización de alumnos prestadores de servicios social, prácticas profesionales y estadías</v>
      </c>
      <c r="G20" s="327"/>
      <c r="H20" s="404" t="s">
        <v>364</v>
      </c>
      <c r="I20" s="408"/>
    </row>
    <row r="21" spans="1:9" ht="47.25" customHeight="1">
      <c r="A21" s="151"/>
      <c r="B21" s="332" t="s">
        <v>544</v>
      </c>
      <c r="C21" s="332"/>
      <c r="D21" s="332" t="s">
        <v>105</v>
      </c>
      <c r="E21" s="332"/>
      <c r="F21" s="327" t="str">
        <f>CALENDARIZACION!D31</f>
        <v>(RYCPA)                                                      Recepción y Canalización Programada de Alumnos</v>
      </c>
      <c r="G21" s="327"/>
      <c r="H21" s="404" t="s">
        <v>364</v>
      </c>
      <c r="I21" s="400"/>
    </row>
    <row r="22" spans="1:9" ht="46.5" customHeight="1">
      <c r="A22" s="151"/>
      <c r="B22" s="332" t="s">
        <v>545</v>
      </c>
      <c r="C22" s="332"/>
      <c r="D22" s="332" t="s">
        <v>105</v>
      </c>
      <c r="E22" s="332"/>
      <c r="F22" s="327" t="str">
        <f>CALENDARIZACION!D32</f>
        <v>(RYCRA)                                                     Recepción y Canalización Programada de Alumnos</v>
      </c>
      <c r="G22" s="327"/>
      <c r="H22" s="404" t="s">
        <v>364</v>
      </c>
      <c r="I22" s="400"/>
    </row>
    <row r="23" spans="1:9" ht="12.75" customHeight="1">
      <c r="A23" s="151"/>
      <c r="B23" s="412" t="s">
        <v>138</v>
      </c>
      <c r="C23" s="412"/>
      <c r="D23" s="412"/>
      <c r="E23" s="412"/>
      <c r="F23" s="412"/>
      <c r="G23" s="412"/>
      <c r="H23" s="412"/>
      <c r="I23" s="412"/>
    </row>
    <row r="24" spans="1:9" ht="15.75" customHeight="1">
      <c r="A24" s="151"/>
      <c r="B24" s="397" t="s">
        <v>28</v>
      </c>
      <c r="C24" s="397"/>
      <c r="D24" s="397" t="s">
        <v>46</v>
      </c>
      <c r="E24" s="397"/>
      <c r="F24" s="397" t="s">
        <v>47</v>
      </c>
      <c r="G24" s="397"/>
      <c r="H24" s="397"/>
      <c r="I24" s="397"/>
    </row>
    <row r="25" spans="1:9" ht="18" customHeight="1">
      <c r="A25" s="151"/>
      <c r="B25" s="400" t="s">
        <v>98</v>
      </c>
      <c r="C25" s="400"/>
      <c r="D25" s="400" t="s">
        <v>96</v>
      </c>
      <c r="E25" s="400"/>
      <c r="F25" s="400" t="s">
        <v>199</v>
      </c>
      <c r="G25" s="400"/>
      <c r="H25" s="400"/>
      <c r="I25" s="400"/>
    </row>
    <row r="26" spans="1:9" ht="18" customHeight="1">
      <c r="A26" s="151"/>
      <c r="B26" s="397" t="s">
        <v>124</v>
      </c>
      <c r="C26" s="397"/>
      <c r="D26" s="397"/>
      <c r="E26" s="397"/>
      <c r="F26" s="409" t="s">
        <v>127</v>
      </c>
      <c r="G26" s="399"/>
      <c r="H26" s="399"/>
      <c r="I26" s="399"/>
    </row>
    <row r="27" spans="1:9" ht="13.5" customHeight="1">
      <c r="A27" s="151"/>
      <c r="B27" s="400" t="s">
        <v>105</v>
      </c>
      <c r="C27" s="400"/>
      <c r="D27" s="400"/>
      <c r="E27" s="400"/>
      <c r="F27" s="400" t="s">
        <v>180</v>
      </c>
      <c r="G27" s="400"/>
      <c r="H27" s="400"/>
      <c r="I27" s="400"/>
    </row>
    <row r="28" spans="1:9" ht="15.75" customHeight="1">
      <c r="A28" s="151"/>
      <c r="B28" s="410" t="s">
        <v>80</v>
      </c>
      <c r="C28" s="411"/>
      <c r="D28" s="411"/>
      <c r="E28" s="411"/>
      <c r="F28" s="409" t="s">
        <v>128</v>
      </c>
      <c r="G28" s="399"/>
      <c r="H28" s="399"/>
      <c r="I28" s="399"/>
    </row>
    <row r="29" spans="1:9" ht="15.75" customHeight="1">
      <c r="A29" s="151"/>
      <c r="B29" s="400" t="s">
        <v>106</v>
      </c>
      <c r="C29" s="400"/>
      <c r="D29" s="400"/>
      <c r="E29" s="400"/>
      <c r="F29" s="400" t="s">
        <v>107</v>
      </c>
      <c r="G29" s="400"/>
      <c r="H29" s="400"/>
      <c r="I29" s="400"/>
    </row>
    <row r="30" spans="1:9" ht="14.25" customHeight="1">
      <c r="A30" s="151"/>
      <c r="B30" s="403" t="s">
        <v>141</v>
      </c>
      <c r="C30" s="403"/>
      <c r="D30" s="403"/>
      <c r="E30" s="403"/>
      <c r="F30" s="403"/>
      <c r="G30" s="403"/>
      <c r="H30" s="403"/>
      <c r="I30" s="403"/>
    </row>
    <row r="31" spans="1:9" ht="13.5" customHeight="1">
      <c r="A31" s="151"/>
      <c r="B31" s="411" t="s">
        <v>325</v>
      </c>
      <c r="C31" s="411"/>
      <c r="D31" s="411"/>
      <c r="E31" s="411"/>
      <c r="F31" s="399" t="s">
        <v>326</v>
      </c>
      <c r="G31" s="399"/>
      <c r="H31" s="399"/>
      <c r="I31" s="399"/>
    </row>
    <row r="32" spans="1:9">
      <c r="A32" s="151"/>
      <c r="B32" s="413" t="s">
        <v>144</v>
      </c>
      <c r="C32" s="413"/>
      <c r="D32" s="417">
        <f>CALENDARIZACION!R31</f>
        <v>117</v>
      </c>
      <c r="E32" s="417"/>
      <c r="F32" s="400" t="s">
        <v>112</v>
      </c>
      <c r="G32" s="400"/>
      <c r="H32" s="418" t="s">
        <v>113</v>
      </c>
      <c r="I32" s="418"/>
    </row>
    <row r="33" spans="1:10">
      <c r="A33" s="151"/>
      <c r="B33" s="413" t="s">
        <v>114</v>
      </c>
      <c r="C33" s="413"/>
      <c r="D33" s="414" t="s">
        <v>106</v>
      </c>
      <c r="E33" s="414"/>
      <c r="F33" s="400" t="s">
        <v>324</v>
      </c>
      <c r="G33" s="400"/>
      <c r="H33" s="415" t="s">
        <v>116</v>
      </c>
      <c r="I33" s="415"/>
    </row>
    <row r="34" spans="1:10">
      <c r="A34" s="151"/>
      <c r="B34" s="413" t="s">
        <v>49</v>
      </c>
      <c r="C34" s="413"/>
      <c r="D34" s="414" t="s">
        <v>179</v>
      </c>
      <c r="E34" s="414"/>
      <c r="F34" s="400" t="s">
        <v>117</v>
      </c>
      <c r="G34" s="400"/>
      <c r="H34" s="416" t="s">
        <v>118</v>
      </c>
      <c r="I34" s="416"/>
    </row>
    <row r="35" spans="1:10">
      <c r="A35" s="151"/>
      <c r="B35" s="399" t="s">
        <v>333</v>
      </c>
      <c r="C35" s="399"/>
      <c r="D35" s="399"/>
      <c r="E35" s="399"/>
      <c r="F35" s="399"/>
      <c r="G35" s="399"/>
      <c r="H35" s="399"/>
      <c r="I35" s="399"/>
    </row>
    <row r="36" spans="1:10">
      <c r="A36" s="151"/>
      <c r="B36" s="395" t="s">
        <v>215</v>
      </c>
      <c r="C36" s="395"/>
      <c r="D36" s="395"/>
      <c r="E36" s="395"/>
      <c r="F36" s="395" t="s">
        <v>50</v>
      </c>
      <c r="G36" s="395"/>
      <c r="H36" s="395" t="s">
        <v>139</v>
      </c>
      <c r="I36" s="395"/>
    </row>
    <row r="37" spans="1:10">
      <c r="A37" s="151"/>
      <c r="B37" s="417">
        <v>37</v>
      </c>
      <c r="C37" s="417"/>
      <c r="D37" s="417"/>
      <c r="E37" s="417"/>
      <c r="F37" s="417">
        <v>2026</v>
      </c>
      <c r="G37" s="417"/>
      <c r="H37" s="400" t="s">
        <v>106</v>
      </c>
      <c r="I37" s="400"/>
    </row>
    <row r="38" spans="1:10">
      <c r="A38" s="151"/>
      <c r="B38" s="419" t="s">
        <v>142</v>
      </c>
      <c r="C38" s="419"/>
      <c r="D38" s="419"/>
      <c r="E38" s="419"/>
      <c r="F38" s="419"/>
      <c r="G38" s="419"/>
      <c r="H38" s="419"/>
      <c r="I38" s="419"/>
    </row>
    <row r="39" spans="1:10" s="167" customFormat="1" ht="36">
      <c r="A39" s="172"/>
      <c r="B39" s="397" t="s">
        <v>120</v>
      </c>
      <c r="C39" s="397"/>
      <c r="D39" s="169" t="s">
        <v>143</v>
      </c>
      <c r="E39" s="150" t="s">
        <v>83</v>
      </c>
      <c r="F39" s="409" t="s">
        <v>84</v>
      </c>
      <c r="G39" s="399"/>
      <c r="H39" s="168" t="s">
        <v>73</v>
      </c>
      <c r="I39" s="168" t="s">
        <v>74</v>
      </c>
    </row>
    <row r="40" spans="1:10">
      <c r="A40" s="151"/>
      <c r="B40" s="400" t="s">
        <v>263</v>
      </c>
      <c r="C40" s="400"/>
      <c r="D40" s="124">
        <f>SUM(CALENDARIZACION!F31:H31)</f>
        <v>37</v>
      </c>
      <c r="E40" s="125">
        <v>0</v>
      </c>
      <c r="F40" s="420">
        <f>SUM(CALENDARIZACION!F32:H32)</f>
        <v>37</v>
      </c>
      <c r="G40" s="420"/>
      <c r="H40" s="145">
        <v>46027</v>
      </c>
      <c r="I40" s="145">
        <v>46111</v>
      </c>
      <c r="J40" s="153"/>
    </row>
    <row r="41" spans="1:10">
      <c r="A41" s="151"/>
      <c r="B41" s="400" t="s">
        <v>264</v>
      </c>
      <c r="C41" s="400"/>
      <c r="D41" s="124">
        <f>SUM(CALENDARIZACION!I31:K351)</f>
        <v>37</v>
      </c>
      <c r="E41" s="127">
        <v>0</v>
      </c>
      <c r="F41" s="420">
        <f>SUM(CALENDARIZACION!I11:K11)</f>
        <v>0</v>
      </c>
      <c r="G41" s="420"/>
      <c r="H41" s="145"/>
      <c r="I41" s="145"/>
      <c r="J41" s="153"/>
    </row>
    <row r="42" spans="1:10">
      <c r="A42" s="151"/>
      <c r="B42" s="400" t="s">
        <v>130</v>
      </c>
      <c r="C42" s="400"/>
      <c r="D42" s="124">
        <f>SUM(CALENDARIZACION!L31:N31)</f>
        <v>35</v>
      </c>
      <c r="E42" s="125">
        <v>0</v>
      </c>
      <c r="F42" s="420">
        <f>SUM(CALENDARIZACION!L11:N11)</f>
        <v>0</v>
      </c>
      <c r="G42" s="420"/>
      <c r="H42" s="145"/>
      <c r="I42" s="145"/>
    </row>
    <row r="43" spans="1:10">
      <c r="A43" s="151"/>
      <c r="B43" s="400" t="s">
        <v>265</v>
      </c>
      <c r="C43" s="400"/>
      <c r="D43" s="124">
        <f>SUM(CALENDARIZACION!O31:Q31)</f>
        <v>10</v>
      </c>
      <c r="E43" s="125">
        <v>0</v>
      </c>
      <c r="F43" s="420">
        <f>SUM(CALENDARIZACION!O11:Q11)</f>
        <v>0</v>
      </c>
      <c r="G43" s="420"/>
      <c r="H43" s="145"/>
      <c r="I43" s="145"/>
    </row>
    <row r="44" spans="1:10" ht="25.5" customHeight="1">
      <c r="A44" s="151"/>
      <c r="B44" s="427" t="s">
        <v>26</v>
      </c>
      <c r="C44" s="427"/>
      <c r="D44" s="166">
        <f>F49</f>
        <v>117</v>
      </c>
      <c r="E44" s="166">
        <f>SUM(E40:E43)</f>
        <v>0</v>
      </c>
      <c r="F44" s="428">
        <f>G49</f>
        <v>37</v>
      </c>
      <c r="G44" s="428"/>
      <c r="H44" s="170" t="s">
        <v>145</v>
      </c>
      <c r="I44" s="147">
        <f>I49</f>
        <v>0.31623931623931623</v>
      </c>
    </row>
    <row r="45" spans="1:10">
      <c r="A45" s="429"/>
      <c r="B45" s="429"/>
      <c r="C45" s="429"/>
      <c r="D45" s="429"/>
      <c r="E45" s="429"/>
      <c r="F45" s="429"/>
      <c r="G45" s="429"/>
      <c r="H45" s="429"/>
      <c r="I45" s="429"/>
    </row>
    <row r="46" spans="1:10" ht="22.5" customHeight="1">
      <c r="A46" s="429"/>
      <c r="B46" s="429"/>
      <c r="C46" s="429"/>
      <c r="D46" s="429"/>
      <c r="E46" s="429"/>
      <c r="F46" s="429"/>
      <c r="G46" s="429"/>
      <c r="H46" s="429"/>
      <c r="I46" s="429"/>
    </row>
    <row r="47" spans="1:10" ht="39" customHeight="1">
      <c r="B47" s="421" t="s">
        <v>152</v>
      </c>
      <c r="C47" s="422"/>
      <c r="D47" s="423" t="s">
        <v>52</v>
      </c>
      <c r="E47" s="423"/>
      <c r="F47" s="423" t="s">
        <v>148</v>
      </c>
      <c r="G47" s="423"/>
      <c r="H47" s="423"/>
      <c r="I47" s="423"/>
    </row>
    <row r="48" spans="1:10" ht="37.5" customHeight="1">
      <c r="B48" s="424" t="str">
        <f>D5</f>
        <v>PP1- A3 C2</v>
      </c>
      <c r="C48" s="424"/>
      <c r="D48" s="414" t="str">
        <f>CALENDARIZACION!B31</f>
        <v>Referir a instituciones educativas la culminación del periodo del prestador de Servicio Social, Prácticas Profesionales y Estadías.</v>
      </c>
      <c r="E48" s="414"/>
      <c r="F48" s="130" t="s">
        <v>149</v>
      </c>
      <c r="G48" s="170" t="s">
        <v>150</v>
      </c>
      <c r="H48" s="130" t="s">
        <v>67</v>
      </c>
      <c r="I48" s="131" t="s">
        <v>68</v>
      </c>
    </row>
    <row r="49" spans="1:9" ht="37.5" customHeight="1">
      <c r="B49" s="425"/>
      <c r="C49" s="425"/>
      <c r="D49" s="426"/>
      <c r="E49" s="426"/>
      <c r="F49" s="132">
        <f>CALENDARIZACION!S31</f>
        <v>117</v>
      </c>
      <c r="G49" s="171">
        <f>CALENDARIZACION!R32</f>
        <v>37</v>
      </c>
      <c r="H49" s="132">
        <f>CALENDARIZACION!T31</f>
        <v>80</v>
      </c>
      <c r="I49" s="133">
        <f>CALENDARIZACION!U31</f>
        <v>0.31623931623931623</v>
      </c>
    </row>
    <row r="50" spans="1:9" ht="20.25" customHeight="1">
      <c r="A50" s="154">
        <v>1</v>
      </c>
      <c r="B50" s="330"/>
      <c r="C50" s="330"/>
      <c r="D50" s="330"/>
      <c r="E50" s="330"/>
      <c r="F50" s="330"/>
      <c r="G50" s="330"/>
      <c r="H50" s="330"/>
      <c r="I50" s="330"/>
    </row>
    <row r="51" spans="1:9">
      <c r="A51" s="154">
        <v>1</v>
      </c>
      <c r="B51" s="330"/>
      <c r="C51" s="330"/>
      <c r="D51" s="330"/>
      <c r="E51" s="330"/>
      <c r="F51" s="330"/>
      <c r="G51" s="330"/>
      <c r="H51" s="330"/>
      <c r="I51" s="330"/>
    </row>
    <row r="52" spans="1:9">
      <c r="A52" s="154">
        <v>1</v>
      </c>
      <c r="B52" s="330"/>
      <c r="C52" s="330"/>
      <c r="D52" s="330"/>
      <c r="E52" s="330"/>
      <c r="F52" s="330"/>
      <c r="G52" s="330"/>
      <c r="H52" s="330"/>
      <c r="I52" s="330"/>
    </row>
    <row r="53" spans="1:9">
      <c r="A53" s="154">
        <v>1</v>
      </c>
      <c r="B53" s="330"/>
      <c r="C53" s="330"/>
      <c r="D53" s="330"/>
      <c r="E53" s="330"/>
      <c r="F53" s="330"/>
      <c r="G53" s="330"/>
      <c r="H53" s="330"/>
      <c r="I53" s="330"/>
    </row>
    <row r="54" spans="1:9">
      <c r="A54" s="154">
        <v>1</v>
      </c>
      <c r="B54" s="330"/>
      <c r="C54" s="330"/>
      <c r="D54" s="330"/>
      <c r="E54" s="330"/>
      <c r="F54" s="330"/>
      <c r="G54" s="330"/>
      <c r="H54" s="330"/>
      <c r="I54" s="330"/>
    </row>
    <row r="55" spans="1:9">
      <c r="A55" s="154">
        <v>1</v>
      </c>
      <c r="B55" s="330"/>
      <c r="C55" s="330"/>
      <c r="D55" s="330"/>
      <c r="E55" s="330"/>
      <c r="F55" s="330"/>
      <c r="G55" s="330"/>
      <c r="H55" s="330"/>
      <c r="I55" s="330"/>
    </row>
    <row r="56" spans="1:9">
      <c r="A56" s="154">
        <v>1</v>
      </c>
      <c r="B56" s="330"/>
      <c r="C56" s="330"/>
      <c r="D56" s="330"/>
      <c r="E56" s="330"/>
      <c r="F56" s="330"/>
      <c r="G56" s="330"/>
      <c r="H56" s="330"/>
      <c r="I56" s="330"/>
    </row>
    <row r="57" spans="1:9">
      <c r="A57" s="154">
        <v>1</v>
      </c>
      <c r="B57" s="330"/>
      <c r="C57" s="330"/>
      <c r="D57" s="330"/>
      <c r="E57" s="330"/>
      <c r="F57" s="330"/>
      <c r="G57" s="330"/>
      <c r="H57" s="330"/>
      <c r="I57" s="330"/>
    </row>
    <row r="58" spans="1:9">
      <c r="A58" s="154">
        <v>1</v>
      </c>
      <c r="B58" s="330"/>
      <c r="C58" s="330"/>
      <c r="D58" s="330"/>
      <c r="E58" s="330"/>
      <c r="F58" s="330"/>
      <c r="G58" s="330"/>
      <c r="H58" s="330"/>
      <c r="I58" s="330"/>
    </row>
    <row r="59" spans="1:9">
      <c r="A59" s="154">
        <v>1</v>
      </c>
      <c r="B59" s="330"/>
      <c r="C59" s="330"/>
      <c r="D59" s="330"/>
      <c r="E59" s="330"/>
      <c r="F59" s="330"/>
      <c r="G59" s="330"/>
      <c r="H59" s="330"/>
      <c r="I59" s="330"/>
    </row>
    <row r="60" spans="1:9">
      <c r="A60" s="154">
        <v>1</v>
      </c>
      <c r="B60" s="330"/>
      <c r="C60" s="330"/>
      <c r="D60" s="330"/>
      <c r="E60" s="330"/>
      <c r="F60" s="330"/>
      <c r="G60" s="330"/>
      <c r="H60" s="330"/>
      <c r="I60" s="330"/>
    </row>
    <row r="61" spans="1:9">
      <c r="A61" s="154">
        <v>1</v>
      </c>
      <c r="B61" s="330"/>
      <c r="C61" s="330"/>
      <c r="D61" s="330"/>
      <c r="E61" s="330"/>
      <c r="F61" s="330"/>
      <c r="G61" s="330"/>
      <c r="H61" s="330"/>
      <c r="I61" s="330"/>
    </row>
    <row r="62" spans="1:9">
      <c r="A62" s="154">
        <v>1</v>
      </c>
      <c r="B62" s="330"/>
      <c r="C62" s="330"/>
      <c r="D62" s="330"/>
      <c r="E62" s="330"/>
      <c r="F62" s="330"/>
      <c r="G62" s="330"/>
      <c r="H62" s="330"/>
      <c r="I62" s="330"/>
    </row>
    <row r="63" spans="1:9">
      <c r="A63" s="154">
        <v>1</v>
      </c>
      <c r="B63" s="330"/>
      <c r="C63" s="330"/>
      <c r="D63" s="330"/>
      <c r="E63" s="330"/>
      <c r="F63" s="330"/>
      <c r="G63" s="330"/>
      <c r="H63" s="330"/>
      <c r="I63" s="330"/>
    </row>
    <row r="64" spans="1:9">
      <c r="A64" s="154">
        <v>1</v>
      </c>
      <c r="B64" s="330"/>
      <c r="C64" s="330"/>
      <c r="D64" s="330"/>
      <c r="E64" s="330"/>
      <c r="F64" s="330"/>
      <c r="G64" s="330"/>
      <c r="H64" s="330"/>
      <c r="I64" s="330"/>
    </row>
    <row r="65" spans="1:9" ht="17.25" customHeight="1">
      <c r="A65" s="154">
        <v>1</v>
      </c>
      <c r="B65" s="330"/>
      <c r="C65" s="330"/>
      <c r="D65" s="330"/>
      <c r="E65" s="330"/>
      <c r="F65" s="330"/>
      <c r="G65" s="330"/>
      <c r="H65" s="330"/>
      <c r="I65" s="330"/>
    </row>
    <row r="66" spans="1:9">
      <c r="A66" s="154">
        <v>1</v>
      </c>
      <c r="B66" s="437" t="s">
        <v>270</v>
      </c>
      <c r="C66" s="437"/>
      <c r="D66" s="437"/>
      <c r="E66" s="437"/>
      <c r="F66" s="437"/>
      <c r="G66" s="437"/>
      <c r="H66" s="437"/>
      <c r="I66" s="437"/>
    </row>
    <row r="67" spans="1:9">
      <c r="A67" s="154">
        <v>1</v>
      </c>
      <c r="B67" s="437"/>
      <c r="C67" s="437"/>
      <c r="D67" s="437"/>
      <c r="E67" s="437"/>
      <c r="F67" s="437"/>
      <c r="G67" s="437"/>
      <c r="H67" s="437"/>
      <c r="I67" s="437"/>
    </row>
    <row r="68" spans="1:9">
      <c r="A68" s="154">
        <v>1</v>
      </c>
      <c r="B68" s="430" t="s">
        <v>263</v>
      </c>
      <c r="C68" s="430"/>
      <c r="D68" s="430"/>
      <c r="E68" s="438">
        <f>F40/D40</f>
        <v>1</v>
      </c>
      <c r="F68" s="438"/>
      <c r="G68" s="438"/>
      <c r="H68" s="438"/>
      <c r="I68" s="438"/>
    </row>
    <row r="69" spans="1:9">
      <c r="A69" s="154">
        <v>1</v>
      </c>
      <c r="B69" s="430"/>
      <c r="C69" s="430"/>
      <c r="D69" s="430"/>
      <c r="E69" s="438"/>
      <c r="F69" s="438"/>
      <c r="G69" s="438"/>
      <c r="H69" s="438"/>
      <c r="I69" s="438"/>
    </row>
    <row r="70" spans="1:9" ht="12.75" customHeight="1">
      <c r="B70" s="430" t="s">
        <v>264</v>
      </c>
      <c r="C70" s="430"/>
      <c r="D70" s="430"/>
      <c r="E70" s="431">
        <f>F41/D41</f>
        <v>0</v>
      </c>
      <c r="F70" s="432"/>
      <c r="G70" s="432"/>
      <c r="H70" s="432"/>
      <c r="I70" s="433"/>
    </row>
    <row r="71" spans="1:9" ht="12.75" customHeight="1">
      <c r="B71" s="430"/>
      <c r="C71" s="430"/>
      <c r="D71" s="430"/>
      <c r="E71" s="434"/>
      <c r="F71" s="435"/>
      <c r="G71" s="435"/>
      <c r="H71" s="435"/>
      <c r="I71" s="436"/>
    </row>
    <row r="72" spans="1:9" ht="12.75" customHeight="1">
      <c r="B72" s="430" t="s">
        <v>130</v>
      </c>
      <c r="C72" s="430"/>
      <c r="D72" s="430"/>
      <c r="E72" s="431">
        <f>F42/D42</f>
        <v>0</v>
      </c>
      <c r="F72" s="432"/>
      <c r="G72" s="432"/>
      <c r="H72" s="432"/>
      <c r="I72" s="433"/>
    </row>
    <row r="73" spans="1:9" ht="12.75" customHeight="1">
      <c r="B73" s="430"/>
      <c r="C73" s="430"/>
      <c r="D73" s="430"/>
      <c r="E73" s="434"/>
      <c r="F73" s="435"/>
      <c r="G73" s="435"/>
      <c r="H73" s="435"/>
      <c r="I73" s="436"/>
    </row>
    <row r="74" spans="1:9" ht="12.75" customHeight="1">
      <c r="B74" s="430" t="s">
        <v>265</v>
      </c>
      <c r="C74" s="430"/>
      <c r="D74" s="430"/>
      <c r="E74" s="431">
        <f>F43/D43</f>
        <v>0</v>
      </c>
      <c r="F74" s="432"/>
      <c r="G74" s="432"/>
      <c r="H74" s="432"/>
      <c r="I74" s="433"/>
    </row>
    <row r="75" spans="1:9" ht="12.75" customHeight="1">
      <c r="B75" s="430"/>
      <c r="C75" s="430"/>
      <c r="D75" s="430"/>
      <c r="E75" s="434"/>
      <c r="F75" s="435"/>
      <c r="G75" s="435"/>
      <c r="H75" s="435"/>
      <c r="I75" s="436"/>
    </row>
    <row r="76" spans="1:9">
      <c r="B76" s="391"/>
      <c r="C76" s="391"/>
      <c r="D76" s="391"/>
      <c r="E76" s="391"/>
      <c r="F76" s="391"/>
      <c r="G76" s="391"/>
      <c r="H76" s="391"/>
      <c r="I76" s="391"/>
    </row>
  </sheetData>
  <dataConsolidate/>
  <mergeCells count="119">
    <mergeCell ref="B72:D73"/>
    <mergeCell ref="E72:I73"/>
    <mergeCell ref="B74:D75"/>
    <mergeCell ref="E74:I75"/>
    <mergeCell ref="B76:I76"/>
    <mergeCell ref="B50:I65"/>
    <mergeCell ref="B66:I67"/>
    <mergeCell ref="B68:D69"/>
    <mergeCell ref="E68:I69"/>
    <mergeCell ref="B70:D71"/>
    <mergeCell ref="E70:I71"/>
    <mergeCell ref="A45:I46"/>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2:I12"/>
    <mergeCell ref="B13:I13"/>
    <mergeCell ref="B14:I14"/>
    <mergeCell ref="B15:I15"/>
    <mergeCell ref="B16:I16"/>
    <mergeCell ref="B17:I17"/>
    <mergeCell ref="B9:C9"/>
    <mergeCell ref="D9:E9"/>
    <mergeCell ref="F9:G9"/>
    <mergeCell ref="H9:I9"/>
    <mergeCell ref="B10:I10"/>
    <mergeCell ref="B11:I11"/>
    <mergeCell ref="B6:I6"/>
    <mergeCell ref="B7:C7"/>
    <mergeCell ref="D7:E7"/>
    <mergeCell ref="F7:G7"/>
    <mergeCell ref="H7:I7"/>
    <mergeCell ref="B8:C8"/>
    <mergeCell ref="D8:E8"/>
    <mergeCell ref="F8:G8"/>
    <mergeCell ref="H8:I8"/>
    <mergeCell ref="B4:C4"/>
    <mergeCell ref="D4:E4"/>
    <mergeCell ref="F4:G4"/>
    <mergeCell ref="H4:I4"/>
    <mergeCell ref="B5:C5"/>
    <mergeCell ref="D5:E5"/>
    <mergeCell ref="F5:G5"/>
    <mergeCell ref="H5:I5"/>
    <mergeCell ref="B1:I1"/>
    <mergeCell ref="B2:I2"/>
    <mergeCell ref="B3:C3"/>
    <mergeCell ref="D3:E3"/>
    <mergeCell ref="F3:G3"/>
    <mergeCell ref="H3:I3"/>
  </mergeCells>
  <conditionalFormatting sqref="E68:I69">
    <cfRule type="dataBar" priority="4">
      <dataBar>
        <cfvo type="num" val="0"/>
        <cfvo type="num" val="1"/>
        <color rgb="FF00B050"/>
      </dataBar>
      <extLst>
        <ext xmlns:x14="http://schemas.microsoft.com/office/spreadsheetml/2009/9/main" uri="{B025F937-C7B1-47D3-B67F-A62EFF666E3E}">
          <x14:id>{06003887-3F6A-4A26-B5FD-BB771D0E4A0D}</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{815A42C8-1D94-4B64-A1BC-280148AF0C4C}</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{2CBE7687-C62E-4960-B176-07A629178A2A}</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{0CBDAAAC-3580-4A48-A63A-9738D461FDFF}</x14:id>
        </ext>
      </extLst>
    </cfRule>
  </conditionalFormatting>
  <hyperlinks>
    <hyperlink ref="H20" r:id="rId1" xr:uid="{00000000-0004-0000-1100-000000000000}"/>
    <hyperlink ref="H21" r:id="rId2" xr:uid="{00000000-0004-0000-1100-000001000000}"/>
    <hyperlink ref="H22" r:id="rId3" xr:uid="{00000000-0004-0000-1100-00000200000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06003887-3F6A-4A26-B5FD-BB771D0E4A0D}">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815A42C8-1D94-4B64-A1BC-280148AF0C4C}">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CBE7687-C62E-4960-B176-07A629178A2A}">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0CBDAAAC-3580-4A48-A63A-9738D461FDFF}">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1100-000000000000}">
          <x14:formula1>
            <xm:f>'NO SE EDITA'!$K$3:$K$6</xm:f>
          </x14:formula1>
          <xm:sqref>H40:H43</xm:sqref>
        </x14:dataValidation>
        <x14:dataValidation type="list" allowBlank="1" showInputMessage="1" showErrorMessage="1" xr:uid="{00000000-0002-0000-1100-000001000000}">
          <x14:formula1>
            <xm:f>'NO SE EDITA'!$L$3:$L$6</xm:f>
          </x14:formula1>
          <xm:sqref>I40:I43</xm:sqref>
        </x14:dataValidation>
        <x14:dataValidation type="list" allowBlank="1" showInputMessage="1" showErrorMessage="1" xr:uid="{00000000-0002-0000-1100-000002000000}">
          <x14:formula1>
            <xm:f>'NO SE EDITA'!$C$3:$C$6</xm:f>
          </x14:formula1>
          <xm:sqref>D25:E25</xm:sqref>
        </x14:dataValidation>
        <x14:dataValidation type="list" allowBlank="1" showInputMessage="1" showErrorMessage="1" xr:uid="{00000000-0002-0000-1100-000003000000}">
          <x14:formula1>
            <xm:f>'NO SE EDITA'!$G$3:$G$5</xm:f>
          </x14:formula1>
          <xm:sqref>B29:E29 D33:E33 H37:I37</xm:sqref>
        </x14:dataValidation>
        <x14:dataValidation type="list" allowBlank="1" showInputMessage="1" showErrorMessage="1" xr:uid="{00000000-0002-0000-1100-000004000000}">
          <x14:formula1>
            <xm:f>'NO SE EDITA'!$H$3:$H$4</xm:f>
          </x14:formula1>
          <xm:sqref>F29:I29</xm:sqref>
        </x14:dataValidation>
        <x14:dataValidation type="list" allowBlank="1" showInputMessage="1" showErrorMessage="1" xr:uid="{00000000-0002-0000-1100-000005000000}">
          <x14:formula1>
            <xm:f>'NO SE EDITA'!$D$3:$D$4</xm:f>
          </x14:formula1>
          <xm:sqref>F25</xm:sqref>
        </x14:dataValidation>
        <x14:dataValidation type="list" allowBlank="1" showInputMessage="1" showErrorMessage="1" xr:uid="{00000000-0002-0000-1100-000006000000}">
          <x14:formula1>
            <xm:f>'NO SE EDITA'!$B$3:$B$4</xm:f>
          </x14:formula1>
          <xm:sqref>B24:C25</xm:sqref>
        </x14:dataValidation>
        <x14:dataValidation type="list" allowBlank="1" showInputMessage="1" showErrorMessage="1" xr:uid="{00000000-0002-0000-1100-000007000000}">
          <x14:formula1>
            <xm:f>'NO SE EDITA'!$M$3:$M$4</xm:f>
          </x14:formula1>
          <xm:sqref>D34:E34</xm:sqref>
        </x14:dataValidation>
        <x14:dataValidation type="list" allowBlank="1" showInputMessage="1" showErrorMessage="1" xr:uid="{00000000-0002-0000-1100-000008000000}">
          <x14:formula1>
            <xm:f>'NO SE EDITA'!$E$3:$E$4</xm:f>
          </x14:formula1>
          <xm:sqref>B27:E27</xm:sqref>
        </x14:dataValidation>
        <x14:dataValidation type="list" allowBlank="1" showInputMessage="1" showErrorMessage="1" xr:uid="{00000000-0002-0000-1100-000009000000}">
          <x14:formula1>
            <xm:f>'NO SE EDITA'!$F$3:$F$4</xm:f>
          </x14:formula1>
          <xm:sqref>F27:I27</xm:sqref>
        </x14:dataValidation>
        <x14:dataValidation type="list" allowBlank="1" showInputMessage="1" showErrorMessage="1" xr:uid="{00000000-0002-0000-1100-00000A000000}">
          <x14:formula1>
            <xm:f>'NO SE EDITA'!$J$3:$J$6</xm:f>
          </x14:formula1>
          <xm:sqref>F37:G37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76"/>
  <sheetViews>
    <sheetView view="pageBreakPreview" topLeftCell="A48" zoomScale="84" zoomScaleNormal="115" zoomScaleSheetLayoutView="66" workbookViewId="0">
      <selection activeCell="E72" sqref="E72:I73"/>
    </sheetView>
  </sheetViews>
  <sheetFormatPr baseColWidth="10" defaultRowHeight="12.75"/>
  <cols>
    <col min="1" max="1" width="4.33203125" style="135" customWidth="1"/>
    <col min="2" max="3" width="15.83203125" style="135" customWidth="1"/>
    <col min="4" max="9" width="17.83203125" style="135" customWidth="1"/>
    <col min="10" max="16384" width="12" style="135"/>
  </cols>
  <sheetData>
    <row r="1" spans="1:9" ht="34.5" customHeight="1">
      <c r="B1" s="326" t="s">
        <v>38</v>
      </c>
      <c r="C1" s="401"/>
      <c r="D1" s="401"/>
      <c r="E1" s="401"/>
      <c r="F1" s="401"/>
      <c r="G1" s="401"/>
      <c r="H1" s="401"/>
      <c r="I1" s="401"/>
    </row>
    <row r="2" spans="1:9" ht="19.5" customHeight="1">
      <c r="B2" s="331" t="s">
        <v>330</v>
      </c>
      <c r="C2" s="402"/>
      <c r="D2" s="402"/>
      <c r="E2" s="402"/>
      <c r="F2" s="402"/>
      <c r="G2" s="402"/>
      <c r="H2" s="402"/>
      <c r="I2" s="402"/>
    </row>
    <row r="3" spans="1:9" s="155" customFormat="1" ht="60" customHeight="1">
      <c r="A3" s="151"/>
      <c r="B3" s="392" t="s">
        <v>39</v>
      </c>
      <c r="C3" s="392"/>
      <c r="D3" s="327" t="str">
        <f>'FORMATO 2. POA - MIR'!D4:F4</f>
        <v>SECRETARÍA GENERAL MUNICIPAL</v>
      </c>
      <c r="E3" s="327"/>
      <c r="F3" s="392" t="s">
        <v>42</v>
      </c>
      <c r="G3" s="392"/>
      <c r="H3" s="327">
        <v>2026</v>
      </c>
      <c r="I3" s="327"/>
    </row>
    <row r="4" spans="1:9" s="155" customFormat="1" ht="60" customHeight="1">
      <c r="A4" s="151"/>
      <c r="B4" s="392" t="s">
        <v>40</v>
      </c>
      <c r="C4" s="392"/>
      <c r="D4" s="327" t="s">
        <v>400</v>
      </c>
      <c r="E4" s="327"/>
      <c r="F4" s="392" t="s">
        <v>43</v>
      </c>
      <c r="G4" s="392"/>
      <c r="H4" s="327" t="s">
        <v>266</v>
      </c>
      <c r="I4" s="327"/>
    </row>
    <row r="5" spans="1:9" s="155" customFormat="1" ht="60" customHeight="1">
      <c r="A5" s="151"/>
      <c r="B5" s="393" t="s">
        <v>41</v>
      </c>
      <c r="C5" s="393"/>
      <c r="D5" s="394" t="s">
        <v>546</v>
      </c>
      <c r="E5" s="394"/>
      <c r="F5" s="392" t="s">
        <v>44</v>
      </c>
      <c r="G5" s="392"/>
      <c r="H5" s="327" t="s">
        <v>378</v>
      </c>
      <c r="I5" s="327"/>
    </row>
    <row r="6" spans="1:9">
      <c r="A6" s="151"/>
      <c r="B6" s="403" t="s">
        <v>87</v>
      </c>
      <c r="C6" s="403"/>
      <c r="D6" s="403"/>
      <c r="E6" s="403"/>
      <c r="F6" s="403"/>
      <c r="G6" s="403"/>
      <c r="H6" s="403"/>
      <c r="I6" s="403"/>
    </row>
    <row r="7" spans="1:9" ht="76.5" customHeight="1">
      <c r="A7" s="151"/>
      <c r="B7" s="397" t="s">
        <v>88</v>
      </c>
      <c r="C7" s="397"/>
      <c r="D7" s="327" t="str">
        <f>'FORMATO 2. POA - MIR'!C9</f>
        <v>ACUERDO 1. ACUERDO PARA UN GOBIERNO CERCANO, JUSTO Y HONESTO</v>
      </c>
      <c r="E7" s="327"/>
      <c r="F7" s="395" t="s">
        <v>89</v>
      </c>
      <c r="G7" s="395"/>
      <c r="H7" s="327" t="str">
        <f>'FORMATO 2. POA - MIR'!E9</f>
        <v>1.1.3 Optimizar la administración pública municipal mediante la eliminación de la duplicidad de plazas y el uso eficiente de los recursos económicos.</v>
      </c>
      <c r="I7" s="327"/>
    </row>
    <row r="8" spans="1:9" ht="69" customHeight="1">
      <c r="A8" s="151"/>
      <c r="B8" s="395" t="s">
        <v>90</v>
      </c>
      <c r="C8" s="395"/>
      <c r="D8" s="327" t="str">
        <f>'FORMATO 2. POA - MIR'!C10</f>
        <v>Acuerdo 1. Zapotlán Seguro, con un Gobierno Transparente y Justo.</v>
      </c>
      <c r="E8" s="327"/>
      <c r="F8" s="395" t="s">
        <v>92</v>
      </c>
      <c r="G8" s="395"/>
      <c r="H8" s="327" t="str">
        <f>'FORMATO 2. POA - MIR'!E10</f>
        <v>1.1.3.2 Racionalizar el presupuesto municipal mediante la reestructuración de áreas y la optimización de recursos económicos.</v>
      </c>
      <c r="I8" s="327"/>
    </row>
    <row r="9" spans="1:9" ht="126" customHeight="1">
      <c r="A9" s="151"/>
      <c r="B9" s="395" t="s">
        <v>93</v>
      </c>
      <c r="C9" s="395"/>
      <c r="D9" s="327" t="str">
        <f>'FORMATO 2. POA - MIR'!C11</f>
        <v>1.1 Tener un Zapotlán seguro y en paz, mediante un gobierno cercano, con participación ciudadana y una rendición de cuentas transparente y justa en beneficio de la ciudadanía.</v>
      </c>
      <c r="E9" s="327"/>
      <c r="F9" s="395" t="s">
        <v>92</v>
      </c>
      <c r="G9" s="395"/>
      <c r="H9" s="327" t="str">
        <f>'FORMATO 2. POA - MIR'!E11</f>
        <v>1.1.3.3 Fortalecer la administración pública con funcionarios capaces y honestos, evitando la duplicidad de funciones públicas.</v>
      </c>
      <c r="I9" s="327"/>
    </row>
    <row r="10" spans="1:9" ht="15" customHeight="1">
      <c r="A10" s="151"/>
      <c r="B10" s="398" t="s">
        <v>331</v>
      </c>
      <c r="C10" s="398"/>
      <c r="D10" s="398"/>
      <c r="E10" s="398"/>
      <c r="F10" s="398"/>
      <c r="G10" s="398"/>
      <c r="H10" s="398"/>
      <c r="I10" s="398"/>
    </row>
    <row r="11" spans="1:9">
      <c r="A11" s="151"/>
      <c r="B11" s="397" t="s">
        <v>45</v>
      </c>
      <c r="C11" s="397"/>
      <c r="D11" s="397"/>
      <c r="E11" s="397"/>
      <c r="F11" s="397"/>
      <c r="G11" s="397"/>
      <c r="H11" s="397"/>
      <c r="I11" s="397"/>
    </row>
    <row r="12" spans="1:9" ht="18.75" customHeight="1">
      <c r="A12" s="151"/>
      <c r="B12" s="396" t="str">
        <f>CALENDARIZACION!B34</f>
        <v>Firma de convenios con universidades</v>
      </c>
      <c r="C12" s="396"/>
      <c r="D12" s="396"/>
      <c r="E12" s="396"/>
      <c r="F12" s="396"/>
      <c r="G12" s="396"/>
      <c r="H12" s="396"/>
      <c r="I12" s="396"/>
    </row>
    <row r="13" spans="1:9">
      <c r="A13" s="151"/>
      <c r="B13" s="397" t="s">
        <v>48</v>
      </c>
      <c r="C13" s="397"/>
      <c r="D13" s="397"/>
      <c r="E13" s="397"/>
      <c r="F13" s="397"/>
      <c r="G13" s="397"/>
      <c r="H13" s="397"/>
      <c r="I13" s="397"/>
    </row>
    <row r="14" spans="1:9" ht="60" customHeight="1">
      <c r="A14" s="151"/>
      <c r="B14" s="327" t="str">
        <f>'FORMATO 2. POA - MIR'!C24</f>
        <v xml:space="preserve">Gestión y organización de evento protocolario para la firma de convenios de colaboración con diversas universidades, con el objetivo de ampliar las oportunidades para la comunidad estudiantil. </v>
      </c>
      <c r="C14" s="327"/>
      <c r="D14" s="327"/>
      <c r="E14" s="327"/>
      <c r="F14" s="327"/>
      <c r="G14" s="327"/>
      <c r="H14" s="327"/>
      <c r="I14" s="327"/>
    </row>
    <row r="15" spans="1:9" ht="18.75" customHeight="1">
      <c r="A15" s="151"/>
      <c r="B15" s="398" t="s">
        <v>332</v>
      </c>
      <c r="C15" s="398"/>
      <c r="D15" s="398"/>
      <c r="E15" s="398"/>
      <c r="F15" s="398"/>
      <c r="G15" s="398"/>
      <c r="H15" s="398"/>
      <c r="I15" s="398"/>
    </row>
    <row r="16" spans="1:9">
      <c r="A16" s="151"/>
      <c r="B16" s="399" t="s">
        <v>320</v>
      </c>
      <c r="C16" s="399"/>
      <c r="D16" s="399"/>
      <c r="E16" s="399"/>
      <c r="F16" s="399"/>
      <c r="G16" s="399"/>
      <c r="H16" s="399"/>
      <c r="I16" s="399"/>
    </row>
    <row r="17" spans="1:9">
      <c r="A17" s="151"/>
      <c r="B17" s="400" t="str">
        <f>+CALENDARIZACION!E34</f>
        <v>PFCU(FPC/FRC)*100%</v>
      </c>
      <c r="C17" s="400"/>
      <c r="D17" s="400"/>
      <c r="E17" s="400"/>
      <c r="F17" s="400"/>
      <c r="G17" s="400"/>
      <c r="H17" s="400"/>
      <c r="I17" s="400"/>
    </row>
    <row r="18" spans="1:9">
      <c r="A18" s="151"/>
      <c r="B18" s="399" t="s">
        <v>321</v>
      </c>
      <c r="C18" s="399"/>
      <c r="D18" s="399"/>
      <c r="E18" s="399"/>
      <c r="F18" s="399"/>
      <c r="G18" s="399"/>
      <c r="H18" s="399"/>
      <c r="I18" s="399"/>
    </row>
    <row r="19" spans="1:9" ht="28.5" customHeight="1">
      <c r="A19" s="151"/>
      <c r="B19" s="405" t="s">
        <v>102</v>
      </c>
      <c r="C19" s="406"/>
      <c r="D19" s="407" t="s">
        <v>322</v>
      </c>
      <c r="E19" s="407"/>
      <c r="F19" s="406" t="s">
        <v>323</v>
      </c>
      <c r="G19" s="406"/>
      <c r="H19" s="395" t="s">
        <v>135</v>
      </c>
      <c r="I19" s="395"/>
    </row>
    <row r="20" spans="1:9" ht="75.75" customHeight="1">
      <c r="A20" s="151"/>
      <c r="B20" s="332" t="s">
        <v>547</v>
      </c>
      <c r="C20" s="332"/>
      <c r="D20" s="332" t="s">
        <v>105</v>
      </c>
      <c r="E20" s="332"/>
      <c r="F20" s="327" t="str">
        <f>CALENDARIZACION!C34</f>
        <v xml:space="preserve">(PFCU) Porcentaje de firma de convenios con universidades </v>
      </c>
      <c r="G20" s="327"/>
      <c r="H20" s="404" t="s">
        <v>364</v>
      </c>
      <c r="I20" s="408"/>
    </row>
    <row r="21" spans="1:9" ht="47.25" customHeight="1">
      <c r="A21" s="151"/>
      <c r="B21" s="332" t="s">
        <v>548</v>
      </c>
      <c r="C21" s="332"/>
      <c r="D21" s="332" t="s">
        <v>105</v>
      </c>
      <c r="E21" s="332"/>
      <c r="F21" s="327" t="str">
        <f>CALENDARIZACION!D34</f>
        <v>(FPC)                                                                     Firma Programada de Convenios</v>
      </c>
      <c r="G21" s="327"/>
      <c r="H21" s="404" t="s">
        <v>364</v>
      </c>
      <c r="I21" s="400"/>
    </row>
    <row r="22" spans="1:9" ht="46.5" customHeight="1">
      <c r="A22" s="151"/>
      <c r="B22" s="332" t="s">
        <v>550</v>
      </c>
      <c r="C22" s="332"/>
      <c r="D22" s="332" t="s">
        <v>105</v>
      </c>
      <c r="E22" s="332"/>
      <c r="F22" s="327" t="str">
        <f>CALENDARIZACION!D35</f>
        <v>(FRC)                                                                    Firma Realizada de Convenios</v>
      </c>
      <c r="G22" s="327"/>
      <c r="H22" s="404" t="s">
        <v>364</v>
      </c>
      <c r="I22" s="400"/>
    </row>
    <row r="23" spans="1:9" ht="12.75" customHeight="1">
      <c r="A23" s="151"/>
      <c r="B23" s="412" t="s">
        <v>138</v>
      </c>
      <c r="C23" s="412"/>
      <c r="D23" s="412"/>
      <c r="E23" s="412"/>
      <c r="F23" s="412"/>
      <c r="G23" s="412"/>
      <c r="H23" s="412"/>
      <c r="I23" s="412"/>
    </row>
    <row r="24" spans="1:9" ht="15.75" customHeight="1">
      <c r="A24" s="151"/>
      <c r="B24" s="397" t="s">
        <v>28</v>
      </c>
      <c r="C24" s="397"/>
      <c r="D24" s="397" t="s">
        <v>46</v>
      </c>
      <c r="E24" s="397"/>
      <c r="F24" s="397" t="s">
        <v>47</v>
      </c>
      <c r="G24" s="397"/>
      <c r="H24" s="397"/>
      <c r="I24" s="397"/>
    </row>
    <row r="25" spans="1:9" ht="18" customHeight="1">
      <c r="A25" s="151"/>
      <c r="B25" s="400" t="s">
        <v>98</v>
      </c>
      <c r="C25" s="400"/>
      <c r="D25" s="400" t="s">
        <v>96</v>
      </c>
      <c r="E25" s="400"/>
      <c r="F25" s="400" t="s">
        <v>199</v>
      </c>
      <c r="G25" s="400"/>
      <c r="H25" s="400"/>
      <c r="I25" s="400"/>
    </row>
    <row r="26" spans="1:9" ht="18" customHeight="1">
      <c r="A26" s="151"/>
      <c r="B26" s="397" t="s">
        <v>124</v>
      </c>
      <c r="C26" s="397"/>
      <c r="D26" s="397"/>
      <c r="E26" s="397"/>
      <c r="F26" s="409" t="s">
        <v>127</v>
      </c>
      <c r="G26" s="399"/>
      <c r="H26" s="399"/>
      <c r="I26" s="399"/>
    </row>
    <row r="27" spans="1:9" ht="13.5" customHeight="1">
      <c r="A27" s="151"/>
      <c r="B27" s="400" t="s">
        <v>105</v>
      </c>
      <c r="C27" s="400"/>
      <c r="D27" s="400"/>
      <c r="E27" s="400"/>
      <c r="F27" s="400" t="s">
        <v>180</v>
      </c>
      <c r="G27" s="400"/>
      <c r="H27" s="400"/>
      <c r="I27" s="400"/>
    </row>
    <row r="28" spans="1:9" ht="15.75" customHeight="1">
      <c r="A28" s="151"/>
      <c r="B28" s="410" t="s">
        <v>80</v>
      </c>
      <c r="C28" s="411"/>
      <c r="D28" s="411"/>
      <c r="E28" s="411"/>
      <c r="F28" s="409" t="s">
        <v>128</v>
      </c>
      <c r="G28" s="399"/>
      <c r="H28" s="399"/>
      <c r="I28" s="399"/>
    </row>
    <row r="29" spans="1:9" ht="15.75" customHeight="1">
      <c r="A29" s="151"/>
      <c r="B29" s="400" t="s">
        <v>106</v>
      </c>
      <c r="C29" s="400"/>
      <c r="D29" s="400"/>
      <c r="E29" s="400"/>
      <c r="F29" s="400" t="s">
        <v>107</v>
      </c>
      <c r="G29" s="400"/>
      <c r="H29" s="400"/>
      <c r="I29" s="400"/>
    </row>
    <row r="30" spans="1:9" ht="14.25" customHeight="1">
      <c r="A30" s="151"/>
      <c r="B30" s="403" t="s">
        <v>141</v>
      </c>
      <c r="C30" s="403"/>
      <c r="D30" s="403"/>
      <c r="E30" s="403"/>
      <c r="F30" s="403"/>
      <c r="G30" s="403"/>
      <c r="H30" s="403"/>
      <c r="I30" s="403"/>
    </row>
    <row r="31" spans="1:9" ht="13.5" customHeight="1">
      <c r="A31" s="151"/>
      <c r="B31" s="411" t="s">
        <v>325</v>
      </c>
      <c r="C31" s="411"/>
      <c r="D31" s="411"/>
      <c r="E31" s="411"/>
      <c r="F31" s="399" t="s">
        <v>326</v>
      </c>
      <c r="G31" s="399"/>
      <c r="H31" s="399"/>
      <c r="I31" s="399"/>
    </row>
    <row r="32" spans="1:9">
      <c r="A32" s="151"/>
      <c r="B32" s="413" t="s">
        <v>144</v>
      </c>
      <c r="C32" s="413"/>
      <c r="D32" s="417">
        <f>CALENDARIZACION!R34</f>
        <v>10</v>
      </c>
      <c r="E32" s="417"/>
      <c r="F32" s="400" t="s">
        <v>112</v>
      </c>
      <c r="G32" s="400"/>
      <c r="H32" s="418" t="s">
        <v>113</v>
      </c>
      <c r="I32" s="418"/>
    </row>
    <row r="33" spans="1:10">
      <c r="A33" s="151"/>
      <c r="B33" s="413" t="s">
        <v>114</v>
      </c>
      <c r="C33" s="413"/>
      <c r="D33" s="414" t="s">
        <v>106</v>
      </c>
      <c r="E33" s="414"/>
      <c r="F33" s="400" t="s">
        <v>324</v>
      </c>
      <c r="G33" s="400"/>
      <c r="H33" s="415" t="s">
        <v>116</v>
      </c>
      <c r="I33" s="415"/>
    </row>
    <row r="34" spans="1:10">
      <c r="A34" s="151"/>
      <c r="B34" s="413" t="s">
        <v>49</v>
      </c>
      <c r="C34" s="413"/>
      <c r="D34" s="414" t="s">
        <v>179</v>
      </c>
      <c r="E34" s="414"/>
      <c r="F34" s="400" t="s">
        <v>117</v>
      </c>
      <c r="G34" s="400"/>
      <c r="H34" s="416" t="s">
        <v>118</v>
      </c>
      <c r="I34" s="416"/>
    </row>
    <row r="35" spans="1:10">
      <c r="A35" s="151"/>
      <c r="B35" s="399" t="s">
        <v>333</v>
      </c>
      <c r="C35" s="399"/>
      <c r="D35" s="399"/>
      <c r="E35" s="399"/>
      <c r="F35" s="399"/>
      <c r="G35" s="399"/>
      <c r="H35" s="399"/>
      <c r="I35" s="399"/>
    </row>
    <row r="36" spans="1:10">
      <c r="A36" s="151"/>
      <c r="B36" s="395" t="s">
        <v>215</v>
      </c>
      <c r="C36" s="395"/>
      <c r="D36" s="395"/>
      <c r="E36" s="395"/>
      <c r="F36" s="395" t="s">
        <v>50</v>
      </c>
      <c r="G36" s="395"/>
      <c r="H36" s="395" t="s">
        <v>139</v>
      </c>
      <c r="I36" s="395"/>
    </row>
    <row r="37" spans="1:10">
      <c r="A37" s="151"/>
      <c r="B37" s="417">
        <v>5</v>
      </c>
      <c r="C37" s="417"/>
      <c r="D37" s="417"/>
      <c r="E37" s="417"/>
      <c r="F37" s="417">
        <v>2026</v>
      </c>
      <c r="G37" s="417"/>
      <c r="H37" s="400" t="s">
        <v>106</v>
      </c>
      <c r="I37" s="400"/>
    </row>
    <row r="38" spans="1:10">
      <c r="A38" s="151"/>
      <c r="B38" s="419" t="s">
        <v>142</v>
      </c>
      <c r="C38" s="419"/>
      <c r="D38" s="419"/>
      <c r="E38" s="419"/>
      <c r="F38" s="419"/>
      <c r="G38" s="419"/>
      <c r="H38" s="419"/>
      <c r="I38" s="419"/>
    </row>
    <row r="39" spans="1:10" s="167" customFormat="1" ht="36">
      <c r="A39" s="172"/>
      <c r="B39" s="397" t="s">
        <v>120</v>
      </c>
      <c r="C39" s="397"/>
      <c r="D39" s="169" t="s">
        <v>143</v>
      </c>
      <c r="E39" s="150" t="s">
        <v>83</v>
      </c>
      <c r="F39" s="409" t="s">
        <v>84</v>
      </c>
      <c r="G39" s="399"/>
      <c r="H39" s="168" t="s">
        <v>73</v>
      </c>
      <c r="I39" s="168" t="s">
        <v>74</v>
      </c>
    </row>
    <row r="40" spans="1:10">
      <c r="A40" s="151"/>
      <c r="B40" s="400" t="s">
        <v>263</v>
      </c>
      <c r="C40" s="400"/>
      <c r="D40" s="124">
        <f>SUM(CALENDARIZACION!F34:H34)</f>
        <v>5</v>
      </c>
      <c r="E40" s="125">
        <v>0</v>
      </c>
      <c r="F40" s="420">
        <f>SUM(CALENDARIZACION!F35:H35)</f>
        <v>5</v>
      </c>
      <c r="G40" s="420"/>
      <c r="H40" s="145">
        <v>46027</v>
      </c>
      <c r="I40" s="145">
        <v>46111</v>
      </c>
      <c r="J40" s="153"/>
    </row>
    <row r="41" spans="1:10">
      <c r="A41" s="151"/>
      <c r="B41" s="400" t="s">
        <v>264</v>
      </c>
      <c r="C41" s="400"/>
      <c r="D41" s="124">
        <f>SUM(CALENDARIZACION!I34:K34)</f>
        <v>1</v>
      </c>
      <c r="E41" s="127">
        <v>0</v>
      </c>
      <c r="F41" s="420">
        <f>SUM(CALENDARIZACION!I11:K11)</f>
        <v>0</v>
      </c>
      <c r="G41" s="420"/>
      <c r="H41" s="145"/>
      <c r="I41" s="145"/>
      <c r="J41" s="153"/>
    </row>
    <row r="42" spans="1:10">
      <c r="A42" s="151"/>
      <c r="B42" s="400" t="s">
        <v>130</v>
      </c>
      <c r="C42" s="400"/>
      <c r="D42" s="124">
        <f>SUM(CALENDARIZACION!L34:N34)</f>
        <v>3</v>
      </c>
      <c r="E42" s="125">
        <v>0</v>
      </c>
      <c r="F42" s="420">
        <f>SUM(CALENDARIZACION!L11:N11)</f>
        <v>0</v>
      </c>
      <c r="G42" s="420"/>
      <c r="H42" s="145"/>
      <c r="I42" s="145"/>
    </row>
    <row r="43" spans="1:10">
      <c r="A43" s="151"/>
      <c r="B43" s="400" t="s">
        <v>265</v>
      </c>
      <c r="C43" s="400"/>
      <c r="D43" s="124">
        <f>SUM(CALENDARIZACION!O34:Q34)</f>
        <v>1</v>
      </c>
      <c r="E43" s="125">
        <v>0</v>
      </c>
      <c r="F43" s="420">
        <f>SUM(CALENDARIZACION!O11:Q11)</f>
        <v>0</v>
      </c>
      <c r="G43" s="420"/>
      <c r="H43" s="145"/>
      <c r="I43" s="145"/>
    </row>
    <row r="44" spans="1:10" ht="25.5" customHeight="1">
      <c r="A44" s="151"/>
      <c r="B44" s="427" t="s">
        <v>26</v>
      </c>
      <c r="C44" s="427"/>
      <c r="D44" s="166">
        <f>F49</f>
        <v>10</v>
      </c>
      <c r="E44" s="166">
        <f>SUM(E40:E43)</f>
        <v>0</v>
      </c>
      <c r="F44" s="428">
        <f>G49</f>
        <v>5</v>
      </c>
      <c r="G44" s="428"/>
      <c r="H44" s="170" t="s">
        <v>145</v>
      </c>
      <c r="I44" s="147">
        <f>I49</f>
        <v>0.5</v>
      </c>
    </row>
    <row r="45" spans="1:10">
      <c r="A45" s="429"/>
      <c r="B45" s="429"/>
      <c r="C45" s="429"/>
      <c r="D45" s="429"/>
      <c r="E45" s="429"/>
      <c r="F45" s="429"/>
      <c r="G45" s="429"/>
      <c r="H45" s="429"/>
      <c r="I45" s="429"/>
    </row>
    <row r="46" spans="1:10" ht="22.5" customHeight="1">
      <c r="A46" s="429"/>
      <c r="B46" s="429"/>
      <c r="C46" s="429"/>
      <c r="D46" s="429"/>
      <c r="E46" s="429"/>
      <c r="F46" s="429"/>
      <c r="G46" s="429"/>
      <c r="H46" s="429"/>
      <c r="I46" s="429"/>
    </row>
    <row r="47" spans="1:10" ht="39" customHeight="1">
      <c r="B47" s="421" t="s">
        <v>152</v>
      </c>
      <c r="C47" s="422"/>
      <c r="D47" s="423" t="s">
        <v>52</v>
      </c>
      <c r="E47" s="423"/>
      <c r="F47" s="423" t="s">
        <v>148</v>
      </c>
      <c r="G47" s="423"/>
      <c r="H47" s="423"/>
      <c r="I47" s="423"/>
    </row>
    <row r="48" spans="1:10" ht="37.5" customHeight="1">
      <c r="B48" s="424" t="str">
        <f>D5</f>
        <v>PP1- A4 C2</v>
      </c>
      <c r="C48" s="424"/>
      <c r="D48" s="414" t="str">
        <f>CALENDARIZACION!B34</f>
        <v>Firma de convenios con universidades</v>
      </c>
      <c r="E48" s="414"/>
      <c r="F48" s="130" t="s">
        <v>149</v>
      </c>
      <c r="G48" s="170" t="s">
        <v>150</v>
      </c>
      <c r="H48" s="130" t="s">
        <v>67</v>
      </c>
      <c r="I48" s="131" t="s">
        <v>68</v>
      </c>
    </row>
    <row r="49" spans="1:9" ht="37.5" customHeight="1">
      <c r="B49" s="425"/>
      <c r="C49" s="425"/>
      <c r="D49" s="426"/>
      <c r="E49" s="426"/>
      <c r="F49" s="132">
        <f>CALENDARIZACION!S34</f>
        <v>10</v>
      </c>
      <c r="G49" s="171">
        <f>CALENDARIZACION!R35</f>
        <v>5</v>
      </c>
      <c r="H49" s="132">
        <f>CALENDARIZACION!T34</f>
        <v>5</v>
      </c>
      <c r="I49" s="133">
        <f>CALENDARIZACION!U34</f>
        <v>0.5</v>
      </c>
    </row>
    <row r="50" spans="1:9" ht="20.25" customHeight="1">
      <c r="A50" s="154">
        <v>1</v>
      </c>
      <c r="B50" s="330"/>
      <c r="C50" s="330"/>
      <c r="D50" s="330"/>
      <c r="E50" s="330"/>
      <c r="F50" s="330"/>
      <c r="G50" s="330"/>
      <c r="H50" s="330"/>
      <c r="I50" s="330"/>
    </row>
    <row r="51" spans="1:9">
      <c r="A51" s="154">
        <v>1</v>
      </c>
      <c r="B51" s="330"/>
      <c r="C51" s="330"/>
      <c r="D51" s="330"/>
      <c r="E51" s="330"/>
      <c r="F51" s="330"/>
      <c r="G51" s="330"/>
      <c r="H51" s="330"/>
      <c r="I51" s="330"/>
    </row>
    <row r="52" spans="1:9">
      <c r="A52" s="154">
        <v>1</v>
      </c>
      <c r="B52" s="330"/>
      <c r="C52" s="330"/>
      <c r="D52" s="330"/>
      <c r="E52" s="330"/>
      <c r="F52" s="330"/>
      <c r="G52" s="330"/>
      <c r="H52" s="330"/>
      <c r="I52" s="330"/>
    </row>
    <row r="53" spans="1:9">
      <c r="A53" s="154">
        <v>1</v>
      </c>
      <c r="B53" s="330"/>
      <c r="C53" s="330"/>
      <c r="D53" s="330"/>
      <c r="E53" s="330"/>
      <c r="F53" s="330"/>
      <c r="G53" s="330"/>
      <c r="H53" s="330"/>
      <c r="I53" s="330"/>
    </row>
    <row r="54" spans="1:9">
      <c r="A54" s="154">
        <v>1</v>
      </c>
      <c r="B54" s="330"/>
      <c r="C54" s="330"/>
      <c r="D54" s="330"/>
      <c r="E54" s="330"/>
      <c r="F54" s="330"/>
      <c r="G54" s="330"/>
      <c r="H54" s="330"/>
      <c r="I54" s="330"/>
    </row>
    <row r="55" spans="1:9">
      <c r="A55" s="154">
        <v>1</v>
      </c>
      <c r="B55" s="330"/>
      <c r="C55" s="330"/>
      <c r="D55" s="330"/>
      <c r="E55" s="330"/>
      <c r="F55" s="330"/>
      <c r="G55" s="330"/>
      <c r="H55" s="330"/>
      <c r="I55" s="330"/>
    </row>
    <row r="56" spans="1:9">
      <c r="A56" s="154">
        <v>1</v>
      </c>
      <c r="B56" s="330"/>
      <c r="C56" s="330"/>
      <c r="D56" s="330"/>
      <c r="E56" s="330"/>
      <c r="F56" s="330"/>
      <c r="G56" s="330"/>
      <c r="H56" s="330"/>
      <c r="I56" s="330"/>
    </row>
    <row r="57" spans="1:9">
      <c r="A57" s="154">
        <v>1</v>
      </c>
      <c r="B57" s="330"/>
      <c r="C57" s="330"/>
      <c r="D57" s="330"/>
      <c r="E57" s="330"/>
      <c r="F57" s="330"/>
      <c r="G57" s="330"/>
      <c r="H57" s="330"/>
      <c r="I57" s="330"/>
    </row>
    <row r="58" spans="1:9">
      <c r="A58" s="154">
        <v>1</v>
      </c>
      <c r="B58" s="330"/>
      <c r="C58" s="330"/>
      <c r="D58" s="330"/>
      <c r="E58" s="330"/>
      <c r="F58" s="330"/>
      <c r="G58" s="330"/>
      <c r="H58" s="330"/>
      <c r="I58" s="330"/>
    </row>
    <row r="59" spans="1:9">
      <c r="A59" s="154">
        <v>1</v>
      </c>
      <c r="B59" s="330"/>
      <c r="C59" s="330"/>
      <c r="D59" s="330"/>
      <c r="E59" s="330"/>
      <c r="F59" s="330"/>
      <c r="G59" s="330"/>
      <c r="H59" s="330"/>
      <c r="I59" s="330"/>
    </row>
    <row r="60" spans="1:9">
      <c r="A60" s="154">
        <v>1</v>
      </c>
      <c r="B60" s="330"/>
      <c r="C60" s="330"/>
      <c r="D60" s="330"/>
      <c r="E60" s="330"/>
      <c r="F60" s="330"/>
      <c r="G60" s="330"/>
      <c r="H60" s="330"/>
      <c r="I60" s="330"/>
    </row>
    <row r="61" spans="1:9">
      <c r="A61" s="154">
        <v>1</v>
      </c>
      <c r="B61" s="330"/>
      <c r="C61" s="330"/>
      <c r="D61" s="330"/>
      <c r="E61" s="330"/>
      <c r="F61" s="330"/>
      <c r="G61" s="330"/>
      <c r="H61" s="330"/>
      <c r="I61" s="330"/>
    </row>
    <row r="62" spans="1:9">
      <c r="A62" s="154">
        <v>1</v>
      </c>
      <c r="B62" s="330"/>
      <c r="C62" s="330"/>
      <c r="D62" s="330"/>
      <c r="E62" s="330"/>
      <c r="F62" s="330"/>
      <c r="G62" s="330"/>
      <c r="H62" s="330"/>
      <c r="I62" s="330"/>
    </row>
    <row r="63" spans="1:9">
      <c r="A63" s="154">
        <v>1</v>
      </c>
      <c r="B63" s="330"/>
      <c r="C63" s="330"/>
      <c r="D63" s="330"/>
      <c r="E63" s="330"/>
      <c r="F63" s="330"/>
      <c r="G63" s="330"/>
      <c r="H63" s="330"/>
      <c r="I63" s="330"/>
    </row>
    <row r="64" spans="1:9">
      <c r="A64" s="154">
        <v>1</v>
      </c>
      <c r="B64" s="330"/>
      <c r="C64" s="330"/>
      <c r="D64" s="330"/>
      <c r="E64" s="330"/>
      <c r="F64" s="330"/>
      <c r="G64" s="330"/>
      <c r="H64" s="330"/>
      <c r="I64" s="330"/>
    </row>
    <row r="65" spans="1:9" ht="17.25" customHeight="1">
      <c r="A65" s="154">
        <v>1</v>
      </c>
      <c r="B65" s="330"/>
      <c r="C65" s="330"/>
      <c r="D65" s="330"/>
      <c r="E65" s="330"/>
      <c r="F65" s="330"/>
      <c r="G65" s="330"/>
      <c r="H65" s="330"/>
      <c r="I65" s="330"/>
    </row>
    <row r="66" spans="1:9">
      <c r="A66" s="154">
        <v>1</v>
      </c>
      <c r="B66" s="437" t="s">
        <v>270</v>
      </c>
      <c r="C66" s="437"/>
      <c r="D66" s="437"/>
      <c r="E66" s="437"/>
      <c r="F66" s="437"/>
      <c r="G66" s="437"/>
      <c r="H66" s="437"/>
      <c r="I66" s="437"/>
    </row>
    <row r="67" spans="1:9">
      <c r="A67" s="154">
        <v>1</v>
      </c>
      <c r="B67" s="437"/>
      <c r="C67" s="437"/>
      <c r="D67" s="437"/>
      <c r="E67" s="437"/>
      <c r="F67" s="437"/>
      <c r="G67" s="437"/>
      <c r="H67" s="437"/>
      <c r="I67" s="437"/>
    </row>
    <row r="68" spans="1:9">
      <c r="A68" s="154">
        <v>1</v>
      </c>
      <c r="B68" s="430" t="s">
        <v>263</v>
      </c>
      <c r="C68" s="430"/>
      <c r="D68" s="430"/>
      <c r="E68" s="438">
        <f>F40/D40</f>
        <v>1</v>
      </c>
      <c r="F68" s="438"/>
      <c r="G68" s="438"/>
      <c r="H68" s="438"/>
      <c r="I68" s="438"/>
    </row>
    <row r="69" spans="1:9">
      <c r="A69" s="154">
        <v>1</v>
      </c>
      <c r="B69" s="430"/>
      <c r="C69" s="430"/>
      <c r="D69" s="430"/>
      <c r="E69" s="438"/>
      <c r="F69" s="438"/>
      <c r="G69" s="438"/>
      <c r="H69" s="438"/>
      <c r="I69" s="438"/>
    </row>
    <row r="70" spans="1:9" ht="12.75" customHeight="1">
      <c r="B70" s="430" t="s">
        <v>264</v>
      </c>
      <c r="C70" s="430"/>
      <c r="D70" s="430"/>
      <c r="E70" s="431">
        <f>F41/D41</f>
        <v>0</v>
      </c>
      <c r="F70" s="432"/>
      <c r="G70" s="432"/>
      <c r="H70" s="432"/>
      <c r="I70" s="433"/>
    </row>
    <row r="71" spans="1:9" ht="12.75" customHeight="1">
      <c r="B71" s="430"/>
      <c r="C71" s="430"/>
      <c r="D71" s="430"/>
      <c r="E71" s="434"/>
      <c r="F71" s="435"/>
      <c r="G71" s="435"/>
      <c r="H71" s="435"/>
      <c r="I71" s="436"/>
    </row>
    <row r="72" spans="1:9" ht="12.75" customHeight="1">
      <c r="B72" s="430" t="s">
        <v>130</v>
      </c>
      <c r="C72" s="430"/>
      <c r="D72" s="430"/>
      <c r="E72" s="431">
        <f>F42/D42</f>
        <v>0</v>
      </c>
      <c r="F72" s="432"/>
      <c r="G72" s="432"/>
      <c r="H72" s="432"/>
      <c r="I72" s="433"/>
    </row>
    <row r="73" spans="1:9" ht="12.75" customHeight="1">
      <c r="B73" s="430"/>
      <c r="C73" s="430"/>
      <c r="D73" s="430"/>
      <c r="E73" s="434"/>
      <c r="F73" s="435"/>
      <c r="G73" s="435"/>
      <c r="H73" s="435"/>
      <c r="I73" s="436"/>
    </row>
    <row r="74" spans="1:9" ht="12.75" customHeight="1">
      <c r="B74" s="430" t="s">
        <v>265</v>
      </c>
      <c r="C74" s="430"/>
      <c r="D74" s="430"/>
      <c r="E74" s="431">
        <f>F43/D43</f>
        <v>0</v>
      </c>
      <c r="F74" s="432"/>
      <c r="G74" s="432"/>
      <c r="H74" s="432"/>
      <c r="I74" s="433"/>
    </row>
    <row r="75" spans="1:9" ht="12.75" customHeight="1">
      <c r="B75" s="430"/>
      <c r="C75" s="430"/>
      <c r="D75" s="430"/>
      <c r="E75" s="434"/>
      <c r="F75" s="435"/>
      <c r="G75" s="435"/>
      <c r="H75" s="435"/>
      <c r="I75" s="436"/>
    </row>
    <row r="76" spans="1:9">
      <c r="B76" s="391"/>
      <c r="C76" s="391"/>
      <c r="D76" s="391"/>
      <c r="E76" s="391"/>
      <c r="F76" s="391"/>
      <c r="G76" s="391"/>
      <c r="H76" s="391"/>
      <c r="I76" s="391"/>
    </row>
  </sheetData>
  <dataConsolidate/>
  <mergeCells count="119">
    <mergeCell ref="B72:D73"/>
    <mergeCell ref="E72:I73"/>
    <mergeCell ref="B74:D75"/>
    <mergeCell ref="E74:I75"/>
    <mergeCell ref="B76:I76"/>
    <mergeCell ref="B50:I65"/>
    <mergeCell ref="B66:I67"/>
    <mergeCell ref="B68:D69"/>
    <mergeCell ref="E68:I69"/>
    <mergeCell ref="B70:D71"/>
    <mergeCell ref="E70:I71"/>
    <mergeCell ref="A45:I46"/>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2:I12"/>
    <mergeCell ref="B13:I13"/>
    <mergeCell ref="B14:I14"/>
    <mergeCell ref="B15:I15"/>
    <mergeCell ref="B16:I16"/>
    <mergeCell ref="B17:I17"/>
    <mergeCell ref="B9:C9"/>
    <mergeCell ref="D9:E9"/>
    <mergeCell ref="F9:G9"/>
    <mergeCell ref="H9:I9"/>
    <mergeCell ref="B10:I10"/>
    <mergeCell ref="B11:I11"/>
    <mergeCell ref="B6:I6"/>
    <mergeCell ref="B7:C7"/>
    <mergeCell ref="D7:E7"/>
    <mergeCell ref="F7:G7"/>
    <mergeCell ref="H7:I7"/>
    <mergeCell ref="B8:C8"/>
    <mergeCell ref="D8:E8"/>
    <mergeCell ref="F8:G8"/>
    <mergeCell ref="H8:I8"/>
    <mergeCell ref="B4:C4"/>
    <mergeCell ref="D4:E4"/>
    <mergeCell ref="F4:G4"/>
    <mergeCell ref="H4:I4"/>
    <mergeCell ref="B5:C5"/>
    <mergeCell ref="D5:E5"/>
    <mergeCell ref="F5:G5"/>
    <mergeCell ref="H5:I5"/>
    <mergeCell ref="B1:I1"/>
    <mergeCell ref="B2:I2"/>
    <mergeCell ref="B3:C3"/>
    <mergeCell ref="D3:E3"/>
    <mergeCell ref="F3:G3"/>
    <mergeCell ref="H3:I3"/>
  </mergeCells>
  <conditionalFormatting sqref="E68:I69">
    <cfRule type="dataBar" priority="4">
      <dataBar>
        <cfvo type="num" val="0"/>
        <cfvo type="num" val="1"/>
        <color rgb="FF00B050"/>
      </dataBar>
      <extLst>
        <ext xmlns:x14="http://schemas.microsoft.com/office/spreadsheetml/2009/9/main" uri="{B025F937-C7B1-47D3-B67F-A62EFF666E3E}">
          <x14:id>{27BAFF45-18DA-4E01-84C4-B326B87240B0}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{6DF3365F-E7A8-43D9-AAB1-6A9F395364A8}</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{82A9ECF9-49AD-442A-9499-86D7D72789E2}</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{24F981AF-70F5-407C-8CCA-6BB77A4D7698}</x14:id>
        </ext>
      </extLst>
    </cfRule>
  </conditionalFormatting>
  <hyperlinks>
    <hyperlink ref="H20" r:id="rId1" xr:uid="{00000000-0004-0000-1200-000000000000}"/>
    <hyperlink ref="H21" r:id="rId2" xr:uid="{00000000-0004-0000-1200-000001000000}"/>
    <hyperlink ref="H22" r:id="rId3" xr:uid="{00000000-0004-0000-1200-00000200000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27BAFF45-18DA-4E01-84C4-B326B87240B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6DF3365F-E7A8-43D9-AAB1-6A9F395364A8}">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82A9ECF9-49AD-442A-9499-86D7D72789E2}">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4F981AF-70F5-407C-8CCA-6BB77A4D7698}">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1200-000000000000}">
          <x14:formula1>
            <xm:f>'NO SE EDITA'!$J$3:$J$6</xm:f>
          </x14:formula1>
          <xm:sqref>F37:G37</xm:sqref>
        </x14:dataValidation>
        <x14:dataValidation type="list" allowBlank="1" showInputMessage="1" showErrorMessage="1" xr:uid="{00000000-0002-0000-1200-000001000000}">
          <x14:formula1>
            <xm:f>'NO SE EDITA'!$F$3:$F$4</xm:f>
          </x14:formula1>
          <xm:sqref>F27:I27</xm:sqref>
        </x14:dataValidation>
        <x14:dataValidation type="list" allowBlank="1" showInputMessage="1" showErrorMessage="1" xr:uid="{00000000-0002-0000-1200-000002000000}">
          <x14:formula1>
            <xm:f>'NO SE EDITA'!$E$3:$E$4</xm:f>
          </x14:formula1>
          <xm:sqref>B27:E27</xm:sqref>
        </x14:dataValidation>
        <x14:dataValidation type="list" allowBlank="1" showInputMessage="1" showErrorMessage="1" xr:uid="{00000000-0002-0000-1200-000003000000}">
          <x14:formula1>
            <xm:f>'NO SE EDITA'!$M$3:$M$4</xm:f>
          </x14:formula1>
          <xm:sqref>D34:E34</xm:sqref>
        </x14:dataValidation>
        <x14:dataValidation type="list" allowBlank="1" showInputMessage="1" showErrorMessage="1" xr:uid="{00000000-0002-0000-1200-000004000000}">
          <x14:formula1>
            <xm:f>'NO SE EDITA'!$B$3:$B$4</xm:f>
          </x14:formula1>
          <xm:sqref>B24:C25</xm:sqref>
        </x14:dataValidation>
        <x14:dataValidation type="list" allowBlank="1" showInputMessage="1" showErrorMessage="1" xr:uid="{00000000-0002-0000-1200-000005000000}">
          <x14:formula1>
            <xm:f>'NO SE EDITA'!$D$3:$D$4</xm:f>
          </x14:formula1>
          <xm:sqref>F25</xm:sqref>
        </x14:dataValidation>
        <x14:dataValidation type="list" allowBlank="1" showInputMessage="1" showErrorMessage="1" xr:uid="{00000000-0002-0000-1200-000006000000}">
          <x14:formula1>
            <xm:f>'NO SE EDITA'!$H$3:$H$4</xm:f>
          </x14:formula1>
          <xm:sqref>F29:I29</xm:sqref>
        </x14:dataValidation>
        <x14:dataValidation type="list" allowBlank="1" showInputMessage="1" showErrorMessage="1" xr:uid="{00000000-0002-0000-1200-000007000000}">
          <x14:formula1>
            <xm:f>'NO SE EDITA'!$G$3:$G$5</xm:f>
          </x14:formula1>
          <xm:sqref>B29:E29 D33:E33 H37:I37</xm:sqref>
        </x14:dataValidation>
        <x14:dataValidation type="list" allowBlank="1" showInputMessage="1" showErrorMessage="1" xr:uid="{00000000-0002-0000-1200-000008000000}">
          <x14:formula1>
            <xm:f>'NO SE EDITA'!$C$3:$C$6</xm:f>
          </x14:formula1>
          <xm:sqref>D25:E25</xm:sqref>
        </x14:dataValidation>
        <x14:dataValidation type="list" allowBlank="1" showInputMessage="1" showErrorMessage="1" xr:uid="{00000000-0002-0000-1200-000009000000}">
          <x14:formula1>
            <xm:f>'NO SE EDITA'!$L$3:$L$6</xm:f>
          </x14:formula1>
          <xm:sqref>I40:I43</xm:sqref>
        </x14:dataValidation>
        <x14:dataValidation type="list" allowBlank="1" showInputMessage="1" showErrorMessage="1" xr:uid="{00000000-0002-0000-1200-00000A000000}">
          <x14:formula1>
            <xm:f>'NO SE EDITA'!$K$3:$K$6</xm:f>
          </x14:formula1>
          <xm:sqref>H40:H43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zoomScale="130" zoomScaleNormal="100" zoomScaleSheetLayoutView="130" workbookViewId="0">
      <selection activeCell="I11" sqref="I11"/>
    </sheetView>
  </sheetViews>
  <sheetFormatPr baseColWidth="10" defaultColWidth="9.33203125" defaultRowHeight="12.75"/>
  <cols>
    <col min="1" max="1" width="1.83203125" style="44" customWidth="1"/>
    <col min="2" max="2" width="6" style="44" customWidth="1"/>
    <col min="3" max="3" width="18.83203125" style="44" customWidth="1"/>
    <col min="4" max="4" width="2.83203125" style="44" customWidth="1"/>
    <col min="5" max="5" width="4" style="44" customWidth="1"/>
    <col min="6" max="6" width="18.83203125" style="44" customWidth="1"/>
    <col min="7" max="7" width="6.1640625" style="44" customWidth="1"/>
    <col min="8" max="8" width="6" style="44" customWidth="1"/>
    <col min="9" max="9" width="4.6640625" style="44" customWidth="1"/>
    <col min="10" max="10" width="4.1640625" style="44" customWidth="1"/>
    <col min="11" max="11" width="13.33203125" style="44" customWidth="1"/>
    <col min="12" max="12" width="3.1640625" style="44" customWidth="1"/>
    <col min="13" max="13" width="1.5" style="44" customWidth="1"/>
    <col min="14" max="14" width="40.6640625" style="44" customWidth="1"/>
    <col min="15" max="16384" width="9.33203125" style="44"/>
  </cols>
  <sheetData>
    <row r="1" spans="1:14" ht="34.5" customHeight="1">
      <c r="A1" s="226" t="s">
        <v>298</v>
      </c>
      <c r="B1" s="227"/>
      <c r="C1" s="227"/>
      <c r="D1" s="227"/>
      <c r="E1" s="227"/>
      <c r="F1" s="227"/>
      <c r="G1" s="227"/>
      <c r="H1" s="227"/>
      <c r="I1" s="227"/>
      <c r="J1" s="227"/>
      <c r="K1" s="227"/>
      <c r="L1" s="227"/>
      <c r="M1" s="227"/>
      <c r="N1" s="228"/>
    </row>
    <row r="2" spans="1:14" ht="48.2" customHeight="1">
      <c r="A2" s="229" t="s">
        <v>362</v>
      </c>
      <c r="B2" s="230"/>
      <c r="C2" s="230"/>
      <c r="D2" s="230"/>
      <c r="E2" s="230"/>
      <c r="F2" s="230"/>
      <c r="G2" s="230"/>
      <c r="H2" s="230"/>
      <c r="I2" s="230"/>
      <c r="J2" s="230"/>
      <c r="K2" s="230"/>
      <c r="L2" s="230"/>
      <c r="M2" s="230"/>
      <c r="N2" s="231"/>
    </row>
    <row r="3" spans="1:14" ht="34.5" customHeight="1">
      <c r="A3" s="226" t="s">
        <v>299</v>
      </c>
      <c r="B3" s="227"/>
      <c r="C3" s="227"/>
      <c r="D3" s="227"/>
      <c r="E3" s="227"/>
      <c r="F3" s="227"/>
      <c r="G3" s="227"/>
      <c r="H3" s="227"/>
      <c r="I3" s="227"/>
      <c r="J3" s="227"/>
      <c r="K3" s="227"/>
      <c r="L3" s="227"/>
      <c r="M3" s="227"/>
      <c r="N3" s="228"/>
    </row>
    <row r="4" spans="1:14" ht="45.6" customHeight="1">
      <c r="A4" s="232" t="s">
        <v>296</v>
      </c>
      <c r="B4" s="233"/>
      <c r="C4" s="233"/>
      <c r="D4" s="233"/>
      <c r="E4" s="233"/>
      <c r="F4" s="233"/>
      <c r="G4" s="233"/>
      <c r="H4" s="233"/>
      <c r="I4" s="233"/>
      <c r="J4" s="233"/>
      <c r="K4" s="233"/>
      <c r="L4" s="233"/>
      <c r="M4" s="233"/>
      <c r="N4" s="234"/>
    </row>
    <row r="5" spans="1:14" ht="20.85" customHeight="1">
      <c r="A5" s="235"/>
      <c r="B5" s="84" t="s">
        <v>297</v>
      </c>
      <c r="C5" s="237"/>
      <c r="D5" s="237"/>
      <c r="E5" s="237"/>
      <c r="F5" s="237"/>
      <c r="G5" s="237"/>
      <c r="H5" s="237"/>
      <c r="I5" s="237"/>
      <c r="J5" s="237"/>
      <c r="K5" s="237"/>
      <c r="L5" s="237"/>
      <c r="M5" s="237"/>
      <c r="N5" s="238"/>
    </row>
    <row r="6" spans="1:14" ht="22.5" customHeight="1">
      <c r="A6" s="236"/>
      <c r="B6" s="189" t="s">
        <v>296</v>
      </c>
      <c r="C6" s="239"/>
      <c r="D6" s="239"/>
      <c r="E6" s="239"/>
      <c r="F6" s="239"/>
      <c r="G6" s="239"/>
      <c r="H6" s="239"/>
      <c r="I6" s="239"/>
      <c r="J6" s="239"/>
      <c r="K6" s="239"/>
      <c r="L6" s="239"/>
      <c r="M6" s="239"/>
      <c r="N6" s="240"/>
    </row>
    <row r="7" spans="1:14" ht="27.75" customHeight="1">
      <c r="A7" s="242"/>
      <c r="B7" s="243"/>
      <c r="C7" s="243"/>
      <c r="D7" s="243"/>
      <c r="E7" s="244"/>
      <c r="F7" s="243"/>
      <c r="G7" s="243"/>
      <c r="H7" s="243"/>
      <c r="I7" s="244"/>
      <c r="J7" s="243"/>
      <c r="K7" s="243"/>
      <c r="L7" s="244"/>
      <c r="M7" s="244"/>
      <c r="N7" s="245"/>
    </row>
    <row r="8" spans="1:14" ht="18.2" customHeight="1">
      <c r="A8" s="223" t="s">
        <v>285</v>
      </c>
      <c r="B8" s="224"/>
      <c r="C8" s="225"/>
      <c r="D8" s="246"/>
      <c r="E8" s="81"/>
      <c r="F8" s="248"/>
      <c r="G8" s="223" t="s">
        <v>286</v>
      </c>
      <c r="H8" s="224"/>
      <c r="I8" s="81"/>
      <c r="J8" s="248"/>
      <c r="K8" s="85" t="s">
        <v>287</v>
      </c>
      <c r="L8" s="241"/>
      <c r="M8" s="241"/>
      <c r="N8" s="250"/>
    </row>
    <row r="9" spans="1:14" ht="17.850000000000001" customHeight="1">
      <c r="A9" s="223" t="s">
        <v>288</v>
      </c>
      <c r="B9" s="224"/>
      <c r="C9" s="225"/>
      <c r="D9" s="247"/>
      <c r="E9" s="81"/>
      <c r="F9" s="249"/>
      <c r="G9" s="223" t="s">
        <v>286</v>
      </c>
      <c r="H9" s="224"/>
      <c r="I9" s="81"/>
      <c r="J9" s="249"/>
      <c r="K9" s="85" t="s">
        <v>287</v>
      </c>
      <c r="L9" s="241"/>
      <c r="M9" s="241"/>
      <c r="N9" s="251"/>
    </row>
    <row r="10" spans="1:14" ht="17.25" customHeight="1">
      <c r="A10" s="223" t="s">
        <v>289</v>
      </c>
      <c r="B10" s="224"/>
      <c r="C10" s="225"/>
      <c r="D10" s="247"/>
      <c r="E10" s="81"/>
      <c r="F10" s="249"/>
      <c r="G10" s="223" t="s">
        <v>286</v>
      </c>
      <c r="H10" s="224"/>
      <c r="I10" s="81"/>
      <c r="J10" s="249"/>
      <c r="K10" s="85" t="s">
        <v>287</v>
      </c>
      <c r="L10" s="241"/>
      <c r="M10" s="241"/>
      <c r="N10" s="251"/>
    </row>
    <row r="11" spans="1:14" ht="18" customHeight="1">
      <c r="A11" s="223" t="s">
        <v>290</v>
      </c>
      <c r="B11" s="224"/>
      <c r="C11" s="225"/>
      <c r="D11" s="82"/>
      <c r="E11" s="81"/>
      <c r="F11" s="249"/>
      <c r="G11" s="223" t="s">
        <v>286</v>
      </c>
      <c r="H11" s="224"/>
      <c r="I11" s="81"/>
      <c r="J11" s="83"/>
      <c r="K11" s="85" t="s">
        <v>287</v>
      </c>
      <c r="L11" s="241"/>
      <c r="M11" s="241"/>
      <c r="N11" s="251"/>
    </row>
    <row r="12" spans="1:14" ht="18.2" customHeight="1">
      <c r="A12" s="223" t="s">
        <v>291</v>
      </c>
      <c r="B12" s="224"/>
      <c r="C12" s="225"/>
      <c r="D12" s="247"/>
      <c r="E12" s="81"/>
      <c r="F12" s="249"/>
      <c r="G12" s="223" t="s">
        <v>286</v>
      </c>
      <c r="H12" s="224"/>
      <c r="I12" s="81"/>
      <c r="J12" s="249"/>
      <c r="K12" s="85" t="s">
        <v>287</v>
      </c>
      <c r="L12" s="241"/>
      <c r="M12" s="241"/>
      <c r="N12" s="251"/>
    </row>
    <row r="13" spans="1:14" ht="18" customHeight="1">
      <c r="A13" s="223" t="s">
        <v>292</v>
      </c>
      <c r="B13" s="224"/>
      <c r="C13" s="225"/>
      <c r="D13" s="247"/>
      <c r="E13" s="81"/>
      <c r="F13" s="249"/>
      <c r="G13" s="223" t="s">
        <v>286</v>
      </c>
      <c r="H13" s="224"/>
      <c r="I13" s="81"/>
      <c r="J13" s="249"/>
      <c r="K13" s="85" t="s">
        <v>287</v>
      </c>
      <c r="L13" s="241"/>
      <c r="M13" s="241"/>
      <c r="N13" s="251"/>
    </row>
    <row r="14" spans="1:14" ht="17.45" customHeight="1">
      <c r="A14" s="223" t="s">
        <v>293</v>
      </c>
      <c r="B14" s="224"/>
      <c r="C14" s="225"/>
      <c r="D14" s="247"/>
      <c r="E14" s="81"/>
      <c r="F14" s="249"/>
      <c r="G14" s="223" t="s">
        <v>286</v>
      </c>
      <c r="H14" s="224"/>
      <c r="I14" s="81"/>
      <c r="J14" s="249"/>
      <c r="K14" s="85" t="s">
        <v>287</v>
      </c>
      <c r="L14" s="241"/>
      <c r="M14" s="241"/>
      <c r="N14" s="251"/>
    </row>
    <row r="15" spans="1:14" ht="17.850000000000001" customHeight="1">
      <c r="A15" s="223" t="s">
        <v>294</v>
      </c>
      <c r="B15" s="224"/>
      <c r="C15" s="225"/>
      <c r="D15" s="247"/>
      <c r="E15" s="81"/>
      <c r="F15" s="249"/>
      <c r="G15" s="223" t="s">
        <v>286</v>
      </c>
      <c r="H15" s="224"/>
      <c r="I15" s="81"/>
      <c r="J15" s="249"/>
      <c r="K15" s="85" t="s">
        <v>287</v>
      </c>
      <c r="L15" s="241"/>
      <c r="M15" s="241"/>
      <c r="N15" s="251"/>
    </row>
    <row r="16" spans="1:14" ht="18" customHeight="1">
      <c r="A16" s="223" t="s">
        <v>295</v>
      </c>
      <c r="B16" s="224"/>
      <c r="C16" s="225"/>
      <c r="D16" s="247"/>
      <c r="E16" s="81"/>
      <c r="F16" s="249"/>
      <c r="G16" s="223" t="s">
        <v>286</v>
      </c>
      <c r="H16" s="224"/>
      <c r="I16" s="81"/>
      <c r="J16" s="249"/>
      <c r="K16" s="85" t="s">
        <v>287</v>
      </c>
      <c r="L16" s="241"/>
      <c r="M16" s="241"/>
      <c r="N16" s="251"/>
    </row>
    <row r="17" spans="1:14" ht="18" customHeight="1">
      <c r="A17" s="252"/>
      <c r="B17" s="253"/>
      <c r="C17" s="253"/>
      <c r="D17" s="253"/>
      <c r="E17" s="253"/>
      <c r="F17" s="253"/>
      <c r="G17" s="253"/>
      <c r="H17" s="253"/>
      <c r="I17" s="253"/>
      <c r="J17" s="253"/>
      <c r="K17" s="253"/>
      <c r="L17" s="253"/>
      <c r="M17" s="253"/>
      <c r="N17" s="254"/>
    </row>
    <row r="18" spans="1:14" ht="34.5" customHeight="1">
      <c r="A18" s="226" t="s">
        <v>69</v>
      </c>
      <c r="B18" s="227"/>
      <c r="C18" s="227"/>
      <c r="D18" s="227"/>
      <c r="E18" s="227"/>
      <c r="F18" s="227"/>
      <c r="G18" s="227"/>
      <c r="H18" s="227"/>
      <c r="I18" s="227"/>
      <c r="J18" s="227"/>
      <c r="K18" s="227"/>
      <c r="L18" s="227"/>
      <c r="M18" s="227"/>
      <c r="N18" s="228"/>
    </row>
    <row r="19" spans="1:14" ht="47.85" customHeight="1">
      <c r="A19" s="229" t="s">
        <v>363</v>
      </c>
      <c r="B19" s="230"/>
      <c r="C19" s="230"/>
      <c r="D19" s="230"/>
      <c r="E19" s="230"/>
      <c r="F19" s="230"/>
      <c r="G19" s="230"/>
      <c r="H19" s="230"/>
      <c r="I19" s="230"/>
      <c r="J19" s="230"/>
      <c r="K19" s="230"/>
      <c r="L19" s="230"/>
      <c r="M19" s="230"/>
      <c r="N19" s="231"/>
    </row>
    <row r="20" spans="1:14" ht="18.75" customHeight="1">
      <c r="A20" s="255" t="s">
        <v>300</v>
      </c>
      <c r="B20" s="256"/>
      <c r="C20" s="256"/>
      <c r="D20" s="257"/>
      <c r="E20" s="264" t="s">
        <v>364</v>
      </c>
      <c r="F20" s="265"/>
      <c r="G20" s="265"/>
      <c r="H20" s="265"/>
      <c r="I20" s="265"/>
      <c r="J20" s="265"/>
      <c r="K20" s="265"/>
      <c r="L20" s="265"/>
      <c r="M20" s="265"/>
      <c r="N20" s="266"/>
    </row>
    <row r="21" spans="1:14" ht="17.45" customHeight="1">
      <c r="A21" s="258"/>
      <c r="B21" s="259"/>
      <c r="C21" s="259"/>
      <c r="D21" s="260"/>
      <c r="E21" s="267" t="s">
        <v>365</v>
      </c>
      <c r="F21" s="268"/>
      <c r="G21" s="268"/>
      <c r="H21" s="268"/>
      <c r="I21" s="268"/>
      <c r="J21" s="268"/>
      <c r="K21" s="268"/>
      <c r="L21" s="268"/>
      <c r="M21" s="268"/>
      <c r="N21" s="269"/>
    </row>
    <row r="22" spans="1:14" ht="17.850000000000001" customHeight="1">
      <c r="A22" s="258"/>
      <c r="B22" s="259"/>
      <c r="C22" s="259"/>
      <c r="D22" s="260"/>
      <c r="E22" s="270"/>
      <c r="F22" s="268"/>
      <c r="G22" s="268"/>
      <c r="H22" s="268"/>
      <c r="I22" s="268"/>
      <c r="J22" s="268"/>
      <c r="K22" s="268"/>
      <c r="L22" s="268"/>
      <c r="M22" s="268"/>
      <c r="N22" s="269"/>
    </row>
    <row r="23" spans="1:14" ht="14.25" customHeight="1">
      <c r="A23" s="261"/>
      <c r="B23" s="262"/>
      <c r="C23" s="262"/>
      <c r="D23" s="263"/>
      <c r="E23" s="271"/>
      <c r="F23" s="272"/>
      <c r="G23" s="272"/>
      <c r="H23" s="272"/>
      <c r="I23" s="272"/>
      <c r="J23" s="272"/>
      <c r="K23" s="272"/>
      <c r="L23" s="272"/>
      <c r="M23" s="272"/>
      <c r="N23" s="273"/>
    </row>
    <row r="24" spans="1:14" ht="22.7" customHeight="1">
      <c r="A24" s="242"/>
      <c r="B24" s="243"/>
      <c r="C24" s="243"/>
      <c r="D24" s="243"/>
      <c r="E24" s="243"/>
      <c r="F24" s="243"/>
      <c r="G24" s="243"/>
      <c r="H24" s="243"/>
      <c r="I24" s="243"/>
      <c r="J24" s="243"/>
      <c r="K24" s="243"/>
      <c r="L24" s="243"/>
      <c r="M24" s="243"/>
      <c r="N24" s="245"/>
    </row>
    <row r="25" spans="1:14" ht="34.5" customHeight="1">
      <c r="A25" s="226" t="s">
        <v>283</v>
      </c>
      <c r="B25" s="227"/>
      <c r="C25" s="227"/>
      <c r="D25" s="227"/>
      <c r="E25" s="227"/>
      <c r="F25" s="227"/>
      <c r="G25" s="227"/>
      <c r="H25" s="227"/>
      <c r="I25" s="227"/>
      <c r="J25" s="227"/>
      <c r="K25" s="227"/>
      <c r="L25" s="227"/>
      <c r="M25" s="227"/>
      <c r="N25" s="228"/>
    </row>
    <row r="26" spans="1:14" ht="34.5" customHeight="1">
      <c r="A26" s="226" t="s">
        <v>284</v>
      </c>
      <c r="B26" s="227"/>
      <c r="C26" s="227"/>
      <c r="D26" s="227"/>
      <c r="E26" s="227"/>
      <c r="F26" s="227"/>
      <c r="G26" s="227"/>
      <c r="H26" s="227"/>
      <c r="I26" s="227"/>
      <c r="J26" s="227"/>
      <c r="K26" s="227"/>
      <c r="L26" s="227"/>
      <c r="M26" s="227"/>
      <c r="N26" s="228"/>
    </row>
    <row r="27" spans="1:14" ht="18.75" customHeight="1">
      <c r="A27" s="255" t="s">
        <v>300</v>
      </c>
      <c r="B27" s="256"/>
      <c r="C27" s="256"/>
      <c r="D27" s="257"/>
      <c r="E27" s="264" t="s">
        <v>364</v>
      </c>
      <c r="F27" s="265"/>
      <c r="G27" s="265"/>
      <c r="H27" s="265"/>
      <c r="I27" s="265"/>
      <c r="J27" s="265"/>
      <c r="K27" s="265"/>
      <c r="L27" s="265"/>
      <c r="M27" s="265"/>
      <c r="N27" s="266"/>
    </row>
    <row r="28" spans="1:14" ht="17.45" customHeight="1">
      <c r="A28" s="258"/>
      <c r="B28" s="259"/>
      <c r="C28" s="259"/>
      <c r="D28" s="260"/>
      <c r="E28" s="267" t="s">
        <v>365</v>
      </c>
      <c r="F28" s="268"/>
      <c r="G28" s="268"/>
      <c r="H28" s="268"/>
      <c r="I28" s="268"/>
      <c r="J28" s="268"/>
      <c r="K28" s="268"/>
      <c r="L28" s="268"/>
      <c r="M28" s="268"/>
      <c r="N28" s="269"/>
    </row>
    <row r="29" spans="1:14" ht="17.850000000000001" customHeight="1">
      <c r="A29" s="258"/>
      <c r="B29" s="259"/>
      <c r="C29" s="259"/>
      <c r="D29" s="260"/>
      <c r="E29" s="270"/>
      <c r="F29" s="268"/>
      <c r="G29" s="268"/>
      <c r="H29" s="268"/>
      <c r="I29" s="268"/>
      <c r="J29" s="268"/>
      <c r="K29" s="268"/>
      <c r="L29" s="268"/>
      <c r="M29" s="268"/>
      <c r="N29" s="269"/>
    </row>
    <row r="30" spans="1:14" ht="14.25" customHeight="1">
      <c r="A30" s="261"/>
      <c r="B30" s="262"/>
      <c r="C30" s="262"/>
      <c r="D30" s="263"/>
      <c r="E30" s="271"/>
      <c r="F30" s="272"/>
      <c r="G30" s="272"/>
      <c r="H30" s="272"/>
      <c r="I30" s="272"/>
      <c r="J30" s="272"/>
      <c r="K30" s="272"/>
      <c r="L30" s="272"/>
      <c r="M30" s="272"/>
      <c r="N30" s="273"/>
    </row>
    <row r="31" spans="1:14" ht="18.95" customHeight="1"/>
  </sheetData>
  <mergeCells count="52">
    <mergeCell ref="A24:N24"/>
    <mergeCell ref="A25:N25"/>
    <mergeCell ref="A26:N26"/>
    <mergeCell ref="A27:D30"/>
    <mergeCell ref="E28:N30"/>
    <mergeCell ref="E27:N27"/>
    <mergeCell ref="A20:D23"/>
    <mergeCell ref="E20:N20"/>
    <mergeCell ref="E21:N23"/>
    <mergeCell ref="A18:N18"/>
    <mergeCell ref="A19:N19"/>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hyperlinks>
    <hyperlink ref="E20" r:id="rId1" xr:uid="{00000000-0004-0000-0100-000000000000}"/>
    <hyperlink ref="E21" r:id="rId2" xr:uid="{00000000-0004-0000-0100-000001000000}"/>
    <hyperlink ref="E27" r:id="rId3" xr:uid="{00000000-0004-0000-0100-000002000000}"/>
    <hyperlink ref="E28" r:id="rId4" xr:uid="{00000000-0004-0000-0100-000003000000}"/>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76"/>
  <sheetViews>
    <sheetView view="pageBreakPreview" topLeftCell="A42" zoomScale="82" zoomScaleNormal="115" zoomScaleSheetLayoutView="66" workbookViewId="0">
      <selection activeCell="B50" sqref="B50:I65"/>
    </sheetView>
  </sheetViews>
  <sheetFormatPr baseColWidth="10" defaultRowHeight="12.75"/>
  <cols>
    <col min="1" max="1" width="4.33203125" style="135" customWidth="1"/>
    <col min="2" max="3" width="15.83203125" style="135" customWidth="1"/>
    <col min="4" max="9" width="17.83203125" style="135" customWidth="1"/>
    <col min="10" max="16384" width="12" style="135"/>
  </cols>
  <sheetData>
    <row r="1" spans="1:9" ht="34.5" customHeight="1">
      <c r="B1" s="326" t="s">
        <v>38</v>
      </c>
      <c r="C1" s="401"/>
      <c r="D1" s="401"/>
      <c r="E1" s="401"/>
      <c r="F1" s="401"/>
      <c r="G1" s="401"/>
      <c r="H1" s="401"/>
      <c r="I1" s="401"/>
    </row>
    <row r="2" spans="1:9" ht="19.5" customHeight="1">
      <c r="B2" s="331" t="s">
        <v>330</v>
      </c>
      <c r="C2" s="402"/>
      <c r="D2" s="402"/>
      <c r="E2" s="402"/>
      <c r="F2" s="402"/>
      <c r="G2" s="402"/>
      <c r="H2" s="402"/>
      <c r="I2" s="402"/>
    </row>
    <row r="3" spans="1:9" s="155" customFormat="1" ht="60" customHeight="1">
      <c r="A3" s="151"/>
      <c r="B3" s="392" t="s">
        <v>39</v>
      </c>
      <c r="C3" s="392"/>
      <c r="D3" s="327" t="str">
        <f>'FORMATO 2. POA - MIR'!D4:F4</f>
        <v>SECRETARÍA GENERAL MUNICIPAL</v>
      </c>
      <c r="E3" s="327"/>
      <c r="F3" s="392" t="s">
        <v>42</v>
      </c>
      <c r="G3" s="392"/>
      <c r="H3" s="327">
        <v>2026</v>
      </c>
      <c r="I3" s="327"/>
    </row>
    <row r="4" spans="1:9" s="155" customFormat="1" ht="60" customHeight="1">
      <c r="A4" s="151"/>
      <c r="B4" s="392" t="s">
        <v>40</v>
      </c>
      <c r="C4" s="392"/>
      <c r="D4" s="327" t="s">
        <v>400</v>
      </c>
      <c r="E4" s="327"/>
      <c r="F4" s="392" t="s">
        <v>43</v>
      </c>
      <c r="G4" s="392"/>
      <c r="H4" s="327" t="s">
        <v>266</v>
      </c>
      <c r="I4" s="327"/>
    </row>
    <row r="5" spans="1:9" s="155" customFormat="1" ht="60" customHeight="1">
      <c r="A5" s="151"/>
      <c r="B5" s="393" t="s">
        <v>41</v>
      </c>
      <c r="C5" s="393"/>
      <c r="D5" s="394" t="s">
        <v>551</v>
      </c>
      <c r="E5" s="394"/>
      <c r="F5" s="392" t="s">
        <v>44</v>
      </c>
      <c r="G5" s="392"/>
      <c r="H5" s="327" t="s">
        <v>378</v>
      </c>
      <c r="I5" s="327"/>
    </row>
    <row r="6" spans="1:9">
      <c r="A6" s="151"/>
      <c r="B6" s="403" t="s">
        <v>87</v>
      </c>
      <c r="C6" s="403"/>
      <c r="D6" s="403"/>
      <c r="E6" s="403"/>
      <c r="F6" s="403"/>
      <c r="G6" s="403"/>
      <c r="H6" s="403"/>
      <c r="I6" s="403"/>
    </row>
    <row r="7" spans="1:9" ht="76.5" customHeight="1">
      <c r="A7" s="151"/>
      <c r="B7" s="397" t="s">
        <v>88</v>
      </c>
      <c r="C7" s="397"/>
      <c r="D7" s="327" t="str">
        <f>'FORMATO 2. POA - MIR'!C9</f>
        <v>ACUERDO 1. ACUERDO PARA UN GOBIERNO CERCANO, JUSTO Y HONESTO</v>
      </c>
      <c r="E7" s="327"/>
      <c r="F7" s="395" t="s">
        <v>89</v>
      </c>
      <c r="G7" s="395"/>
      <c r="H7" s="327" t="str">
        <f>'FORMATO 2. POA - MIR'!E9</f>
        <v>1.1.3 Optimizar la administración pública municipal mediante la eliminación de la duplicidad de plazas y el uso eficiente de los recursos económicos.</v>
      </c>
      <c r="I7" s="327"/>
    </row>
    <row r="8" spans="1:9" ht="69" customHeight="1">
      <c r="A8" s="151"/>
      <c r="B8" s="395" t="s">
        <v>90</v>
      </c>
      <c r="C8" s="395"/>
      <c r="D8" s="327" t="str">
        <f>'FORMATO 2. POA - MIR'!C10</f>
        <v>Acuerdo 1. Zapotlán Seguro, con un Gobierno Transparente y Justo.</v>
      </c>
      <c r="E8" s="327"/>
      <c r="F8" s="395" t="s">
        <v>92</v>
      </c>
      <c r="G8" s="395"/>
      <c r="H8" s="327" t="str">
        <f>'FORMATO 2. POA - MIR'!E10</f>
        <v>1.1.3.2 Racionalizar el presupuesto municipal mediante la reestructuración de áreas y la optimización de recursos económicos.</v>
      </c>
      <c r="I8" s="327"/>
    </row>
    <row r="9" spans="1:9" ht="126" customHeight="1">
      <c r="A9" s="151"/>
      <c r="B9" s="395" t="s">
        <v>93</v>
      </c>
      <c r="C9" s="395"/>
      <c r="D9" s="327" t="str">
        <f>'FORMATO 2. POA - MIR'!C11</f>
        <v>1.1 Tener un Zapotlán seguro y en paz, mediante un gobierno cercano, con participación ciudadana y una rendición de cuentas transparente y justa en beneficio de la ciudadanía.</v>
      </c>
      <c r="E9" s="327"/>
      <c r="F9" s="395" t="s">
        <v>92</v>
      </c>
      <c r="G9" s="395"/>
      <c r="H9" s="327" t="str">
        <f>'FORMATO 2. POA - MIR'!E11</f>
        <v>1.1.3.3 Fortalecer la administración pública con funcionarios capaces y honestos, evitando la duplicidad de funciones públicas.</v>
      </c>
      <c r="I9" s="327"/>
    </row>
    <row r="10" spans="1:9" ht="15" customHeight="1">
      <c r="A10" s="151"/>
      <c r="B10" s="398" t="s">
        <v>331</v>
      </c>
      <c r="C10" s="398"/>
      <c r="D10" s="398"/>
      <c r="E10" s="398"/>
      <c r="F10" s="398"/>
      <c r="G10" s="398"/>
      <c r="H10" s="398"/>
      <c r="I10" s="398"/>
    </row>
    <row r="11" spans="1:9">
      <c r="A11" s="151"/>
      <c r="B11" s="397" t="s">
        <v>45</v>
      </c>
      <c r="C11" s="397"/>
      <c r="D11" s="397"/>
      <c r="E11" s="397"/>
      <c r="F11" s="397"/>
      <c r="G11" s="397"/>
      <c r="H11" s="397"/>
      <c r="I11" s="397"/>
    </row>
    <row r="12" spans="1:9" ht="18.75" customHeight="1">
      <c r="A12" s="151"/>
      <c r="B12" s="396" t="str">
        <f>CALENDARIZACION!B37</f>
        <v>Feria de Servicios Públicos</v>
      </c>
      <c r="C12" s="396"/>
      <c r="D12" s="396"/>
      <c r="E12" s="396"/>
      <c r="F12" s="396"/>
      <c r="G12" s="396"/>
      <c r="H12" s="396"/>
      <c r="I12" s="396"/>
    </row>
    <row r="13" spans="1:9">
      <c r="A13" s="151"/>
      <c r="B13" s="397" t="s">
        <v>48</v>
      </c>
      <c r="C13" s="397"/>
      <c r="D13" s="397"/>
      <c r="E13" s="397"/>
      <c r="F13" s="397"/>
      <c r="G13" s="397"/>
      <c r="H13" s="397"/>
      <c r="I13" s="397"/>
    </row>
    <row r="14" spans="1:9" ht="60" customHeight="1">
      <c r="A14" s="151"/>
      <c r="B14" s="327" t="str">
        <f>'FORMATO 2. POA - MIR'!C25</f>
        <v>Las instituciones que conforman la administración municipal ofrecen información detallada de los servicios que brindan, dirigido a los estudiantes de las diferentes escuelas del municipio, promoviendo el conocimiento de los derechos y servicios públicos, así como fortalecer el acercamiento ciudadano.</v>
      </c>
      <c r="C14" s="327"/>
      <c r="D14" s="327"/>
      <c r="E14" s="327"/>
      <c r="F14" s="327"/>
      <c r="G14" s="327"/>
      <c r="H14" s="327"/>
      <c r="I14" s="327"/>
    </row>
    <row r="15" spans="1:9" ht="18.75" customHeight="1">
      <c r="A15" s="151"/>
      <c r="B15" s="398" t="s">
        <v>332</v>
      </c>
      <c r="C15" s="398"/>
      <c r="D15" s="398"/>
      <c r="E15" s="398"/>
      <c r="F15" s="398"/>
      <c r="G15" s="398"/>
      <c r="H15" s="398"/>
      <c r="I15" s="398"/>
    </row>
    <row r="16" spans="1:9">
      <c r="A16" s="151"/>
      <c r="B16" s="399" t="s">
        <v>320</v>
      </c>
      <c r="C16" s="399"/>
      <c r="D16" s="399"/>
      <c r="E16" s="399"/>
      <c r="F16" s="399"/>
      <c r="G16" s="399"/>
      <c r="H16" s="399"/>
      <c r="I16" s="399"/>
    </row>
    <row r="17" spans="1:9">
      <c r="A17" s="151"/>
      <c r="B17" s="400" t="str">
        <f>+CALENDARIZACION!E37</f>
        <v>PFSP(FPSP/FRSP)*100%</v>
      </c>
      <c r="C17" s="400"/>
      <c r="D17" s="400"/>
      <c r="E17" s="400"/>
      <c r="F17" s="400"/>
      <c r="G17" s="400"/>
      <c r="H17" s="400"/>
      <c r="I17" s="400"/>
    </row>
    <row r="18" spans="1:9">
      <c r="A18" s="151"/>
      <c r="B18" s="399" t="s">
        <v>321</v>
      </c>
      <c r="C18" s="399"/>
      <c r="D18" s="399"/>
      <c r="E18" s="399"/>
      <c r="F18" s="399"/>
      <c r="G18" s="399"/>
      <c r="H18" s="399"/>
      <c r="I18" s="399"/>
    </row>
    <row r="19" spans="1:9" ht="28.5" customHeight="1">
      <c r="A19" s="151"/>
      <c r="B19" s="405" t="s">
        <v>102</v>
      </c>
      <c r="C19" s="406"/>
      <c r="D19" s="407" t="s">
        <v>322</v>
      </c>
      <c r="E19" s="407"/>
      <c r="F19" s="406" t="s">
        <v>323</v>
      </c>
      <c r="G19" s="406"/>
      <c r="H19" s="395" t="s">
        <v>135</v>
      </c>
      <c r="I19" s="395"/>
    </row>
    <row r="20" spans="1:9" ht="75.75" customHeight="1">
      <c r="A20" s="151"/>
      <c r="B20" s="332" t="s">
        <v>552</v>
      </c>
      <c r="C20" s="332"/>
      <c r="D20" s="332" t="s">
        <v>105</v>
      </c>
      <c r="E20" s="332"/>
      <c r="F20" s="327" t="str">
        <f>CALENDARIZACION!C37</f>
        <v xml:space="preserve">(PFSP) Porcentaje de Ferias de Servicios Públicos  </v>
      </c>
      <c r="G20" s="327"/>
      <c r="H20" s="404" t="s">
        <v>364</v>
      </c>
      <c r="I20" s="408"/>
    </row>
    <row r="21" spans="1:9" ht="47.25" customHeight="1">
      <c r="A21" s="151"/>
      <c r="B21" s="332" t="s">
        <v>553</v>
      </c>
      <c r="C21" s="332"/>
      <c r="D21" s="332" t="s">
        <v>105</v>
      </c>
      <c r="E21" s="332"/>
      <c r="F21" s="327" t="str">
        <f>CALENDARIZACION!D37</f>
        <v xml:space="preserve">(FPSP)                                                                 Ferias Programadas de Servicios Públicos </v>
      </c>
      <c r="G21" s="327"/>
      <c r="H21" s="404" t="s">
        <v>364</v>
      </c>
      <c r="I21" s="400"/>
    </row>
    <row r="22" spans="1:9" ht="46.5" customHeight="1">
      <c r="A22" s="151"/>
      <c r="B22" s="332" t="s">
        <v>554</v>
      </c>
      <c r="C22" s="332"/>
      <c r="D22" s="332" t="s">
        <v>105</v>
      </c>
      <c r="E22" s="332"/>
      <c r="F22" s="327" t="str">
        <f>CALENDARIZACION!D38</f>
        <v xml:space="preserve">(FRSP)                                                                 Ferias Realizadas de Servicios Públicos </v>
      </c>
      <c r="G22" s="327"/>
      <c r="H22" s="404" t="s">
        <v>364</v>
      </c>
      <c r="I22" s="400"/>
    </row>
    <row r="23" spans="1:9" ht="12.75" customHeight="1">
      <c r="A23" s="151"/>
      <c r="B23" s="412" t="s">
        <v>138</v>
      </c>
      <c r="C23" s="412"/>
      <c r="D23" s="412"/>
      <c r="E23" s="412"/>
      <c r="F23" s="412"/>
      <c r="G23" s="412"/>
      <c r="H23" s="412"/>
      <c r="I23" s="412"/>
    </row>
    <row r="24" spans="1:9" ht="15.75" customHeight="1">
      <c r="A24" s="151"/>
      <c r="B24" s="397" t="s">
        <v>28</v>
      </c>
      <c r="C24" s="397"/>
      <c r="D24" s="397" t="s">
        <v>46</v>
      </c>
      <c r="E24" s="397"/>
      <c r="F24" s="397" t="s">
        <v>47</v>
      </c>
      <c r="G24" s="397"/>
      <c r="H24" s="397"/>
      <c r="I24" s="397"/>
    </row>
    <row r="25" spans="1:9" ht="18" customHeight="1">
      <c r="A25" s="151"/>
      <c r="B25" s="400" t="s">
        <v>98</v>
      </c>
      <c r="C25" s="400"/>
      <c r="D25" s="400" t="s">
        <v>96</v>
      </c>
      <c r="E25" s="400"/>
      <c r="F25" s="400" t="s">
        <v>199</v>
      </c>
      <c r="G25" s="400"/>
      <c r="H25" s="400"/>
      <c r="I25" s="400"/>
    </row>
    <row r="26" spans="1:9" ht="18" customHeight="1">
      <c r="A26" s="151"/>
      <c r="B26" s="397" t="s">
        <v>124</v>
      </c>
      <c r="C26" s="397"/>
      <c r="D26" s="397"/>
      <c r="E26" s="397"/>
      <c r="F26" s="409" t="s">
        <v>127</v>
      </c>
      <c r="G26" s="399"/>
      <c r="H26" s="399"/>
      <c r="I26" s="399"/>
    </row>
    <row r="27" spans="1:9" ht="13.5" customHeight="1">
      <c r="A27" s="151"/>
      <c r="B27" s="400" t="s">
        <v>105</v>
      </c>
      <c r="C27" s="400"/>
      <c r="D27" s="400"/>
      <c r="E27" s="400"/>
      <c r="F27" s="400" t="s">
        <v>180</v>
      </c>
      <c r="G27" s="400"/>
      <c r="H27" s="400"/>
      <c r="I27" s="400"/>
    </row>
    <row r="28" spans="1:9" ht="15.75" customHeight="1">
      <c r="A28" s="151"/>
      <c r="B28" s="410" t="s">
        <v>80</v>
      </c>
      <c r="C28" s="411"/>
      <c r="D28" s="411"/>
      <c r="E28" s="411"/>
      <c r="F28" s="409" t="s">
        <v>128</v>
      </c>
      <c r="G28" s="399"/>
      <c r="H28" s="399"/>
      <c r="I28" s="399"/>
    </row>
    <row r="29" spans="1:9" ht="15.75" customHeight="1">
      <c r="A29" s="151"/>
      <c r="B29" s="400" t="s">
        <v>106</v>
      </c>
      <c r="C29" s="400"/>
      <c r="D29" s="400"/>
      <c r="E29" s="400"/>
      <c r="F29" s="400" t="s">
        <v>107</v>
      </c>
      <c r="G29" s="400"/>
      <c r="H29" s="400"/>
      <c r="I29" s="400"/>
    </row>
    <row r="30" spans="1:9" ht="14.25" customHeight="1">
      <c r="A30" s="151"/>
      <c r="B30" s="403" t="s">
        <v>141</v>
      </c>
      <c r="C30" s="403"/>
      <c r="D30" s="403"/>
      <c r="E30" s="403"/>
      <c r="F30" s="403"/>
      <c r="G30" s="403"/>
      <c r="H30" s="403"/>
      <c r="I30" s="403"/>
    </row>
    <row r="31" spans="1:9" ht="13.5" customHeight="1">
      <c r="A31" s="151"/>
      <c r="B31" s="411" t="s">
        <v>325</v>
      </c>
      <c r="C31" s="411"/>
      <c r="D31" s="411"/>
      <c r="E31" s="411"/>
      <c r="F31" s="399" t="s">
        <v>326</v>
      </c>
      <c r="G31" s="399"/>
      <c r="H31" s="399"/>
      <c r="I31" s="399"/>
    </row>
    <row r="32" spans="1:9">
      <c r="A32" s="151"/>
      <c r="B32" s="413" t="s">
        <v>144</v>
      </c>
      <c r="C32" s="413"/>
      <c r="D32" s="417">
        <f>CALENDARIZACION!R37</f>
        <v>2</v>
      </c>
      <c r="E32" s="417"/>
      <c r="F32" s="400" t="s">
        <v>112</v>
      </c>
      <c r="G32" s="400"/>
      <c r="H32" s="418" t="s">
        <v>113</v>
      </c>
      <c r="I32" s="418"/>
    </row>
    <row r="33" spans="1:10">
      <c r="A33" s="151"/>
      <c r="B33" s="413" t="s">
        <v>114</v>
      </c>
      <c r="C33" s="413"/>
      <c r="D33" s="414" t="s">
        <v>106</v>
      </c>
      <c r="E33" s="414"/>
      <c r="F33" s="400" t="s">
        <v>324</v>
      </c>
      <c r="G33" s="400"/>
      <c r="H33" s="415" t="s">
        <v>116</v>
      </c>
      <c r="I33" s="415"/>
    </row>
    <row r="34" spans="1:10">
      <c r="A34" s="151"/>
      <c r="B34" s="413" t="s">
        <v>49</v>
      </c>
      <c r="C34" s="413"/>
      <c r="D34" s="414" t="s">
        <v>179</v>
      </c>
      <c r="E34" s="414"/>
      <c r="F34" s="400" t="s">
        <v>117</v>
      </c>
      <c r="G34" s="400"/>
      <c r="H34" s="416" t="s">
        <v>118</v>
      </c>
      <c r="I34" s="416"/>
    </row>
    <row r="35" spans="1:10">
      <c r="A35" s="151"/>
      <c r="B35" s="399" t="s">
        <v>333</v>
      </c>
      <c r="C35" s="399"/>
      <c r="D35" s="399"/>
      <c r="E35" s="399"/>
      <c r="F35" s="399"/>
      <c r="G35" s="399"/>
      <c r="H35" s="399"/>
      <c r="I35" s="399"/>
    </row>
    <row r="36" spans="1:10">
      <c r="A36" s="151"/>
      <c r="B36" s="395" t="s">
        <v>215</v>
      </c>
      <c r="C36" s="395"/>
      <c r="D36" s="395"/>
      <c r="E36" s="395"/>
      <c r="F36" s="395" t="s">
        <v>50</v>
      </c>
      <c r="G36" s="395"/>
      <c r="H36" s="395" t="s">
        <v>139</v>
      </c>
      <c r="I36" s="395"/>
    </row>
    <row r="37" spans="1:10">
      <c r="A37" s="151"/>
      <c r="B37" s="417">
        <v>0</v>
      </c>
      <c r="C37" s="417"/>
      <c r="D37" s="417"/>
      <c r="E37" s="417"/>
      <c r="F37" s="417">
        <v>2026</v>
      </c>
      <c r="G37" s="417"/>
      <c r="H37" s="400" t="s">
        <v>106</v>
      </c>
      <c r="I37" s="400"/>
    </row>
    <row r="38" spans="1:10">
      <c r="A38" s="151"/>
      <c r="B38" s="419" t="s">
        <v>142</v>
      </c>
      <c r="C38" s="419"/>
      <c r="D38" s="419"/>
      <c r="E38" s="419"/>
      <c r="F38" s="419"/>
      <c r="G38" s="419"/>
      <c r="H38" s="419"/>
      <c r="I38" s="419"/>
    </row>
    <row r="39" spans="1:10" s="167" customFormat="1" ht="36">
      <c r="A39" s="172"/>
      <c r="B39" s="397" t="s">
        <v>120</v>
      </c>
      <c r="C39" s="397"/>
      <c r="D39" s="169" t="s">
        <v>143</v>
      </c>
      <c r="E39" s="150" t="s">
        <v>83</v>
      </c>
      <c r="F39" s="409" t="s">
        <v>84</v>
      </c>
      <c r="G39" s="399"/>
      <c r="H39" s="168" t="s">
        <v>73</v>
      </c>
      <c r="I39" s="168" t="s">
        <v>74</v>
      </c>
    </row>
    <row r="40" spans="1:10">
      <c r="A40" s="151"/>
      <c r="B40" s="400" t="s">
        <v>263</v>
      </c>
      <c r="C40" s="400"/>
      <c r="D40" s="124">
        <f>SUM(CALENDARIZACION!F37:H37)</f>
        <v>0</v>
      </c>
      <c r="E40" s="125">
        <v>0</v>
      </c>
      <c r="F40" s="420">
        <f>SUM(CALENDARIZACION!F38:H38)</f>
        <v>0</v>
      </c>
      <c r="G40" s="420"/>
      <c r="H40" s="145">
        <v>46027</v>
      </c>
      <c r="I40" s="145">
        <v>46111</v>
      </c>
      <c r="J40" s="153"/>
    </row>
    <row r="41" spans="1:10">
      <c r="A41" s="151"/>
      <c r="B41" s="400" t="s">
        <v>264</v>
      </c>
      <c r="C41" s="400"/>
      <c r="D41" s="124">
        <f>SUM(CALENDARIZACION!I37:K37)</f>
        <v>1</v>
      </c>
      <c r="E41" s="127">
        <v>0</v>
      </c>
      <c r="F41" s="420">
        <f>SUM(CALENDARIZACION!I11:K11)</f>
        <v>0</v>
      </c>
      <c r="G41" s="420"/>
      <c r="H41" s="145"/>
      <c r="I41" s="145"/>
      <c r="J41" s="153"/>
    </row>
    <row r="42" spans="1:10">
      <c r="A42" s="151"/>
      <c r="B42" s="400" t="s">
        <v>130</v>
      </c>
      <c r="C42" s="400"/>
      <c r="D42" s="124">
        <f>SUM(CALENDARIZACION!L37:N37)</f>
        <v>0</v>
      </c>
      <c r="E42" s="125">
        <v>0</v>
      </c>
      <c r="F42" s="420">
        <f>SUM(CALENDARIZACION!L11:N11)</f>
        <v>0</v>
      </c>
      <c r="G42" s="420"/>
      <c r="H42" s="145"/>
      <c r="I42" s="145"/>
    </row>
    <row r="43" spans="1:10">
      <c r="A43" s="151"/>
      <c r="B43" s="400" t="s">
        <v>265</v>
      </c>
      <c r="C43" s="400"/>
      <c r="D43" s="124">
        <f>SUM(CALENDARIZACION!O37:Q37)</f>
        <v>1</v>
      </c>
      <c r="E43" s="125">
        <v>0</v>
      </c>
      <c r="F43" s="420">
        <f>SUM(CALENDARIZACION!O11:Q11)</f>
        <v>0</v>
      </c>
      <c r="G43" s="420"/>
      <c r="H43" s="145"/>
      <c r="I43" s="145"/>
    </row>
    <row r="44" spans="1:10" ht="25.5" customHeight="1">
      <c r="A44" s="151"/>
      <c r="B44" s="427" t="s">
        <v>26</v>
      </c>
      <c r="C44" s="427"/>
      <c r="D44" s="166">
        <f>F49</f>
        <v>2</v>
      </c>
      <c r="E44" s="166">
        <f>SUM(E40:E43)</f>
        <v>0</v>
      </c>
      <c r="F44" s="428">
        <f>G49</f>
        <v>0</v>
      </c>
      <c r="G44" s="428"/>
      <c r="H44" s="170" t="s">
        <v>145</v>
      </c>
      <c r="I44" s="147">
        <f>I49</f>
        <v>0</v>
      </c>
    </row>
    <row r="45" spans="1:10">
      <c r="A45" s="429"/>
      <c r="B45" s="429"/>
      <c r="C45" s="429"/>
      <c r="D45" s="429"/>
      <c r="E45" s="429"/>
      <c r="F45" s="429"/>
      <c r="G45" s="429"/>
      <c r="H45" s="429"/>
      <c r="I45" s="429"/>
    </row>
    <row r="46" spans="1:10" ht="22.5" customHeight="1">
      <c r="A46" s="429"/>
      <c r="B46" s="429"/>
      <c r="C46" s="429"/>
      <c r="D46" s="429"/>
      <c r="E46" s="429"/>
      <c r="F46" s="429"/>
      <c r="G46" s="429"/>
      <c r="H46" s="429"/>
      <c r="I46" s="429"/>
    </row>
    <row r="47" spans="1:10" ht="39" customHeight="1">
      <c r="B47" s="421" t="s">
        <v>152</v>
      </c>
      <c r="C47" s="422"/>
      <c r="D47" s="423" t="s">
        <v>52</v>
      </c>
      <c r="E47" s="423"/>
      <c r="F47" s="423" t="s">
        <v>148</v>
      </c>
      <c r="G47" s="423"/>
      <c r="H47" s="423"/>
      <c r="I47" s="423"/>
    </row>
    <row r="48" spans="1:10" ht="37.5" customHeight="1">
      <c r="B48" s="424" t="str">
        <f>D5</f>
        <v>PP1- A5 C2</v>
      </c>
      <c r="C48" s="424"/>
      <c r="D48" s="414" t="str">
        <f>CALENDARIZACION!B37</f>
        <v>Feria de Servicios Públicos</v>
      </c>
      <c r="E48" s="414"/>
      <c r="F48" s="130" t="s">
        <v>149</v>
      </c>
      <c r="G48" s="170" t="s">
        <v>150</v>
      </c>
      <c r="H48" s="130" t="s">
        <v>67</v>
      </c>
      <c r="I48" s="131" t="s">
        <v>68</v>
      </c>
    </row>
    <row r="49" spans="1:9" ht="37.5" customHeight="1">
      <c r="B49" s="425"/>
      <c r="C49" s="425"/>
      <c r="D49" s="426"/>
      <c r="E49" s="426"/>
      <c r="F49" s="132">
        <f>CALENDARIZACION!S37</f>
        <v>2</v>
      </c>
      <c r="G49" s="171">
        <f>CALENDARIZACION!R38</f>
        <v>0</v>
      </c>
      <c r="H49" s="132">
        <f>CALENDARIZACION!T37</f>
        <v>2</v>
      </c>
      <c r="I49" s="133">
        <f>CALENDARIZACION!U37</f>
        <v>0</v>
      </c>
    </row>
    <row r="50" spans="1:9" ht="20.25" customHeight="1">
      <c r="A50" s="154">
        <v>1</v>
      </c>
      <c r="B50" s="330"/>
      <c r="C50" s="330"/>
      <c r="D50" s="330"/>
      <c r="E50" s="330"/>
      <c r="F50" s="330"/>
      <c r="G50" s="330"/>
      <c r="H50" s="330"/>
      <c r="I50" s="330"/>
    </row>
    <row r="51" spans="1:9">
      <c r="A51" s="154">
        <v>1</v>
      </c>
      <c r="B51" s="330"/>
      <c r="C51" s="330"/>
      <c r="D51" s="330"/>
      <c r="E51" s="330"/>
      <c r="F51" s="330"/>
      <c r="G51" s="330"/>
      <c r="H51" s="330"/>
      <c r="I51" s="330"/>
    </row>
    <row r="52" spans="1:9">
      <c r="A52" s="154">
        <v>1</v>
      </c>
      <c r="B52" s="330"/>
      <c r="C52" s="330"/>
      <c r="D52" s="330"/>
      <c r="E52" s="330"/>
      <c r="F52" s="330"/>
      <c r="G52" s="330"/>
      <c r="H52" s="330"/>
      <c r="I52" s="330"/>
    </row>
    <row r="53" spans="1:9">
      <c r="A53" s="154">
        <v>1</v>
      </c>
      <c r="B53" s="330"/>
      <c r="C53" s="330"/>
      <c r="D53" s="330"/>
      <c r="E53" s="330"/>
      <c r="F53" s="330"/>
      <c r="G53" s="330"/>
      <c r="H53" s="330"/>
      <c r="I53" s="330"/>
    </row>
    <row r="54" spans="1:9">
      <c r="A54" s="154">
        <v>1</v>
      </c>
      <c r="B54" s="330"/>
      <c r="C54" s="330"/>
      <c r="D54" s="330"/>
      <c r="E54" s="330"/>
      <c r="F54" s="330"/>
      <c r="G54" s="330"/>
      <c r="H54" s="330"/>
      <c r="I54" s="330"/>
    </row>
    <row r="55" spans="1:9">
      <c r="A55" s="154">
        <v>1</v>
      </c>
      <c r="B55" s="330"/>
      <c r="C55" s="330"/>
      <c r="D55" s="330"/>
      <c r="E55" s="330"/>
      <c r="F55" s="330"/>
      <c r="G55" s="330"/>
      <c r="H55" s="330"/>
      <c r="I55" s="330"/>
    </row>
    <row r="56" spans="1:9">
      <c r="A56" s="154">
        <v>1</v>
      </c>
      <c r="B56" s="330"/>
      <c r="C56" s="330"/>
      <c r="D56" s="330"/>
      <c r="E56" s="330"/>
      <c r="F56" s="330"/>
      <c r="G56" s="330"/>
      <c r="H56" s="330"/>
      <c r="I56" s="330"/>
    </row>
    <row r="57" spans="1:9">
      <c r="A57" s="154">
        <v>1</v>
      </c>
      <c r="B57" s="330"/>
      <c r="C57" s="330"/>
      <c r="D57" s="330"/>
      <c r="E57" s="330"/>
      <c r="F57" s="330"/>
      <c r="G57" s="330"/>
      <c r="H57" s="330"/>
      <c r="I57" s="330"/>
    </row>
    <row r="58" spans="1:9">
      <c r="A58" s="154">
        <v>1</v>
      </c>
      <c r="B58" s="330"/>
      <c r="C58" s="330"/>
      <c r="D58" s="330"/>
      <c r="E58" s="330"/>
      <c r="F58" s="330"/>
      <c r="G58" s="330"/>
      <c r="H58" s="330"/>
      <c r="I58" s="330"/>
    </row>
    <row r="59" spans="1:9">
      <c r="A59" s="154">
        <v>1</v>
      </c>
      <c r="B59" s="330"/>
      <c r="C59" s="330"/>
      <c r="D59" s="330"/>
      <c r="E59" s="330"/>
      <c r="F59" s="330"/>
      <c r="G59" s="330"/>
      <c r="H59" s="330"/>
      <c r="I59" s="330"/>
    </row>
    <row r="60" spans="1:9">
      <c r="A60" s="154">
        <v>1</v>
      </c>
      <c r="B60" s="330"/>
      <c r="C60" s="330"/>
      <c r="D60" s="330"/>
      <c r="E60" s="330"/>
      <c r="F60" s="330"/>
      <c r="G60" s="330"/>
      <c r="H60" s="330"/>
      <c r="I60" s="330"/>
    </row>
    <row r="61" spans="1:9">
      <c r="A61" s="154">
        <v>1</v>
      </c>
      <c r="B61" s="330"/>
      <c r="C61" s="330"/>
      <c r="D61" s="330"/>
      <c r="E61" s="330"/>
      <c r="F61" s="330"/>
      <c r="G61" s="330"/>
      <c r="H61" s="330"/>
      <c r="I61" s="330"/>
    </row>
    <row r="62" spans="1:9">
      <c r="A62" s="154">
        <v>1</v>
      </c>
      <c r="B62" s="330"/>
      <c r="C62" s="330"/>
      <c r="D62" s="330"/>
      <c r="E62" s="330"/>
      <c r="F62" s="330"/>
      <c r="G62" s="330"/>
      <c r="H62" s="330"/>
      <c r="I62" s="330"/>
    </row>
    <row r="63" spans="1:9">
      <c r="A63" s="154">
        <v>1</v>
      </c>
      <c r="B63" s="330"/>
      <c r="C63" s="330"/>
      <c r="D63" s="330"/>
      <c r="E63" s="330"/>
      <c r="F63" s="330"/>
      <c r="G63" s="330"/>
      <c r="H63" s="330"/>
      <c r="I63" s="330"/>
    </row>
    <row r="64" spans="1:9">
      <c r="A64" s="154">
        <v>1</v>
      </c>
      <c r="B64" s="330"/>
      <c r="C64" s="330"/>
      <c r="D64" s="330"/>
      <c r="E64" s="330"/>
      <c r="F64" s="330"/>
      <c r="G64" s="330"/>
      <c r="H64" s="330"/>
      <c r="I64" s="330"/>
    </row>
    <row r="65" spans="1:9" ht="17.25" customHeight="1">
      <c r="A65" s="154">
        <v>1</v>
      </c>
      <c r="B65" s="330"/>
      <c r="C65" s="330"/>
      <c r="D65" s="330"/>
      <c r="E65" s="330"/>
      <c r="F65" s="330"/>
      <c r="G65" s="330"/>
      <c r="H65" s="330"/>
      <c r="I65" s="330"/>
    </row>
    <row r="66" spans="1:9">
      <c r="A66" s="154">
        <v>1</v>
      </c>
      <c r="B66" s="437" t="s">
        <v>270</v>
      </c>
      <c r="C66" s="437"/>
      <c r="D66" s="437"/>
      <c r="E66" s="437"/>
      <c r="F66" s="437"/>
      <c r="G66" s="437"/>
      <c r="H66" s="437"/>
      <c r="I66" s="437"/>
    </row>
    <row r="67" spans="1:9">
      <c r="A67" s="154">
        <v>1</v>
      </c>
      <c r="B67" s="437"/>
      <c r="C67" s="437"/>
      <c r="D67" s="437"/>
      <c r="E67" s="437"/>
      <c r="F67" s="437"/>
      <c r="G67" s="437"/>
      <c r="H67" s="437"/>
      <c r="I67" s="437"/>
    </row>
    <row r="68" spans="1:9">
      <c r="A68" s="154">
        <v>1</v>
      </c>
      <c r="B68" s="430" t="s">
        <v>263</v>
      </c>
      <c r="C68" s="430"/>
      <c r="D68" s="430"/>
      <c r="E68" s="438" t="e">
        <f>F40/D40</f>
        <v>#DIV/0!</v>
      </c>
      <c r="F68" s="438"/>
      <c r="G68" s="438"/>
      <c r="H68" s="438"/>
      <c r="I68" s="438"/>
    </row>
    <row r="69" spans="1:9">
      <c r="A69" s="154">
        <v>1</v>
      </c>
      <c r="B69" s="430"/>
      <c r="C69" s="430"/>
      <c r="D69" s="430"/>
      <c r="E69" s="438"/>
      <c r="F69" s="438"/>
      <c r="G69" s="438"/>
      <c r="H69" s="438"/>
      <c r="I69" s="438"/>
    </row>
    <row r="70" spans="1:9" ht="12.75" customHeight="1">
      <c r="B70" s="430" t="s">
        <v>264</v>
      </c>
      <c r="C70" s="430"/>
      <c r="D70" s="430"/>
      <c r="E70" s="431">
        <f>F41/D41</f>
        <v>0</v>
      </c>
      <c r="F70" s="432"/>
      <c r="G70" s="432"/>
      <c r="H70" s="432"/>
      <c r="I70" s="433"/>
    </row>
    <row r="71" spans="1:9" ht="12.75" customHeight="1">
      <c r="B71" s="430"/>
      <c r="C71" s="430"/>
      <c r="D71" s="430"/>
      <c r="E71" s="434"/>
      <c r="F71" s="435"/>
      <c r="G71" s="435"/>
      <c r="H71" s="435"/>
      <c r="I71" s="436"/>
    </row>
    <row r="72" spans="1:9" ht="12.75" customHeight="1">
      <c r="B72" s="430" t="s">
        <v>130</v>
      </c>
      <c r="C72" s="430"/>
      <c r="D72" s="430"/>
      <c r="E72" s="431" t="e">
        <f>F42/D42</f>
        <v>#DIV/0!</v>
      </c>
      <c r="F72" s="432"/>
      <c r="G72" s="432"/>
      <c r="H72" s="432"/>
      <c r="I72" s="433"/>
    </row>
    <row r="73" spans="1:9" ht="12.75" customHeight="1">
      <c r="B73" s="430"/>
      <c r="C73" s="430"/>
      <c r="D73" s="430"/>
      <c r="E73" s="434"/>
      <c r="F73" s="435"/>
      <c r="G73" s="435"/>
      <c r="H73" s="435"/>
      <c r="I73" s="436"/>
    </row>
    <row r="74" spans="1:9" ht="12.75" customHeight="1">
      <c r="B74" s="430" t="s">
        <v>265</v>
      </c>
      <c r="C74" s="430"/>
      <c r="D74" s="430"/>
      <c r="E74" s="431">
        <f>F43/D43</f>
        <v>0</v>
      </c>
      <c r="F74" s="432"/>
      <c r="G74" s="432"/>
      <c r="H74" s="432"/>
      <c r="I74" s="433"/>
    </row>
    <row r="75" spans="1:9" ht="12.75" customHeight="1">
      <c r="B75" s="430"/>
      <c r="C75" s="430"/>
      <c r="D75" s="430"/>
      <c r="E75" s="434"/>
      <c r="F75" s="435"/>
      <c r="G75" s="435"/>
      <c r="H75" s="435"/>
      <c r="I75" s="436"/>
    </row>
    <row r="76" spans="1:9">
      <c r="B76" s="391"/>
      <c r="C76" s="391"/>
      <c r="D76" s="391"/>
      <c r="E76" s="391"/>
      <c r="F76" s="391"/>
      <c r="G76" s="391"/>
      <c r="H76" s="391"/>
      <c r="I76" s="391"/>
    </row>
  </sheetData>
  <dataConsolidate/>
  <mergeCells count="119">
    <mergeCell ref="B72:D73"/>
    <mergeCell ref="E72:I73"/>
    <mergeCell ref="B74:D75"/>
    <mergeCell ref="E74:I75"/>
    <mergeCell ref="B76:I76"/>
    <mergeCell ref="B50:I65"/>
    <mergeCell ref="B66:I67"/>
    <mergeCell ref="B68:D69"/>
    <mergeCell ref="E68:I69"/>
    <mergeCell ref="B70:D71"/>
    <mergeCell ref="E70:I71"/>
    <mergeCell ref="A45:I46"/>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2:I12"/>
    <mergeCell ref="B13:I13"/>
    <mergeCell ref="B14:I14"/>
    <mergeCell ref="B15:I15"/>
    <mergeCell ref="B16:I16"/>
    <mergeCell ref="B17:I17"/>
    <mergeCell ref="B9:C9"/>
    <mergeCell ref="D9:E9"/>
    <mergeCell ref="F9:G9"/>
    <mergeCell ref="H9:I9"/>
    <mergeCell ref="B10:I10"/>
    <mergeCell ref="B11:I11"/>
    <mergeCell ref="B6:I6"/>
    <mergeCell ref="B7:C7"/>
    <mergeCell ref="D7:E7"/>
    <mergeCell ref="F7:G7"/>
    <mergeCell ref="H7:I7"/>
    <mergeCell ref="B8:C8"/>
    <mergeCell ref="D8:E8"/>
    <mergeCell ref="F8:G8"/>
    <mergeCell ref="H8:I8"/>
    <mergeCell ref="B4:C4"/>
    <mergeCell ref="D4:E4"/>
    <mergeCell ref="F4:G4"/>
    <mergeCell ref="H4:I4"/>
    <mergeCell ref="B5:C5"/>
    <mergeCell ref="D5:E5"/>
    <mergeCell ref="F5:G5"/>
    <mergeCell ref="H5:I5"/>
    <mergeCell ref="B1:I1"/>
    <mergeCell ref="B2:I2"/>
    <mergeCell ref="B3:C3"/>
    <mergeCell ref="D3:E3"/>
    <mergeCell ref="F3:G3"/>
    <mergeCell ref="H3:I3"/>
  </mergeCells>
  <conditionalFormatting sqref="E68:I69">
    <cfRule type="dataBar" priority="4">
      <dataBar>
        <cfvo type="num" val="0"/>
        <cfvo type="num" val="1"/>
        <color rgb="FF00B050"/>
      </dataBar>
      <extLst>
        <ext xmlns:x14="http://schemas.microsoft.com/office/spreadsheetml/2009/9/main" uri="{B025F937-C7B1-47D3-B67F-A62EFF666E3E}">
          <x14:id>{D3AD6CFD-DBEB-464F-AB42-C99348EDF545}</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{20937C3D-A913-47C3-B98B-A6862FCCDB1D}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{B5E33759-7E75-4B7A-9FF9-CB24634171E8}</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{C3561D3A-168E-40FD-BAFD-BAFE43870184}</x14:id>
        </ext>
      </extLst>
    </cfRule>
  </conditionalFormatting>
  <hyperlinks>
    <hyperlink ref="H20" r:id="rId1" xr:uid="{00000000-0004-0000-1300-000000000000}"/>
    <hyperlink ref="H21" r:id="rId2" xr:uid="{00000000-0004-0000-1300-000001000000}"/>
    <hyperlink ref="H22" r:id="rId3" xr:uid="{00000000-0004-0000-1300-00000200000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D3AD6CFD-DBEB-464F-AB42-C99348EDF545}">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0937C3D-A913-47C3-B98B-A6862FCCDB1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B5E33759-7E75-4B7A-9FF9-CB24634171E8}">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C3561D3A-168E-40FD-BAFD-BAFE43870184}">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1300-000000000000}">
          <x14:formula1>
            <xm:f>'NO SE EDITA'!$K$3:$K$6</xm:f>
          </x14:formula1>
          <xm:sqref>H40:H43</xm:sqref>
        </x14:dataValidation>
        <x14:dataValidation type="list" allowBlank="1" showInputMessage="1" showErrorMessage="1" xr:uid="{00000000-0002-0000-1300-000001000000}">
          <x14:formula1>
            <xm:f>'NO SE EDITA'!$L$3:$L$6</xm:f>
          </x14:formula1>
          <xm:sqref>I40:I43</xm:sqref>
        </x14:dataValidation>
        <x14:dataValidation type="list" allowBlank="1" showInputMessage="1" showErrorMessage="1" xr:uid="{00000000-0002-0000-1300-000002000000}">
          <x14:formula1>
            <xm:f>'NO SE EDITA'!$C$3:$C$6</xm:f>
          </x14:formula1>
          <xm:sqref>D25:E25</xm:sqref>
        </x14:dataValidation>
        <x14:dataValidation type="list" allowBlank="1" showInputMessage="1" showErrorMessage="1" xr:uid="{00000000-0002-0000-1300-000003000000}">
          <x14:formula1>
            <xm:f>'NO SE EDITA'!$G$3:$G$5</xm:f>
          </x14:formula1>
          <xm:sqref>B29:E29 D33:E33 H37:I37</xm:sqref>
        </x14:dataValidation>
        <x14:dataValidation type="list" allowBlank="1" showInputMessage="1" showErrorMessage="1" xr:uid="{00000000-0002-0000-1300-000004000000}">
          <x14:formula1>
            <xm:f>'NO SE EDITA'!$H$3:$H$4</xm:f>
          </x14:formula1>
          <xm:sqref>F29:I29</xm:sqref>
        </x14:dataValidation>
        <x14:dataValidation type="list" allowBlank="1" showInputMessage="1" showErrorMessage="1" xr:uid="{00000000-0002-0000-1300-000005000000}">
          <x14:formula1>
            <xm:f>'NO SE EDITA'!$D$3:$D$4</xm:f>
          </x14:formula1>
          <xm:sqref>F25</xm:sqref>
        </x14:dataValidation>
        <x14:dataValidation type="list" allowBlank="1" showInputMessage="1" showErrorMessage="1" xr:uid="{00000000-0002-0000-1300-000006000000}">
          <x14:formula1>
            <xm:f>'NO SE EDITA'!$B$3:$B$4</xm:f>
          </x14:formula1>
          <xm:sqref>B24:C25</xm:sqref>
        </x14:dataValidation>
        <x14:dataValidation type="list" allowBlank="1" showInputMessage="1" showErrorMessage="1" xr:uid="{00000000-0002-0000-1300-000007000000}">
          <x14:formula1>
            <xm:f>'NO SE EDITA'!$M$3:$M$4</xm:f>
          </x14:formula1>
          <xm:sqref>D34:E34</xm:sqref>
        </x14:dataValidation>
        <x14:dataValidation type="list" allowBlank="1" showInputMessage="1" showErrorMessage="1" xr:uid="{00000000-0002-0000-1300-000008000000}">
          <x14:formula1>
            <xm:f>'NO SE EDITA'!$E$3:$E$4</xm:f>
          </x14:formula1>
          <xm:sqref>B27:E27</xm:sqref>
        </x14:dataValidation>
        <x14:dataValidation type="list" allowBlank="1" showInputMessage="1" showErrorMessage="1" xr:uid="{00000000-0002-0000-1300-000009000000}">
          <x14:formula1>
            <xm:f>'NO SE EDITA'!$F$3:$F$4</xm:f>
          </x14:formula1>
          <xm:sqref>F27:I27</xm:sqref>
        </x14:dataValidation>
        <x14:dataValidation type="list" allowBlank="1" showInputMessage="1" showErrorMessage="1" xr:uid="{00000000-0002-0000-1300-00000A000000}">
          <x14:formula1>
            <xm:f>'NO SE EDITA'!$J$3:$J$6</xm:f>
          </x14:formula1>
          <xm:sqref>F37:G37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76"/>
  <sheetViews>
    <sheetView view="pageBreakPreview" topLeftCell="A47" zoomScale="82" zoomScaleNormal="115" zoomScaleSheetLayoutView="66" workbookViewId="0">
      <selection activeCell="E70" sqref="E70:I71"/>
    </sheetView>
  </sheetViews>
  <sheetFormatPr baseColWidth="10" defaultRowHeight="12.75"/>
  <cols>
    <col min="1" max="1" width="4.33203125" style="135" customWidth="1"/>
    <col min="2" max="3" width="15.83203125" style="135" customWidth="1"/>
    <col min="4" max="9" width="17.83203125" style="135" customWidth="1"/>
    <col min="10" max="16384" width="12" style="135"/>
  </cols>
  <sheetData>
    <row r="1" spans="1:9" ht="34.5" customHeight="1">
      <c r="B1" s="326" t="s">
        <v>38</v>
      </c>
      <c r="C1" s="401"/>
      <c r="D1" s="401"/>
      <c r="E1" s="401"/>
      <c r="F1" s="401"/>
      <c r="G1" s="401"/>
      <c r="H1" s="401"/>
      <c r="I1" s="401"/>
    </row>
    <row r="2" spans="1:9" ht="19.5" customHeight="1">
      <c r="B2" s="331" t="s">
        <v>330</v>
      </c>
      <c r="C2" s="402"/>
      <c r="D2" s="402"/>
      <c r="E2" s="402"/>
      <c r="F2" s="402"/>
      <c r="G2" s="402"/>
      <c r="H2" s="402"/>
      <c r="I2" s="402"/>
    </row>
    <row r="3" spans="1:9" s="155" customFormat="1" ht="60" customHeight="1">
      <c r="A3" s="151"/>
      <c r="B3" s="392" t="s">
        <v>39</v>
      </c>
      <c r="C3" s="392"/>
      <c r="D3" s="327" t="str">
        <f>'FORMATO 2. POA - MIR'!D4:F4</f>
        <v>SECRETARÍA GENERAL MUNICIPAL</v>
      </c>
      <c r="E3" s="327"/>
      <c r="F3" s="392" t="s">
        <v>42</v>
      </c>
      <c r="G3" s="392"/>
      <c r="H3" s="327">
        <v>2026</v>
      </c>
      <c r="I3" s="327"/>
    </row>
    <row r="4" spans="1:9" s="155" customFormat="1" ht="60" customHeight="1">
      <c r="A4" s="151"/>
      <c r="B4" s="392" t="s">
        <v>40</v>
      </c>
      <c r="C4" s="392"/>
      <c r="D4" s="327" t="s">
        <v>400</v>
      </c>
      <c r="E4" s="327"/>
      <c r="F4" s="392" t="s">
        <v>43</v>
      </c>
      <c r="G4" s="392"/>
      <c r="H4" s="327" t="s">
        <v>266</v>
      </c>
      <c r="I4" s="327"/>
    </row>
    <row r="5" spans="1:9" s="155" customFormat="1" ht="60" customHeight="1">
      <c r="A5" s="151"/>
      <c r="B5" s="393" t="s">
        <v>41</v>
      </c>
      <c r="C5" s="393"/>
      <c r="D5" s="394" t="s">
        <v>555</v>
      </c>
      <c r="E5" s="394"/>
      <c r="F5" s="392" t="s">
        <v>44</v>
      </c>
      <c r="G5" s="392"/>
      <c r="H5" s="327" t="s">
        <v>378</v>
      </c>
      <c r="I5" s="327"/>
    </row>
    <row r="6" spans="1:9">
      <c r="A6" s="151"/>
      <c r="B6" s="403" t="s">
        <v>87</v>
      </c>
      <c r="C6" s="403"/>
      <c r="D6" s="403"/>
      <c r="E6" s="403"/>
      <c r="F6" s="403"/>
      <c r="G6" s="403"/>
      <c r="H6" s="403"/>
      <c r="I6" s="403"/>
    </row>
    <row r="7" spans="1:9" ht="76.5" customHeight="1">
      <c r="A7" s="151"/>
      <c r="B7" s="397" t="s">
        <v>88</v>
      </c>
      <c r="C7" s="397"/>
      <c r="D7" s="327" t="str">
        <f>'FORMATO 2. POA - MIR'!C9</f>
        <v>ACUERDO 1. ACUERDO PARA UN GOBIERNO CERCANO, JUSTO Y HONESTO</v>
      </c>
      <c r="E7" s="327"/>
      <c r="F7" s="395" t="s">
        <v>89</v>
      </c>
      <c r="G7" s="395"/>
      <c r="H7" s="327" t="str">
        <f>'FORMATO 2. POA - MIR'!E9</f>
        <v>1.1.3 Optimizar la administración pública municipal mediante la eliminación de la duplicidad de plazas y el uso eficiente de los recursos económicos.</v>
      </c>
      <c r="I7" s="327"/>
    </row>
    <row r="8" spans="1:9" ht="69" customHeight="1">
      <c r="A8" s="151"/>
      <c r="B8" s="395" t="s">
        <v>90</v>
      </c>
      <c r="C8" s="395"/>
      <c r="D8" s="327" t="str">
        <f>'FORMATO 2. POA - MIR'!C10</f>
        <v>Acuerdo 1. Zapotlán Seguro, con un Gobierno Transparente y Justo.</v>
      </c>
      <c r="E8" s="327"/>
      <c r="F8" s="395" t="s">
        <v>92</v>
      </c>
      <c r="G8" s="395"/>
      <c r="H8" s="327" t="str">
        <f>'FORMATO 2. POA - MIR'!E10</f>
        <v>1.1.3.2 Racionalizar el presupuesto municipal mediante la reestructuración de áreas y la optimización de recursos económicos.</v>
      </c>
      <c r="I8" s="327"/>
    </row>
    <row r="9" spans="1:9" ht="126" customHeight="1">
      <c r="A9" s="151"/>
      <c r="B9" s="395" t="s">
        <v>93</v>
      </c>
      <c r="C9" s="395"/>
      <c r="D9" s="327" t="str">
        <f>'FORMATO 2. POA - MIR'!C11</f>
        <v>1.1 Tener un Zapotlán seguro y en paz, mediante un gobierno cercano, con participación ciudadana y una rendición de cuentas transparente y justa en beneficio de la ciudadanía.</v>
      </c>
      <c r="E9" s="327"/>
      <c r="F9" s="395" t="s">
        <v>92</v>
      </c>
      <c r="G9" s="395"/>
      <c r="H9" s="327" t="str">
        <f>'FORMATO 2. POA - MIR'!E11</f>
        <v>1.1.3.3 Fortalecer la administración pública con funcionarios capaces y honestos, evitando la duplicidad de funciones públicas.</v>
      </c>
      <c r="I9" s="327"/>
    </row>
    <row r="10" spans="1:9" ht="15" customHeight="1">
      <c r="A10" s="151"/>
      <c r="B10" s="398" t="s">
        <v>331</v>
      </c>
      <c r="C10" s="398"/>
      <c r="D10" s="398"/>
      <c r="E10" s="398"/>
      <c r="F10" s="398"/>
      <c r="G10" s="398"/>
      <c r="H10" s="398"/>
      <c r="I10" s="398"/>
    </row>
    <row r="11" spans="1:9">
      <c r="A11" s="151"/>
      <c r="B11" s="397" t="s">
        <v>45</v>
      </c>
      <c r="C11" s="397"/>
      <c r="D11" s="397"/>
      <c r="E11" s="397"/>
      <c r="F11" s="397"/>
      <c r="G11" s="397"/>
      <c r="H11" s="397"/>
      <c r="I11" s="397"/>
    </row>
    <row r="12" spans="1:9" ht="18.75" customHeight="1">
      <c r="A12" s="151"/>
      <c r="B12" s="396" t="str">
        <f>CALENDARIZACION!B40</f>
        <v>Feria de Promoción Universitaria</v>
      </c>
      <c r="C12" s="396"/>
      <c r="D12" s="396"/>
      <c r="E12" s="396"/>
      <c r="F12" s="396"/>
      <c r="G12" s="396"/>
      <c r="H12" s="396"/>
      <c r="I12" s="396"/>
    </row>
    <row r="13" spans="1:9">
      <c r="A13" s="151"/>
      <c r="B13" s="397" t="s">
        <v>48</v>
      </c>
      <c r="C13" s="397"/>
      <c r="D13" s="397"/>
      <c r="E13" s="397"/>
      <c r="F13" s="397"/>
      <c r="G13" s="397"/>
      <c r="H13" s="397"/>
      <c r="I13" s="397"/>
    </row>
    <row r="14" spans="1:9" ht="60" customHeight="1">
      <c r="A14" s="151"/>
      <c r="B14" s="327" t="str">
        <f>'FORMATO 2. POA - MIR'!C26</f>
        <v>Evento donde las universidades con las que se firmó convenio promueven directamente sus ofertas educativas y modalidades</v>
      </c>
      <c r="C14" s="327"/>
      <c r="D14" s="327"/>
      <c r="E14" s="327"/>
      <c r="F14" s="327"/>
      <c r="G14" s="327"/>
      <c r="H14" s="327"/>
      <c r="I14" s="327"/>
    </row>
    <row r="15" spans="1:9" ht="18.75" customHeight="1">
      <c r="A15" s="151"/>
      <c r="B15" s="398" t="s">
        <v>332</v>
      </c>
      <c r="C15" s="398"/>
      <c r="D15" s="398"/>
      <c r="E15" s="398"/>
      <c r="F15" s="398"/>
      <c r="G15" s="398"/>
      <c r="H15" s="398"/>
      <c r="I15" s="398"/>
    </row>
    <row r="16" spans="1:9">
      <c r="A16" s="151"/>
      <c r="B16" s="399" t="s">
        <v>320</v>
      </c>
      <c r="C16" s="399"/>
      <c r="D16" s="399"/>
      <c r="E16" s="399"/>
      <c r="F16" s="399"/>
      <c r="G16" s="399"/>
      <c r="H16" s="399"/>
      <c r="I16" s="399"/>
    </row>
    <row r="17" spans="1:9">
      <c r="A17" s="151"/>
      <c r="B17" s="400" t="str">
        <f>+CALENDARIZACION!E40</f>
        <v>PFPU(FPPU/FRPU)*100%</v>
      </c>
      <c r="C17" s="400"/>
      <c r="D17" s="400"/>
      <c r="E17" s="400"/>
      <c r="F17" s="400"/>
      <c r="G17" s="400"/>
      <c r="H17" s="400"/>
      <c r="I17" s="400"/>
    </row>
    <row r="18" spans="1:9">
      <c r="A18" s="151"/>
      <c r="B18" s="399" t="s">
        <v>321</v>
      </c>
      <c r="C18" s="399"/>
      <c r="D18" s="399"/>
      <c r="E18" s="399"/>
      <c r="F18" s="399"/>
      <c r="G18" s="399"/>
      <c r="H18" s="399"/>
      <c r="I18" s="399"/>
    </row>
    <row r="19" spans="1:9" ht="28.5" customHeight="1">
      <c r="A19" s="151"/>
      <c r="B19" s="405" t="s">
        <v>102</v>
      </c>
      <c r="C19" s="406"/>
      <c r="D19" s="407" t="s">
        <v>322</v>
      </c>
      <c r="E19" s="407"/>
      <c r="F19" s="406" t="s">
        <v>323</v>
      </c>
      <c r="G19" s="406"/>
      <c r="H19" s="395" t="s">
        <v>135</v>
      </c>
      <c r="I19" s="395"/>
    </row>
    <row r="20" spans="1:9" ht="75.75" customHeight="1">
      <c r="A20" s="151"/>
      <c r="B20" s="332" t="s">
        <v>556</v>
      </c>
      <c r="C20" s="332"/>
      <c r="D20" s="332" t="s">
        <v>105</v>
      </c>
      <c r="E20" s="332"/>
      <c r="F20" s="327" t="str">
        <f>CALENDARIZACION!C40</f>
        <v>(PFPU) Porcentaje Ferias de Promoción Universitaria</v>
      </c>
      <c r="G20" s="327"/>
      <c r="H20" s="404" t="s">
        <v>364</v>
      </c>
      <c r="I20" s="408"/>
    </row>
    <row r="21" spans="1:9" ht="47.25" customHeight="1">
      <c r="A21" s="151"/>
      <c r="B21" s="332" t="s">
        <v>557</v>
      </c>
      <c r="C21" s="332"/>
      <c r="D21" s="332" t="s">
        <v>105</v>
      </c>
      <c r="E21" s="332"/>
      <c r="F21" s="327" t="str">
        <f>CALENDARIZACION!D40</f>
        <v>(FPPU)                                                                  Ferias Programadas de Promoción Universitaria</v>
      </c>
      <c r="G21" s="327"/>
      <c r="H21" s="404" t="s">
        <v>364</v>
      </c>
      <c r="I21" s="400"/>
    </row>
    <row r="22" spans="1:9" ht="46.5" customHeight="1">
      <c r="A22" s="151"/>
      <c r="B22" s="332" t="s">
        <v>558</v>
      </c>
      <c r="C22" s="332"/>
      <c r="D22" s="332" t="s">
        <v>105</v>
      </c>
      <c r="E22" s="332"/>
      <c r="F22" s="327" t="str">
        <f>CALENDARIZACION!D41</f>
        <v>(FRPU)                                                                 Ferias Realizadas de Promoción Universitaria</v>
      </c>
      <c r="G22" s="327"/>
      <c r="H22" s="404" t="s">
        <v>364</v>
      </c>
      <c r="I22" s="400"/>
    </row>
    <row r="23" spans="1:9" ht="12.75" customHeight="1">
      <c r="A23" s="151"/>
      <c r="B23" s="412" t="s">
        <v>138</v>
      </c>
      <c r="C23" s="412"/>
      <c r="D23" s="412"/>
      <c r="E23" s="412"/>
      <c r="F23" s="412"/>
      <c r="G23" s="412"/>
      <c r="H23" s="412"/>
      <c r="I23" s="412"/>
    </row>
    <row r="24" spans="1:9" ht="15.75" customHeight="1">
      <c r="A24" s="151"/>
      <c r="B24" s="397" t="s">
        <v>28</v>
      </c>
      <c r="C24" s="397"/>
      <c r="D24" s="397" t="s">
        <v>46</v>
      </c>
      <c r="E24" s="397"/>
      <c r="F24" s="397" t="s">
        <v>47</v>
      </c>
      <c r="G24" s="397"/>
      <c r="H24" s="397"/>
      <c r="I24" s="397"/>
    </row>
    <row r="25" spans="1:9" ht="18" customHeight="1">
      <c r="A25" s="151"/>
      <c r="B25" s="400" t="s">
        <v>98</v>
      </c>
      <c r="C25" s="400"/>
      <c r="D25" s="400" t="s">
        <v>96</v>
      </c>
      <c r="E25" s="400"/>
      <c r="F25" s="400" t="s">
        <v>199</v>
      </c>
      <c r="G25" s="400"/>
      <c r="H25" s="400"/>
      <c r="I25" s="400"/>
    </row>
    <row r="26" spans="1:9" ht="18" customHeight="1">
      <c r="A26" s="151"/>
      <c r="B26" s="397" t="s">
        <v>124</v>
      </c>
      <c r="C26" s="397"/>
      <c r="D26" s="397"/>
      <c r="E26" s="397"/>
      <c r="F26" s="409" t="s">
        <v>127</v>
      </c>
      <c r="G26" s="399"/>
      <c r="H26" s="399"/>
      <c r="I26" s="399"/>
    </row>
    <row r="27" spans="1:9" ht="13.5" customHeight="1">
      <c r="A27" s="151"/>
      <c r="B27" s="400" t="s">
        <v>105</v>
      </c>
      <c r="C27" s="400"/>
      <c r="D27" s="400"/>
      <c r="E27" s="400"/>
      <c r="F27" s="400" t="s">
        <v>180</v>
      </c>
      <c r="G27" s="400"/>
      <c r="H27" s="400"/>
      <c r="I27" s="400"/>
    </row>
    <row r="28" spans="1:9" ht="15.75" customHeight="1">
      <c r="A28" s="151"/>
      <c r="B28" s="410" t="s">
        <v>80</v>
      </c>
      <c r="C28" s="411"/>
      <c r="D28" s="411"/>
      <c r="E28" s="411"/>
      <c r="F28" s="409" t="s">
        <v>128</v>
      </c>
      <c r="G28" s="399"/>
      <c r="H28" s="399"/>
      <c r="I28" s="399"/>
    </row>
    <row r="29" spans="1:9" ht="15.75" customHeight="1">
      <c r="A29" s="151"/>
      <c r="B29" s="400" t="s">
        <v>106</v>
      </c>
      <c r="C29" s="400"/>
      <c r="D29" s="400"/>
      <c r="E29" s="400"/>
      <c r="F29" s="400" t="s">
        <v>107</v>
      </c>
      <c r="G29" s="400"/>
      <c r="H29" s="400"/>
      <c r="I29" s="400"/>
    </row>
    <row r="30" spans="1:9" ht="14.25" customHeight="1">
      <c r="A30" s="151"/>
      <c r="B30" s="403" t="s">
        <v>141</v>
      </c>
      <c r="C30" s="403"/>
      <c r="D30" s="403"/>
      <c r="E30" s="403"/>
      <c r="F30" s="403"/>
      <c r="G30" s="403"/>
      <c r="H30" s="403"/>
      <c r="I30" s="403"/>
    </row>
    <row r="31" spans="1:9" ht="13.5" customHeight="1">
      <c r="A31" s="151"/>
      <c r="B31" s="411" t="s">
        <v>325</v>
      </c>
      <c r="C31" s="411"/>
      <c r="D31" s="411"/>
      <c r="E31" s="411"/>
      <c r="F31" s="399" t="s">
        <v>326</v>
      </c>
      <c r="G31" s="399"/>
      <c r="H31" s="399"/>
      <c r="I31" s="399"/>
    </row>
    <row r="32" spans="1:9">
      <c r="A32" s="151"/>
      <c r="B32" s="413" t="s">
        <v>144</v>
      </c>
      <c r="C32" s="413"/>
      <c r="D32" s="417">
        <f>CALENDARIZACION!R40</f>
        <v>2</v>
      </c>
      <c r="E32" s="417"/>
      <c r="F32" s="400" t="s">
        <v>112</v>
      </c>
      <c r="G32" s="400"/>
      <c r="H32" s="418" t="s">
        <v>113</v>
      </c>
      <c r="I32" s="418"/>
    </row>
    <row r="33" spans="1:10">
      <c r="A33" s="151"/>
      <c r="B33" s="413" t="s">
        <v>114</v>
      </c>
      <c r="C33" s="413"/>
      <c r="D33" s="414" t="s">
        <v>106</v>
      </c>
      <c r="E33" s="414"/>
      <c r="F33" s="400" t="s">
        <v>324</v>
      </c>
      <c r="G33" s="400"/>
      <c r="H33" s="415" t="s">
        <v>116</v>
      </c>
      <c r="I33" s="415"/>
    </row>
    <row r="34" spans="1:10">
      <c r="A34" s="151"/>
      <c r="B34" s="413" t="s">
        <v>49</v>
      </c>
      <c r="C34" s="413"/>
      <c r="D34" s="414" t="s">
        <v>179</v>
      </c>
      <c r="E34" s="414"/>
      <c r="F34" s="400" t="s">
        <v>117</v>
      </c>
      <c r="G34" s="400"/>
      <c r="H34" s="416" t="s">
        <v>118</v>
      </c>
      <c r="I34" s="416"/>
    </row>
    <row r="35" spans="1:10">
      <c r="A35" s="151"/>
      <c r="B35" s="399" t="s">
        <v>333</v>
      </c>
      <c r="C35" s="399"/>
      <c r="D35" s="399"/>
      <c r="E35" s="399"/>
      <c r="F35" s="399"/>
      <c r="G35" s="399"/>
      <c r="H35" s="399"/>
      <c r="I35" s="399"/>
    </row>
    <row r="36" spans="1:10">
      <c r="A36" s="151"/>
      <c r="B36" s="395" t="s">
        <v>215</v>
      </c>
      <c r="C36" s="395"/>
      <c r="D36" s="395"/>
      <c r="E36" s="395"/>
      <c r="F36" s="395" t="s">
        <v>50</v>
      </c>
      <c r="G36" s="395"/>
      <c r="H36" s="395" t="s">
        <v>139</v>
      </c>
      <c r="I36" s="395"/>
    </row>
    <row r="37" spans="1:10">
      <c r="A37" s="151"/>
      <c r="B37" s="417">
        <v>1</v>
      </c>
      <c r="C37" s="417"/>
      <c r="D37" s="417"/>
      <c r="E37" s="417"/>
      <c r="F37" s="417">
        <v>2026</v>
      </c>
      <c r="G37" s="417"/>
      <c r="H37" s="400" t="s">
        <v>106</v>
      </c>
      <c r="I37" s="400"/>
    </row>
    <row r="38" spans="1:10">
      <c r="A38" s="151"/>
      <c r="B38" s="419" t="s">
        <v>142</v>
      </c>
      <c r="C38" s="419"/>
      <c r="D38" s="419"/>
      <c r="E38" s="419"/>
      <c r="F38" s="419"/>
      <c r="G38" s="419"/>
      <c r="H38" s="419"/>
      <c r="I38" s="419"/>
    </row>
    <row r="39" spans="1:10" s="167" customFormat="1" ht="36">
      <c r="A39" s="172"/>
      <c r="B39" s="397" t="s">
        <v>120</v>
      </c>
      <c r="C39" s="397"/>
      <c r="D39" s="169" t="s">
        <v>143</v>
      </c>
      <c r="E39" s="150" t="s">
        <v>83</v>
      </c>
      <c r="F39" s="409" t="s">
        <v>84</v>
      </c>
      <c r="G39" s="399"/>
      <c r="H39" s="168" t="s">
        <v>73</v>
      </c>
      <c r="I39" s="168" t="s">
        <v>74</v>
      </c>
    </row>
    <row r="40" spans="1:10">
      <c r="A40" s="151"/>
      <c r="B40" s="400" t="s">
        <v>263</v>
      </c>
      <c r="C40" s="400"/>
      <c r="D40" s="124">
        <f>SUM(CALENDARIZACION!F40:H40)</f>
        <v>1</v>
      </c>
      <c r="E40" s="125">
        <v>0</v>
      </c>
      <c r="F40" s="420">
        <f>SUM(CALENDARIZACION!F40:H40)</f>
        <v>1</v>
      </c>
      <c r="G40" s="420"/>
      <c r="H40" s="145">
        <v>46027</v>
      </c>
      <c r="I40" s="145">
        <v>46111</v>
      </c>
      <c r="J40" s="153"/>
    </row>
    <row r="41" spans="1:10">
      <c r="A41" s="151"/>
      <c r="B41" s="400" t="s">
        <v>264</v>
      </c>
      <c r="C41" s="400"/>
      <c r="D41" s="124">
        <f>SUM(CALENDARIZACION!I40:K40)</f>
        <v>0</v>
      </c>
      <c r="E41" s="127">
        <v>0</v>
      </c>
      <c r="F41" s="420">
        <f>SUM(CALENDARIZACION!I11:K11)</f>
        <v>0</v>
      </c>
      <c r="G41" s="420"/>
      <c r="H41" s="145"/>
      <c r="I41" s="145"/>
      <c r="J41" s="153"/>
    </row>
    <row r="42" spans="1:10">
      <c r="A42" s="151"/>
      <c r="B42" s="400" t="s">
        <v>130</v>
      </c>
      <c r="C42" s="400"/>
      <c r="D42" s="124">
        <f>SUM(CALENDARIZACION!L40:N40)</f>
        <v>0</v>
      </c>
      <c r="E42" s="125">
        <v>0</v>
      </c>
      <c r="F42" s="420">
        <f>SUM(CALENDARIZACION!L11:N11)</f>
        <v>0</v>
      </c>
      <c r="G42" s="420"/>
      <c r="H42" s="145"/>
      <c r="I42" s="145"/>
    </row>
    <row r="43" spans="1:10">
      <c r="A43" s="151"/>
      <c r="B43" s="400" t="s">
        <v>265</v>
      </c>
      <c r="C43" s="400"/>
      <c r="D43" s="124">
        <f>SUM(CALENDARIZACION!O40:Q40)</f>
        <v>1</v>
      </c>
      <c r="E43" s="125">
        <v>0</v>
      </c>
      <c r="F43" s="420">
        <f>SUM(CALENDARIZACION!O11:Q11)</f>
        <v>0</v>
      </c>
      <c r="G43" s="420"/>
      <c r="H43" s="145"/>
      <c r="I43" s="145"/>
    </row>
    <row r="44" spans="1:10" ht="25.5" customHeight="1">
      <c r="A44" s="151"/>
      <c r="B44" s="427" t="s">
        <v>26</v>
      </c>
      <c r="C44" s="427"/>
      <c r="D44" s="166">
        <f>F49</f>
        <v>2</v>
      </c>
      <c r="E44" s="166">
        <f>SUM(E40:E43)</f>
        <v>0</v>
      </c>
      <c r="F44" s="428">
        <f>G49</f>
        <v>1</v>
      </c>
      <c r="G44" s="428"/>
      <c r="H44" s="170" t="s">
        <v>145</v>
      </c>
      <c r="I44" s="147">
        <f>I49</f>
        <v>0.5</v>
      </c>
    </row>
    <row r="45" spans="1:10">
      <c r="A45" s="429"/>
      <c r="B45" s="429"/>
      <c r="C45" s="429"/>
      <c r="D45" s="429"/>
      <c r="E45" s="429"/>
      <c r="F45" s="429"/>
      <c r="G45" s="429"/>
      <c r="H45" s="429"/>
      <c r="I45" s="429"/>
    </row>
    <row r="46" spans="1:10" ht="22.5" customHeight="1">
      <c r="A46" s="429"/>
      <c r="B46" s="429"/>
      <c r="C46" s="429"/>
      <c r="D46" s="429"/>
      <c r="E46" s="429"/>
      <c r="F46" s="429"/>
      <c r="G46" s="429"/>
      <c r="H46" s="429"/>
      <c r="I46" s="429"/>
    </row>
    <row r="47" spans="1:10" ht="39" customHeight="1">
      <c r="B47" s="421" t="s">
        <v>152</v>
      </c>
      <c r="C47" s="422"/>
      <c r="D47" s="423" t="s">
        <v>52</v>
      </c>
      <c r="E47" s="423"/>
      <c r="F47" s="423" t="s">
        <v>148</v>
      </c>
      <c r="G47" s="423"/>
      <c r="H47" s="423"/>
      <c r="I47" s="423"/>
    </row>
    <row r="48" spans="1:10" ht="37.5" customHeight="1">
      <c r="B48" s="424" t="str">
        <f>D5</f>
        <v>PP1- A6 C2</v>
      </c>
      <c r="C48" s="424"/>
      <c r="D48" s="414" t="str">
        <f>CALENDARIZACION!B40</f>
        <v>Feria de Promoción Universitaria</v>
      </c>
      <c r="E48" s="414"/>
      <c r="F48" s="130" t="s">
        <v>149</v>
      </c>
      <c r="G48" s="170" t="s">
        <v>150</v>
      </c>
      <c r="H48" s="130" t="s">
        <v>67</v>
      </c>
      <c r="I48" s="131" t="s">
        <v>68</v>
      </c>
    </row>
    <row r="49" spans="1:9" ht="37.5" customHeight="1">
      <c r="B49" s="425"/>
      <c r="C49" s="425"/>
      <c r="D49" s="426"/>
      <c r="E49" s="426"/>
      <c r="F49" s="132">
        <f>CALENDARIZACION!S40</f>
        <v>2</v>
      </c>
      <c r="G49" s="171">
        <f>CALENDARIZACION!R41</f>
        <v>1</v>
      </c>
      <c r="H49" s="132">
        <f>CALENDARIZACION!T40</f>
        <v>1</v>
      </c>
      <c r="I49" s="133">
        <f>CALENDARIZACION!U40</f>
        <v>0.5</v>
      </c>
    </row>
    <row r="50" spans="1:9" ht="20.25" customHeight="1">
      <c r="A50" s="154">
        <v>1</v>
      </c>
      <c r="B50" s="330"/>
      <c r="C50" s="330"/>
      <c r="D50" s="330"/>
      <c r="E50" s="330"/>
      <c r="F50" s="330"/>
      <c r="G50" s="330"/>
      <c r="H50" s="330"/>
      <c r="I50" s="330"/>
    </row>
    <row r="51" spans="1:9">
      <c r="A51" s="154">
        <v>1</v>
      </c>
      <c r="B51" s="330"/>
      <c r="C51" s="330"/>
      <c r="D51" s="330"/>
      <c r="E51" s="330"/>
      <c r="F51" s="330"/>
      <c r="G51" s="330"/>
      <c r="H51" s="330"/>
      <c r="I51" s="330"/>
    </row>
    <row r="52" spans="1:9">
      <c r="A52" s="154">
        <v>1</v>
      </c>
      <c r="B52" s="330"/>
      <c r="C52" s="330"/>
      <c r="D52" s="330"/>
      <c r="E52" s="330"/>
      <c r="F52" s="330"/>
      <c r="G52" s="330"/>
      <c r="H52" s="330"/>
      <c r="I52" s="330"/>
    </row>
    <row r="53" spans="1:9">
      <c r="A53" s="154">
        <v>1</v>
      </c>
      <c r="B53" s="330"/>
      <c r="C53" s="330"/>
      <c r="D53" s="330"/>
      <c r="E53" s="330"/>
      <c r="F53" s="330"/>
      <c r="G53" s="330"/>
      <c r="H53" s="330"/>
      <c r="I53" s="330"/>
    </row>
    <row r="54" spans="1:9">
      <c r="A54" s="154">
        <v>1</v>
      </c>
      <c r="B54" s="330"/>
      <c r="C54" s="330"/>
      <c r="D54" s="330"/>
      <c r="E54" s="330"/>
      <c r="F54" s="330"/>
      <c r="G54" s="330"/>
      <c r="H54" s="330"/>
      <c r="I54" s="330"/>
    </row>
    <row r="55" spans="1:9">
      <c r="A55" s="154">
        <v>1</v>
      </c>
      <c r="B55" s="330"/>
      <c r="C55" s="330"/>
      <c r="D55" s="330"/>
      <c r="E55" s="330"/>
      <c r="F55" s="330"/>
      <c r="G55" s="330"/>
      <c r="H55" s="330"/>
      <c r="I55" s="330"/>
    </row>
    <row r="56" spans="1:9">
      <c r="A56" s="154">
        <v>1</v>
      </c>
      <c r="B56" s="330"/>
      <c r="C56" s="330"/>
      <c r="D56" s="330"/>
      <c r="E56" s="330"/>
      <c r="F56" s="330"/>
      <c r="G56" s="330"/>
      <c r="H56" s="330"/>
      <c r="I56" s="330"/>
    </row>
    <row r="57" spans="1:9">
      <c r="A57" s="154">
        <v>1</v>
      </c>
      <c r="B57" s="330"/>
      <c r="C57" s="330"/>
      <c r="D57" s="330"/>
      <c r="E57" s="330"/>
      <c r="F57" s="330"/>
      <c r="G57" s="330"/>
      <c r="H57" s="330"/>
      <c r="I57" s="330"/>
    </row>
    <row r="58" spans="1:9">
      <c r="A58" s="154">
        <v>1</v>
      </c>
      <c r="B58" s="330"/>
      <c r="C58" s="330"/>
      <c r="D58" s="330"/>
      <c r="E58" s="330"/>
      <c r="F58" s="330"/>
      <c r="G58" s="330"/>
      <c r="H58" s="330"/>
      <c r="I58" s="330"/>
    </row>
    <row r="59" spans="1:9">
      <c r="A59" s="154">
        <v>1</v>
      </c>
      <c r="B59" s="330"/>
      <c r="C59" s="330"/>
      <c r="D59" s="330"/>
      <c r="E59" s="330"/>
      <c r="F59" s="330"/>
      <c r="G59" s="330"/>
      <c r="H59" s="330"/>
      <c r="I59" s="330"/>
    </row>
    <row r="60" spans="1:9">
      <c r="A60" s="154">
        <v>1</v>
      </c>
      <c r="B60" s="330"/>
      <c r="C60" s="330"/>
      <c r="D60" s="330"/>
      <c r="E60" s="330"/>
      <c r="F60" s="330"/>
      <c r="G60" s="330"/>
      <c r="H60" s="330"/>
      <c r="I60" s="330"/>
    </row>
    <row r="61" spans="1:9">
      <c r="A61" s="154">
        <v>1</v>
      </c>
      <c r="B61" s="330"/>
      <c r="C61" s="330"/>
      <c r="D61" s="330"/>
      <c r="E61" s="330"/>
      <c r="F61" s="330"/>
      <c r="G61" s="330"/>
      <c r="H61" s="330"/>
      <c r="I61" s="330"/>
    </row>
    <row r="62" spans="1:9">
      <c r="A62" s="154">
        <v>1</v>
      </c>
      <c r="B62" s="330"/>
      <c r="C62" s="330"/>
      <c r="D62" s="330"/>
      <c r="E62" s="330"/>
      <c r="F62" s="330"/>
      <c r="G62" s="330"/>
      <c r="H62" s="330"/>
      <c r="I62" s="330"/>
    </row>
    <row r="63" spans="1:9">
      <c r="A63" s="154">
        <v>1</v>
      </c>
      <c r="B63" s="330"/>
      <c r="C63" s="330"/>
      <c r="D63" s="330"/>
      <c r="E63" s="330"/>
      <c r="F63" s="330"/>
      <c r="G63" s="330"/>
      <c r="H63" s="330"/>
      <c r="I63" s="330"/>
    </row>
    <row r="64" spans="1:9">
      <c r="A64" s="154">
        <v>1</v>
      </c>
      <c r="B64" s="330"/>
      <c r="C64" s="330"/>
      <c r="D64" s="330"/>
      <c r="E64" s="330"/>
      <c r="F64" s="330"/>
      <c r="G64" s="330"/>
      <c r="H64" s="330"/>
      <c r="I64" s="330"/>
    </row>
    <row r="65" spans="1:9" ht="17.25" customHeight="1">
      <c r="A65" s="154">
        <v>1</v>
      </c>
      <c r="B65" s="330"/>
      <c r="C65" s="330"/>
      <c r="D65" s="330"/>
      <c r="E65" s="330"/>
      <c r="F65" s="330"/>
      <c r="G65" s="330"/>
      <c r="H65" s="330"/>
      <c r="I65" s="330"/>
    </row>
    <row r="66" spans="1:9">
      <c r="A66" s="154">
        <v>1</v>
      </c>
      <c r="B66" s="437" t="s">
        <v>270</v>
      </c>
      <c r="C66" s="437"/>
      <c r="D66" s="437"/>
      <c r="E66" s="437"/>
      <c r="F66" s="437"/>
      <c r="G66" s="437"/>
      <c r="H66" s="437"/>
      <c r="I66" s="437"/>
    </row>
    <row r="67" spans="1:9">
      <c r="A67" s="154">
        <v>1</v>
      </c>
      <c r="B67" s="437"/>
      <c r="C67" s="437"/>
      <c r="D67" s="437"/>
      <c r="E67" s="437"/>
      <c r="F67" s="437"/>
      <c r="G67" s="437"/>
      <c r="H67" s="437"/>
      <c r="I67" s="437"/>
    </row>
    <row r="68" spans="1:9">
      <c r="A68" s="154">
        <v>1</v>
      </c>
      <c r="B68" s="430" t="s">
        <v>263</v>
      </c>
      <c r="C68" s="430"/>
      <c r="D68" s="430"/>
      <c r="E68" s="438">
        <f>F40/D40</f>
        <v>1</v>
      </c>
      <c r="F68" s="438"/>
      <c r="G68" s="438"/>
      <c r="H68" s="438"/>
      <c r="I68" s="438"/>
    </row>
    <row r="69" spans="1:9">
      <c r="A69" s="154">
        <v>1</v>
      </c>
      <c r="B69" s="430"/>
      <c r="C69" s="430"/>
      <c r="D69" s="430"/>
      <c r="E69" s="438"/>
      <c r="F69" s="438"/>
      <c r="G69" s="438"/>
      <c r="H69" s="438"/>
      <c r="I69" s="438"/>
    </row>
    <row r="70" spans="1:9" ht="12.75" customHeight="1">
      <c r="B70" s="430" t="s">
        <v>264</v>
      </c>
      <c r="C70" s="430"/>
      <c r="D70" s="430"/>
      <c r="E70" s="431" t="e">
        <f>F41/D41</f>
        <v>#DIV/0!</v>
      </c>
      <c r="F70" s="432"/>
      <c r="G70" s="432"/>
      <c r="H70" s="432"/>
      <c r="I70" s="433"/>
    </row>
    <row r="71" spans="1:9" ht="12.75" customHeight="1">
      <c r="B71" s="430"/>
      <c r="C71" s="430"/>
      <c r="D71" s="430"/>
      <c r="E71" s="434"/>
      <c r="F71" s="435"/>
      <c r="G71" s="435"/>
      <c r="H71" s="435"/>
      <c r="I71" s="436"/>
    </row>
    <row r="72" spans="1:9" ht="12.75" customHeight="1">
      <c r="B72" s="430" t="s">
        <v>130</v>
      </c>
      <c r="C72" s="430"/>
      <c r="D72" s="430"/>
      <c r="E72" s="431" t="e">
        <f>F42/D42</f>
        <v>#DIV/0!</v>
      </c>
      <c r="F72" s="432"/>
      <c r="G72" s="432"/>
      <c r="H72" s="432"/>
      <c r="I72" s="433"/>
    </row>
    <row r="73" spans="1:9" ht="12.75" customHeight="1">
      <c r="B73" s="430"/>
      <c r="C73" s="430"/>
      <c r="D73" s="430"/>
      <c r="E73" s="434"/>
      <c r="F73" s="435"/>
      <c r="G73" s="435"/>
      <c r="H73" s="435"/>
      <c r="I73" s="436"/>
    </row>
    <row r="74" spans="1:9" ht="12.75" customHeight="1">
      <c r="B74" s="430" t="s">
        <v>265</v>
      </c>
      <c r="C74" s="430"/>
      <c r="D74" s="430"/>
      <c r="E74" s="431">
        <f>F43/D43</f>
        <v>0</v>
      </c>
      <c r="F74" s="432"/>
      <c r="G74" s="432"/>
      <c r="H74" s="432"/>
      <c r="I74" s="433"/>
    </row>
    <row r="75" spans="1:9" ht="12.75" customHeight="1">
      <c r="B75" s="430"/>
      <c r="C75" s="430"/>
      <c r="D75" s="430"/>
      <c r="E75" s="434"/>
      <c r="F75" s="435"/>
      <c r="G75" s="435"/>
      <c r="H75" s="435"/>
      <c r="I75" s="436"/>
    </row>
    <row r="76" spans="1:9">
      <c r="B76" s="391"/>
      <c r="C76" s="391"/>
      <c r="D76" s="391"/>
      <c r="E76" s="391"/>
      <c r="F76" s="391"/>
      <c r="G76" s="391"/>
      <c r="H76" s="391"/>
      <c r="I76" s="391"/>
    </row>
  </sheetData>
  <dataConsolidate/>
  <mergeCells count="119">
    <mergeCell ref="B72:D73"/>
    <mergeCell ref="E72:I73"/>
    <mergeCell ref="B74:D75"/>
    <mergeCell ref="E74:I75"/>
    <mergeCell ref="B76:I76"/>
    <mergeCell ref="B50:I65"/>
    <mergeCell ref="B66:I67"/>
    <mergeCell ref="B68:D69"/>
    <mergeCell ref="E68:I69"/>
    <mergeCell ref="B70:D71"/>
    <mergeCell ref="E70:I71"/>
    <mergeCell ref="A45:I46"/>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2:I12"/>
    <mergeCell ref="B13:I13"/>
    <mergeCell ref="B14:I14"/>
    <mergeCell ref="B15:I15"/>
    <mergeCell ref="B16:I16"/>
    <mergeCell ref="B17:I17"/>
    <mergeCell ref="B9:C9"/>
    <mergeCell ref="D9:E9"/>
    <mergeCell ref="F9:G9"/>
    <mergeCell ref="H9:I9"/>
    <mergeCell ref="B10:I10"/>
    <mergeCell ref="B11:I11"/>
    <mergeCell ref="B6:I6"/>
    <mergeCell ref="B7:C7"/>
    <mergeCell ref="D7:E7"/>
    <mergeCell ref="F7:G7"/>
    <mergeCell ref="H7:I7"/>
    <mergeCell ref="B8:C8"/>
    <mergeCell ref="D8:E8"/>
    <mergeCell ref="F8:G8"/>
    <mergeCell ref="H8:I8"/>
    <mergeCell ref="B4:C4"/>
    <mergeCell ref="D4:E4"/>
    <mergeCell ref="F4:G4"/>
    <mergeCell ref="H4:I4"/>
    <mergeCell ref="B5:C5"/>
    <mergeCell ref="D5:E5"/>
    <mergeCell ref="F5:G5"/>
    <mergeCell ref="H5:I5"/>
    <mergeCell ref="B1:I1"/>
    <mergeCell ref="B2:I2"/>
    <mergeCell ref="B3:C3"/>
    <mergeCell ref="D3:E3"/>
    <mergeCell ref="F3:G3"/>
    <mergeCell ref="H3:I3"/>
  </mergeCells>
  <conditionalFormatting sqref="E68:I69">
    <cfRule type="dataBar" priority="4">
      <dataBar>
        <cfvo type="num" val="0"/>
        <cfvo type="num" val="1"/>
        <color rgb="FF00B050"/>
      </dataBar>
      <extLst>
        <ext xmlns:x14="http://schemas.microsoft.com/office/spreadsheetml/2009/9/main" uri="{B025F937-C7B1-47D3-B67F-A62EFF666E3E}">
          <x14:id>{5E038B9A-D34B-42A3-B043-D1C3F8DF0740}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{DFB2C704-600F-46FD-913B-A7E7643D5BB6}</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{8940A9C0-6048-4081-9401-3403DACA0D76}</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{033944E8-D4CD-4B12-8DCE-3C0959E280A5}</x14:id>
        </ext>
      </extLst>
    </cfRule>
  </conditionalFormatting>
  <hyperlinks>
    <hyperlink ref="H20" r:id="rId1" xr:uid="{00000000-0004-0000-1400-000000000000}"/>
    <hyperlink ref="H21" r:id="rId2" xr:uid="{00000000-0004-0000-1400-000001000000}"/>
    <hyperlink ref="H22" r:id="rId3" xr:uid="{00000000-0004-0000-1400-00000200000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5E038B9A-D34B-42A3-B043-D1C3F8DF07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DFB2C704-600F-46FD-913B-A7E7643D5BB6}">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8940A9C0-6048-4081-9401-3403DACA0D76}">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033944E8-D4CD-4B12-8DCE-3C0959E280A5}">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1400-000000000000}">
          <x14:formula1>
            <xm:f>'NO SE EDITA'!$J$3:$J$6</xm:f>
          </x14:formula1>
          <xm:sqref>F37:G37</xm:sqref>
        </x14:dataValidation>
        <x14:dataValidation type="list" allowBlank="1" showInputMessage="1" showErrorMessage="1" xr:uid="{00000000-0002-0000-1400-000001000000}">
          <x14:formula1>
            <xm:f>'NO SE EDITA'!$F$3:$F$4</xm:f>
          </x14:formula1>
          <xm:sqref>F27:I27</xm:sqref>
        </x14:dataValidation>
        <x14:dataValidation type="list" allowBlank="1" showInputMessage="1" showErrorMessage="1" xr:uid="{00000000-0002-0000-1400-000002000000}">
          <x14:formula1>
            <xm:f>'NO SE EDITA'!$E$3:$E$4</xm:f>
          </x14:formula1>
          <xm:sqref>B27:E27</xm:sqref>
        </x14:dataValidation>
        <x14:dataValidation type="list" allowBlank="1" showInputMessage="1" showErrorMessage="1" xr:uid="{00000000-0002-0000-1400-000003000000}">
          <x14:formula1>
            <xm:f>'NO SE EDITA'!$M$3:$M$4</xm:f>
          </x14:formula1>
          <xm:sqref>D34:E34</xm:sqref>
        </x14:dataValidation>
        <x14:dataValidation type="list" allowBlank="1" showInputMessage="1" showErrorMessage="1" xr:uid="{00000000-0002-0000-1400-000004000000}">
          <x14:formula1>
            <xm:f>'NO SE EDITA'!$B$3:$B$4</xm:f>
          </x14:formula1>
          <xm:sqref>B24:C25</xm:sqref>
        </x14:dataValidation>
        <x14:dataValidation type="list" allowBlank="1" showInputMessage="1" showErrorMessage="1" xr:uid="{00000000-0002-0000-1400-000005000000}">
          <x14:formula1>
            <xm:f>'NO SE EDITA'!$D$3:$D$4</xm:f>
          </x14:formula1>
          <xm:sqref>F25</xm:sqref>
        </x14:dataValidation>
        <x14:dataValidation type="list" allowBlank="1" showInputMessage="1" showErrorMessage="1" xr:uid="{00000000-0002-0000-1400-000006000000}">
          <x14:formula1>
            <xm:f>'NO SE EDITA'!$H$3:$H$4</xm:f>
          </x14:formula1>
          <xm:sqref>F29:I29</xm:sqref>
        </x14:dataValidation>
        <x14:dataValidation type="list" allowBlank="1" showInputMessage="1" showErrorMessage="1" xr:uid="{00000000-0002-0000-1400-000007000000}">
          <x14:formula1>
            <xm:f>'NO SE EDITA'!$G$3:$G$5</xm:f>
          </x14:formula1>
          <xm:sqref>B29:E29 D33:E33 H37:I37</xm:sqref>
        </x14:dataValidation>
        <x14:dataValidation type="list" allowBlank="1" showInputMessage="1" showErrorMessage="1" xr:uid="{00000000-0002-0000-1400-000008000000}">
          <x14:formula1>
            <xm:f>'NO SE EDITA'!$C$3:$C$6</xm:f>
          </x14:formula1>
          <xm:sqref>D25:E25</xm:sqref>
        </x14:dataValidation>
        <x14:dataValidation type="list" allowBlank="1" showInputMessage="1" showErrorMessage="1" xr:uid="{00000000-0002-0000-1400-000009000000}">
          <x14:formula1>
            <xm:f>'NO SE EDITA'!$L$3:$L$6</xm:f>
          </x14:formula1>
          <xm:sqref>I40:I43</xm:sqref>
        </x14:dataValidation>
        <x14:dataValidation type="list" allowBlank="1" showInputMessage="1" showErrorMessage="1" xr:uid="{00000000-0002-0000-1400-00000A000000}">
          <x14:formula1>
            <xm:f>'NO SE EDITA'!$K$3:$K$6</xm:f>
          </x14:formula1>
          <xm:sqref>H40:H43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T99"/>
  <sheetViews>
    <sheetView topLeftCell="G2" zoomScale="70" zoomScaleNormal="70" workbookViewId="0">
      <selection activeCell="P7" sqref="P7"/>
    </sheetView>
  </sheetViews>
  <sheetFormatPr baseColWidth="10" defaultRowHeight="36" customHeight="1"/>
  <cols>
    <col min="1" max="1" width="22.83203125" style="80" customWidth="1"/>
    <col min="2" max="2" width="12" style="80"/>
    <col min="3" max="3" width="12.83203125" style="80" customWidth="1"/>
    <col min="4" max="4" width="14" style="141" customWidth="1"/>
    <col min="5" max="5" width="16" style="141" customWidth="1"/>
    <col min="6" max="6" width="60.83203125" style="80" customWidth="1"/>
    <col min="7" max="7" width="60.1640625" style="80" customWidth="1"/>
    <col min="8" max="8" width="23.6640625" style="80" customWidth="1"/>
    <col min="9" max="9" width="56.6640625" style="80" customWidth="1"/>
    <col min="10" max="10" width="35.1640625" style="80" customWidth="1"/>
    <col min="11" max="11" width="17.1640625" style="80" customWidth="1"/>
    <col min="12" max="12" width="16.5" style="80" customWidth="1"/>
    <col min="13" max="16" width="17.1640625" style="80" customWidth="1"/>
    <col min="17" max="17" width="18.5" style="80" customWidth="1"/>
    <col min="18" max="19" width="53.5" style="80" customWidth="1"/>
    <col min="20" max="16384" width="12" style="80"/>
  </cols>
  <sheetData>
    <row r="2" spans="1:20" ht="36" customHeight="1">
      <c r="A2" s="477" t="s">
        <v>131</v>
      </c>
      <c r="B2" s="477"/>
      <c r="C2" s="477"/>
      <c r="D2" s="477"/>
      <c r="E2" s="477"/>
      <c r="F2" s="477"/>
      <c r="G2" s="477"/>
      <c r="H2" s="477"/>
      <c r="I2" s="477"/>
      <c r="J2" s="477"/>
      <c r="K2" s="477"/>
      <c r="L2" s="477"/>
      <c r="M2" s="477"/>
      <c r="N2" s="477"/>
      <c r="O2" s="477"/>
      <c r="P2" s="477"/>
      <c r="Q2" s="477"/>
      <c r="R2" s="477"/>
      <c r="S2" s="477"/>
    </row>
    <row r="3" spans="1:20" ht="36" customHeight="1">
      <c r="A3" s="476"/>
      <c r="B3" s="476"/>
      <c r="C3" s="476"/>
      <c r="D3" s="476"/>
      <c r="E3" s="476"/>
      <c r="F3" s="476"/>
      <c r="G3" s="476"/>
      <c r="H3" s="476"/>
      <c r="I3" s="476"/>
      <c r="J3" s="476"/>
      <c r="K3" s="476"/>
      <c r="L3" s="476"/>
      <c r="M3" s="476"/>
      <c r="N3" s="476"/>
      <c r="O3" s="476"/>
      <c r="P3" s="476"/>
      <c r="Q3" s="476"/>
      <c r="R3" s="476"/>
      <c r="S3" s="476"/>
    </row>
    <row r="4" spans="1:20" ht="51.75" customHeight="1">
      <c r="A4" s="134" t="s">
        <v>129</v>
      </c>
      <c r="B4" s="120" t="s">
        <v>122</v>
      </c>
      <c r="C4" s="68" t="s">
        <v>72</v>
      </c>
      <c r="D4" s="142" t="s">
        <v>73</v>
      </c>
      <c r="E4" s="142" t="s">
        <v>74</v>
      </c>
      <c r="F4" s="68" t="s">
        <v>75</v>
      </c>
      <c r="G4" s="68" t="s">
        <v>76</v>
      </c>
      <c r="H4" s="68" t="s">
        <v>77</v>
      </c>
      <c r="I4" s="68" t="s">
        <v>78</v>
      </c>
      <c r="J4" s="68" t="s">
        <v>214</v>
      </c>
      <c r="K4" s="68" t="s">
        <v>79</v>
      </c>
      <c r="L4" s="68" t="s">
        <v>80</v>
      </c>
      <c r="M4" s="68" t="s">
        <v>81</v>
      </c>
      <c r="N4" s="68" t="s">
        <v>82</v>
      </c>
      <c r="O4" s="68" t="s">
        <v>83</v>
      </c>
      <c r="P4" s="68" t="s">
        <v>84</v>
      </c>
      <c r="Q4" s="68" t="s">
        <v>85</v>
      </c>
      <c r="R4" s="68" t="s">
        <v>134</v>
      </c>
      <c r="S4" s="68" t="s">
        <v>86</v>
      </c>
    </row>
    <row r="5" spans="1:20" ht="95.25" customHeight="1">
      <c r="A5" s="188" t="s">
        <v>213</v>
      </c>
      <c r="B5" s="24" t="s">
        <v>567</v>
      </c>
      <c r="C5" s="137">
        <v>2026</v>
      </c>
      <c r="D5" s="138">
        <v>46027</v>
      </c>
      <c r="E5" s="138">
        <v>46111</v>
      </c>
      <c r="F5" s="24" t="s">
        <v>91</v>
      </c>
      <c r="G5" s="24" t="s">
        <v>417</v>
      </c>
      <c r="H5" s="24" t="s">
        <v>95</v>
      </c>
      <c r="I5" s="24" t="str">
        <f>'FORMATO 2. POA - MIR'!C16</f>
        <v>Se gestiona el personal del sector público, garantizando procesos de capacitación y certificación de acuerdo a la normativa y en general, buscando la eficiencia y calidad en el servicio.</v>
      </c>
      <c r="J5" s="24" t="str">
        <f>+CALENDARIZACION!E10</f>
        <v>PARRH (APRH/ARRH)*100%</v>
      </c>
      <c r="K5" s="24" t="s">
        <v>105</v>
      </c>
      <c r="L5" s="24" t="s">
        <v>109</v>
      </c>
      <c r="M5" s="137">
        <v>1</v>
      </c>
      <c r="N5" s="137">
        <f>+'C1'!F49</f>
        <v>7</v>
      </c>
      <c r="O5" s="137">
        <v>0</v>
      </c>
      <c r="P5" s="24">
        <f>+'C1'!G49</f>
        <v>1</v>
      </c>
      <c r="Q5" s="137" t="s">
        <v>123</v>
      </c>
      <c r="R5" s="24" t="s">
        <v>216</v>
      </c>
      <c r="S5" s="24" t="s">
        <v>252</v>
      </c>
      <c r="T5" s="139"/>
    </row>
    <row r="6" spans="1:20" ht="95.25" customHeight="1">
      <c r="A6" s="188" t="s">
        <v>213</v>
      </c>
      <c r="B6" s="24" t="s">
        <v>568</v>
      </c>
      <c r="C6" s="137">
        <v>2026</v>
      </c>
      <c r="D6" s="138">
        <v>46027</v>
      </c>
      <c r="E6" s="138">
        <v>46111</v>
      </c>
      <c r="F6" s="185" t="s">
        <v>91</v>
      </c>
      <c r="G6" s="24" t="str">
        <f>+CALENDARIZACION!B16</f>
        <v xml:space="preserve">Gestionar cursos, seminarios o congresos para el personal        </v>
      </c>
      <c r="H6" s="24" t="s">
        <v>96</v>
      </c>
      <c r="I6" s="24" t="str">
        <f>+'FORMATO 2. POA - MIR'!C18</f>
        <v xml:space="preserve">Implica organizar actividades de capacitación y desarrollo profesional que mejoren las habilidades y conocimientos de los empleados. Estas actividades se planifican de acuerdo con las necesidades de la institución y las áreas de mejora del personal. </v>
      </c>
      <c r="J6" s="24" t="str">
        <f>+CALENDARIZACION!E16</f>
        <v>PGCSC(CSCP/CSCR)*100%</v>
      </c>
      <c r="K6" s="24" t="s">
        <v>105</v>
      </c>
      <c r="L6" s="24" t="s">
        <v>106</v>
      </c>
      <c r="M6" s="24">
        <v>6</v>
      </c>
      <c r="N6" s="24">
        <f>+'A2 C1'!F52</f>
        <v>24</v>
      </c>
      <c r="O6" s="24">
        <v>0</v>
      </c>
      <c r="P6" s="24">
        <f>+'A2 C1'!G52</f>
        <v>6</v>
      </c>
      <c r="Q6" s="24" t="s">
        <v>123</v>
      </c>
      <c r="R6" s="24" t="s">
        <v>216</v>
      </c>
      <c r="S6" s="185" t="s">
        <v>252</v>
      </c>
      <c r="T6" s="140"/>
    </row>
    <row r="7" spans="1:20" ht="95.25" customHeight="1">
      <c r="A7" s="188" t="s">
        <v>213</v>
      </c>
      <c r="B7" s="24" t="s">
        <v>569</v>
      </c>
      <c r="C7" s="137">
        <v>2026</v>
      </c>
      <c r="D7" s="138">
        <v>46027</v>
      </c>
      <c r="E7" s="138">
        <v>46111</v>
      </c>
      <c r="F7" s="185" t="s">
        <v>91</v>
      </c>
      <c r="G7" s="24" t="s">
        <v>434</v>
      </c>
      <c r="H7" s="24" t="s">
        <v>95</v>
      </c>
      <c r="I7" s="24" t="str">
        <f>+'FORMATO 2. POA - MIR'!C20</f>
        <v>La atención al ciudadano son servicios brindados de acuerdo a lo solicitado, considerando las Cartillas Militares, Servicio Social, Prácticas Profesionales, Estadías y Ferias de Servicios.</v>
      </c>
      <c r="J7" s="24" t="str">
        <f>+CALENDARIZACION!E22</f>
        <v>PARAC(APAC/ARAC)*100%</v>
      </c>
      <c r="K7" s="24" t="s">
        <v>105</v>
      </c>
      <c r="L7" s="24" t="s">
        <v>109</v>
      </c>
      <c r="M7" s="24">
        <v>5</v>
      </c>
      <c r="N7" s="24">
        <f>+'C2'!F49</f>
        <v>19</v>
      </c>
      <c r="O7" s="24">
        <v>0</v>
      </c>
      <c r="P7" s="24">
        <f>+'C2'!G49</f>
        <v>5</v>
      </c>
      <c r="Q7" s="24" t="s">
        <v>123</v>
      </c>
      <c r="R7" s="24" t="s">
        <v>216</v>
      </c>
      <c r="S7" s="185" t="s">
        <v>252</v>
      </c>
      <c r="T7" s="140"/>
    </row>
    <row r="8" spans="1:20" s="186" customFormat="1" ht="95.25" customHeight="1">
      <c r="A8" s="188" t="s">
        <v>213</v>
      </c>
      <c r="B8" s="187" t="s">
        <v>570</v>
      </c>
      <c r="C8" s="137">
        <v>2026</v>
      </c>
      <c r="D8" s="138">
        <v>46027</v>
      </c>
      <c r="E8" s="138">
        <v>46111</v>
      </c>
      <c r="F8" s="187" t="s">
        <v>91</v>
      </c>
      <c r="G8" s="187" t="s">
        <v>488</v>
      </c>
      <c r="H8" s="187" t="s">
        <v>96</v>
      </c>
      <c r="I8" s="187" t="s">
        <v>422</v>
      </c>
      <c r="J8" s="187" t="s">
        <v>492</v>
      </c>
      <c r="K8" s="187" t="s">
        <v>105</v>
      </c>
      <c r="L8" s="187" t="s">
        <v>106</v>
      </c>
      <c r="M8" s="187">
        <v>33</v>
      </c>
      <c r="N8" s="187">
        <v>133</v>
      </c>
      <c r="O8" s="187">
        <v>0</v>
      </c>
      <c r="P8" s="187">
        <v>33</v>
      </c>
      <c r="Q8" s="187" t="s">
        <v>123</v>
      </c>
      <c r="R8" s="187" t="s">
        <v>216</v>
      </c>
      <c r="S8" s="187" t="s">
        <v>252</v>
      </c>
      <c r="T8" s="140"/>
    </row>
    <row r="9" spans="1:20" ht="95.25" customHeight="1">
      <c r="A9" s="136" t="s">
        <v>213</v>
      </c>
      <c r="B9" s="24" t="s">
        <v>571</v>
      </c>
      <c r="C9" s="137">
        <v>2026</v>
      </c>
      <c r="D9" s="138">
        <v>46027</v>
      </c>
      <c r="E9" s="138">
        <v>46111</v>
      </c>
      <c r="F9" s="185" t="s">
        <v>91</v>
      </c>
      <c r="G9" s="24" t="s">
        <v>559</v>
      </c>
      <c r="H9" s="24" t="s">
        <v>96</v>
      </c>
      <c r="I9" s="24" t="str">
        <f>+'FORMATO 2. POA - MIR'!C22</f>
        <v xml:space="preserve">Estas constancias certifican que el personal no se encuentra en los registros militares, estos documentos sirven para certificar que una persona no ha cumplido con la obligación de registrarse en los registros militares, lo cual puede ser necesario para otros trámites legales o administrativos. </v>
      </c>
      <c r="J9" s="24" t="str">
        <f>+CALENDARIZACION!E28</f>
        <v>PCNRRNZ(CPNR/CRNR)*100%</v>
      </c>
      <c r="K9" s="24" t="s">
        <v>105</v>
      </c>
      <c r="L9" s="24" t="s">
        <v>106</v>
      </c>
      <c r="M9" s="137">
        <v>1</v>
      </c>
      <c r="N9" s="24">
        <f>+'C2 A2'!F49</f>
        <v>3</v>
      </c>
      <c r="O9" s="24">
        <v>0</v>
      </c>
      <c r="P9" s="24">
        <f>+'C2 A2'!G49</f>
        <v>1</v>
      </c>
      <c r="Q9" s="185" t="s">
        <v>123</v>
      </c>
      <c r="R9" s="185" t="s">
        <v>216</v>
      </c>
      <c r="S9" s="185" t="s">
        <v>252</v>
      </c>
      <c r="T9" s="140"/>
    </row>
    <row r="10" spans="1:20" ht="95.25" customHeight="1">
      <c r="A10" s="136" t="s">
        <v>213</v>
      </c>
      <c r="B10" s="24" t="s">
        <v>572</v>
      </c>
      <c r="C10" s="137">
        <v>2026</v>
      </c>
      <c r="D10" s="138">
        <v>46027</v>
      </c>
      <c r="E10" s="138">
        <v>46111</v>
      </c>
      <c r="F10" s="185" t="s">
        <v>91</v>
      </c>
      <c r="G10" s="185" t="s">
        <v>498</v>
      </c>
      <c r="H10" s="24" t="s">
        <v>96</v>
      </c>
      <c r="I10" s="24" t="str">
        <f>+'FORMATO 2. POA - MIR'!C23</f>
        <v>Los prestadores son canalizados a las diferentes áreas de la administración con la finalidad de que puedas realizar lo solicitado, al iniciar se entrega una carta de aceptación y al finalizar una de terminación, mismas que son requeridas en su proceso administrativo escolar y que respaldan el mismo.</v>
      </c>
      <c r="J10" s="24" t="str">
        <f>+CALENDARIZACION!E31</f>
        <v>PRYCAPSSPPYE(RYCPA/RYCRA)*100%</v>
      </c>
      <c r="K10" s="24" t="s">
        <v>105</v>
      </c>
      <c r="L10" s="24" t="s">
        <v>106</v>
      </c>
      <c r="M10" s="137">
        <v>37</v>
      </c>
      <c r="N10" s="24">
        <f>+'C2 A3'!F49</f>
        <v>117</v>
      </c>
      <c r="O10" s="24">
        <v>0</v>
      </c>
      <c r="P10" s="24">
        <f>+'C2 A3'!G49</f>
        <v>37</v>
      </c>
      <c r="Q10" s="185" t="s">
        <v>123</v>
      </c>
      <c r="R10" s="185" t="s">
        <v>216</v>
      </c>
      <c r="S10" s="185" t="s">
        <v>252</v>
      </c>
      <c r="T10" s="140"/>
    </row>
    <row r="11" spans="1:20" ht="95.25" customHeight="1">
      <c r="A11" s="136" t="s">
        <v>213</v>
      </c>
      <c r="B11" s="24" t="s">
        <v>574</v>
      </c>
      <c r="C11" s="137">
        <v>2026</v>
      </c>
      <c r="D11" s="138">
        <v>46027</v>
      </c>
      <c r="E11" s="138">
        <v>46111</v>
      </c>
      <c r="F11" s="185" t="s">
        <v>91</v>
      </c>
      <c r="G11" s="24" t="s">
        <v>503</v>
      </c>
      <c r="H11" s="24" t="s">
        <v>96</v>
      </c>
      <c r="I11" s="24" t="str">
        <f>+'FORMATO 2. POA - MIR'!C24</f>
        <v xml:space="preserve">Gestión y organización de evento protocolario para la firma de convenios de colaboración con diversas universidades, con el objetivo de ampliar las oportunidades para la comunidad estudiantil. </v>
      </c>
      <c r="J11" s="24" t="str">
        <f>+CALENDARIZACION!E34</f>
        <v>PFCU(FPC/FRC)*100%</v>
      </c>
      <c r="K11" s="24" t="s">
        <v>105</v>
      </c>
      <c r="L11" s="24" t="s">
        <v>106</v>
      </c>
      <c r="M11" s="24">
        <v>5</v>
      </c>
      <c r="N11" s="24">
        <f>+'C2 A4'!F49</f>
        <v>10</v>
      </c>
      <c r="O11" s="24">
        <v>0</v>
      </c>
      <c r="P11" s="24">
        <f>+'C2 A4'!G49</f>
        <v>5</v>
      </c>
      <c r="Q11" s="185" t="s">
        <v>123</v>
      </c>
      <c r="R11" s="185" t="s">
        <v>216</v>
      </c>
      <c r="S11" s="185" t="s">
        <v>252</v>
      </c>
      <c r="T11" s="140"/>
    </row>
    <row r="12" spans="1:20" ht="95.25" customHeight="1">
      <c r="A12" s="136" t="s">
        <v>213</v>
      </c>
      <c r="B12" s="24" t="s">
        <v>573</v>
      </c>
      <c r="C12" s="137">
        <v>2026</v>
      </c>
      <c r="D12" s="138">
        <v>46027</v>
      </c>
      <c r="E12" s="138">
        <v>46111</v>
      </c>
      <c r="F12" s="185" t="s">
        <v>91</v>
      </c>
      <c r="G12" s="24" t="s">
        <v>560</v>
      </c>
      <c r="H12" s="24" t="s">
        <v>96</v>
      </c>
      <c r="I12" s="24" t="str">
        <f>+'FORMATO 2. POA - MIR'!C26</f>
        <v>Evento donde las universidades con las que se firmó convenio promueven directamente sus ofertas educativas y modalidades</v>
      </c>
      <c r="J12" s="24" t="str">
        <f>+CALENDARIZACION!E40</f>
        <v>PFPU(FPPU/FRPU)*100%</v>
      </c>
      <c r="K12" s="24" t="s">
        <v>105</v>
      </c>
      <c r="L12" s="24" t="s">
        <v>106</v>
      </c>
      <c r="M12" s="24">
        <v>1</v>
      </c>
      <c r="N12" s="24">
        <f>+'C2 A6'!F49</f>
        <v>2</v>
      </c>
      <c r="O12" s="24">
        <v>0</v>
      </c>
      <c r="P12" s="24">
        <f>+'C2 A6'!G49</f>
        <v>1</v>
      </c>
      <c r="Q12" s="185" t="s">
        <v>123</v>
      </c>
      <c r="R12" s="185" t="s">
        <v>216</v>
      </c>
      <c r="S12" s="185" t="s">
        <v>252</v>
      </c>
      <c r="T12" s="140"/>
    </row>
    <row r="13" spans="1:20" ht="36" customHeight="1">
      <c r="A13" s="136"/>
      <c r="B13" s="24"/>
      <c r="C13" s="137"/>
      <c r="D13" s="138"/>
      <c r="E13" s="138"/>
      <c r="F13" s="24"/>
      <c r="G13" s="24"/>
      <c r="H13" s="24"/>
      <c r="I13" s="24"/>
      <c r="J13" s="24"/>
      <c r="K13" s="24"/>
      <c r="L13" s="24"/>
      <c r="M13" s="24"/>
      <c r="N13" s="24"/>
      <c r="O13" s="24"/>
      <c r="P13" s="24"/>
      <c r="Q13" s="185"/>
      <c r="R13" s="185"/>
      <c r="S13" s="185"/>
      <c r="T13" s="140"/>
    </row>
    <row r="14" spans="1:20" ht="36" customHeight="1">
      <c r="A14" s="136"/>
      <c r="B14" s="24"/>
      <c r="C14" s="137"/>
      <c r="D14" s="138"/>
      <c r="E14" s="138"/>
      <c r="F14" s="24"/>
      <c r="G14" s="24"/>
      <c r="H14" s="24"/>
      <c r="I14" s="24"/>
      <c r="J14" s="24"/>
      <c r="K14" s="24"/>
      <c r="L14" s="24"/>
      <c r="M14" s="24"/>
      <c r="N14" s="24"/>
      <c r="O14" s="24"/>
      <c r="P14" s="24"/>
      <c r="Q14" s="185"/>
      <c r="R14" s="185"/>
      <c r="S14" s="185"/>
      <c r="T14" s="140"/>
    </row>
    <row r="15" spans="1:20" ht="36" customHeight="1">
      <c r="A15" s="136"/>
      <c r="B15" s="24"/>
      <c r="C15" s="137"/>
      <c r="D15" s="138"/>
      <c r="E15" s="138"/>
      <c r="F15" s="24"/>
      <c r="G15" s="24"/>
      <c r="H15" s="24"/>
      <c r="I15" s="24"/>
      <c r="J15" s="24"/>
      <c r="K15" s="24"/>
      <c r="L15" s="24"/>
      <c r="M15" s="24"/>
      <c r="N15" s="24"/>
      <c r="O15" s="24"/>
      <c r="P15" s="24"/>
      <c r="Q15" s="185"/>
      <c r="R15" s="185"/>
      <c r="S15" s="185"/>
      <c r="T15" s="140"/>
    </row>
    <row r="16" spans="1:20" ht="36" customHeight="1">
      <c r="A16" s="136"/>
      <c r="B16" s="24"/>
      <c r="C16" s="137"/>
      <c r="D16" s="138"/>
      <c r="E16" s="138"/>
      <c r="F16" s="24"/>
      <c r="G16" s="24"/>
      <c r="H16" s="24"/>
      <c r="I16" s="24"/>
      <c r="J16" s="24"/>
      <c r="K16" s="24"/>
      <c r="L16" s="24"/>
      <c r="M16" s="24"/>
      <c r="N16" s="24"/>
      <c r="O16" s="24"/>
      <c r="P16" s="24"/>
      <c r="Q16" s="185"/>
      <c r="R16" s="185"/>
      <c r="S16" s="185"/>
      <c r="T16" s="140"/>
    </row>
    <row r="17" spans="1:20" ht="36" customHeight="1">
      <c r="A17" s="136"/>
      <c r="B17" s="24"/>
      <c r="C17" s="137"/>
      <c r="D17" s="138"/>
      <c r="E17" s="138"/>
      <c r="F17" s="24"/>
      <c r="G17" s="24"/>
      <c r="H17" s="24"/>
      <c r="I17" s="24"/>
      <c r="J17" s="24"/>
      <c r="K17" s="24"/>
      <c r="L17" s="24"/>
      <c r="M17" s="24"/>
      <c r="N17" s="24"/>
      <c r="O17" s="24"/>
      <c r="P17" s="24"/>
      <c r="Q17" s="185"/>
      <c r="R17" s="185"/>
      <c r="S17" s="185"/>
      <c r="T17" s="140"/>
    </row>
    <row r="18" spans="1:20" ht="36" customHeight="1">
      <c r="A18" s="136"/>
      <c r="B18" s="24"/>
      <c r="C18" s="137"/>
      <c r="D18" s="138"/>
      <c r="E18" s="138"/>
      <c r="F18" s="24"/>
      <c r="G18" s="24"/>
      <c r="H18" s="24"/>
      <c r="I18" s="24"/>
      <c r="J18" s="24"/>
      <c r="K18" s="24"/>
      <c r="L18" s="24"/>
      <c r="M18" s="24"/>
      <c r="N18" s="24"/>
      <c r="O18" s="24"/>
      <c r="P18" s="24"/>
      <c r="Q18" s="24"/>
      <c r="R18" s="24"/>
      <c r="S18" s="24"/>
      <c r="T18" s="140"/>
    </row>
    <row r="19" spans="1:20" ht="36" customHeight="1">
      <c r="A19" s="136"/>
      <c r="B19" s="24"/>
      <c r="C19" s="137"/>
      <c r="D19" s="138"/>
      <c r="E19" s="138"/>
      <c r="F19" s="24"/>
      <c r="G19" s="24"/>
      <c r="H19" s="24"/>
      <c r="I19" s="24"/>
      <c r="J19" s="24"/>
      <c r="K19" s="24"/>
      <c r="L19" s="24"/>
      <c r="M19" s="24"/>
      <c r="N19" s="24"/>
      <c r="O19" s="24"/>
      <c r="P19" s="24"/>
      <c r="Q19" s="24"/>
      <c r="R19" s="24"/>
      <c r="S19" s="24"/>
    </row>
    <row r="20" spans="1:20" ht="36" customHeight="1">
      <c r="A20" s="136"/>
      <c r="B20" s="24"/>
      <c r="C20" s="137"/>
      <c r="D20" s="138"/>
      <c r="E20" s="138"/>
      <c r="F20" s="24"/>
      <c r="G20" s="24"/>
      <c r="H20" s="24"/>
      <c r="I20" s="24"/>
      <c r="J20" s="24"/>
      <c r="K20" s="24"/>
      <c r="L20" s="24"/>
      <c r="M20" s="24"/>
      <c r="N20" s="24"/>
      <c r="O20" s="24"/>
      <c r="P20" s="24"/>
      <c r="Q20" s="24"/>
      <c r="R20" s="24"/>
      <c r="S20" s="24"/>
    </row>
    <row r="21" spans="1:20" ht="36" customHeight="1">
      <c r="A21" s="136"/>
      <c r="B21" s="24"/>
      <c r="C21" s="137"/>
      <c r="D21" s="138"/>
      <c r="E21" s="138"/>
      <c r="F21" s="24"/>
      <c r="G21" s="24"/>
      <c r="H21" s="24"/>
      <c r="I21" s="24"/>
      <c r="J21" s="24"/>
      <c r="K21" s="24"/>
      <c r="L21" s="24"/>
      <c r="M21" s="24"/>
      <c r="N21" s="24"/>
      <c r="O21" s="24"/>
      <c r="P21" s="24"/>
      <c r="Q21" s="24"/>
      <c r="R21" s="24"/>
      <c r="S21" s="24"/>
    </row>
    <row r="22" spans="1:20" ht="36" customHeight="1">
      <c r="A22" s="136"/>
      <c r="B22" s="24"/>
      <c r="C22" s="137"/>
      <c r="D22" s="138"/>
      <c r="E22" s="138"/>
      <c r="F22" s="24"/>
      <c r="G22" s="24"/>
      <c r="H22" s="24"/>
      <c r="I22" s="24"/>
      <c r="J22" s="24"/>
      <c r="K22" s="24"/>
      <c r="L22" s="24"/>
      <c r="M22" s="24"/>
      <c r="N22" s="24"/>
      <c r="O22" s="24"/>
      <c r="P22" s="24"/>
      <c r="Q22" s="24"/>
      <c r="R22" s="24"/>
      <c r="S22" s="24"/>
    </row>
    <row r="23" spans="1:20" ht="36" customHeight="1">
      <c r="A23" s="136"/>
      <c r="B23" s="24"/>
      <c r="C23" s="137"/>
      <c r="D23" s="138"/>
      <c r="E23" s="138"/>
      <c r="F23" s="24"/>
      <c r="G23" s="24"/>
      <c r="H23" s="24"/>
      <c r="I23" s="24"/>
      <c r="J23" s="24"/>
      <c r="K23" s="24"/>
      <c r="L23" s="24"/>
      <c r="M23" s="24"/>
      <c r="N23" s="24"/>
      <c r="O23" s="24"/>
      <c r="P23" s="24"/>
      <c r="Q23" s="24"/>
      <c r="R23" s="24"/>
      <c r="S23" s="24"/>
    </row>
    <row r="24" spans="1:20" ht="36" customHeight="1">
      <c r="A24" s="136"/>
      <c r="B24" s="24"/>
      <c r="C24" s="137"/>
      <c r="D24" s="138"/>
      <c r="E24" s="138"/>
      <c r="F24" s="24"/>
      <c r="G24" s="24"/>
      <c r="H24" s="24"/>
      <c r="I24" s="24"/>
      <c r="J24" s="24"/>
      <c r="K24" s="24"/>
      <c r="L24" s="24"/>
      <c r="M24" s="24"/>
      <c r="N24" s="24"/>
      <c r="O24" s="24"/>
      <c r="P24" s="24"/>
      <c r="Q24" s="24"/>
      <c r="R24" s="24"/>
      <c r="S24" s="24"/>
    </row>
    <row r="25" spans="1:20" ht="36" customHeight="1">
      <c r="A25" s="136"/>
      <c r="B25" s="24"/>
      <c r="C25" s="137"/>
      <c r="D25" s="138"/>
      <c r="E25" s="138"/>
      <c r="F25" s="24"/>
      <c r="G25" s="24"/>
      <c r="H25" s="24"/>
      <c r="I25" s="24"/>
      <c r="J25" s="24"/>
      <c r="K25" s="24"/>
      <c r="L25" s="24"/>
      <c r="M25" s="24"/>
      <c r="N25" s="24"/>
      <c r="O25" s="24"/>
      <c r="P25" s="24"/>
      <c r="Q25" s="24"/>
      <c r="R25" s="24"/>
      <c r="S25" s="24"/>
    </row>
    <row r="26" spans="1:20" ht="36" customHeight="1">
      <c r="A26" s="136"/>
      <c r="B26" s="24"/>
      <c r="C26" s="137"/>
      <c r="D26" s="138"/>
      <c r="E26" s="138"/>
      <c r="F26" s="24"/>
      <c r="G26" s="24"/>
      <c r="H26" s="24"/>
      <c r="I26" s="24"/>
      <c r="J26" s="24"/>
      <c r="K26" s="24"/>
      <c r="L26" s="24"/>
      <c r="M26" s="24"/>
      <c r="N26" s="24"/>
      <c r="O26" s="24"/>
      <c r="P26" s="24"/>
      <c r="Q26" s="24"/>
      <c r="R26" s="24"/>
      <c r="S26" s="24"/>
    </row>
    <row r="27" spans="1:20" ht="36" customHeight="1">
      <c r="A27" s="136"/>
      <c r="B27" s="24"/>
      <c r="C27" s="137"/>
      <c r="D27" s="138"/>
      <c r="E27" s="138"/>
      <c r="F27" s="24"/>
      <c r="G27" s="24"/>
      <c r="H27" s="24"/>
      <c r="I27" s="24"/>
      <c r="J27" s="24"/>
      <c r="K27" s="24"/>
      <c r="L27" s="24"/>
      <c r="M27" s="24"/>
      <c r="N27" s="24"/>
      <c r="O27" s="24"/>
      <c r="P27" s="24"/>
      <c r="Q27" s="24"/>
      <c r="R27" s="24"/>
      <c r="S27" s="24"/>
    </row>
    <row r="28" spans="1:20" ht="36" customHeight="1">
      <c r="A28" s="136"/>
      <c r="B28" s="24"/>
      <c r="C28" s="137"/>
      <c r="D28" s="138"/>
      <c r="E28" s="138"/>
      <c r="F28" s="24"/>
      <c r="G28" s="24"/>
      <c r="H28" s="24"/>
      <c r="I28" s="24"/>
      <c r="J28" s="24"/>
      <c r="K28" s="24"/>
      <c r="L28" s="24"/>
      <c r="M28" s="24"/>
      <c r="N28" s="24"/>
      <c r="O28" s="24"/>
      <c r="P28" s="24"/>
      <c r="Q28" s="24"/>
      <c r="R28" s="24"/>
      <c r="S28" s="24"/>
    </row>
    <row r="29" spans="1:20" ht="36" customHeight="1">
      <c r="A29" s="136"/>
      <c r="B29" s="24"/>
      <c r="C29" s="137"/>
      <c r="D29" s="138"/>
      <c r="E29" s="138"/>
      <c r="F29" s="24"/>
      <c r="G29" s="24"/>
      <c r="H29" s="24"/>
      <c r="I29" s="24"/>
      <c r="J29" s="24"/>
      <c r="K29" s="24"/>
      <c r="L29" s="24"/>
      <c r="M29" s="24"/>
      <c r="N29" s="24"/>
      <c r="O29" s="24"/>
      <c r="P29" s="24"/>
      <c r="Q29" s="24"/>
      <c r="R29" s="24"/>
      <c r="S29" s="24"/>
    </row>
    <row r="30" spans="1:20" ht="36" customHeight="1">
      <c r="A30" s="136"/>
      <c r="B30" s="24"/>
      <c r="C30" s="137"/>
      <c r="D30" s="138"/>
      <c r="E30" s="138"/>
      <c r="F30" s="24"/>
      <c r="G30" s="24"/>
      <c r="H30" s="24"/>
      <c r="I30" s="24"/>
      <c r="J30" s="24"/>
      <c r="K30" s="24"/>
      <c r="L30" s="24"/>
      <c r="M30" s="24"/>
      <c r="N30" s="24"/>
      <c r="O30" s="24"/>
      <c r="P30" s="24"/>
      <c r="Q30" s="24"/>
      <c r="R30" s="24"/>
      <c r="S30" s="24"/>
    </row>
    <row r="31" spans="1:20" ht="36" customHeight="1">
      <c r="A31" s="136"/>
      <c r="B31" s="24"/>
      <c r="C31" s="137"/>
      <c r="D31" s="138"/>
      <c r="E31" s="138"/>
      <c r="F31" s="24"/>
      <c r="G31" s="24"/>
      <c r="H31" s="24"/>
      <c r="I31" s="24"/>
      <c r="J31" s="24"/>
      <c r="K31" s="24"/>
      <c r="L31" s="24"/>
      <c r="M31" s="24"/>
      <c r="N31" s="24"/>
      <c r="O31" s="24"/>
      <c r="P31" s="24"/>
      <c r="Q31" s="24"/>
      <c r="R31" s="24"/>
      <c r="S31" s="24"/>
    </row>
    <row r="32" spans="1:20" ht="36" customHeight="1">
      <c r="A32" s="136"/>
      <c r="B32" s="24"/>
      <c r="C32" s="137"/>
      <c r="D32" s="138"/>
      <c r="E32" s="138"/>
      <c r="F32" s="24"/>
      <c r="G32" s="24"/>
      <c r="H32" s="24"/>
      <c r="I32" s="24"/>
      <c r="J32" s="24"/>
      <c r="K32" s="24"/>
      <c r="L32" s="24"/>
      <c r="M32" s="24"/>
      <c r="N32" s="24"/>
      <c r="O32" s="24"/>
      <c r="P32" s="24"/>
      <c r="Q32" s="24"/>
      <c r="R32" s="24"/>
      <c r="S32" s="24"/>
    </row>
    <row r="33" spans="1:19" ht="36" customHeight="1">
      <c r="A33" s="136"/>
      <c r="B33" s="24"/>
      <c r="C33" s="137"/>
      <c r="D33" s="138"/>
      <c r="E33" s="138"/>
      <c r="F33" s="24"/>
      <c r="G33" s="24"/>
      <c r="H33" s="24"/>
      <c r="I33" s="24"/>
      <c r="J33" s="24"/>
      <c r="K33" s="24"/>
      <c r="L33" s="24"/>
      <c r="M33" s="24"/>
      <c r="N33" s="24"/>
      <c r="O33" s="24"/>
      <c r="P33" s="24"/>
      <c r="Q33" s="24"/>
      <c r="R33" s="24"/>
      <c r="S33" s="24"/>
    </row>
    <row r="34" spans="1:19" ht="36" customHeight="1">
      <c r="A34" s="136"/>
      <c r="B34" s="24"/>
      <c r="C34" s="137"/>
      <c r="D34" s="138"/>
      <c r="E34" s="138"/>
      <c r="F34" s="24"/>
      <c r="G34" s="24"/>
      <c r="H34" s="24"/>
      <c r="I34" s="24"/>
      <c r="J34" s="24"/>
      <c r="K34" s="24"/>
      <c r="L34" s="24"/>
      <c r="M34" s="24"/>
      <c r="N34" s="24"/>
      <c r="O34" s="24"/>
      <c r="P34" s="24"/>
      <c r="Q34" s="24"/>
      <c r="R34" s="24"/>
      <c r="S34" s="24"/>
    </row>
    <row r="35" spans="1:19" ht="36" customHeight="1">
      <c r="A35" s="136"/>
      <c r="B35" s="24"/>
      <c r="C35" s="137"/>
      <c r="D35" s="138"/>
      <c r="E35" s="138"/>
      <c r="F35" s="24"/>
      <c r="G35" s="24"/>
      <c r="H35" s="24"/>
      <c r="I35" s="24"/>
      <c r="J35" s="24"/>
      <c r="K35" s="24"/>
      <c r="L35" s="24"/>
      <c r="M35" s="24"/>
      <c r="N35" s="24"/>
      <c r="O35" s="24"/>
      <c r="P35" s="24"/>
      <c r="Q35" s="24"/>
      <c r="R35" s="24"/>
      <c r="S35" s="24"/>
    </row>
    <row r="36" spans="1:19" ht="36" customHeight="1">
      <c r="A36" s="136"/>
      <c r="B36" s="24"/>
      <c r="C36" s="137"/>
      <c r="D36" s="138"/>
      <c r="E36" s="138"/>
      <c r="F36" s="24"/>
      <c r="G36" s="24"/>
      <c r="H36" s="24"/>
      <c r="I36" s="24"/>
      <c r="J36" s="24"/>
      <c r="K36" s="24"/>
      <c r="L36" s="24"/>
      <c r="M36" s="24"/>
      <c r="N36" s="24"/>
      <c r="O36" s="24"/>
      <c r="P36" s="24"/>
      <c r="Q36" s="24"/>
      <c r="R36" s="24"/>
      <c r="S36" s="24"/>
    </row>
    <row r="37" spans="1:19" ht="36" customHeight="1">
      <c r="A37" s="136"/>
      <c r="B37" s="24"/>
      <c r="C37" s="137"/>
      <c r="D37" s="138"/>
      <c r="E37" s="138"/>
      <c r="F37" s="24"/>
      <c r="G37" s="24"/>
      <c r="H37" s="24"/>
      <c r="I37" s="24"/>
      <c r="J37" s="24"/>
      <c r="K37" s="24"/>
      <c r="L37" s="24"/>
      <c r="M37" s="24"/>
      <c r="N37" s="24"/>
      <c r="O37" s="24"/>
      <c r="P37" s="24"/>
      <c r="Q37" s="24"/>
      <c r="R37" s="24"/>
      <c r="S37" s="24"/>
    </row>
    <row r="38" spans="1:19" ht="36" customHeight="1">
      <c r="A38" s="136"/>
      <c r="B38" s="24"/>
      <c r="C38" s="137"/>
      <c r="D38" s="138"/>
      <c r="E38" s="138"/>
      <c r="F38" s="24"/>
      <c r="G38" s="24"/>
      <c r="H38" s="24"/>
      <c r="I38" s="24"/>
      <c r="J38" s="24"/>
      <c r="K38" s="24"/>
      <c r="L38" s="24"/>
      <c r="M38" s="24"/>
      <c r="N38" s="24"/>
      <c r="O38" s="24"/>
      <c r="P38" s="24"/>
      <c r="Q38" s="24"/>
      <c r="R38" s="24"/>
      <c r="S38" s="24"/>
    </row>
    <row r="39" spans="1:19" ht="36" customHeight="1">
      <c r="A39" s="136"/>
      <c r="B39" s="24"/>
      <c r="C39" s="137"/>
      <c r="D39" s="138"/>
      <c r="E39" s="138"/>
      <c r="F39" s="24"/>
      <c r="G39" s="24"/>
      <c r="H39" s="24"/>
      <c r="I39" s="24"/>
      <c r="J39" s="24"/>
      <c r="K39" s="24"/>
      <c r="L39" s="24"/>
      <c r="M39" s="24"/>
      <c r="N39" s="24"/>
      <c r="O39" s="24"/>
      <c r="P39" s="24"/>
      <c r="Q39" s="24"/>
      <c r="R39" s="24"/>
      <c r="S39" s="24"/>
    </row>
    <row r="40" spans="1:19" ht="36" customHeight="1">
      <c r="A40" s="136"/>
      <c r="B40" s="24"/>
      <c r="C40" s="137"/>
      <c r="D40" s="138"/>
      <c r="E40" s="138"/>
      <c r="F40" s="24"/>
      <c r="G40" s="24"/>
      <c r="H40" s="24"/>
      <c r="I40" s="24"/>
      <c r="J40" s="24"/>
      <c r="K40" s="24"/>
      <c r="L40" s="24"/>
      <c r="M40" s="24"/>
      <c r="N40" s="24"/>
      <c r="O40" s="24"/>
      <c r="P40" s="24"/>
      <c r="Q40" s="24"/>
      <c r="R40" s="24"/>
      <c r="S40" s="24"/>
    </row>
    <row r="41" spans="1:19" ht="36" customHeight="1">
      <c r="A41" s="136"/>
      <c r="B41" s="24"/>
      <c r="C41" s="137"/>
      <c r="D41" s="138"/>
      <c r="E41" s="138"/>
      <c r="F41" s="24"/>
      <c r="G41" s="24"/>
      <c r="H41" s="24"/>
      <c r="I41" s="24"/>
      <c r="J41" s="24"/>
      <c r="K41" s="24"/>
      <c r="L41" s="24"/>
      <c r="M41" s="24"/>
      <c r="N41" s="24"/>
      <c r="O41" s="24"/>
      <c r="P41" s="24"/>
      <c r="Q41" s="24"/>
      <c r="R41" s="24"/>
      <c r="S41" s="24"/>
    </row>
    <row r="42" spans="1:19" ht="36" customHeight="1">
      <c r="A42" s="136"/>
      <c r="B42" s="24"/>
      <c r="C42" s="137"/>
      <c r="D42" s="138"/>
      <c r="E42" s="138"/>
      <c r="F42" s="24"/>
      <c r="G42" s="24"/>
      <c r="H42" s="24"/>
      <c r="I42" s="24"/>
      <c r="J42" s="24"/>
      <c r="K42" s="24"/>
      <c r="L42" s="24"/>
      <c r="M42" s="24"/>
      <c r="N42" s="24"/>
      <c r="O42" s="24"/>
      <c r="P42" s="24"/>
      <c r="Q42" s="24"/>
      <c r="R42" s="24"/>
      <c r="S42" s="24"/>
    </row>
    <row r="43" spans="1:19" ht="36" customHeight="1">
      <c r="A43" s="136"/>
      <c r="B43" s="24"/>
      <c r="C43" s="137"/>
      <c r="D43" s="138"/>
      <c r="E43" s="138"/>
      <c r="F43" s="24"/>
      <c r="G43" s="24"/>
      <c r="H43" s="24"/>
      <c r="I43" s="24"/>
      <c r="J43" s="24"/>
      <c r="K43" s="24"/>
      <c r="L43" s="24"/>
      <c r="M43" s="24"/>
      <c r="N43" s="24"/>
      <c r="O43" s="24"/>
      <c r="P43" s="24"/>
      <c r="Q43" s="24"/>
      <c r="R43" s="24"/>
      <c r="S43" s="24"/>
    </row>
    <row r="44" spans="1:19" ht="36" customHeight="1">
      <c r="A44" s="136"/>
      <c r="B44" s="24"/>
      <c r="C44" s="137"/>
      <c r="D44" s="138"/>
      <c r="E44" s="138"/>
      <c r="F44" s="24"/>
      <c r="G44" s="24"/>
      <c r="H44" s="24"/>
      <c r="I44" s="24"/>
      <c r="J44" s="24"/>
      <c r="K44" s="24"/>
      <c r="L44" s="24"/>
      <c r="M44" s="24"/>
      <c r="N44" s="24"/>
      <c r="O44" s="24"/>
      <c r="P44" s="24"/>
      <c r="Q44" s="24"/>
      <c r="R44" s="24"/>
      <c r="S44" s="24"/>
    </row>
    <row r="45" spans="1:19" ht="36" customHeight="1">
      <c r="A45" s="136"/>
      <c r="B45" s="24"/>
      <c r="C45" s="137"/>
      <c r="D45" s="138"/>
      <c r="E45" s="138"/>
      <c r="F45" s="24"/>
      <c r="G45" s="24"/>
      <c r="H45" s="24"/>
      <c r="I45" s="24"/>
      <c r="J45" s="24"/>
      <c r="K45" s="24"/>
      <c r="L45" s="24"/>
      <c r="M45" s="24"/>
      <c r="N45" s="24"/>
      <c r="O45" s="24"/>
      <c r="P45" s="24"/>
      <c r="Q45" s="24"/>
      <c r="R45" s="24"/>
      <c r="S45" s="24"/>
    </row>
    <row r="46" spans="1:19" ht="36" customHeight="1">
      <c r="A46" s="136"/>
      <c r="B46" s="24"/>
      <c r="C46" s="137"/>
      <c r="D46" s="138"/>
      <c r="E46" s="138"/>
      <c r="F46" s="24"/>
      <c r="G46" s="24"/>
      <c r="H46" s="24"/>
      <c r="I46" s="24"/>
      <c r="J46" s="24"/>
      <c r="K46" s="24"/>
      <c r="L46" s="24"/>
      <c r="M46" s="24"/>
      <c r="N46" s="24"/>
      <c r="O46" s="24"/>
      <c r="P46" s="24"/>
      <c r="Q46" s="24"/>
      <c r="R46" s="24"/>
      <c r="S46" s="24"/>
    </row>
    <row r="47" spans="1:19" ht="36" customHeight="1">
      <c r="A47" s="136"/>
      <c r="B47" s="24"/>
      <c r="C47" s="137"/>
      <c r="D47" s="138"/>
      <c r="E47" s="138"/>
      <c r="F47" s="24"/>
      <c r="G47" s="24"/>
      <c r="H47" s="24"/>
      <c r="I47" s="24"/>
      <c r="J47" s="24"/>
      <c r="K47" s="24"/>
      <c r="L47" s="24"/>
      <c r="M47" s="24"/>
      <c r="N47" s="24"/>
      <c r="O47" s="24"/>
      <c r="P47" s="24"/>
      <c r="Q47" s="24"/>
      <c r="R47" s="24"/>
      <c r="S47" s="24"/>
    </row>
    <row r="48" spans="1:19" ht="36" customHeight="1">
      <c r="A48" s="136"/>
      <c r="B48" s="24"/>
      <c r="C48" s="137"/>
      <c r="D48" s="138"/>
      <c r="E48" s="138"/>
      <c r="F48" s="24"/>
      <c r="G48" s="24"/>
      <c r="H48" s="24"/>
      <c r="I48" s="24"/>
      <c r="J48" s="24"/>
      <c r="K48" s="24"/>
      <c r="L48" s="24"/>
      <c r="M48" s="24"/>
      <c r="N48" s="24"/>
      <c r="O48" s="24"/>
      <c r="P48" s="24"/>
      <c r="Q48" s="24"/>
      <c r="R48" s="24"/>
      <c r="S48" s="24"/>
    </row>
    <row r="49" spans="1:19" ht="36" customHeight="1">
      <c r="A49" s="136"/>
      <c r="B49" s="24"/>
      <c r="C49" s="137"/>
      <c r="D49" s="138"/>
      <c r="E49" s="138"/>
      <c r="F49" s="24"/>
      <c r="G49" s="24"/>
      <c r="H49" s="24"/>
      <c r="I49" s="24"/>
      <c r="J49" s="24"/>
      <c r="K49" s="24"/>
      <c r="L49" s="24"/>
      <c r="M49" s="24"/>
      <c r="N49" s="24"/>
      <c r="O49" s="24"/>
      <c r="P49" s="24"/>
      <c r="Q49" s="24"/>
      <c r="R49" s="24"/>
      <c r="S49" s="24"/>
    </row>
    <row r="50" spans="1:19" ht="36" customHeight="1">
      <c r="A50" s="136"/>
      <c r="B50" s="24"/>
      <c r="C50" s="137"/>
      <c r="D50" s="138"/>
      <c r="E50" s="138"/>
      <c r="F50" s="24"/>
      <c r="G50" s="24"/>
      <c r="H50" s="24"/>
      <c r="I50" s="24"/>
      <c r="J50" s="24"/>
      <c r="K50" s="24"/>
      <c r="L50" s="24"/>
      <c r="M50" s="24"/>
      <c r="N50" s="24"/>
      <c r="O50" s="24"/>
      <c r="P50" s="24"/>
      <c r="Q50" s="24"/>
      <c r="R50" s="24"/>
      <c r="S50" s="24"/>
    </row>
    <row r="51" spans="1:19" ht="36" customHeight="1">
      <c r="A51" s="136"/>
      <c r="B51" s="24"/>
      <c r="C51" s="137"/>
      <c r="D51" s="138"/>
      <c r="E51" s="138"/>
      <c r="F51" s="24"/>
      <c r="G51" s="24"/>
      <c r="H51" s="24"/>
      <c r="I51" s="24"/>
      <c r="J51" s="24"/>
      <c r="K51" s="24"/>
      <c r="L51" s="24"/>
      <c r="M51" s="24"/>
      <c r="N51" s="24"/>
      <c r="O51" s="24"/>
      <c r="P51" s="24"/>
      <c r="Q51" s="24"/>
      <c r="R51" s="24"/>
      <c r="S51" s="24"/>
    </row>
    <row r="52" spans="1:19" ht="36" customHeight="1">
      <c r="A52" s="136"/>
      <c r="B52" s="24"/>
      <c r="C52" s="137"/>
      <c r="D52" s="138"/>
      <c r="E52" s="138"/>
      <c r="F52" s="24"/>
      <c r="G52" s="24"/>
      <c r="H52" s="24"/>
      <c r="I52" s="24"/>
      <c r="J52" s="24"/>
      <c r="K52" s="24"/>
      <c r="L52" s="24"/>
      <c r="M52" s="24"/>
      <c r="N52" s="24"/>
      <c r="O52" s="24"/>
      <c r="P52" s="24"/>
      <c r="Q52" s="24"/>
      <c r="R52" s="24"/>
      <c r="S52" s="24"/>
    </row>
    <row r="53" spans="1:19" ht="36" customHeight="1">
      <c r="A53" s="136"/>
      <c r="B53" s="24"/>
      <c r="C53" s="137"/>
      <c r="D53" s="138"/>
      <c r="E53" s="138"/>
      <c r="F53" s="24"/>
      <c r="G53" s="24"/>
      <c r="H53" s="24"/>
      <c r="I53" s="24"/>
      <c r="J53" s="24"/>
      <c r="K53" s="24"/>
      <c r="L53" s="24"/>
      <c r="M53" s="24"/>
      <c r="N53" s="24"/>
      <c r="O53" s="24"/>
      <c r="P53" s="24"/>
      <c r="Q53" s="24"/>
      <c r="R53" s="24"/>
      <c r="S53" s="24"/>
    </row>
    <row r="54" spans="1:19" ht="36" customHeight="1">
      <c r="A54" s="136"/>
      <c r="B54" s="24"/>
      <c r="C54" s="137"/>
      <c r="D54" s="138"/>
      <c r="E54" s="138"/>
      <c r="F54" s="24"/>
      <c r="G54" s="24"/>
      <c r="H54" s="24"/>
      <c r="I54" s="24"/>
      <c r="J54" s="24"/>
      <c r="K54" s="24"/>
      <c r="L54" s="24"/>
      <c r="M54" s="24"/>
      <c r="N54" s="24"/>
      <c r="O54" s="24"/>
      <c r="P54" s="24"/>
      <c r="Q54" s="24"/>
      <c r="R54" s="24"/>
      <c r="S54" s="24"/>
    </row>
    <row r="55" spans="1:19" ht="36" customHeight="1">
      <c r="A55" s="136"/>
      <c r="B55" s="24"/>
      <c r="C55" s="137"/>
      <c r="D55" s="138"/>
      <c r="E55" s="138"/>
      <c r="F55" s="24"/>
      <c r="G55" s="24"/>
      <c r="H55" s="24"/>
      <c r="I55" s="24"/>
      <c r="J55" s="24"/>
      <c r="K55" s="24"/>
      <c r="L55" s="24"/>
      <c r="M55" s="24"/>
      <c r="N55" s="24"/>
      <c r="O55" s="24"/>
      <c r="P55" s="24"/>
      <c r="Q55" s="24"/>
      <c r="R55" s="24"/>
      <c r="S55" s="24"/>
    </row>
    <row r="56" spans="1:19" ht="36" customHeight="1">
      <c r="A56" s="136"/>
      <c r="B56" s="24"/>
      <c r="C56" s="137"/>
      <c r="D56" s="138"/>
      <c r="E56" s="138"/>
      <c r="F56" s="24"/>
      <c r="G56" s="24"/>
      <c r="H56" s="24"/>
      <c r="I56" s="24"/>
      <c r="J56" s="24"/>
      <c r="K56" s="24"/>
      <c r="L56" s="24"/>
      <c r="M56" s="24"/>
      <c r="N56" s="24"/>
      <c r="O56" s="24"/>
      <c r="P56" s="24"/>
      <c r="Q56" s="24"/>
      <c r="R56" s="24"/>
      <c r="S56" s="24"/>
    </row>
    <row r="57" spans="1:19" ht="36" customHeight="1">
      <c r="A57" s="136"/>
      <c r="B57" s="24"/>
      <c r="C57" s="137"/>
      <c r="D57" s="138"/>
      <c r="E57" s="138"/>
      <c r="F57" s="24"/>
      <c r="G57" s="24"/>
      <c r="H57" s="24"/>
      <c r="I57" s="24"/>
      <c r="J57" s="24"/>
      <c r="K57" s="24"/>
      <c r="L57" s="24"/>
      <c r="M57" s="24"/>
      <c r="N57" s="24"/>
      <c r="O57" s="24"/>
      <c r="P57" s="24"/>
      <c r="Q57" s="24"/>
      <c r="R57" s="24"/>
      <c r="S57" s="24"/>
    </row>
    <row r="58" spans="1:19" ht="36" customHeight="1">
      <c r="A58" s="136"/>
      <c r="B58" s="24"/>
      <c r="C58" s="137"/>
      <c r="D58" s="138"/>
      <c r="E58" s="138"/>
      <c r="F58" s="24"/>
      <c r="G58" s="24"/>
      <c r="H58" s="24"/>
      <c r="I58" s="24"/>
      <c r="J58" s="24"/>
      <c r="K58" s="24"/>
      <c r="L58" s="24"/>
      <c r="M58" s="24"/>
      <c r="N58" s="24"/>
      <c r="O58" s="24"/>
      <c r="P58" s="24"/>
      <c r="Q58" s="24"/>
      <c r="R58" s="24"/>
      <c r="S58" s="24"/>
    </row>
    <row r="59" spans="1:19" ht="36" customHeight="1">
      <c r="A59" s="136"/>
      <c r="B59" s="24"/>
      <c r="C59" s="137"/>
      <c r="D59" s="138"/>
      <c r="E59" s="138"/>
      <c r="F59" s="24"/>
      <c r="G59" s="24"/>
      <c r="H59" s="24"/>
      <c r="I59" s="24"/>
      <c r="J59" s="24"/>
      <c r="K59" s="24"/>
      <c r="L59" s="24"/>
      <c r="M59" s="24"/>
      <c r="N59" s="24"/>
      <c r="O59" s="24"/>
      <c r="P59" s="24"/>
      <c r="Q59" s="24"/>
      <c r="R59" s="24"/>
      <c r="S59" s="24"/>
    </row>
    <row r="60" spans="1:19" ht="36" customHeight="1">
      <c r="A60" s="136"/>
      <c r="B60" s="24"/>
      <c r="C60" s="137"/>
      <c r="D60" s="138"/>
      <c r="E60" s="138"/>
      <c r="F60" s="24"/>
      <c r="G60" s="24"/>
      <c r="H60" s="24"/>
      <c r="I60" s="24"/>
      <c r="J60" s="24"/>
      <c r="K60" s="24"/>
      <c r="L60" s="24"/>
      <c r="M60" s="24"/>
      <c r="N60" s="24"/>
      <c r="O60" s="24"/>
      <c r="P60" s="24"/>
      <c r="Q60" s="24"/>
      <c r="R60" s="24"/>
      <c r="S60" s="24"/>
    </row>
    <row r="61" spans="1:19" ht="36" customHeight="1">
      <c r="A61" s="136"/>
      <c r="B61" s="24"/>
      <c r="C61" s="137"/>
      <c r="D61" s="138"/>
      <c r="E61" s="138"/>
      <c r="F61" s="24"/>
      <c r="G61" s="24"/>
      <c r="H61" s="24"/>
      <c r="I61" s="24"/>
      <c r="J61" s="24"/>
      <c r="K61" s="24"/>
      <c r="L61" s="24"/>
      <c r="M61" s="24"/>
      <c r="N61" s="24"/>
      <c r="O61" s="24"/>
      <c r="P61" s="24"/>
      <c r="Q61" s="24"/>
      <c r="R61" s="24"/>
      <c r="S61" s="24"/>
    </row>
    <row r="62" spans="1:19" ht="36" customHeight="1">
      <c r="A62" s="136"/>
      <c r="B62" s="24"/>
      <c r="C62" s="137"/>
      <c r="D62" s="138"/>
      <c r="E62" s="138"/>
      <c r="F62" s="24"/>
      <c r="G62" s="24"/>
      <c r="H62" s="24"/>
      <c r="I62" s="24"/>
      <c r="J62" s="24"/>
      <c r="K62" s="24"/>
      <c r="L62" s="24"/>
      <c r="M62" s="24"/>
      <c r="N62" s="24"/>
      <c r="O62" s="24"/>
      <c r="P62" s="24"/>
      <c r="Q62" s="24"/>
      <c r="R62" s="24"/>
      <c r="S62" s="24"/>
    </row>
    <row r="63" spans="1:19" ht="36" customHeight="1">
      <c r="A63" s="136"/>
      <c r="B63" s="24"/>
      <c r="C63" s="137"/>
      <c r="D63" s="138"/>
      <c r="E63" s="138"/>
      <c r="F63" s="24"/>
      <c r="G63" s="24"/>
      <c r="H63" s="24"/>
      <c r="I63" s="24"/>
      <c r="J63" s="24"/>
      <c r="K63" s="24"/>
      <c r="L63" s="24"/>
      <c r="M63" s="24"/>
      <c r="N63" s="24"/>
      <c r="O63" s="24"/>
      <c r="P63" s="24"/>
      <c r="Q63" s="24"/>
      <c r="R63" s="24"/>
      <c r="S63" s="24"/>
    </row>
    <row r="64" spans="1:19" ht="36" customHeight="1">
      <c r="A64" s="136"/>
      <c r="B64" s="24"/>
      <c r="C64" s="137"/>
      <c r="D64" s="138"/>
      <c r="E64" s="138"/>
      <c r="F64" s="24"/>
      <c r="G64" s="24"/>
      <c r="H64" s="24"/>
      <c r="I64" s="24"/>
      <c r="J64" s="24"/>
      <c r="K64" s="24"/>
      <c r="L64" s="24"/>
      <c r="M64" s="24"/>
      <c r="N64" s="24"/>
      <c r="O64" s="24"/>
      <c r="P64" s="24"/>
      <c r="Q64" s="24"/>
      <c r="R64" s="24"/>
      <c r="S64" s="24"/>
    </row>
    <row r="65" spans="1:19" ht="36" customHeight="1">
      <c r="A65" s="136"/>
      <c r="B65" s="24"/>
      <c r="C65" s="137"/>
      <c r="D65" s="138"/>
      <c r="E65" s="138"/>
      <c r="F65" s="24"/>
      <c r="G65" s="24"/>
      <c r="H65" s="24"/>
      <c r="I65" s="24"/>
      <c r="J65" s="24"/>
      <c r="K65" s="24"/>
      <c r="L65" s="24"/>
      <c r="M65" s="24"/>
      <c r="N65" s="24"/>
      <c r="O65" s="24"/>
      <c r="P65" s="24"/>
      <c r="Q65" s="24"/>
      <c r="R65" s="24"/>
      <c r="S65" s="24"/>
    </row>
    <row r="66" spans="1:19" ht="36" customHeight="1">
      <c r="A66" s="136"/>
      <c r="B66" s="24"/>
      <c r="C66" s="137"/>
      <c r="D66" s="138"/>
      <c r="E66" s="138"/>
      <c r="F66" s="24"/>
      <c r="G66" s="24"/>
      <c r="H66" s="24"/>
      <c r="I66" s="24"/>
      <c r="J66" s="24"/>
      <c r="K66" s="24"/>
      <c r="L66" s="24"/>
      <c r="M66" s="24"/>
      <c r="N66" s="24"/>
      <c r="O66" s="24"/>
      <c r="P66" s="24"/>
      <c r="Q66" s="24"/>
      <c r="R66" s="24"/>
      <c r="S66" s="24"/>
    </row>
    <row r="67" spans="1:19" ht="36" customHeight="1">
      <c r="A67" s="136"/>
      <c r="B67" s="24"/>
      <c r="C67" s="137"/>
      <c r="D67" s="138"/>
      <c r="E67" s="138"/>
      <c r="F67" s="24"/>
      <c r="G67" s="24"/>
      <c r="H67" s="24"/>
      <c r="I67" s="24"/>
      <c r="J67" s="24"/>
      <c r="K67" s="24"/>
      <c r="L67" s="24"/>
      <c r="M67" s="24"/>
      <c r="N67" s="24"/>
      <c r="O67" s="24"/>
      <c r="P67" s="24"/>
      <c r="Q67" s="24"/>
      <c r="R67" s="24"/>
      <c r="S67" s="24"/>
    </row>
    <row r="68" spans="1:19" ht="36" customHeight="1">
      <c r="A68" s="136"/>
      <c r="B68" s="24"/>
      <c r="C68" s="137"/>
      <c r="D68" s="138"/>
      <c r="E68" s="138"/>
      <c r="F68" s="24"/>
      <c r="G68" s="24"/>
      <c r="H68" s="24"/>
      <c r="I68" s="24"/>
      <c r="J68" s="24"/>
      <c r="K68" s="24"/>
      <c r="L68" s="24"/>
      <c r="M68" s="24"/>
      <c r="N68" s="24"/>
      <c r="O68" s="24"/>
      <c r="P68" s="24"/>
      <c r="Q68" s="24"/>
      <c r="R68" s="24"/>
      <c r="S68" s="24"/>
    </row>
    <row r="69" spans="1:19" ht="36" customHeight="1">
      <c r="A69" s="136"/>
      <c r="B69" s="24"/>
      <c r="C69" s="137"/>
      <c r="D69" s="138"/>
      <c r="E69" s="138"/>
      <c r="F69" s="24"/>
      <c r="G69" s="24"/>
      <c r="H69" s="24"/>
      <c r="I69" s="24"/>
      <c r="J69" s="24"/>
      <c r="K69" s="24"/>
      <c r="L69" s="24"/>
      <c r="M69" s="24"/>
      <c r="N69" s="24"/>
      <c r="O69" s="24"/>
      <c r="P69" s="24"/>
      <c r="Q69" s="24"/>
      <c r="R69" s="24"/>
      <c r="S69" s="24"/>
    </row>
    <row r="70" spans="1:19" ht="36" customHeight="1">
      <c r="A70" s="136"/>
      <c r="B70" s="24"/>
      <c r="C70" s="137"/>
      <c r="D70" s="138"/>
      <c r="E70" s="138"/>
      <c r="F70" s="24"/>
      <c r="G70" s="24"/>
      <c r="H70" s="24"/>
      <c r="I70" s="24"/>
      <c r="J70" s="24"/>
      <c r="K70" s="24"/>
      <c r="L70" s="24"/>
      <c r="M70" s="24"/>
      <c r="N70" s="24"/>
      <c r="O70" s="24"/>
      <c r="P70" s="24"/>
      <c r="Q70" s="24"/>
      <c r="R70" s="24"/>
      <c r="S70" s="24"/>
    </row>
    <row r="71" spans="1:19" ht="36" customHeight="1">
      <c r="A71" s="136"/>
      <c r="B71" s="24"/>
      <c r="C71" s="137"/>
      <c r="D71" s="138"/>
      <c r="E71" s="138"/>
      <c r="F71" s="24"/>
      <c r="G71" s="24"/>
      <c r="H71" s="24"/>
      <c r="I71" s="24"/>
      <c r="J71" s="24"/>
      <c r="K71" s="24"/>
      <c r="L71" s="24"/>
      <c r="M71" s="24"/>
      <c r="N71" s="24"/>
      <c r="O71" s="24"/>
      <c r="P71" s="24"/>
      <c r="Q71" s="24"/>
      <c r="R71" s="24"/>
      <c r="S71" s="24"/>
    </row>
    <row r="72" spans="1:19" ht="36" customHeight="1">
      <c r="A72" s="136"/>
      <c r="B72" s="24"/>
      <c r="C72" s="137"/>
      <c r="D72" s="138"/>
      <c r="E72" s="138"/>
      <c r="F72" s="24"/>
      <c r="G72" s="24"/>
      <c r="H72" s="24"/>
      <c r="I72" s="24"/>
      <c r="J72" s="24"/>
      <c r="K72" s="24"/>
      <c r="L72" s="24"/>
      <c r="M72" s="24"/>
      <c r="N72" s="24"/>
      <c r="O72" s="24"/>
      <c r="P72" s="24"/>
      <c r="Q72" s="24"/>
      <c r="R72" s="24"/>
      <c r="S72" s="24"/>
    </row>
    <row r="73" spans="1:19" ht="36" customHeight="1">
      <c r="A73" s="136"/>
      <c r="B73" s="24"/>
      <c r="C73" s="137"/>
      <c r="D73" s="138"/>
      <c r="E73" s="138"/>
      <c r="F73" s="24"/>
      <c r="G73" s="24"/>
      <c r="H73" s="24"/>
      <c r="I73" s="24"/>
      <c r="J73" s="24"/>
      <c r="K73" s="24"/>
      <c r="L73" s="24"/>
      <c r="M73" s="24"/>
      <c r="N73" s="24"/>
      <c r="O73" s="24"/>
      <c r="P73" s="24"/>
      <c r="Q73" s="24"/>
      <c r="R73" s="24"/>
      <c r="S73" s="24"/>
    </row>
    <row r="74" spans="1:19" ht="36" customHeight="1">
      <c r="A74" s="136"/>
      <c r="B74" s="24"/>
      <c r="C74" s="137"/>
      <c r="D74" s="138"/>
      <c r="E74" s="138"/>
      <c r="F74" s="24"/>
      <c r="G74" s="24"/>
      <c r="H74" s="24"/>
      <c r="I74" s="24"/>
      <c r="J74" s="24"/>
      <c r="K74" s="24"/>
      <c r="L74" s="24"/>
      <c r="M74" s="24"/>
      <c r="N74" s="24"/>
      <c r="O74" s="24"/>
      <c r="P74" s="24"/>
      <c r="Q74" s="24"/>
      <c r="R74" s="24"/>
      <c r="S74" s="24"/>
    </row>
    <row r="75" spans="1:19" ht="36" customHeight="1">
      <c r="A75" s="136"/>
      <c r="B75" s="24"/>
      <c r="C75" s="137"/>
      <c r="D75" s="138"/>
      <c r="E75" s="138"/>
      <c r="F75" s="24"/>
      <c r="G75" s="24"/>
      <c r="H75" s="24"/>
      <c r="I75" s="24"/>
      <c r="J75" s="24"/>
      <c r="K75" s="24"/>
      <c r="L75" s="24"/>
      <c r="M75" s="24"/>
      <c r="N75" s="24"/>
      <c r="O75" s="24"/>
      <c r="P75" s="24"/>
      <c r="Q75" s="24"/>
      <c r="R75" s="24"/>
      <c r="S75" s="24"/>
    </row>
    <row r="76" spans="1:19" ht="36" customHeight="1">
      <c r="A76" s="136"/>
      <c r="B76" s="24"/>
      <c r="C76" s="137"/>
      <c r="D76" s="138"/>
      <c r="E76" s="138"/>
      <c r="F76" s="24"/>
      <c r="G76" s="24"/>
      <c r="H76" s="24"/>
      <c r="I76" s="24"/>
      <c r="J76" s="24"/>
      <c r="K76" s="24"/>
      <c r="L76" s="24"/>
      <c r="M76" s="24"/>
      <c r="N76" s="24"/>
      <c r="O76" s="24"/>
      <c r="P76" s="24"/>
      <c r="Q76" s="24"/>
      <c r="R76" s="24"/>
      <c r="S76" s="24"/>
    </row>
    <row r="77" spans="1:19" ht="36" customHeight="1">
      <c r="A77" s="136"/>
      <c r="B77" s="24"/>
      <c r="C77" s="137"/>
      <c r="D77" s="138"/>
      <c r="E77" s="138"/>
      <c r="F77" s="24"/>
      <c r="G77" s="24"/>
      <c r="H77" s="24"/>
      <c r="I77" s="24"/>
      <c r="J77" s="24"/>
      <c r="K77" s="24"/>
      <c r="L77" s="24"/>
      <c r="M77" s="24"/>
      <c r="N77" s="24"/>
      <c r="O77" s="24"/>
      <c r="P77" s="24"/>
      <c r="Q77" s="24"/>
      <c r="R77" s="24"/>
      <c r="S77" s="24"/>
    </row>
    <row r="78" spans="1:19" ht="36" customHeight="1">
      <c r="A78" s="136"/>
      <c r="B78" s="24"/>
      <c r="C78" s="137"/>
      <c r="D78" s="138"/>
      <c r="E78" s="138"/>
      <c r="F78" s="24"/>
      <c r="G78" s="24"/>
      <c r="H78" s="24"/>
      <c r="I78" s="24"/>
      <c r="J78" s="24"/>
      <c r="K78" s="24"/>
      <c r="L78" s="24"/>
      <c r="M78" s="24"/>
      <c r="N78" s="24"/>
      <c r="O78" s="24"/>
      <c r="P78" s="24"/>
      <c r="Q78" s="24"/>
      <c r="R78" s="24"/>
      <c r="S78" s="24"/>
    </row>
    <row r="79" spans="1:19" ht="36" customHeight="1">
      <c r="A79" s="136"/>
      <c r="B79" s="24"/>
      <c r="C79" s="137"/>
      <c r="D79" s="138"/>
      <c r="E79" s="138"/>
      <c r="F79" s="24"/>
      <c r="G79" s="24"/>
      <c r="H79" s="24"/>
      <c r="I79" s="24"/>
      <c r="J79" s="24"/>
      <c r="K79" s="24"/>
      <c r="L79" s="24"/>
      <c r="M79" s="24"/>
      <c r="N79" s="24"/>
      <c r="O79" s="24"/>
      <c r="P79" s="24"/>
      <c r="Q79" s="24"/>
      <c r="R79" s="24"/>
      <c r="S79" s="24"/>
    </row>
    <row r="80" spans="1:19" ht="36" customHeight="1">
      <c r="A80" s="136"/>
      <c r="B80" s="24"/>
      <c r="C80" s="137"/>
      <c r="D80" s="138"/>
      <c r="E80" s="138"/>
      <c r="F80" s="24"/>
      <c r="G80" s="24"/>
      <c r="H80" s="24"/>
      <c r="I80" s="24"/>
      <c r="J80" s="24"/>
      <c r="K80" s="24"/>
      <c r="L80" s="24"/>
      <c r="M80" s="24"/>
      <c r="N80" s="24"/>
      <c r="O80" s="24"/>
      <c r="P80" s="24"/>
      <c r="Q80" s="24"/>
      <c r="R80" s="24"/>
      <c r="S80" s="24"/>
    </row>
    <row r="81" spans="1:19" ht="36" customHeight="1">
      <c r="A81" s="136"/>
      <c r="B81" s="24"/>
      <c r="C81" s="137"/>
      <c r="D81" s="138"/>
      <c r="E81" s="138"/>
      <c r="F81" s="24"/>
      <c r="G81" s="24"/>
      <c r="H81" s="24"/>
      <c r="I81" s="24"/>
      <c r="J81" s="24"/>
      <c r="K81" s="24"/>
      <c r="L81" s="24"/>
      <c r="M81" s="24"/>
      <c r="N81" s="24"/>
      <c r="O81" s="24"/>
      <c r="P81" s="24"/>
      <c r="Q81" s="24"/>
      <c r="R81" s="24"/>
      <c r="S81" s="24"/>
    </row>
    <row r="82" spans="1:19" ht="36" customHeight="1">
      <c r="A82" s="136"/>
      <c r="B82" s="24"/>
      <c r="C82" s="137"/>
      <c r="D82" s="138"/>
      <c r="E82" s="138"/>
      <c r="F82" s="24"/>
      <c r="G82" s="24"/>
      <c r="H82" s="24"/>
      <c r="I82" s="24"/>
      <c r="J82" s="24"/>
      <c r="K82" s="24"/>
      <c r="L82" s="24"/>
      <c r="M82" s="24"/>
      <c r="N82" s="24"/>
      <c r="O82" s="24"/>
      <c r="P82" s="24"/>
      <c r="Q82" s="24"/>
      <c r="R82" s="24"/>
      <c r="S82" s="24"/>
    </row>
    <row r="83" spans="1:19" ht="36" customHeight="1">
      <c r="A83" s="136"/>
      <c r="B83" s="24"/>
      <c r="C83" s="137"/>
      <c r="D83" s="138"/>
      <c r="E83" s="138"/>
      <c r="F83" s="24"/>
      <c r="G83" s="24"/>
      <c r="H83" s="24"/>
      <c r="I83" s="24"/>
      <c r="J83" s="24"/>
      <c r="K83" s="24"/>
      <c r="L83" s="24"/>
      <c r="M83" s="24"/>
      <c r="N83" s="24"/>
      <c r="O83" s="24"/>
      <c r="P83" s="24"/>
      <c r="Q83" s="24"/>
      <c r="R83" s="24"/>
      <c r="S83" s="24"/>
    </row>
    <row r="84" spans="1:19" ht="36" customHeight="1">
      <c r="A84" s="136"/>
      <c r="B84" s="24"/>
      <c r="C84" s="137"/>
      <c r="D84" s="138"/>
      <c r="E84" s="138"/>
      <c r="F84" s="24"/>
      <c r="G84" s="24"/>
      <c r="H84" s="24"/>
      <c r="I84" s="24"/>
      <c r="J84" s="24"/>
      <c r="K84" s="24"/>
      <c r="L84" s="24"/>
      <c r="M84" s="24"/>
      <c r="N84" s="24"/>
      <c r="O84" s="24"/>
      <c r="P84" s="24"/>
      <c r="Q84" s="24"/>
      <c r="R84" s="24"/>
      <c r="S84" s="24"/>
    </row>
    <row r="85" spans="1:19" ht="36" customHeight="1">
      <c r="A85" s="136"/>
      <c r="B85" s="24"/>
      <c r="C85" s="137"/>
      <c r="D85" s="138"/>
      <c r="E85" s="138"/>
      <c r="F85" s="24"/>
      <c r="G85" s="24"/>
      <c r="H85" s="24"/>
      <c r="I85" s="24"/>
      <c r="J85" s="24"/>
      <c r="K85" s="24"/>
      <c r="L85" s="24"/>
      <c r="M85" s="24"/>
      <c r="N85" s="24"/>
      <c r="O85" s="24"/>
      <c r="P85" s="24"/>
      <c r="Q85" s="24"/>
      <c r="R85" s="24"/>
      <c r="S85" s="24"/>
    </row>
    <row r="86" spans="1:19" ht="36" customHeight="1">
      <c r="A86" s="136"/>
      <c r="B86" s="24"/>
      <c r="C86" s="137"/>
      <c r="D86" s="138"/>
      <c r="E86" s="138"/>
      <c r="F86" s="24"/>
      <c r="G86" s="24"/>
      <c r="H86" s="24"/>
      <c r="I86" s="24"/>
      <c r="J86" s="24"/>
      <c r="K86" s="24"/>
      <c r="L86" s="24"/>
      <c r="M86" s="24"/>
      <c r="N86" s="24"/>
      <c r="O86" s="24"/>
      <c r="P86" s="24"/>
      <c r="Q86" s="24"/>
      <c r="R86" s="24"/>
      <c r="S86" s="24"/>
    </row>
    <row r="87" spans="1:19" ht="36" customHeight="1">
      <c r="A87" s="136"/>
      <c r="B87" s="24"/>
      <c r="C87" s="137"/>
      <c r="D87" s="138"/>
      <c r="E87" s="138"/>
      <c r="F87" s="24"/>
      <c r="G87" s="24"/>
      <c r="H87" s="24"/>
      <c r="I87" s="24"/>
      <c r="J87" s="24"/>
      <c r="K87" s="24"/>
      <c r="L87" s="24"/>
      <c r="M87" s="24"/>
      <c r="N87" s="24"/>
      <c r="O87" s="24"/>
      <c r="P87" s="24"/>
      <c r="Q87" s="24"/>
      <c r="R87" s="24"/>
      <c r="S87" s="24"/>
    </row>
    <row r="88" spans="1:19" ht="36" customHeight="1">
      <c r="A88" s="136"/>
      <c r="B88" s="24"/>
      <c r="C88" s="137"/>
      <c r="D88" s="138"/>
      <c r="E88" s="138"/>
      <c r="F88" s="24"/>
      <c r="G88" s="24"/>
      <c r="H88" s="24"/>
      <c r="I88" s="24"/>
      <c r="J88" s="24"/>
      <c r="K88" s="24"/>
      <c r="L88" s="24"/>
      <c r="M88" s="24"/>
      <c r="N88" s="24"/>
      <c r="O88" s="24"/>
      <c r="P88" s="24"/>
      <c r="Q88" s="24"/>
      <c r="R88" s="24"/>
      <c r="S88" s="24"/>
    </row>
    <row r="89" spans="1:19" ht="36" customHeight="1">
      <c r="A89" s="136"/>
      <c r="B89" s="24"/>
      <c r="C89" s="137"/>
      <c r="D89" s="138"/>
      <c r="E89" s="138"/>
      <c r="F89" s="24"/>
      <c r="G89" s="24"/>
      <c r="H89" s="24"/>
      <c r="I89" s="24"/>
      <c r="J89" s="24"/>
      <c r="K89" s="24"/>
      <c r="L89" s="24"/>
      <c r="M89" s="24"/>
      <c r="N89" s="24"/>
      <c r="O89" s="24"/>
      <c r="P89" s="24"/>
      <c r="Q89" s="24"/>
      <c r="R89" s="24"/>
      <c r="S89" s="24"/>
    </row>
    <row r="90" spans="1:19" ht="36" customHeight="1">
      <c r="A90" s="136"/>
      <c r="B90" s="24"/>
      <c r="C90" s="137"/>
      <c r="D90" s="138"/>
      <c r="E90" s="138"/>
      <c r="F90" s="24"/>
      <c r="G90" s="24"/>
      <c r="H90" s="24"/>
      <c r="I90" s="24"/>
      <c r="J90" s="24"/>
      <c r="K90" s="24"/>
      <c r="L90" s="24"/>
      <c r="M90" s="24"/>
      <c r="N90" s="24"/>
      <c r="O90" s="24"/>
      <c r="P90" s="24"/>
      <c r="Q90" s="24"/>
      <c r="R90" s="24"/>
      <c r="S90" s="24"/>
    </row>
    <row r="91" spans="1:19" ht="36" customHeight="1">
      <c r="A91" s="136"/>
      <c r="B91" s="24"/>
      <c r="C91" s="137"/>
      <c r="D91" s="138"/>
      <c r="E91" s="138"/>
      <c r="F91" s="24"/>
      <c r="G91" s="24"/>
      <c r="H91" s="24"/>
      <c r="I91" s="24"/>
      <c r="J91" s="24"/>
      <c r="K91" s="24"/>
      <c r="L91" s="24"/>
      <c r="M91" s="24"/>
      <c r="N91" s="24"/>
      <c r="O91" s="24"/>
      <c r="P91" s="24"/>
      <c r="Q91" s="24"/>
      <c r="R91" s="24"/>
      <c r="S91" s="24"/>
    </row>
    <row r="92" spans="1:19" ht="36" customHeight="1">
      <c r="A92" s="136"/>
      <c r="B92" s="24"/>
      <c r="C92" s="137"/>
      <c r="D92" s="138"/>
      <c r="E92" s="138"/>
      <c r="F92" s="24"/>
      <c r="G92" s="24"/>
      <c r="H92" s="24"/>
      <c r="I92" s="24"/>
      <c r="J92" s="24"/>
      <c r="K92" s="24"/>
      <c r="L92" s="24"/>
      <c r="M92" s="24"/>
      <c r="N92" s="24"/>
      <c r="O92" s="24"/>
      <c r="P92" s="24"/>
      <c r="Q92" s="24"/>
      <c r="R92" s="24"/>
      <c r="S92" s="24"/>
    </row>
    <row r="93" spans="1:19" ht="36" customHeight="1">
      <c r="A93" s="136"/>
      <c r="B93" s="24"/>
      <c r="C93" s="137"/>
      <c r="D93" s="138"/>
      <c r="E93" s="138"/>
      <c r="F93" s="24"/>
      <c r="G93" s="24"/>
      <c r="H93" s="24"/>
      <c r="I93" s="24"/>
      <c r="J93" s="24"/>
      <c r="K93" s="24"/>
      <c r="L93" s="24"/>
      <c r="M93" s="24"/>
      <c r="N93" s="24"/>
      <c r="O93" s="24"/>
      <c r="P93" s="24"/>
      <c r="Q93" s="24"/>
      <c r="R93" s="24"/>
      <c r="S93" s="24"/>
    </row>
    <row r="94" spans="1:19" ht="36" customHeight="1">
      <c r="A94" s="136"/>
      <c r="B94" s="24"/>
      <c r="C94" s="137"/>
      <c r="D94" s="138"/>
      <c r="E94" s="138"/>
      <c r="F94" s="24"/>
      <c r="G94" s="24"/>
      <c r="H94" s="24"/>
      <c r="I94" s="24"/>
      <c r="J94" s="24"/>
      <c r="K94" s="24"/>
      <c r="L94" s="24"/>
      <c r="M94" s="24"/>
      <c r="N94" s="24"/>
      <c r="O94" s="24"/>
      <c r="P94" s="24"/>
      <c r="Q94" s="24"/>
      <c r="R94" s="24"/>
      <c r="S94" s="24"/>
    </row>
    <row r="95" spans="1:19" ht="36" customHeight="1">
      <c r="A95" s="136"/>
      <c r="B95" s="24"/>
      <c r="C95" s="137"/>
      <c r="D95" s="138"/>
      <c r="E95" s="138"/>
      <c r="F95" s="24"/>
      <c r="G95" s="24"/>
      <c r="H95" s="24"/>
      <c r="I95" s="24"/>
      <c r="J95" s="24"/>
      <c r="K95" s="24"/>
      <c r="L95" s="24"/>
      <c r="M95" s="24"/>
      <c r="N95" s="24"/>
      <c r="O95" s="24"/>
      <c r="P95" s="24"/>
      <c r="Q95" s="24"/>
      <c r="R95" s="24"/>
      <c r="S95" s="24"/>
    </row>
    <row r="96" spans="1:19" ht="36" customHeight="1">
      <c r="A96" s="136"/>
      <c r="B96" s="24"/>
      <c r="C96" s="137"/>
      <c r="D96" s="138"/>
      <c r="E96" s="138"/>
      <c r="F96" s="24"/>
      <c r="G96" s="24"/>
      <c r="H96" s="24"/>
      <c r="I96" s="24"/>
      <c r="J96" s="24"/>
      <c r="K96" s="24"/>
      <c r="L96" s="24"/>
      <c r="M96" s="24"/>
      <c r="N96" s="24"/>
      <c r="O96" s="24"/>
      <c r="P96" s="24"/>
      <c r="Q96" s="24"/>
      <c r="R96" s="24"/>
      <c r="S96" s="24"/>
    </row>
    <row r="97" spans="1:19" ht="36" customHeight="1">
      <c r="A97" s="136"/>
      <c r="B97" s="24"/>
      <c r="C97" s="137"/>
      <c r="D97" s="138"/>
      <c r="E97" s="138"/>
      <c r="F97" s="24"/>
      <c r="G97" s="24"/>
      <c r="H97" s="24"/>
      <c r="I97" s="24"/>
      <c r="J97" s="24"/>
      <c r="K97" s="24"/>
      <c r="L97" s="24"/>
      <c r="M97" s="24"/>
      <c r="N97" s="24"/>
      <c r="O97" s="24"/>
      <c r="P97" s="24"/>
      <c r="Q97" s="24"/>
      <c r="R97" s="24"/>
      <c r="S97" s="24"/>
    </row>
    <row r="98" spans="1:19" ht="36" customHeight="1">
      <c r="A98" s="136"/>
      <c r="B98" s="24"/>
      <c r="C98" s="137"/>
      <c r="D98" s="138"/>
      <c r="E98" s="138"/>
      <c r="F98" s="24"/>
      <c r="G98" s="24"/>
      <c r="H98" s="24"/>
      <c r="I98" s="24"/>
      <c r="J98" s="24"/>
      <c r="K98" s="24"/>
      <c r="L98" s="24"/>
      <c r="M98" s="24"/>
      <c r="N98" s="24"/>
      <c r="O98" s="24"/>
      <c r="P98" s="24"/>
      <c r="Q98" s="24"/>
      <c r="R98" s="24"/>
      <c r="S98" s="24"/>
    </row>
    <row r="99" spans="1:19" ht="36" customHeight="1">
      <c r="A99" s="136"/>
      <c r="B99" s="24"/>
      <c r="C99" s="137"/>
      <c r="D99" s="138"/>
      <c r="E99" s="138"/>
      <c r="F99" s="24"/>
      <c r="G99" s="24"/>
      <c r="H99" s="24"/>
      <c r="I99" s="24"/>
      <c r="J99" s="24"/>
      <c r="K99" s="24"/>
      <c r="L99" s="24"/>
      <c r="M99" s="24"/>
      <c r="N99" s="24"/>
      <c r="O99" s="24"/>
      <c r="P99" s="24"/>
      <c r="Q99" s="24"/>
      <c r="R99" s="24"/>
      <c r="S99" s="24"/>
    </row>
  </sheetData>
  <mergeCells count="2">
    <mergeCell ref="A3:S3"/>
    <mergeCell ref="A2:S2"/>
  </mergeCells>
  <phoneticPr fontId="2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500-000000000000}">
          <x14:formula1>
            <xm:f>'NO SE EDITA'!$K$3:$K$6</xm:f>
          </x14:formula1>
          <xm:sqref>D5:D99</xm:sqref>
        </x14:dataValidation>
        <x14:dataValidation type="list" allowBlank="1" showInputMessage="1" showErrorMessage="1" xr:uid="{00000000-0002-0000-1500-000001000000}">
          <x14:formula1>
            <xm:f>'NO SE EDITA'!$C$3:$C$4</xm:f>
          </x14:formula1>
          <xm:sqref>H5:H99</xm:sqref>
        </x14:dataValidation>
        <x14:dataValidation type="list" allowBlank="1" showInputMessage="1" showErrorMessage="1" xr:uid="{00000000-0002-0000-1500-000002000000}">
          <x14:formula1>
            <xm:f>'NO SE EDITA'!$E$3</xm:f>
          </x14:formula1>
          <xm:sqref>K5:K99</xm:sqref>
        </x14:dataValidation>
        <x14:dataValidation type="list" allowBlank="1" showInputMessage="1" showErrorMessage="1" xr:uid="{00000000-0002-0000-1500-000003000000}">
          <x14:formula1>
            <xm:f>'NO SE EDITA'!$G$3:$G$5</xm:f>
          </x14:formula1>
          <xm:sqref>L5:L99</xm:sqref>
        </x14:dataValidation>
        <x14:dataValidation type="list" allowBlank="1" showInputMessage="1" showErrorMessage="1" xr:uid="{00000000-0002-0000-1500-000004000000}">
          <x14:formula1>
            <xm:f>'NO SE EDITA'!$I$3:$I$4</xm:f>
          </x14:formula1>
          <xm:sqref>Q5:Q99</xm:sqref>
        </x14:dataValidation>
        <x14:dataValidation type="list" allowBlank="1" showInputMessage="1" showErrorMessage="1" xr:uid="{00000000-0002-0000-1500-000005000000}">
          <x14:formula1>
            <xm:f>'NO SE EDITA'!$L$3:$L$6</xm:f>
          </x14:formula1>
          <xm:sqref>E5:E99</xm:sqref>
        </x14:dataValidation>
        <x14:dataValidation type="list" allowBlank="1" showInputMessage="1" showErrorMessage="1" xr:uid="{00000000-0002-0000-1500-000006000000}">
          <x14:formula1>
            <xm:f>'NO SE EDITA'!$J$3</xm:f>
          </x14:formula1>
          <xm:sqref>C5:C99</xm:sqref>
        </x14:dataValidation>
        <x14:dataValidation type="list" allowBlank="1" showInputMessage="1" showErrorMessage="1" xr:uid="{00000000-0002-0000-1500-000007000000}">
          <x14:formula1>
            <xm:f>'NO SE EDITA'!$N$3:$N$7</xm:f>
          </x14:formula1>
          <xm:sqref>F5:F99</xm:sqref>
        </x14:dataValidation>
        <x14:dataValidation type="list" allowBlank="1" showInputMessage="1" showErrorMessage="1" xr:uid="{00000000-0002-0000-1500-000008000000}">
          <x14:formula1>
            <xm:f>'NO SE EDITA'!$O$3:$O$6</xm:f>
          </x14:formula1>
          <xm:sqref>A5:A99</xm:sqref>
        </x14:dataValidation>
        <x14:dataValidation type="list" allowBlank="1" showInputMessage="1" showErrorMessage="1" xr:uid="{00000000-0002-0000-1500-000009000000}">
          <x14:formula1>
            <xm:f>'NO SE EDITA'!$P$3</xm:f>
          </x14:formula1>
          <xm:sqref>R5:R99</xm:sqref>
        </x14:dataValidation>
        <x14:dataValidation type="list" allowBlank="1" showInputMessage="1" showErrorMessage="1" xr:uid="{00000000-0002-0000-1500-00000A000000}">
          <x14:formula1>
            <xm:f>'NO SE EDITA'!$Q$3:$Q$48</xm:f>
          </x14:formula1>
          <xm:sqref>S5:S99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62" t="s">
        <v>217</v>
      </c>
      <c r="B2" s="67" t="s">
        <v>28</v>
      </c>
      <c r="C2" s="67" t="s">
        <v>126</v>
      </c>
      <c r="D2" s="67" t="s">
        <v>47</v>
      </c>
      <c r="E2" s="67" t="s">
        <v>124</v>
      </c>
      <c r="F2" s="67" t="s">
        <v>127</v>
      </c>
      <c r="G2" s="67" t="s">
        <v>80</v>
      </c>
      <c r="H2" s="67" t="s">
        <v>128</v>
      </c>
      <c r="I2" s="67" t="s">
        <v>140</v>
      </c>
      <c r="J2" s="67" t="s">
        <v>146</v>
      </c>
      <c r="K2" s="67" t="s">
        <v>73</v>
      </c>
      <c r="L2" s="67" t="s">
        <v>74</v>
      </c>
      <c r="M2" s="67" t="s">
        <v>177</v>
      </c>
      <c r="N2" s="61" t="s">
        <v>209</v>
      </c>
      <c r="O2" s="62" t="s">
        <v>129</v>
      </c>
      <c r="P2" s="62" t="s">
        <v>134</v>
      </c>
      <c r="Q2" s="62" t="s">
        <v>86</v>
      </c>
    </row>
    <row r="3" spans="1:18">
      <c r="A3" s="21" t="s">
        <v>202</v>
      </c>
      <c r="B3" s="66" t="s">
        <v>97</v>
      </c>
      <c r="C3" s="65" t="s">
        <v>95</v>
      </c>
      <c r="D3" s="65" t="s">
        <v>199</v>
      </c>
      <c r="E3" s="66" t="s">
        <v>105</v>
      </c>
      <c r="F3" s="65" t="s">
        <v>180</v>
      </c>
      <c r="G3" s="64" t="s">
        <v>106</v>
      </c>
      <c r="H3" s="65" t="s">
        <v>107</v>
      </c>
      <c r="I3" s="64" t="s">
        <v>123</v>
      </c>
      <c r="J3" s="23">
        <v>2026</v>
      </c>
      <c r="K3" s="76">
        <v>46027</v>
      </c>
      <c r="L3" s="76">
        <v>46111</v>
      </c>
      <c r="M3" s="33" t="s">
        <v>178</v>
      </c>
      <c r="N3" s="63" t="s">
        <v>91</v>
      </c>
      <c r="O3" s="33" t="s">
        <v>213</v>
      </c>
      <c r="P3" s="63" t="s">
        <v>216</v>
      </c>
      <c r="Q3" s="70" t="s">
        <v>274</v>
      </c>
      <c r="R3" s="72"/>
    </row>
    <row r="4" spans="1:18">
      <c r="A4" s="21" t="s">
        <v>203</v>
      </c>
      <c r="B4" s="21" t="s">
        <v>98</v>
      </c>
      <c r="C4" s="64" t="s">
        <v>96</v>
      </c>
      <c r="D4" s="64" t="s">
        <v>200</v>
      </c>
      <c r="E4" s="66"/>
      <c r="F4" s="65"/>
      <c r="G4" s="64" t="s">
        <v>108</v>
      </c>
      <c r="H4" s="64" t="s">
        <v>125</v>
      </c>
      <c r="I4" s="64" t="s">
        <v>99</v>
      </c>
      <c r="J4" s="23"/>
      <c r="K4" s="76">
        <v>46117</v>
      </c>
      <c r="L4" s="76">
        <v>46203</v>
      </c>
      <c r="M4" s="33" t="s">
        <v>179</v>
      </c>
      <c r="N4" s="63" t="s">
        <v>205</v>
      </c>
      <c r="O4" s="33" t="s">
        <v>210</v>
      </c>
      <c r="P4" s="18"/>
      <c r="Q4" s="70" t="s">
        <v>218</v>
      </c>
      <c r="R4" s="72"/>
    </row>
    <row r="5" spans="1:18" ht="12.75" customHeight="1">
      <c r="A5" s="18"/>
      <c r="B5" s="18"/>
      <c r="C5" s="64"/>
      <c r="D5" s="18"/>
      <c r="E5" s="18"/>
      <c r="F5" s="18"/>
      <c r="G5" s="64" t="s">
        <v>109</v>
      </c>
      <c r="H5" s="64"/>
      <c r="I5" s="64"/>
      <c r="J5" s="18"/>
      <c r="K5" s="76">
        <v>46208</v>
      </c>
      <c r="L5" s="76">
        <v>46295</v>
      </c>
      <c r="M5" s="43"/>
      <c r="N5" s="63" t="s">
        <v>206</v>
      </c>
      <c r="O5" s="33" t="s">
        <v>211</v>
      </c>
      <c r="P5" s="18"/>
      <c r="Q5" s="70" t="s">
        <v>219</v>
      </c>
      <c r="R5" s="72"/>
    </row>
    <row r="6" spans="1:18" ht="12.75" customHeight="1">
      <c r="A6" s="18"/>
      <c r="B6" s="18"/>
      <c r="C6" s="64"/>
      <c r="D6" s="18"/>
      <c r="E6" s="22"/>
      <c r="F6" s="64"/>
      <c r="G6" s="23"/>
      <c r="H6" s="23"/>
      <c r="I6" s="23"/>
      <c r="J6" s="23"/>
      <c r="K6" s="77">
        <v>46300</v>
      </c>
      <c r="L6" s="76">
        <v>46386</v>
      </c>
      <c r="M6" s="43"/>
      <c r="N6" s="63" t="s">
        <v>207</v>
      </c>
      <c r="O6" s="33" t="s">
        <v>212</v>
      </c>
      <c r="P6" s="18"/>
      <c r="Q6" s="70" t="s">
        <v>220</v>
      </c>
      <c r="R6" s="72"/>
    </row>
    <row r="7" spans="1:18">
      <c r="A7" s="18"/>
      <c r="B7" s="23"/>
      <c r="C7" s="23"/>
      <c r="D7" s="23"/>
      <c r="E7" s="23"/>
      <c r="F7" s="23"/>
      <c r="G7" s="23"/>
      <c r="H7" s="23"/>
      <c r="I7" s="23"/>
      <c r="J7" s="18"/>
      <c r="K7" s="18"/>
      <c r="L7" s="18"/>
      <c r="M7" s="43"/>
      <c r="N7" s="63" t="s">
        <v>208</v>
      </c>
      <c r="O7" s="18"/>
      <c r="P7" s="18"/>
      <c r="Q7" s="70" t="s">
        <v>221</v>
      </c>
      <c r="R7" s="72"/>
    </row>
    <row r="8" spans="1:18">
      <c r="K8" s="44"/>
      <c r="M8" s="60"/>
      <c r="Q8" s="70" t="s">
        <v>222</v>
      </c>
      <c r="R8" s="72"/>
    </row>
    <row r="9" spans="1:18">
      <c r="M9" s="60"/>
      <c r="Q9" s="69" t="s">
        <v>223</v>
      </c>
      <c r="R9" s="73"/>
    </row>
    <row r="10" spans="1:18">
      <c r="M10" s="60"/>
      <c r="Q10" s="69" t="s">
        <v>224</v>
      </c>
      <c r="R10" s="73"/>
    </row>
    <row r="11" spans="1:18">
      <c r="M11" s="60"/>
      <c r="Q11" s="69" t="s">
        <v>225</v>
      </c>
      <c r="R11" s="73"/>
    </row>
    <row r="12" spans="1:18">
      <c r="M12" s="60"/>
      <c r="Q12" s="69" t="s">
        <v>226</v>
      </c>
      <c r="R12" s="73"/>
    </row>
    <row r="13" spans="1:18">
      <c r="B13" s="20"/>
      <c r="M13" s="60"/>
      <c r="Q13" s="69" t="s">
        <v>227</v>
      </c>
      <c r="R13" s="73"/>
    </row>
    <row r="14" spans="1:18">
      <c r="Q14" s="69" t="s">
        <v>228</v>
      </c>
      <c r="R14" s="73"/>
    </row>
    <row r="15" spans="1:18">
      <c r="Q15" s="69" t="s">
        <v>229</v>
      </c>
      <c r="R15" s="73"/>
    </row>
    <row r="16" spans="1:18">
      <c r="Q16" s="69" t="s">
        <v>230</v>
      </c>
      <c r="R16" s="73"/>
    </row>
    <row r="17" spans="17:18">
      <c r="Q17" s="69" t="s">
        <v>231</v>
      </c>
      <c r="R17" s="73"/>
    </row>
    <row r="18" spans="17:18">
      <c r="Q18" s="69" t="s">
        <v>232</v>
      </c>
      <c r="R18" s="73"/>
    </row>
    <row r="19" spans="17:18">
      <c r="Q19" s="69" t="s">
        <v>233</v>
      </c>
      <c r="R19" s="73"/>
    </row>
    <row r="20" spans="17:18">
      <c r="Q20" s="69" t="s">
        <v>234</v>
      </c>
      <c r="R20" s="73"/>
    </row>
    <row r="21" spans="17:18">
      <c r="Q21" s="69" t="s">
        <v>235</v>
      </c>
      <c r="R21" s="73"/>
    </row>
    <row r="22" spans="17:18">
      <c r="Q22" s="69" t="s">
        <v>236</v>
      </c>
      <c r="R22" s="73"/>
    </row>
    <row r="23" spans="17:18">
      <c r="Q23" s="69" t="s">
        <v>237</v>
      </c>
      <c r="R23" s="73"/>
    </row>
    <row r="24" spans="17:18">
      <c r="Q24" s="69" t="s">
        <v>238</v>
      </c>
      <c r="R24" s="73"/>
    </row>
    <row r="25" spans="17:18">
      <c r="Q25" s="69" t="s">
        <v>239</v>
      </c>
      <c r="R25" s="73"/>
    </row>
    <row r="26" spans="17:18">
      <c r="Q26" s="69" t="s">
        <v>240</v>
      </c>
      <c r="R26" s="73"/>
    </row>
    <row r="27" spans="17:18">
      <c r="Q27" s="69" t="s">
        <v>241</v>
      </c>
      <c r="R27" s="73"/>
    </row>
    <row r="28" spans="17:18">
      <c r="Q28" s="69" t="s">
        <v>242</v>
      </c>
      <c r="R28" s="73"/>
    </row>
    <row r="29" spans="17:18">
      <c r="Q29" s="69" t="s">
        <v>243</v>
      </c>
      <c r="R29" s="73"/>
    </row>
    <row r="30" spans="17:18">
      <c r="Q30" s="69" t="s">
        <v>244</v>
      </c>
      <c r="R30" s="73"/>
    </row>
    <row r="31" spans="17:18">
      <c r="Q31" s="69" t="s">
        <v>245</v>
      </c>
      <c r="R31" s="73"/>
    </row>
    <row r="32" spans="17:18">
      <c r="Q32" s="69" t="s">
        <v>246</v>
      </c>
      <c r="R32" s="73"/>
    </row>
    <row r="33" spans="17:18">
      <c r="Q33" s="69" t="s">
        <v>247</v>
      </c>
      <c r="R33" s="73"/>
    </row>
    <row r="34" spans="17:18">
      <c r="Q34" s="69" t="s">
        <v>248</v>
      </c>
      <c r="R34" s="73"/>
    </row>
    <row r="35" spans="17:18">
      <c r="Q35" s="69" t="s">
        <v>249</v>
      </c>
      <c r="R35" s="73"/>
    </row>
    <row r="36" spans="17:18">
      <c r="Q36" s="69" t="s">
        <v>250</v>
      </c>
      <c r="R36" s="73"/>
    </row>
    <row r="37" spans="17:18">
      <c r="Q37" s="71" t="s">
        <v>251</v>
      </c>
      <c r="R37" s="74"/>
    </row>
    <row r="38" spans="17:18">
      <c r="Q38" s="69" t="s">
        <v>252</v>
      </c>
      <c r="R38" s="73"/>
    </row>
    <row r="39" spans="17:18">
      <c r="Q39" s="69" t="s">
        <v>253</v>
      </c>
      <c r="R39" s="73"/>
    </row>
    <row r="40" spans="17:18">
      <c r="Q40" s="69" t="s">
        <v>254</v>
      </c>
      <c r="R40" s="73"/>
    </row>
    <row r="41" spans="17:18">
      <c r="Q41" s="69" t="s">
        <v>255</v>
      </c>
      <c r="R41" s="73"/>
    </row>
    <row r="42" spans="17:18">
      <c r="Q42" s="69" t="s">
        <v>256</v>
      </c>
      <c r="R42" s="73"/>
    </row>
    <row r="43" spans="17:18">
      <c r="Q43" s="71" t="s">
        <v>257</v>
      </c>
      <c r="R43" s="74"/>
    </row>
    <row r="44" spans="17:18">
      <c r="Q44" s="69" t="s">
        <v>258</v>
      </c>
      <c r="R44" s="73"/>
    </row>
    <row r="45" spans="17:18">
      <c r="Q45" s="69" t="s">
        <v>259</v>
      </c>
      <c r="R45" s="73"/>
    </row>
    <row r="46" spans="17:18">
      <c r="Q46" s="69" t="s">
        <v>260</v>
      </c>
      <c r="R46" s="73"/>
    </row>
    <row r="47" spans="17:18">
      <c r="Q47" s="69" t="s">
        <v>261</v>
      </c>
      <c r="R47" s="73"/>
    </row>
    <row r="48" spans="17:18">
      <c r="Q48" s="69" t="s">
        <v>262</v>
      </c>
      <c r="R48" s="73"/>
    </row>
  </sheetData>
  <dataConsolidate/>
  <phoneticPr fontId="24" type="noConversion"/>
  <dataValidations count="1">
    <dataValidation type="list" allowBlank="1" showInputMessage="1" showErrorMessage="1" sqref="B3:B4" xr:uid="{00000000-0002-0000-1600-000000000000}">
      <formula1>$B$3:$B$6</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20"/>
  <sheetViews>
    <sheetView topLeftCell="A12" zoomScaleNormal="70" workbookViewId="0">
      <selection activeCell="J20" sqref="J20"/>
    </sheetView>
  </sheetViews>
  <sheetFormatPr baseColWidth="10" defaultColWidth="9.33203125" defaultRowHeight="12.75"/>
  <cols>
    <col min="1" max="1" width="20.5" style="129" customWidth="1"/>
    <col min="2" max="3" width="10.1640625" style="129" customWidth="1"/>
    <col min="4" max="4" width="20.6640625" style="129" customWidth="1"/>
    <col min="5" max="5" width="30.6640625" style="129" customWidth="1"/>
    <col min="6" max="6" width="25.5" style="129" customWidth="1"/>
    <col min="7" max="16384" width="9.33203125" style="129"/>
  </cols>
  <sheetData>
    <row r="1" spans="1:6" ht="27.6" customHeight="1">
      <c r="A1" s="478" t="s">
        <v>7</v>
      </c>
      <c r="B1" s="479"/>
      <c r="C1" s="479"/>
      <c r="D1" s="479"/>
      <c r="E1" s="479"/>
      <c r="F1" s="480"/>
    </row>
    <row r="2" spans="1:6" ht="26.85" customHeight="1">
      <c r="A2" s="481" t="s">
        <v>32</v>
      </c>
      <c r="B2" s="482"/>
      <c r="C2" s="482"/>
      <c r="D2" s="482"/>
      <c r="E2" s="482"/>
      <c r="F2" s="483"/>
    </row>
    <row r="3" spans="1:6" ht="12.75" customHeight="1">
      <c r="A3" s="484" t="s">
        <v>334</v>
      </c>
      <c r="B3" s="485"/>
      <c r="C3" s="485"/>
      <c r="D3" s="485"/>
      <c r="E3" s="485"/>
      <c r="F3" s="486"/>
    </row>
    <row r="4" spans="1:6" ht="24.75" customHeight="1">
      <c r="A4" s="487" t="s">
        <v>33</v>
      </c>
      <c r="B4" s="488"/>
      <c r="C4" s="489"/>
      <c r="D4" s="490" t="s">
        <v>377</v>
      </c>
      <c r="E4" s="491"/>
      <c r="F4" s="492"/>
    </row>
    <row r="5" spans="1:6" ht="24.75" customHeight="1">
      <c r="A5" s="487" t="s">
        <v>34</v>
      </c>
      <c r="B5" s="488"/>
      <c r="C5" s="489"/>
      <c r="D5" s="490" t="s">
        <v>378</v>
      </c>
      <c r="E5" s="491"/>
      <c r="F5" s="492"/>
    </row>
    <row r="6" spans="1:6" ht="24.75" customHeight="1">
      <c r="A6" s="487" t="s">
        <v>35</v>
      </c>
      <c r="B6" s="488"/>
      <c r="C6" s="489"/>
      <c r="D6" s="490" t="s">
        <v>401</v>
      </c>
      <c r="E6" s="491"/>
      <c r="F6" s="492"/>
    </row>
    <row r="7" spans="1:6" ht="24.75" customHeight="1">
      <c r="A7" s="487" t="s">
        <v>36</v>
      </c>
      <c r="B7" s="488"/>
      <c r="C7" s="489"/>
      <c r="D7" s="490" t="s">
        <v>266</v>
      </c>
      <c r="E7" s="491"/>
      <c r="F7" s="492"/>
    </row>
    <row r="8" spans="1:6" ht="24.75" customHeight="1">
      <c r="A8" s="487" t="s">
        <v>37</v>
      </c>
      <c r="B8" s="488"/>
      <c r="C8" s="489"/>
      <c r="D8" s="490" t="s">
        <v>561</v>
      </c>
      <c r="E8" s="491"/>
      <c r="F8" s="492"/>
    </row>
    <row r="9" spans="1:6" ht="12.75" customHeight="1">
      <c r="A9" s="484" t="s">
        <v>335</v>
      </c>
      <c r="B9" s="485"/>
      <c r="C9" s="485"/>
      <c r="D9" s="485"/>
      <c r="E9" s="485"/>
      <c r="F9" s="486"/>
    </row>
    <row r="10" spans="1:6" ht="12.75" customHeight="1">
      <c r="A10" s="156" t="s">
        <v>336</v>
      </c>
      <c r="B10" s="493" t="s">
        <v>273</v>
      </c>
      <c r="C10" s="494"/>
      <c r="D10" s="494"/>
      <c r="E10" s="494"/>
      <c r="F10" s="495"/>
    </row>
    <row r="11" spans="1:6">
      <c r="A11" s="156" t="s">
        <v>337</v>
      </c>
      <c r="B11" s="496" t="s">
        <v>562</v>
      </c>
      <c r="C11" s="497"/>
      <c r="D11" s="497"/>
      <c r="E11" s="497"/>
      <c r="F11" s="498"/>
    </row>
    <row r="12" spans="1:6" ht="21" customHeight="1">
      <c r="A12" s="156" t="s">
        <v>338</v>
      </c>
      <c r="B12" s="499" t="s">
        <v>563</v>
      </c>
      <c r="C12" s="500"/>
      <c r="D12" s="500"/>
      <c r="E12" s="500"/>
      <c r="F12" s="501"/>
    </row>
    <row r="13" spans="1:6" ht="12.75" customHeight="1">
      <c r="A13" s="484" t="s">
        <v>339</v>
      </c>
      <c r="B13" s="485"/>
      <c r="C13" s="485"/>
      <c r="D13" s="485"/>
      <c r="E13" s="485"/>
      <c r="F13" s="486"/>
    </row>
    <row r="14" spans="1:6" ht="26.25" customHeight="1">
      <c r="A14" s="156" t="s">
        <v>340</v>
      </c>
      <c r="B14" s="502" t="s">
        <v>564</v>
      </c>
      <c r="C14" s="503"/>
      <c r="D14" s="503"/>
      <c r="E14" s="503"/>
      <c r="F14" s="504"/>
    </row>
    <row r="15" spans="1:6" ht="28.5" customHeight="1">
      <c r="A15" s="156" t="s">
        <v>341</v>
      </c>
      <c r="B15" s="502" t="s">
        <v>565</v>
      </c>
      <c r="C15" s="503"/>
      <c r="D15" s="503"/>
      <c r="E15" s="503"/>
      <c r="F15" s="504"/>
    </row>
    <row r="16" spans="1:6" ht="29.25" customHeight="1">
      <c r="A16" s="156" t="s">
        <v>342</v>
      </c>
      <c r="B16" s="502" t="s">
        <v>566</v>
      </c>
      <c r="C16" s="503"/>
      <c r="D16" s="503"/>
      <c r="E16" s="503"/>
      <c r="F16" s="504"/>
    </row>
    <row r="17" spans="1:6" ht="12.75" customHeight="1">
      <c r="A17" s="484" t="s">
        <v>343</v>
      </c>
      <c r="B17" s="485"/>
      <c r="C17" s="485"/>
      <c r="D17" s="485"/>
      <c r="E17" s="485"/>
      <c r="F17" s="486"/>
    </row>
    <row r="18" spans="1:6" ht="12.75" customHeight="1">
      <c r="A18" s="508" t="s">
        <v>344</v>
      </c>
      <c r="B18" s="509"/>
      <c r="C18" s="510">
        <v>2026</v>
      </c>
      <c r="D18" s="511"/>
      <c r="E18" s="511"/>
      <c r="F18" s="512"/>
    </row>
    <row r="19" spans="1:6" ht="25.5" customHeight="1">
      <c r="A19" s="513" t="s">
        <v>345</v>
      </c>
      <c r="B19" s="514"/>
      <c r="C19" s="515" t="s">
        <v>346</v>
      </c>
      <c r="D19" s="516"/>
      <c r="E19" s="156" t="s">
        <v>347</v>
      </c>
      <c r="F19" s="157" t="s">
        <v>348</v>
      </c>
    </row>
    <row r="20" spans="1:6" ht="79.7" customHeight="1">
      <c r="A20" s="505" t="s">
        <v>349</v>
      </c>
      <c r="B20" s="506"/>
      <c r="C20" s="506"/>
      <c r="D20" s="506"/>
      <c r="E20" s="506"/>
      <c r="F20" s="507"/>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U60"/>
  <sheetViews>
    <sheetView zoomScale="55" zoomScaleNormal="55" workbookViewId="0">
      <selection activeCell="F18" sqref="F18:Q18"/>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571" t="s">
        <v>51</v>
      </c>
      <c r="B1" s="571"/>
      <c r="C1" s="571"/>
      <c r="D1" s="571"/>
      <c r="E1" s="571"/>
      <c r="F1" s="571"/>
      <c r="G1" s="571"/>
      <c r="H1" s="571"/>
      <c r="I1" s="571"/>
      <c r="J1" s="571"/>
      <c r="K1" s="571"/>
      <c r="L1" s="571"/>
      <c r="M1" s="571"/>
      <c r="N1" s="571"/>
      <c r="O1" s="571"/>
      <c r="P1" s="571"/>
      <c r="Q1" s="571"/>
      <c r="R1" s="571"/>
      <c r="S1" s="571"/>
      <c r="T1" s="571"/>
      <c r="U1" s="572"/>
    </row>
    <row r="2" spans="1:21">
      <c r="A2" s="546" t="s">
        <v>33</v>
      </c>
      <c r="B2" s="546"/>
      <c r="C2" s="546"/>
      <c r="D2" s="546"/>
      <c r="E2" s="546"/>
      <c r="F2" s="546"/>
      <c r="G2" s="546"/>
      <c r="H2" s="546"/>
      <c r="I2" s="546"/>
      <c r="J2" s="546"/>
      <c r="K2" s="547"/>
      <c r="L2" s="548"/>
      <c r="M2" s="548"/>
      <c r="N2" s="548"/>
      <c r="O2" s="548"/>
      <c r="P2" s="548"/>
      <c r="Q2" s="548"/>
      <c r="R2" s="548"/>
      <c r="S2" s="548"/>
      <c r="T2" s="548"/>
      <c r="U2" s="549"/>
    </row>
    <row r="3" spans="1:21">
      <c r="A3" s="546" t="s">
        <v>34</v>
      </c>
      <c r="B3" s="546"/>
      <c r="C3" s="546"/>
      <c r="D3" s="546"/>
      <c r="E3" s="546"/>
      <c r="F3" s="546"/>
      <c r="G3" s="546"/>
      <c r="H3" s="546"/>
      <c r="I3" s="546"/>
      <c r="J3" s="546"/>
      <c r="K3" s="547"/>
      <c r="L3" s="548"/>
      <c r="M3" s="548"/>
      <c r="N3" s="548"/>
      <c r="O3" s="548"/>
      <c r="P3" s="548"/>
      <c r="Q3" s="548"/>
      <c r="R3" s="548"/>
      <c r="S3" s="548"/>
      <c r="T3" s="548"/>
      <c r="U3" s="549"/>
    </row>
    <row r="4" spans="1:21">
      <c r="A4" s="546" t="s">
        <v>35</v>
      </c>
      <c r="B4" s="546"/>
      <c r="C4" s="546"/>
      <c r="D4" s="546"/>
      <c r="E4" s="546"/>
      <c r="F4" s="546"/>
      <c r="G4" s="546"/>
      <c r="H4" s="546"/>
      <c r="I4" s="546"/>
      <c r="J4" s="546"/>
      <c r="K4" s="547"/>
      <c r="L4" s="548"/>
      <c r="M4" s="548"/>
      <c r="N4" s="548"/>
      <c r="O4" s="548"/>
      <c r="P4" s="548"/>
      <c r="Q4" s="548"/>
      <c r="R4" s="548"/>
      <c r="S4" s="548"/>
      <c r="T4" s="548"/>
      <c r="U4" s="549"/>
    </row>
    <row r="5" spans="1:21">
      <c r="A5" s="546" t="s">
        <v>36</v>
      </c>
      <c r="B5" s="546"/>
      <c r="C5" s="546"/>
      <c r="D5" s="546"/>
      <c r="E5" s="546"/>
      <c r="F5" s="546"/>
      <c r="G5" s="546"/>
      <c r="H5" s="546"/>
      <c r="I5" s="546"/>
      <c r="J5" s="546"/>
      <c r="K5" s="573"/>
      <c r="L5" s="574"/>
      <c r="M5" s="574"/>
      <c r="N5" s="574"/>
      <c r="O5" s="574"/>
      <c r="P5" s="574"/>
      <c r="Q5" s="574"/>
      <c r="R5" s="574"/>
      <c r="S5" s="574"/>
      <c r="T5" s="574"/>
      <c r="U5" s="575"/>
    </row>
    <row r="6" spans="1:21">
      <c r="A6" s="546" t="s">
        <v>37</v>
      </c>
      <c r="B6" s="546"/>
      <c r="C6" s="546"/>
      <c r="D6" s="546"/>
      <c r="E6" s="546"/>
      <c r="F6" s="546"/>
      <c r="G6" s="546"/>
      <c r="H6" s="546"/>
      <c r="I6" s="546"/>
      <c r="J6" s="546"/>
      <c r="K6" s="547"/>
      <c r="L6" s="548"/>
      <c r="M6" s="548"/>
      <c r="N6" s="548"/>
      <c r="O6" s="548"/>
      <c r="P6" s="548"/>
      <c r="Q6" s="548"/>
      <c r="R6" s="548"/>
      <c r="S6" s="548"/>
      <c r="T6" s="548"/>
      <c r="U6" s="549"/>
    </row>
    <row r="7" spans="1:21" ht="47.25" customHeight="1">
      <c r="A7" s="568" t="s">
        <v>168</v>
      </c>
      <c r="B7" s="569"/>
      <c r="C7" s="569"/>
      <c r="D7" s="569"/>
      <c r="E7" s="569"/>
      <c r="F7" s="569"/>
      <c r="G7" s="569"/>
      <c r="H7" s="569"/>
      <c r="I7" s="569"/>
      <c r="J7" s="569"/>
      <c r="K7" s="569"/>
      <c r="L7" s="569"/>
      <c r="M7" s="569"/>
      <c r="N7" s="569"/>
      <c r="O7" s="569"/>
      <c r="P7" s="569"/>
      <c r="Q7" s="569"/>
      <c r="R7" s="569"/>
      <c r="S7" s="569"/>
      <c r="T7" s="569"/>
      <c r="U7" s="570"/>
    </row>
    <row r="8" spans="1:21" ht="30.75" customHeight="1">
      <c r="A8" s="550" t="s">
        <v>152</v>
      </c>
      <c r="B8" s="533" t="s">
        <v>163</v>
      </c>
      <c r="C8" s="533" t="s">
        <v>154</v>
      </c>
      <c r="D8" s="533" t="s">
        <v>153</v>
      </c>
      <c r="E8" s="533" t="s">
        <v>147</v>
      </c>
      <c r="F8" s="551" t="s">
        <v>155</v>
      </c>
      <c r="G8" s="551"/>
      <c r="H8" s="551"/>
      <c r="I8" s="551"/>
      <c r="J8" s="551"/>
      <c r="K8" s="551"/>
      <c r="L8" s="551"/>
      <c r="M8" s="551"/>
      <c r="N8" s="551"/>
      <c r="O8" s="551"/>
      <c r="P8" s="551"/>
      <c r="Q8" s="551"/>
      <c r="R8" s="552"/>
      <c r="S8" s="556" t="s">
        <v>148</v>
      </c>
      <c r="T8" s="557"/>
      <c r="U8" s="558"/>
    </row>
    <row r="9" spans="1:21" ht="21" customHeight="1">
      <c r="A9" s="550"/>
      <c r="B9" s="533"/>
      <c r="C9" s="533"/>
      <c r="D9" s="533"/>
      <c r="E9" s="533"/>
      <c r="F9" s="41" t="s">
        <v>54</v>
      </c>
      <c r="G9" s="7" t="s">
        <v>55</v>
      </c>
      <c r="H9" s="8" t="s">
        <v>56</v>
      </c>
      <c r="I9" s="9" t="s">
        <v>57</v>
      </c>
      <c r="J9" s="9" t="s">
        <v>58</v>
      </c>
      <c r="K9" s="9" t="s">
        <v>59</v>
      </c>
      <c r="L9" s="8" t="s">
        <v>60</v>
      </c>
      <c r="M9" s="8" t="s">
        <v>61</v>
      </c>
      <c r="N9" s="8" t="s">
        <v>62</v>
      </c>
      <c r="O9" s="9" t="s">
        <v>63</v>
      </c>
      <c r="P9" s="9" t="s">
        <v>64</v>
      </c>
      <c r="Q9" s="42" t="s">
        <v>65</v>
      </c>
      <c r="R9" s="559" t="s">
        <v>26</v>
      </c>
      <c r="S9" s="560" t="s">
        <v>66</v>
      </c>
      <c r="T9" s="560" t="s">
        <v>67</v>
      </c>
      <c r="U9" s="561" t="s">
        <v>68</v>
      </c>
    </row>
    <row r="10" spans="1:21">
      <c r="A10" s="550"/>
      <c r="B10" s="533"/>
      <c r="C10" s="533"/>
      <c r="D10" s="533"/>
      <c r="E10" s="533"/>
      <c r="F10" s="562" t="s">
        <v>53</v>
      </c>
      <c r="G10" s="563"/>
      <c r="H10" s="563"/>
      <c r="I10" s="563"/>
      <c r="J10" s="563"/>
      <c r="K10" s="563"/>
      <c r="L10" s="563"/>
      <c r="M10" s="563"/>
      <c r="N10" s="563"/>
      <c r="O10" s="563"/>
      <c r="P10" s="563"/>
      <c r="Q10" s="564"/>
      <c r="R10" s="559"/>
      <c r="S10" s="560"/>
      <c r="T10" s="560"/>
      <c r="U10" s="561"/>
    </row>
    <row r="11" spans="1:21">
      <c r="A11" s="550"/>
      <c r="B11" s="533"/>
      <c r="C11" s="533"/>
      <c r="D11" s="533"/>
      <c r="E11" s="533"/>
      <c r="F11" s="565"/>
      <c r="G11" s="566"/>
      <c r="H11" s="566"/>
      <c r="I11" s="566"/>
      <c r="J11" s="566"/>
      <c r="K11" s="566"/>
      <c r="L11" s="566"/>
      <c r="M11" s="566"/>
      <c r="N11" s="566"/>
      <c r="O11" s="566"/>
      <c r="P11" s="566"/>
      <c r="Q11" s="567"/>
      <c r="R11" s="559"/>
      <c r="S11" s="560"/>
      <c r="T11" s="560"/>
      <c r="U11" s="561"/>
    </row>
    <row r="12" spans="1:21" ht="72" customHeight="1">
      <c r="A12" s="553" t="s">
        <v>167</v>
      </c>
      <c r="B12" s="554"/>
      <c r="C12" s="526"/>
      <c r="D12" s="10"/>
      <c r="E12" s="524"/>
      <c r="F12" s="11"/>
      <c r="G12" s="11"/>
      <c r="H12" s="16"/>
      <c r="I12" s="13"/>
      <c r="J12" s="13"/>
      <c r="K12" s="16"/>
      <c r="L12" s="13"/>
      <c r="M12" s="13"/>
      <c r="N12" s="16"/>
      <c r="O12" s="17"/>
      <c r="P12" s="13"/>
      <c r="Q12" s="16"/>
      <c r="R12" s="14"/>
      <c r="S12" s="11"/>
      <c r="T12" s="542"/>
      <c r="U12" s="544"/>
    </row>
    <row r="13" spans="1:21" ht="70.5" customHeight="1">
      <c r="A13" s="553"/>
      <c r="B13" s="555"/>
      <c r="C13" s="540"/>
      <c r="D13" s="36"/>
      <c r="E13" s="541"/>
      <c r="F13" s="35"/>
      <c r="G13" s="35"/>
      <c r="H13" s="38"/>
      <c r="I13" s="39"/>
      <c r="J13" s="39"/>
      <c r="K13" s="38"/>
      <c r="L13" s="39"/>
      <c r="M13" s="39"/>
      <c r="N13" s="38"/>
      <c r="O13" s="39"/>
      <c r="P13" s="39"/>
      <c r="Q13" s="38"/>
      <c r="R13" s="40"/>
      <c r="S13" s="35"/>
      <c r="T13" s="543"/>
      <c r="U13" s="545"/>
    </row>
    <row r="14" spans="1:21" ht="24" customHeight="1">
      <c r="A14" s="533" t="s">
        <v>152</v>
      </c>
      <c r="B14" s="533" t="s">
        <v>163</v>
      </c>
      <c r="C14" s="533" t="s">
        <v>154</v>
      </c>
      <c r="D14" s="533" t="s">
        <v>153</v>
      </c>
      <c r="E14" s="533" t="s">
        <v>147</v>
      </c>
      <c r="F14" s="534" t="s">
        <v>156</v>
      </c>
      <c r="G14" s="535"/>
      <c r="H14" s="535"/>
      <c r="I14" s="535"/>
      <c r="J14" s="535"/>
      <c r="K14" s="535"/>
      <c r="L14" s="535"/>
      <c r="M14" s="535"/>
      <c r="N14" s="535"/>
      <c r="O14" s="535"/>
      <c r="P14" s="535"/>
      <c r="Q14" s="536"/>
      <c r="R14" s="537" t="s">
        <v>26</v>
      </c>
      <c r="S14" s="517" t="s">
        <v>66</v>
      </c>
      <c r="T14" s="517" t="s">
        <v>67</v>
      </c>
      <c r="U14" s="517" t="s">
        <v>68</v>
      </c>
    </row>
    <row r="15" spans="1:21" ht="38.25" customHeight="1">
      <c r="A15" s="533"/>
      <c r="B15" s="533"/>
      <c r="C15" s="533"/>
      <c r="D15" s="533"/>
      <c r="E15" s="533"/>
      <c r="F15" s="41" t="s">
        <v>54</v>
      </c>
      <c r="G15" s="7" t="s">
        <v>55</v>
      </c>
      <c r="H15" s="8" t="s">
        <v>56</v>
      </c>
      <c r="I15" s="9" t="s">
        <v>57</v>
      </c>
      <c r="J15" s="9" t="s">
        <v>58</v>
      </c>
      <c r="K15" s="9" t="s">
        <v>59</v>
      </c>
      <c r="L15" s="8" t="s">
        <v>60</v>
      </c>
      <c r="M15" s="8" t="s">
        <v>61</v>
      </c>
      <c r="N15" s="8" t="s">
        <v>62</v>
      </c>
      <c r="O15" s="9" t="s">
        <v>63</v>
      </c>
      <c r="P15" s="9" t="s">
        <v>64</v>
      </c>
      <c r="Q15" s="42" t="s">
        <v>65</v>
      </c>
      <c r="R15" s="538"/>
      <c r="S15" s="518"/>
      <c r="T15" s="518"/>
      <c r="U15" s="518"/>
    </row>
    <row r="16" spans="1:21" ht="62.25" customHeight="1">
      <c r="A16" s="519" t="s">
        <v>169</v>
      </c>
      <c r="B16" s="520"/>
      <c r="C16" s="526"/>
      <c r="D16" s="11"/>
      <c r="E16" s="524"/>
      <c r="F16" s="11"/>
      <c r="G16" s="11"/>
      <c r="H16" s="16"/>
      <c r="I16" s="13"/>
      <c r="J16" s="13"/>
      <c r="K16" s="16"/>
      <c r="L16" s="13"/>
      <c r="M16" s="13"/>
      <c r="N16" s="16"/>
      <c r="O16" s="17"/>
      <c r="P16" s="13"/>
      <c r="Q16" s="16"/>
      <c r="R16" s="14"/>
      <c r="S16" s="11"/>
      <c r="T16" s="542"/>
      <c r="U16" s="544"/>
    </row>
    <row r="17" spans="1:21" ht="85.5" customHeight="1">
      <c r="A17" s="519"/>
      <c r="B17" s="539"/>
      <c r="C17" s="540"/>
      <c r="D17" s="35"/>
      <c r="E17" s="541"/>
      <c r="F17" s="35"/>
      <c r="G17" s="35"/>
      <c r="H17" s="38"/>
      <c r="I17" s="39"/>
      <c r="J17" s="39"/>
      <c r="K17" s="38"/>
      <c r="L17" s="39"/>
      <c r="M17" s="39"/>
      <c r="N17" s="38"/>
      <c r="O17" s="39"/>
      <c r="P17" s="39"/>
      <c r="Q17" s="38"/>
      <c r="R17" s="40"/>
      <c r="S17" s="35"/>
      <c r="T17" s="543"/>
      <c r="U17" s="545"/>
    </row>
    <row r="18" spans="1:21" ht="21.75" customHeight="1">
      <c r="A18" s="533" t="s">
        <v>152</v>
      </c>
      <c r="B18" s="533" t="s">
        <v>163</v>
      </c>
      <c r="C18" s="533" t="s">
        <v>154</v>
      </c>
      <c r="D18" s="533" t="s">
        <v>153</v>
      </c>
      <c r="E18" s="533" t="s">
        <v>147</v>
      </c>
      <c r="F18" s="534" t="s">
        <v>156</v>
      </c>
      <c r="G18" s="535"/>
      <c r="H18" s="535"/>
      <c r="I18" s="535"/>
      <c r="J18" s="535"/>
      <c r="K18" s="535"/>
      <c r="L18" s="535"/>
      <c r="M18" s="535"/>
      <c r="N18" s="535"/>
      <c r="O18" s="535"/>
      <c r="P18" s="535"/>
      <c r="Q18" s="536"/>
      <c r="R18" s="537" t="s">
        <v>26</v>
      </c>
      <c r="S18" s="517" t="s">
        <v>66</v>
      </c>
      <c r="T18" s="517" t="s">
        <v>67</v>
      </c>
      <c r="U18" s="517" t="s">
        <v>68</v>
      </c>
    </row>
    <row r="19" spans="1:21" ht="34.5" customHeight="1">
      <c r="A19" s="533"/>
      <c r="B19" s="533"/>
      <c r="C19" s="533"/>
      <c r="D19" s="533"/>
      <c r="E19" s="533"/>
      <c r="F19" s="41" t="s">
        <v>54</v>
      </c>
      <c r="G19" s="7" t="s">
        <v>55</v>
      </c>
      <c r="H19" s="8" t="s">
        <v>56</v>
      </c>
      <c r="I19" s="9" t="s">
        <v>57</v>
      </c>
      <c r="J19" s="9" t="s">
        <v>58</v>
      </c>
      <c r="K19" s="9" t="s">
        <v>59</v>
      </c>
      <c r="L19" s="8" t="s">
        <v>60</v>
      </c>
      <c r="M19" s="8" t="s">
        <v>61</v>
      </c>
      <c r="N19" s="8" t="s">
        <v>62</v>
      </c>
      <c r="O19" s="9" t="s">
        <v>63</v>
      </c>
      <c r="P19" s="9" t="s">
        <v>64</v>
      </c>
      <c r="Q19" s="42" t="s">
        <v>65</v>
      </c>
      <c r="R19" s="538"/>
      <c r="S19" s="518"/>
      <c r="T19" s="518"/>
      <c r="U19" s="518"/>
    </row>
    <row r="20" spans="1:21" ht="69" customHeight="1">
      <c r="A20" s="519" t="s">
        <v>170</v>
      </c>
      <c r="B20" s="520"/>
      <c r="C20" s="522"/>
      <c r="D20" s="10"/>
      <c r="E20" s="524"/>
      <c r="F20" s="11"/>
      <c r="G20" s="11"/>
      <c r="H20" s="16"/>
      <c r="I20" s="13"/>
      <c r="J20" s="13"/>
      <c r="K20" s="13"/>
      <c r="L20" s="13"/>
      <c r="M20" s="13"/>
      <c r="N20" s="13"/>
      <c r="O20" s="13"/>
      <c r="P20" s="17"/>
      <c r="Q20" s="13"/>
      <c r="R20" s="14"/>
      <c r="S20" s="11"/>
      <c r="T20" s="526"/>
      <c r="U20" s="528"/>
    </row>
    <row r="21" spans="1:21" ht="80.25" customHeight="1">
      <c r="A21" s="519"/>
      <c r="B21" s="521"/>
      <c r="C21" s="523"/>
      <c r="D21" s="10"/>
      <c r="E21" s="525"/>
      <c r="F21" s="11"/>
      <c r="G21" s="11"/>
      <c r="H21" s="12"/>
      <c r="I21" s="13"/>
      <c r="J21" s="13"/>
      <c r="K21" s="13"/>
      <c r="L21" s="13"/>
      <c r="M21" s="13"/>
      <c r="N21" s="13"/>
      <c r="O21" s="13"/>
      <c r="P21" s="13"/>
      <c r="Q21" s="13"/>
      <c r="R21" s="14"/>
      <c r="S21" s="11"/>
      <c r="T21" s="527"/>
      <c r="U21" s="529"/>
    </row>
    <row r="22" spans="1:21" ht="47.25" customHeight="1">
      <c r="A22" s="530" t="s">
        <v>171</v>
      </c>
      <c r="B22" s="531"/>
      <c r="C22" s="531"/>
      <c r="D22" s="531"/>
      <c r="E22" s="531"/>
      <c r="F22" s="531"/>
      <c r="G22" s="531"/>
      <c r="H22" s="531"/>
      <c r="I22" s="531"/>
      <c r="J22" s="531"/>
      <c r="K22" s="531"/>
      <c r="L22" s="531"/>
      <c r="M22" s="531"/>
      <c r="N22" s="531"/>
      <c r="O22" s="531"/>
      <c r="P22" s="531"/>
      <c r="Q22" s="531"/>
      <c r="R22" s="531"/>
      <c r="S22" s="531"/>
      <c r="T22" s="531"/>
      <c r="U22" s="532"/>
    </row>
    <row r="23" spans="1:21" ht="21.75" customHeight="1">
      <c r="A23" s="537" t="s">
        <v>152</v>
      </c>
      <c r="B23" s="537" t="s">
        <v>163</v>
      </c>
      <c r="C23" s="537" t="s">
        <v>154</v>
      </c>
      <c r="D23" s="537" t="s">
        <v>153</v>
      </c>
      <c r="E23" s="537" t="s">
        <v>147</v>
      </c>
      <c r="F23" s="534" t="s">
        <v>156</v>
      </c>
      <c r="G23" s="535"/>
      <c r="H23" s="535"/>
      <c r="I23" s="535"/>
      <c r="J23" s="535"/>
      <c r="K23" s="535"/>
      <c r="L23" s="535"/>
      <c r="M23" s="535"/>
      <c r="N23" s="535"/>
      <c r="O23" s="535"/>
      <c r="P23" s="535"/>
      <c r="Q23" s="536"/>
      <c r="R23" s="537" t="s">
        <v>26</v>
      </c>
      <c r="S23" s="517" t="s">
        <v>66</v>
      </c>
      <c r="T23" s="517" t="s">
        <v>67</v>
      </c>
      <c r="U23" s="517" t="s">
        <v>68</v>
      </c>
    </row>
    <row r="24" spans="1:21" ht="36.75" customHeight="1">
      <c r="A24" s="538"/>
      <c r="B24" s="538"/>
      <c r="C24" s="538"/>
      <c r="D24" s="538"/>
      <c r="E24" s="538"/>
      <c r="F24" s="41" t="s">
        <v>54</v>
      </c>
      <c r="G24" s="7" t="s">
        <v>55</v>
      </c>
      <c r="H24" s="8" t="s">
        <v>56</v>
      </c>
      <c r="I24" s="9" t="s">
        <v>57</v>
      </c>
      <c r="J24" s="9" t="s">
        <v>58</v>
      </c>
      <c r="K24" s="9" t="s">
        <v>59</v>
      </c>
      <c r="L24" s="8" t="s">
        <v>60</v>
      </c>
      <c r="M24" s="8" t="s">
        <v>61</v>
      </c>
      <c r="N24" s="8" t="s">
        <v>62</v>
      </c>
      <c r="O24" s="9" t="s">
        <v>63</v>
      </c>
      <c r="P24" s="9" t="s">
        <v>64</v>
      </c>
      <c r="Q24" s="42" t="s">
        <v>65</v>
      </c>
      <c r="R24" s="538"/>
      <c r="S24" s="518"/>
      <c r="T24" s="518"/>
      <c r="U24" s="518"/>
    </row>
    <row r="25" spans="1:21" ht="71.25" customHeight="1">
      <c r="A25" s="519" t="s">
        <v>182</v>
      </c>
      <c r="B25" s="520"/>
      <c r="C25" s="522"/>
      <c r="D25" s="36"/>
      <c r="E25" s="524"/>
      <c r="F25" s="11"/>
      <c r="G25" s="11"/>
      <c r="H25" s="16"/>
      <c r="I25" s="13"/>
      <c r="J25" s="13"/>
      <c r="K25" s="13"/>
      <c r="L25" s="13"/>
      <c r="M25" s="13"/>
      <c r="N25" s="13"/>
      <c r="O25" s="13"/>
      <c r="P25" s="17"/>
      <c r="Q25" s="13"/>
      <c r="R25" s="14"/>
      <c r="S25" s="11"/>
      <c r="T25" s="526"/>
      <c r="U25" s="528"/>
    </row>
    <row r="26" spans="1:21" ht="78" customHeight="1">
      <c r="A26" s="519"/>
      <c r="B26" s="521"/>
      <c r="C26" s="523"/>
      <c r="D26" s="37"/>
      <c r="E26" s="525"/>
      <c r="F26" s="11"/>
      <c r="G26" s="11"/>
      <c r="H26" s="12"/>
      <c r="I26" s="13"/>
      <c r="J26" s="13"/>
      <c r="K26" s="13"/>
      <c r="L26" s="13"/>
      <c r="M26" s="13"/>
      <c r="N26" s="13"/>
      <c r="O26" s="13"/>
      <c r="P26" s="13"/>
      <c r="Q26" s="13"/>
      <c r="R26" s="14"/>
      <c r="S26" s="11"/>
      <c r="T26" s="527"/>
      <c r="U26" s="529"/>
    </row>
    <row r="27" spans="1:21" ht="28.5" customHeight="1">
      <c r="A27" s="533" t="s">
        <v>152</v>
      </c>
      <c r="B27" s="533" t="s">
        <v>163</v>
      </c>
      <c r="C27" s="533" t="s">
        <v>154</v>
      </c>
      <c r="D27" s="533" t="s">
        <v>153</v>
      </c>
      <c r="E27" s="533" t="s">
        <v>147</v>
      </c>
      <c r="F27" s="534" t="s">
        <v>156</v>
      </c>
      <c r="G27" s="535"/>
      <c r="H27" s="535"/>
      <c r="I27" s="535"/>
      <c r="J27" s="535"/>
      <c r="K27" s="535"/>
      <c r="L27" s="535"/>
      <c r="M27" s="535"/>
      <c r="N27" s="535"/>
      <c r="O27" s="535"/>
      <c r="P27" s="535"/>
      <c r="Q27" s="536"/>
      <c r="R27" s="537" t="s">
        <v>26</v>
      </c>
      <c r="S27" s="517" t="s">
        <v>66</v>
      </c>
      <c r="T27" s="517" t="s">
        <v>67</v>
      </c>
      <c r="U27" s="517" t="s">
        <v>68</v>
      </c>
    </row>
    <row r="28" spans="1:21" ht="36" customHeight="1">
      <c r="A28" s="533"/>
      <c r="B28" s="533"/>
      <c r="C28" s="533"/>
      <c r="D28" s="533"/>
      <c r="E28" s="533"/>
      <c r="F28" s="41" t="s">
        <v>54</v>
      </c>
      <c r="G28" s="7" t="s">
        <v>55</v>
      </c>
      <c r="H28" s="8" t="s">
        <v>56</v>
      </c>
      <c r="I28" s="9" t="s">
        <v>57</v>
      </c>
      <c r="J28" s="9" t="s">
        <v>58</v>
      </c>
      <c r="K28" s="9" t="s">
        <v>59</v>
      </c>
      <c r="L28" s="8" t="s">
        <v>60</v>
      </c>
      <c r="M28" s="8" t="s">
        <v>61</v>
      </c>
      <c r="N28" s="8" t="s">
        <v>62</v>
      </c>
      <c r="O28" s="9" t="s">
        <v>63</v>
      </c>
      <c r="P28" s="9" t="s">
        <v>64</v>
      </c>
      <c r="Q28" s="42" t="s">
        <v>65</v>
      </c>
      <c r="R28" s="538"/>
      <c r="S28" s="518"/>
      <c r="T28" s="518"/>
      <c r="U28" s="518"/>
    </row>
    <row r="29" spans="1:21" ht="76.5" customHeight="1">
      <c r="A29" s="519" t="s">
        <v>183</v>
      </c>
      <c r="B29" s="520"/>
      <c r="C29" s="522"/>
      <c r="D29" s="36"/>
      <c r="E29" s="524"/>
      <c r="F29" s="11"/>
      <c r="G29" s="11"/>
      <c r="H29" s="16"/>
      <c r="I29" s="13"/>
      <c r="J29" s="13"/>
      <c r="K29" s="13"/>
      <c r="L29" s="13"/>
      <c r="M29" s="13"/>
      <c r="N29" s="13"/>
      <c r="O29" s="13"/>
      <c r="P29" s="17"/>
      <c r="Q29" s="13"/>
      <c r="R29" s="14"/>
      <c r="S29" s="11"/>
      <c r="T29" s="526"/>
      <c r="U29" s="528"/>
    </row>
    <row r="30" spans="1:21" ht="87" customHeight="1">
      <c r="A30" s="519"/>
      <c r="B30" s="521"/>
      <c r="C30" s="523"/>
      <c r="D30" s="37"/>
      <c r="E30" s="525"/>
      <c r="F30" s="11"/>
      <c r="G30" s="11"/>
      <c r="H30" s="12"/>
      <c r="I30" s="13"/>
      <c r="J30" s="13"/>
      <c r="K30" s="13"/>
      <c r="L30" s="13"/>
      <c r="M30" s="13"/>
      <c r="N30" s="13"/>
      <c r="O30" s="13"/>
      <c r="P30" s="13"/>
      <c r="Q30" s="13"/>
      <c r="R30" s="14"/>
      <c r="S30" s="11"/>
      <c r="T30" s="527"/>
      <c r="U30" s="529"/>
    </row>
    <row r="31" spans="1:21" ht="28.5" customHeight="1">
      <c r="A31" s="533" t="s">
        <v>152</v>
      </c>
      <c r="B31" s="533" t="s">
        <v>163</v>
      </c>
      <c r="C31" s="533" t="s">
        <v>154</v>
      </c>
      <c r="D31" s="533" t="s">
        <v>153</v>
      </c>
      <c r="E31" s="533" t="s">
        <v>147</v>
      </c>
      <c r="F31" s="534" t="s">
        <v>156</v>
      </c>
      <c r="G31" s="535"/>
      <c r="H31" s="535"/>
      <c r="I31" s="535"/>
      <c r="J31" s="535"/>
      <c r="K31" s="535"/>
      <c r="L31" s="535"/>
      <c r="M31" s="535"/>
      <c r="N31" s="535"/>
      <c r="O31" s="535"/>
      <c r="P31" s="535"/>
      <c r="Q31" s="536"/>
      <c r="R31" s="537" t="s">
        <v>26</v>
      </c>
      <c r="S31" s="517" t="s">
        <v>66</v>
      </c>
      <c r="T31" s="517" t="s">
        <v>67</v>
      </c>
      <c r="U31" s="517" t="s">
        <v>68</v>
      </c>
    </row>
    <row r="32" spans="1:21" ht="39" customHeight="1">
      <c r="A32" s="533"/>
      <c r="B32" s="533"/>
      <c r="C32" s="533"/>
      <c r="D32" s="533"/>
      <c r="E32" s="533"/>
      <c r="F32" s="41"/>
      <c r="G32" s="7" t="s">
        <v>55</v>
      </c>
      <c r="H32" s="8" t="s">
        <v>56</v>
      </c>
      <c r="I32" s="9" t="s">
        <v>57</v>
      </c>
      <c r="J32" s="9" t="s">
        <v>58</v>
      </c>
      <c r="K32" s="9" t="s">
        <v>59</v>
      </c>
      <c r="L32" s="8" t="s">
        <v>60</v>
      </c>
      <c r="M32" s="8" t="s">
        <v>61</v>
      </c>
      <c r="N32" s="8" t="s">
        <v>62</v>
      </c>
      <c r="O32" s="9" t="s">
        <v>63</v>
      </c>
      <c r="P32" s="9" t="s">
        <v>64</v>
      </c>
      <c r="Q32" s="42" t="s">
        <v>65</v>
      </c>
      <c r="R32" s="538"/>
      <c r="S32" s="518"/>
      <c r="T32" s="518"/>
      <c r="U32" s="518"/>
    </row>
    <row r="33" spans="1:21" ht="74.25" customHeight="1">
      <c r="A33" s="519" t="s">
        <v>184</v>
      </c>
      <c r="B33" s="520"/>
      <c r="C33" s="522"/>
      <c r="D33" s="36"/>
      <c r="E33" s="524"/>
      <c r="F33" s="11"/>
      <c r="G33" s="11"/>
      <c r="H33" s="16"/>
      <c r="I33" s="13"/>
      <c r="J33" s="13"/>
      <c r="K33" s="13"/>
      <c r="L33" s="13"/>
      <c r="M33" s="13"/>
      <c r="N33" s="13"/>
      <c r="O33" s="13"/>
      <c r="P33" s="17"/>
      <c r="Q33" s="13"/>
      <c r="R33" s="14"/>
      <c r="S33" s="11"/>
      <c r="T33" s="526"/>
      <c r="U33" s="528"/>
    </row>
    <row r="34" spans="1:21" ht="81.75" customHeight="1">
      <c r="A34" s="519"/>
      <c r="B34" s="521"/>
      <c r="C34" s="523"/>
      <c r="D34" s="37"/>
      <c r="E34" s="525"/>
      <c r="F34" s="11"/>
      <c r="G34" s="11"/>
      <c r="H34" s="12"/>
      <c r="I34" s="13"/>
      <c r="J34" s="13"/>
      <c r="K34" s="13"/>
      <c r="L34" s="13"/>
      <c r="M34" s="13"/>
      <c r="N34" s="13"/>
      <c r="O34" s="13"/>
      <c r="P34" s="13"/>
      <c r="Q34" s="13"/>
      <c r="R34" s="14"/>
      <c r="S34" s="11"/>
      <c r="T34" s="527"/>
      <c r="U34" s="529"/>
    </row>
    <row r="35" spans="1:21" ht="46.5" customHeight="1">
      <c r="A35" s="530" t="s">
        <v>172</v>
      </c>
      <c r="B35" s="531"/>
      <c r="C35" s="531"/>
      <c r="D35" s="531"/>
      <c r="E35" s="531"/>
      <c r="F35" s="531"/>
      <c r="G35" s="531"/>
      <c r="H35" s="531"/>
      <c r="I35" s="531"/>
      <c r="J35" s="531"/>
      <c r="K35" s="531"/>
      <c r="L35" s="531"/>
      <c r="M35" s="531"/>
      <c r="N35" s="531"/>
      <c r="O35" s="531"/>
      <c r="P35" s="531"/>
      <c r="Q35" s="531"/>
      <c r="R35" s="531"/>
      <c r="S35" s="531"/>
      <c r="T35" s="531"/>
      <c r="U35" s="532"/>
    </row>
    <row r="36" spans="1:21" ht="22.5" customHeight="1">
      <c r="A36" s="533" t="s">
        <v>152</v>
      </c>
      <c r="B36" s="533" t="s">
        <v>163</v>
      </c>
      <c r="C36" s="533" t="s">
        <v>154</v>
      </c>
      <c r="D36" s="533" t="s">
        <v>153</v>
      </c>
      <c r="E36" s="533" t="s">
        <v>147</v>
      </c>
      <c r="F36" s="534" t="s">
        <v>156</v>
      </c>
      <c r="G36" s="535"/>
      <c r="H36" s="535"/>
      <c r="I36" s="535"/>
      <c r="J36" s="535"/>
      <c r="K36" s="535"/>
      <c r="L36" s="535"/>
      <c r="M36" s="535"/>
      <c r="N36" s="535"/>
      <c r="O36" s="535"/>
      <c r="P36" s="535"/>
      <c r="Q36" s="536"/>
      <c r="R36" s="537" t="s">
        <v>26</v>
      </c>
      <c r="S36" s="517" t="s">
        <v>66</v>
      </c>
      <c r="T36" s="517" t="s">
        <v>67</v>
      </c>
      <c r="U36" s="517" t="s">
        <v>68</v>
      </c>
    </row>
    <row r="37" spans="1:21" ht="32.25" customHeight="1">
      <c r="A37" s="533"/>
      <c r="B37" s="533"/>
      <c r="C37" s="533"/>
      <c r="D37" s="533"/>
      <c r="E37" s="533"/>
      <c r="F37" s="41"/>
      <c r="G37" s="7" t="s">
        <v>55</v>
      </c>
      <c r="H37" s="8" t="s">
        <v>56</v>
      </c>
      <c r="I37" s="9" t="s">
        <v>57</v>
      </c>
      <c r="J37" s="9" t="s">
        <v>58</v>
      </c>
      <c r="K37" s="9" t="s">
        <v>59</v>
      </c>
      <c r="L37" s="8" t="s">
        <v>60</v>
      </c>
      <c r="M37" s="8" t="s">
        <v>61</v>
      </c>
      <c r="N37" s="8" t="s">
        <v>62</v>
      </c>
      <c r="O37" s="9" t="s">
        <v>63</v>
      </c>
      <c r="P37" s="9" t="s">
        <v>64</v>
      </c>
      <c r="Q37" s="42" t="s">
        <v>65</v>
      </c>
      <c r="R37" s="538"/>
      <c r="S37" s="518"/>
      <c r="T37" s="518"/>
      <c r="U37" s="518"/>
    </row>
    <row r="38" spans="1:21" ht="69.75" customHeight="1">
      <c r="A38" s="519" t="s">
        <v>185</v>
      </c>
      <c r="B38" s="520"/>
      <c r="C38" s="522"/>
      <c r="D38" s="36"/>
      <c r="E38" s="524"/>
      <c r="F38" s="11"/>
      <c r="G38" s="11"/>
      <c r="H38" s="16"/>
      <c r="I38" s="13"/>
      <c r="J38" s="13"/>
      <c r="K38" s="13"/>
      <c r="L38" s="13"/>
      <c r="M38" s="13"/>
      <c r="N38" s="13"/>
      <c r="O38" s="13"/>
      <c r="P38" s="17"/>
      <c r="Q38" s="13"/>
      <c r="R38" s="14"/>
      <c r="S38" s="11"/>
      <c r="T38" s="526"/>
      <c r="U38" s="528"/>
    </row>
    <row r="39" spans="1:21" ht="72.75" customHeight="1">
      <c r="A39" s="519"/>
      <c r="B39" s="521"/>
      <c r="C39" s="523"/>
      <c r="D39" s="37"/>
      <c r="E39" s="525"/>
      <c r="F39" s="11"/>
      <c r="G39" s="11"/>
      <c r="H39" s="12"/>
      <c r="I39" s="13"/>
      <c r="J39" s="13"/>
      <c r="K39" s="13"/>
      <c r="L39" s="13"/>
      <c r="M39" s="13"/>
      <c r="N39" s="13"/>
      <c r="O39" s="13"/>
      <c r="P39" s="13"/>
      <c r="Q39" s="13"/>
      <c r="R39" s="14"/>
      <c r="S39" s="11"/>
      <c r="T39" s="527"/>
      <c r="U39" s="529"/>
    </row>
    <row r="40" spans="1:21" ht="22.5" customHeight="1">
      <c r="A40" s="533" t="s">
        <v>152</v>
      </c>
      <c r="B40" s="533" t="s">
        <v>163</v>
      </c>
      <c r="C40" s="533" t="s">
        <v>154</v>
      </c>
      <c r="D40" s="533" t="s">
        <v>153</v>
      </c>
      <c r="E40" s="533" t="s">
        <v>147</v>
      </c>
      <c r="F40" s="534" t="s">
        <v>156</v>
      </c>
      <c r="G40" s="535"/>
      <c r="H40" s="535"/>
      <c r="I40" s="535"/>
      <c r="J40" s="535"/>
      <c r="K40" s="535"/>
      <c r="L40" s="535"/>
      <c r="M40" s="535"/>
      <c r="N40" s="535"/>
      <c r="O40" s="535"/>
      <c r="P40" s="535"/>
      <c r="Q40" s="536"/>
      <c r="R40" s="537" t="s">
        <v>26</v>
      </c>
      <c r="S40" s="517" t="s">
        <v>66</v>
      </c>
      <c r="T40" s="517" t="s">
        <v>67</v>
      </c>
      <c r="U40" s="517" t="s">
        <v>68</v>
      </c>
    </row>
    <row r="41" spans="1:21" ht="33" customHeight="1">
      <c r="A41" s="533"/>
      <c r="B41" s="533"/>
      <c r="C41" s="533"/>
      <c r="D41" s="533"/>
      <c r="E41" s="533"/>
      <c r="F41" s="41"/>
      <c r="G41" s="7" t="s">
        <v>55</v>
      </c>
      <c r="H41" s="8" t="s">
        <v>56</v>
      </c>
      <c r="I41" s="9" t="s">
        <v>57</v>
      </c>
      <c r="J41" s="9" t="s">
        <v>58</v>
      </c>
      <c r="K41" s="9" t="s">
        <v>59</v>
      </c>
      <c r="L41" s="8" t="s">
        <v>60</v>
      </c>
      <c r="M41" s="8" t="s">
        <v>61</v>
      </c>
      <c r="N41" s="8" t="s">
        <v>62</v>
      </c>
      <c r="O41" s="9" t="s">
        <v>63</v>
      </c>
      <c r="P41" s="9" t="s">
        <v>64</v>
      </c>
      <c r="Q41" s="42" t="s">
        <v>65</v>
      </c>
      <c r="R41" s="538"/>
      <c r="S41" s="518"/>
      <c r="T41" s="518"/>
      <c r="U41" s="518"/>
    </row>
    <row r="42" spans="1:21" ht="72.75" customHeight="1">
      <c r="A42" s="519" t="s">
        <v>186</v>
      </c>
      <c r="B42" s="520"/>
      <c r="C42" s="522"/>
      <c r="D42" s="36"/>
      <c r="E42" s="524"/>
      <c r="F42" s="11"/>
      <c r="G42" s="11"/>
      <c r="H42" s="16"/>
      <c r="I42" s="13"/>
      <c r="J42" s="13"/>
      <c r="K42" s="13"/>
      <c r="L42" s="13"/>
      <c r="M42" s="13"/>
      <c r="N42" s="13"/>
      <c r="O42" s="13"/>
      <c r="P42" s="17"/>
      <c r="Q42" s="13"/>
      <c r="R42" s="14"/>
      <c r="S42" s="11"/>
      <c r="T42" s="526"/>
      <c r="U42" s="528"/>
    </row>
    <row r="43" spans="1:21" ht="80.25" customHeight="1">
      <c r="A43" s="519"/>
      <c r="B43" s="521"/>
      <c r="C43" s="523"/>
      <c r="D43" s="37"/>
      <c r="E43" s="525"/>
      <c r="F43" s="11"/>
      <c r="G43" s="11"/>
      <c r="H43" s="12"/>
      <c r="I43" s="13"/>
      <c r="J43" s="13"/>
      <c r="K43" s="13"/>
      <c r="L43" s="13"/>
      <c r="M43" s="13"/>
      <c r="N43" s="13"/>
      <c r="O43" s="13"/>
      <c r="P43" s="13"/>
      <c r="Q43" s="13"/>
      <c r="R43" s="14"/>
      <c r="S43" s="11"/>
      <c r="T43" s="527"/>
      <c r="U43" s="529"/>
    </row>
    <row r="44" spans="1:21" ht="30.75" customHeight="1">
      <c r="A44" s="533" t="s">
        <v>152</v>
      </c>
      <c r="B44" s="533" t="s">
        <v>163</v>
      </c>
      <c r="C44" s="533" t="s">
        <v>154</v>
      </c>
      <c r="D44" s="533" t="s">
        <v>153</v>
      </c>
      <c r="E44" s="533" t="s">
        <v>147</v>
      </c>
      <c r="F44" s="534" t="s">
        <v>156</v>
      </c>
      <c r="G44" s="535"/>
      <c r="H44" s="535"/>
      <c r="I44" s="535"/>
      <c r="J44" s="535"/>
      <c r="K44" s="535"/>
      <c r="L44" s="535"/>
      <c r="M44" s="535"/>
      <c r="N44" s="535"/>
      <c r="O44" s="535"/>
      <c r="P44" s="535"/>
      <c r="Q44" s="536"/>
      <c r="R44" s="537" t="s">
        <v>26</v>
      </c>
      <c r="S44" s="517" t="s">
        <v>66</v>
      </c>
      <c r="T44" s="517" t="s">
        <v>67</v>
      </c>
      <c r="U44" s="517" t="s">
        <v>68</v>
      </c>
    </row>
    <row r="45" spans="1:21" ht="33.75" customHeight="1">
      <c r="A45" s="533"/>
      <c r="B45" s="533"/>
      <c r="C45" s="533"/>
      <c r="D45" s="533"/>
      <c r="E45" s="533"/>
      <c r="F45" s="41"/>
      <c r="G45" s="7" t="s">
        <v>55</v>
      </c>
      <c r="H45" s="8" t="s">
        <v>56</v>
      </c>
      <c r="I45" s="9" t="s">
        <v>57</v>
      </c>
      <c r="J45" s="9" t="s">
        <v>58</v>
      </c>
      <c r="K45" s="9" t="s">
        <v>59</v>
      </c>
      <c r="L45" s="8" t="s">
        <v>60</v>
      </c>
      <c r="M45" s="8" t="s">
        <v>61</v>
      </c>
      <c r="N45" s="8" t="s">
        <v>62</v>
      </c>
      <c r="O45" s="9" t="s">
        <v>63</v>
      </c>
      <c r="P45" s="9" t="s">
        <v>64</v>
      </c>
      <c r="Q45" s="42" t="s">
        <v>65</v>
      </c>
      <c r="R45" s="538"/>
      <c r="S45" s="518"/>
      <c r="T45" s="518"/>
      <c r="U45" s="518"/>
    </row>
    <row r="46" spans="1:21" ht="75.75" customHeight="1">
      <c r="A46" s="519" t="s">
        <v>187</v>
      </c>
      <c r="B46" s="520"/>
      <c r="C46" s="522"/>
      <c r="D46" s="36"/>
      <c r="E46" s="524"/>
      <c r="F46" s="11"/>
      <c r="G46" s="11"/>
      <c r="H46" s="16"/>
      <c r="I46" s="13"/>
      <c r="J46" s="13"/>
      <c r="K46" s="13"/>
      <c r="L46" s="13"/>
      <c r="M46" s="13"/>
      <c r="N46" s="13"/>
      <c r="O46" s="13"/>
      <c r="P46" s="17"/>
      <c r="Q46" s="13"/>
      <c r="R46" s="14"/>
      <c r="S46" s="11"/>
      <c r="T46" s="526"/>
      <c r="U46" s="528"/>
    </row>
    <row r="47" spans="1:21" ht="72.75" customHeight="1">
      <c r="A47" s="519"/>
      <c r="B47" s="521"/>
      <c r="C47" s="523"/>
      <c r="D47" s="37"/>
      <c r="E47" s="525"/>
      <c r="F47" s="11"/>
      <c r="G47" s="11"/>
      <c r="H47" s="12"/>
      <c r="I47" s="13"/>
      <c r="J47" s="13"/>
      <c r="K47" s="13"/>
      <c r="L47" s="13"/>
      <c r="M47" s="13"/>
      <c r="N47" s="13"/>
      <c r="O47" s="13"/>
      <c r="P47" s="13"/>
      <c r="Q47" s="13"/>
      <c r="R47" s="14"/>
      <c r="S47" s="11"/>
      <c r="T47" s="527"/>
      <c r="U47" s="529"/>
    </row>
    <row r="48" spans="1:21" ht="52.5" customHeight="1">
      <c r="A48" s="530" t="s">
        <v>173</v>
      </c>
      <c r="B48" s="531"/>
      <c r="C48" s="531"/>
      <c r="D48" s="531"/>
      <c r="E48" s="531"/>
      <c r="F48" s="531"/>
      <c r="G48" s="531"/>
      <c r="H48" s="531"/>
      <c r="I48" s="531"/>
      <c r="J48" s="531"/>
      <c r="K48" s="531"/>
      <c r="L48" s="531"/>
      <c r="M48" s="531"/>
      <c r="N48" s="531"/>
      <c r="O48" s="531"/>
      <c r="P48" s="531"/>
      <c r="Q48" s="531"/>
      <c r="R48" s="531"/>
      <c r="S48" s="531"/>
      <c r="T48" s="531"/>
      <c r="U48" s="532"/>
    </row>
    <row r="49" spans="1:21" ht="27" customHeight="1">
      <c r="A49" s="533" t="s">
        <v>152</v>
      </c>
      <c r="B49" s="533" t="s">
        <v>163</v>
      </c>
      <c r="C49" s="533" t="s">
        <v>154</v>
      </c>
      <c r="D49" s="533" t="s">
        <v>153</v>
      </c>
      <c r="E49" s="533" t="s">
        <v>147</v>
      </c>
      <c r="F49" s="534" t="s">
        <v>156</v>
      </c>
      <c r="G49" s="535"/>
      <c r="H49" s="535"/>
      <c r="I49" s="535"/>
      <c r="J49" s="535"/>
      <c r="K49" s="535"/>
      <c r="L49" s="535"/>
      <c r="M49" s="535"/>
      <c r="N49" s="535"/>
      <c r="O49" s="535"/>
      <c r="P49" s="535"/>
      <c r="Q49" s="536"/>
      <c r="R49" s="537" t="s">
        <v>26</v>
      </c>
      <c r="S49" s="517" t="s">
        <v>66</v>
      </c>
      <c r="T49" s="517" t="s">
        <v>67</v>
      </c>
      <c r="U49" s="517" t="s">
        <v>68</v>
      </c>
    </row>
    <row r="50" spans="1:21" ht="34.5" customHeight="1">
      <c r="A50" s="533"/>
      <c r="B50" s="533"/>
      <c r="C50" s="533"/>
      <c r="D50" s="533"/>
      <c r="E50" s="533"/>
      <c r="F50" s="41"/>
      <c r="G50" s="7" t="s">
        <v>55</v>
      </c>
      <c r="H50" s="8" t="s">
        <v>56</v>
      </c>
      <c r="I50" s="9" t="s">
        <v>57</v>
      </c>
      <c r="J50" s="9" t="s">
        <v>58</v>
      </c>
      <c r="K50" s="9" t="s">
        <v>59</v>
      </c>
      <c r="L50" s="8" t="s">
        <v>60</v>
      </c>
      <c r="M50" s="8" t="s">
        <v>61</v>
      </c>
      <c r="N50" s="8" t="s">
        <v>62</v>
      </c>
      <c r="O50" s="9" t="s">
        <v>63</v>
      </c>
      <c r="P50" s="9" t="s">
        <v>64</v>
      </c>
      <c r="Q50" s="42" t="s">
        <v>65</v>
      </c>
      <c r="R50" s="538"/>
      <c r="S50" s="518"/>
      <c r="T50" s="518"/>
      <c r="U50" s="518"/>
    </row>
    <row r="51" spans="1:21" ht="68.25" customHeight="1">
      <c r="A51" s="519" t="s">
        <v>188</v>
      </c>
      <c r="B51" s="520"/>
      <c r="C51" s="522"/>
      <c r="D51" s="36"/>
      <c r="E51" s="524"/>
      <c r="F51" s="11"/>
      <c r="G51" s="11"/>
      <c r="H51" s="16"/>
      <c r="I51" s="13"/>
      <c r="J51" s="13"/>
      <c r="K51" s="13"/>
      <c r="L51" s="13"/>
      <c r="M51" s="13"/>
      <c r="N51" s="13"/>
      <c r="O51" s="13"/>
      <c r="P51" s="17"/>
      <c r="Q51" s="13"/>
      <c r="R51" s="14"/>
      <c r="S51" s="11"/>
      <c r="T51" s="526"/>
      <c r="U51" s="528"/>
    </row>
    <row r="52" spans="1:21" ht="81.75" customHeight="1">
      <c r="A52" s="519"/>
      <c r="B52" s="521"/>
      <c r="C52" s="523"/>
      <c r="D52" s="37"/>
      <c r="E52" s="525"/>
      <c r="F52" s="11"/>
      <c r="G52" s="11"/>
      <c r="H52" s="12"/>
      <c r="I52" s="13"/>
      <c r="J52" s="13"/>
      <c r="K52" s="13"/>
      <c r="L52" s="13"/>
      <c r="M52" s="13"/>
      <c r="N52" s="13"/>
      <c r="O52" s="13"/>
      <c r="P52" s="13"/>
      <c r="Q52" s="13"/>
      <c r="R52" s="14"/>
      <c r="S52" s="11"/>
      <c r="T52" s="527"/>
      <c r="U52" s="529"/>
    </row>
    <row r="53" spans="1:21" ht="24.75" customHeight="1">
      <c r="A53" s="533" t="s">
        <v>152</v>
      </c>
      <c r="B53" s="533" t="s">
        <v>163</v>
      </c>
      <c r="C53" s="533" t="s">
        <v>154</v>
      </c>
      <c r="D53" s="533" t="s">
        <v>153</v>
      </c>
      <c r="E53" s="533" t="s">
        <v>147</v>
      </c>
      <c r="F53" s="534" t="s">
        <v>156</v>
      </c>
      <c r="G53" s="535"/>
      <c r="H53" s="535"/>
      <c r="I53" s="535"/>
      <c r="J53" s="535"/>
      <c r="K53" s="535"/>
      <c r="L53" s="535"/>
      <c r="M53" s="535"/>
      <c r="N53" s="535"/>
      <c r="O53" s="535"/>
      <c r="P53" s="535"/>
      <c r="Q53" s="536"/>
      <c r="R53" s="537" t="s">
        <v>26</v>
      </c>
      <c r="S53" s="517" t="s">
        <v>66</v>
      </c>
      <c r="T53" s="517" t="s">
        <v>67</v>
      </c>
      <c r="U53" s="517" t="s">
        <v>68</v>
      </c>
    </row>
    <row r="54" spans="1:21" ht="30.75" customHeight="1">
      <c r="A54" s="533"/>
      <c r="B54" s="533"/>
      <c r="C54" s="533"/>
      <c r="D54" s="533"/>
      <c r="E54" s="533"/>
      <c r="F54" s="41"/>
      <c r="G54" s="7" t="s">
        <v>55</v>
      </c>
      <c r="H54" s="8" t="s">
        <v>56</v>
      </c>
      <c r="I54" s="9" t="s">
        <v>57</v>
      </c>
      <c r="J54" s="9" t="s">
        <v>58</v>
      </c>
      <c r="K54" s="9" t="s">
        <v>59</v>
      </c>
      <c r="L54" s="8" t="s">
        <v>60</v>
      </c>
      <c r="M54" s="8" t="s">
        <v>61</v>
      </c>
      <c r="N54" s="8" t="s">
        <v>62</v>
      </c>
      <c r="O54" s="9" t="s">
        <v>63</v>
      </c>
      <c r="P54" s="9" t="s">
        <v>64</v>
      </c>
      <c r="Q54" s="42" t="s">
        <v>65</v>
      </c>
      <c r="R54" s="538"/>
      <c r="S54" s="518"/>
      <c r="T54" s="518"/>
      <c r="U54" s="518"/>
    </row>
    <row r="55" spans="1:21" ht="68.25" customHeight="1">
      <c r="A55" s="519" t="s">
        <v>189</v>
      </c>
      <c r="B55" s="520"/>
      <c r="C55" s="522"/>
      <c r="D55" s="36"/>
      <c r="E55" s="524"/>
      <c r="F55" s="11"/>
      <c r="G55" s="11"/>
      <c r="H55" s="16"/>
      <c r="I55" s="13"/>
      <c r="J55" s="13"/>
      <c r="K55" s="13"/>
      <c r="L55" s="13"/>
      <c r="M55" s="13"/>
      <c r="N55" s="13"/>
      <c r="O55" s="13"/>
      <c r="P55" s="17"/>
      <c r="Q55" s="13"/>
      <c r="R55" s="14"/>
      <c r="S55" s="11"/>
      <c r="T55" s="526"/>
      <c r="U55" s="528"/>
    </row>
    <row r="56" spans="1:21" ht="91.5" customHeight="1">
      <c r="A56" s="519"/>
      <c r="B56" s="521"/>
      <c r="C56" s="523"/>
      <c r="D56" s="37"/>
      <c r="E56" s="525"/>
      <c r="F56" s="11"/>
      <c r="G56" s="11"/>
      <c r="H56" s="12"/>
      <c r="I56" s="13"/>
      <c r="J56" s="13"/>
      <c r="K56" s="13"/>
      <c r="L56" s="13"/>
      <c r="M56" s="13"/>
      <c r="N56" s="13"/>
      <c r="O56" s="13"/>
      <c r="P56" s="13"/>
      <c r="Q56" s="13"/>
      <c r="R56" s="14"/>
      <c r="S56" s="11"/>
      <c r="T56" s="527"/>
      <c r="U56" s="529"/>
    </row>
    <row r="57" spans="1:21" ht="24" customHeight="1">
      <c r="A57" s="533" t="s">
        <v>152</v>
      </c>
      <c r="B57" s="533" t="s">
        <v>163</v>
      </c>
      <c r="C57" s="533" t="s">
        <v>154</v>
      </c>
      <c r="D57" s="533" t="s">
        <v>153</v>
      </c>
      <c r="E57" s="533" t="s">
        <v>147</v>
      </c>
      <c r="F57" s="534" t="s">
        <v>156</v>
      </c>
      <c r="G57" s="535"/>
      <c r="H57" s="535"/>
      <c r="I57" s="535"/>
      <c r="J57" s="535"/>
      <c r="K57" s="535"/>
      <c r="L57" s="535"/>
      <c r="M57" s="535"/>
      <c r="N57" s="535"/>
      <c r="O57" s="535"/>
      <c r="P57" s="535"/>
      <c r="Q57" s="536"/>
      <c r="R57" s="537" t="s">
        <v>26</v>
      </c>
      <c r="S57" s="517" t="s">
        <v>66</v>
      </c>
      <c r="T57" s="517" t="s">
        <v>67</v>
      </c>
      <c r="U57" s="517" t="s">
        <v>68</v>
      </c>
    </row>
    <row r="58" spans="1:21" ht="27" customHeight="1">
      <c r="A58" s="533"/>
      <c r="B58" s="533"/>
      <c r="C58" s="533"/>
      <c r="D58" s="533"/>
      <c r="E58" s="533"/>
      <c r="F58" s="41"/>
      <c r="G58" s="7" t="s">
        <v>55</v>
      </c>
      <c r="H58" s="8" t="s">
        <v>56</v>
      </c>
      <c r="I58" s="9" t="s">
        <v>57</v>
      </c>
      <c r="J58" s="9" t="s">
        <v>58</v>
      </c>
      <c r="K58" s="9" t="s">
        <v>59</v>
      </c>
      <c r="L58" s="8" t="s">
        <v>60</v>
      </c>
      <c r="M58" s="8" t="s">
        <v>61</v>
      </c>
      <c r="N58" s="8" t="s">
        <v>62</v>
      </c>
      <c r="O58" s="9" t="s">
        <v>63</v>
      </c>
      <c r="P58" s="9" t="s">
        <v>64</v>
      </c>
      <c r="Q58" s="42" t="s">
        <v>65</v>
      </c>
      <c r="R58" s="538"/>
      <c r="S58" s="518"/>
      <c r="T58" s="518"/>
      <c r="U58" s="518"/>
    </row>
    <row r="59" spans="1:21" ht="57.75" customHeight="1">
      <c r="A59" s="519" t="s">
        <v>190</v>
      </c>
      <c r="B59" s="520"/>
      <c r="C59" s="522"/>
      <c r="D59" s="36"/>
      <c r="E59" s="524"/>
      <c r="F59" s="11"/>
      <c r="G59" s="11"/>
      <c r="H59" s="16"/>
      <c r="I59" s="13"/>
      <c r="J59" s="13"/>
      <c r="K59" s="13"/>
      <c r="L59" s="13"/>
      <c r="M59" s="13"/>
      <c r="N59" s="13"/>
      <c r="O59" s="13"/>
      <c r="P59" s="17"/>
      <c r="Q59" s="13"/>
      <c r="R59" s="14"/>
      <c r="S59" s="11"/>
      <c r="T59" s="526"/>
      <c r="U59" s="528"/>
    </row>
    <row r="60" spans="1:21" ht="111.75" customHeight="1">
      <c r="A60" s="519"/>
      <c r="B60" s="521"/>
      <c r="C60" s="523"/>
      <c r="D60" s="37"/>
      <c r="E60" s="525"/>
      <c r="F60" s="11"/>
      <c r="G60" s="11"/>
      <c r="H60" s="12"/>
      <c r="I60" s="13"/>
      <c r="J60" s="13"/>
      <c r="K60" s="13"/>
      <c r="L60" s="13"/>
      <c r="M60" s="13"/>
      <c r="N60" s="13"/>
      <c r="O60" s="13"/>
      <c r="P60" s="13"/>
      <c r="Q60" s="13"/>
      <c r="R60" s="14"/>
      <c r="S60" s="11"/>
      <c r="T60" s="527"/>
      <c r="U60" s="529"/>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587" t="s">
        <v>38</v>
      </c>
      <c r="C4" s="588"/>
      <c r="D4" s="588"/>
      <c r="E4" s="588"/>
      <c r="F4" s="588"/>
      <c r="G4" s="588"/>
      <c r="H4" s="588"/>
      <c r="I4" s="588"/>
    </row>
    <row r="5" spans="2:9" ht="19.5" customHeight="1">
      <c r="B5" s="589" t="s">
        <v>330</v>
      </c>
      <c r="C5" s="590"/>
      <c r="D5" s="590"/>
      <c r="E5" s="590"/>
      <c r="F5" s="590"/>
      <c r="G5" s="590"/>
      <c r="H5" s="590"/>
      <c r="I5" s="590"/>
    </row>
    <row r="6" spans="2:9" ht="31.5" customHeight="1">
      <c r="B6" s="591" t="s">
        <v>39</v>
      </c>
      <c r="C6" s="592"/>
      <c r="D6" s="593" t="str">
        <f>'FORMATO 2. POA - MIR'!D4:F4</f>
        <v>SECRETARÍA GENERAL MUNICIPAL</v>
      </c>
      <c r="E6" s="594"/>
      <c r="F6" s="591" t="s">
        <v>42</v>
      </c>
      <c r="G6" s="595"/>
      <c r="H6" s="596"/>
      <c r="I6" s="596"/>
    </row>
    <row r="7" spans="2:9" ht="54" customHeight="1">
      <c r="B7" s="576" t="s">
        <v>40</v>
      </c>
      <c r="C7" s="577"/>
      <c r="D7" s="578" t="s">
        <v>328</v>
      </c>
      <c r="E7" s="579"/>
      <c r="F7" s="576" t="s">
        <v>43</v>
      </c>
      <c r="G7" s="580"/>
      <c r="H7" s="581" t="s">
        <v>327</v>
      </c>
      <c r="I7" s="581"/>
    </row>
    <row r="8" spans="2:9" ht="41.25" customHeight="1">
      <c r="B8" s="582" t="s">
        <v>41</v>
      </c>
      <c r="C8" s="583"/>
      <c r="D8" s="584" t="s">
        <v>167</v>
      </c>
      <c r="E8" s="585"/>
      <c r="F8" s="582" t="s">
        <v>44</v>
      </c>
      <c r="G8" s="586"/>
      <c r="H8" s="581" t="s">
        <v>327</v>
      </c>
      <c r="I8" s="581"/>
    </row>
    <row r="9" spans="2:9">
      <c r="B9" s="597" t="s">
        <v>87</v>
      </c>
      <c r="C9" s="597"/>
      <c r="D9" s="597"/>
      <c r="E9" s="597"/>
      <c r="F9" s="597"/>
      <c r="G9" s="597"/>
      <c r="H9" s="597"/>
      <c r="I9" s="597"/>
    </row>
    <row r="10" spans="2:9" ht="68.25" customHeight="1">
      <c r="B10" s="598" t="s">
        <v>88</v>
      </c>
      <c r="C10" s="598"/>
      <c r="D10" s="581" t="str">
        <f>'FORMATO 2. POA - MIR'!C9</f>
        <v>ACUERDO 1. ACUERDO PARA UN GOBIERNO CERCANO, JUSTO Y HONESTO</v>
      </c>
      <c r="E10" s="599"/>
      <c r="F10" s="598" t="s">
        <v>89</v>
      </c>
      <c r="G10" s="598"/>
      <c r="H10" s="600" t="str">
        <f>'FORMATO 2. POA - MIR'!E9</f>
        <v>1.1.3 Optimizar la administración pública municipal mediante la eliminación de la duplicidad de plazas y el uso eficiente de los recursos económicos.</v>
      </c>
      <c r="I10" s="601"/>
    </row>
    <row r="11" spans="2:9" ht="54" customHeight="1">
      <c r="B11" s="598" t="s">
        <v>90</v>
      </c>
      <c r="C11" s="598"/>
      <c r="D11" s="581" t="str">
        <f>'FORMATO 2. POA - MIR'!C10</f>
        <v>Acuerdo 1. Zapotlán Seguro, con un Gobierno Transparente y Justo.</v>
      </c>
      <c r="E11" s="599"/>
      <c r="F11" s="598" t="s">
        <v>92</v>
      </c>
      <c r="G11" s="598"/>
      <c r="H11" s="600" t="str">
        <f>'FORMATO 2. POA - MIR'!E10</f>
        <v>1.1.3.2 Racionalizar el presupuesto municipal mediante la reestructuración de áreas y la optimización de recursos económicos.</v>
      </c>
      <c r="I11" s="601"/>
    </row>
    <row r="12" spans="2:9" ht="126" customHeight="1">
      <c r="B12" s="605" t="s">
        <v>93</v>
      </c>
      <c r="C12" s="605"/>
      <c r="D12" s="606" t="str">
        <f>'FORMATO 2. POA - MIR'!C11</f>
        <v>1.1 Tener un Zapotlán seguro y en paz, mediante un gobierno cercano, con participación ciudadana y una rendición de cuentas transparente y justa en beneficio de la ciudadanía.</v>
      </c>
      <c r="E12" s="606"/>
      <c r="F12" s="598" t="s">
        <v>94</v>
      </c>
      <c r="G12" s="598"/>
      <c r="H12" s="600" t="str">
        <f>'FORMATO 2. POA - MIR'!E11</f>
        <v>1.1.3.3 Fortalecer la administración pública con funcionarios capaces y honestos, evitando la duplicidad de funciones públicas.</v>
      </c>
      <c r="I12" s="601"/>
    </row>
    <row r="13" spans="2:9" ht="15" customHeight="1">
      <c r="B13" s="607" t="s">
        <v>136</v>
      </c>
      <c r="C13" s="608"/>
      <c r="D13" s="608"/>
      <c r="E13" s="608"/>
      <c r="F13" s="608"/>
      <c r="G13" s="608"/>
      <c r="H13" s="608"/>
      <c r="I13" s="609"/>
    </row>
    <row r="14" spans="2:9">
      <c r="B14" s="603" t="s">
        <v>45</v>
      </c>
      <c r="C14" s="603"/>
      <c r="D14" s="603"/>
      <c r="E14" s="603"/>
      <c r="F14" s="603"/>
      <c r="G14" s="603"/>
      <c r="H14" s="603"/>
      <c r="I14" s="603"/>
    </row>
    <row r="15" spans="2:9">
      <c r="B15" s="602" t="str">
        <f>CALENDARIZACION!B10</f>
        <v>Recursos Humanos</v>
      </c>
      <c r="C15" s="602"/>
      <c r="D15" s="602"/>
      <c r="E15" s="602"/>
      <c r="F15" s="602"/>
      <c r="G15" s="602"/>
      <c r="H15" s="602"/>
      <c r="I15" s="602"/>
    </row>
    <row r="16" spans="2:9">
      <c r="B16" s="603" t="s">
        <v>48</v>
      </c>
      <c r="C16" s="603"/>
      <c r="D16" s="603"/>
      <c r="E16" s="603"/>
      <c r="F16" s="603"/>
      <c r="G16" s="603"/>
      <c r="H16" s="603"/>
      <c r="I16" s="603"/>
    </row>
    <row r="17" spans="2:9" ht="12.75" customHeight="1">
      <c r="B17" s="581" t="str">
        <f>CALENDARIZACION!C10</f>
        <v xml:space="preserve">(PARCRH)
Porcentaje de actividades realizadas dentro del componente de Recursos Humanos
</v>
      </c>
      <c r="C17" s="581"/>
      <c r="D17" s="581"/>
      <c r="E17" s="581"/>
      <c r="F17" s="581"/>
      <c r="G17" s="581"/>
      <c r="H17" s="581"/>
      <c r="I17" s="581"/>
    </row>
    <row r="18" spans="2:9" ht="18.75" customHeight="1">
      <c r="B18" s="590" t="s">
        <v>137</v>
      </c>
      <c r="C18" s="590"/>
      <c r="D18" s="590"/>
      <c r="E18" s="590"/>
      <c r="F18" s="590"/>
      <c r="G18" s="590"/>
      <c r="H18" s="590"/>
      <c r="I18" s="590"/>
    </row>
    <row r="19" spans="2:9">
      <c r="B19" s="604" t="s">
        <v>100</v>
      </c>
      <c r="C19" s="604"/>
      <c r="D19" s="604"/>
      <c r="E19" s="604"/>
      <c r="F19" s="604"/>
      <c r="G19" s="604"/>
      <c r="H19" s="604"/>
      <c r="I19" s="604"/>
    </row>
    <row r="20" spans="2:9">
      <c r="B20" s="581" t="str">
        <f>CALENDARIZACION!E10</f>
        <v>PARRH (APRH/ARRH)*100%</v>
      </c>
      <c r="C20" s="581"/>
      <c r="D20" s="581"/>
      <c r="E20" s="581"/>
      <c r="F20" s="581"/>
      <c r="G20" s="581"/>
      <c r="H20" s="581"/>
      <c r="I20" s="581"/>
    </row>
    <row r="21" spans="2:9">
      <c r="B21" s="604" t="s">
        <v>101</v>
      </c>
      <c r="C21" s="604"/>
      <c r="D21" s="604"/>
      <c r="E21" s="604"/>
      <c r="F21" s="604"/>
      <c r="G21" s="604"/>
      <c r="H21" s="604"/>
      <c r="I21" s="604"/>
    </row>
    <row r="22" spans="2:9" ht="28.5" customHeight="1">
      <c r="B22" s="619" t="s">
        <v>102</v>
      </c>
      <c r="C22" s="620"/>
      <c r="D22" s="621" t="s">
        <v>103</v>
      </c>
      <c r="E22" s="621"/>
      <c r="F22" s="620" t="s">
        <v>104</v>
      </c>
      <c r="G22" s="620"/>
      <c r="H22" s="622" t="s">
        <v>135</v>
      </c>
      <c r="I22" s="622"/>
    </row>
    <row r="23" spans="2:9" ht="75.75" customHeight="1">
      <c r="B23" s="610"/>
      <c r="C23" s="610"/>
      <c r="D23" s="610" t="str">
        <f>CALENDARIZACION!D10</f>
        <v xml:space="preserve">  (APRH)                                                    Actividades Programadas de Recursos Humanos</v>
      </c>
      <c r="E23" s="610"/>
      <c r="F23" s="623"/>
      <c r="G23" s="624"/>
      <c r="H23" s="625" t="str">
        <f>'FORMATO 2. POA - MIR'!E16</f>
        <v>Medios de verificación: Publicación de convocatorias dentro del área. Carpetas físicas y digitales.
Fuente de información: Oficios y curriculares
Periodicidad: Trimestral
Resguardante:  Oficialía Mayor</v>
      </c>
      <c r="I23" s="626"/>
    </row>
    <row r="24" spans="2:9" ht="101.25" customHeight="1">
      <c r="B24" s="610"/>
      <c r="C24" s="610"/>
      <c r="D24" s="610" t="str">
        <f>CALENDARIZACION!D11</f>
        <v xml:space="preserve">(ARRH)                                                     Actividades Realizadas de Recursos Humanos </v>
      </c>
      <c r="E24" s="610"/>
      <c r="F24" s="611"/>
      <c r="G24" s="612"/>
      <c r="H24" s="627"/>
      <c r="I24" s="628"/>
    </row>
    <row r="25" spans="2:9" ht="21.75" customHeight="1">
      <c r="B25" s="613" t="s">
        <v>138</v>
      </c>
      <c r="C25" s="613"/>
      <c r="D25" s="613"/>
      <c r="E25" s="613"/>
      <c r="F25" s="613"/>
      <c r="G25" s="613"/>
      <c r="H25" s="613"/>
      <c r="I25" s="613"/>
    </row>
    <row r="26" spans="2:9" ht="12.75" customHeight="1">
      <c r="B26" s="614" t="s">
        <v>28</v>
      </c>
      <c r="C26" s="615"/>
      <c r="D26" s="616" t="s">
        <v>46</v>
      </c>
      <c r="E26" s="617"/>
      <c r="F26" s="614" t="s">
        <v>47</v>
      </c>
      <c r="G26" s="618"/>
      <c r="H26" s="618"/>
      <c r="I26" s="618"/>
    </row>
    <row r="27" spans="2:9" ht="15.75" customHeight="1">
      <c r="B27" s="645" t="s">
        <v>97</v>
      </c>
      <c r="C27" s="646"/>
      <c r="D27" s="647" t="s">
        <v>95</v>
      </c>
      <c r="E27" s="648"/>
      <c r="F27" s="647" t="s">
        <v>123</v>
      </c>
      <c r="G27" s="649"/>
      <c r="H27" s="649"/>
      <c r="I27" s="648"/>
    </row>
    <row r="28" spans="2:9" ht="18" customHeight="1">
      <c r="B28" s="591" t="s">
        <v>124</v>
      </c>
      <c r="C28" s="595"/>
      <c r="D28" s="595"/>
      <c r="E28" s="650"/>
      <c r="F28" s="651" t="s">
        <v>127</v>
      </c>
      <c r="G28" s="652"/>
      <c r="H28" s="652"/>
      <c r="I28" s="652"/>
    </row>
    <row r="29" spans="2:9" ht="18" customHeight="1">
      <c r="B29" s="653" t="s">
        <v>105</v>
      </c>
      <c r="C29" s="654"/>
      <c r="D29" s="654"/>
      <c r="E29" s="655"/>
      <c r="F29" s="656" t="s">
        <v>180</v>
      </c>
      <c r="G29" s="606"/>
      <c r="H29" s="606"/>
      <c r="I29" s="657"/>
    </row>
    <row r="30" spans="2:9" ht="13.5" customHeight="1">
      <c r="B30" s="629" t="s">
        <v>80</v>
      </c>
      <c r="C30" s="630"/>
      <c r="D30" s="630"/>
      <c r="E30" s="631"/>
      <c r="F30" s="632" t="s">
        <v>128</v>
      </c>
      <c r="G30" s="633"/>
      <c r="H30" s="633"/>
      <c r="I30" s="633"/>
    </row>
    <row r="31" spans="2:9" ht="15.75" customHeight="1">
      <c r="B31" s="634" t="s">
        <v>106</v>
      </c>
      <c r="C31" s="635"/>
      <c r="D31" s="635"/>
      <c r="E31" s="636"/>
      <c r="F31" s="637" t="s">
        <v>107</v>
      </c>
      <c r="G31" s="638"/>
      <c r="H31" s="638"/>
      <c r="I31" s="639"/>
    </row>
    <row r="32" spans="2:9" ht="15.75" customHeight="1">
      <c r="B32" s="640" t="s">
        <v>141</v>
      </c>
      <c r="C32" s="641"/>
      <c r="D32" s="641"/>
      <c r="E32" s="641"/>
      <c r="F32" s="641"/>
      <c r="G32" s="641"/>
      <c r="H32" s="641"/>
      <c r="I32" s="642"/>
    </row>
    <row r="33" spans="2:9" ht="14.25" customHeight="1">
      <c r="B33" s="643" t="s">
        <v>110</v>
      </c>
      <c r="C33" s="630"/>
      <c r="D33" s="630"/>
      <c r="E33" s="644"/>
      <c r="F33" s="633" t="s">
        <v>111</v>
      </c>
      <c r="G33" s="633"/>
      <c r="H33" s="633"/>
      <c r="I33" s="633"/>
    </row>
    <row r="34" spans="2:9" ht="13.5" customHeight="1">
      <c r="B34" s="673" t="s">
        <v>144</v>
      </c>
      <c r="C34" s="674"/>
      <c r="D34" s="675">
        <f>CALENDARIZACION!R10</f>
        <v>7</v>
      </c>
      <c r="E34" s="676"/>
      <c r="F34" s="677" t="s">
        <v>112</v>
      </c>
      <c r="G34" s="678"/>
      <c r="H34" s="679" t="s">
        <v>113</v>
      </c>
      <c r="I34" s="679"/>
    </row>
    <row r="35" spans="2:9">
      <c r="B35" s="673" t="s">
        <v>114</v>
      </c>
      <c r="C35" s="674"/>
      <c r="D35" s="680" t="s">
        <v>109</v>
      </c>
      <c r="E35" s="681"/>
      <c r="F35" s="662" t="s">
        <v>115</v>
      </c>
      <c r="G35" s="663"/>
      <c r="H35" s="682" t="s">
        <v>116</v>
      </c>
      <c r="I35" s="682"/>
    </row>
    <row r="36" spans="2:9">
      <c r="B36" s="658" t="s">
        <v>49</v>
      </c>
      <c r="C36" s="659"/>
      <c r="D36" s="660" t="s">
        <v>178</v>
      </c>
      <c r="E36" s="661"/>
      <c r="F36" s="662" t="s">
        <v>117</v>
      </c>
      <c r="G36" s="663"/>
      <c r="H36" s="664" t="s">
        <v>118</v>
      </c>
      <c r="I36" s="664"/>
    </row>
    <row r="37" spans="2:9">
      <c r="B37" s="665" t="s">
        <v>119</v>
      </c>
      <c r="C37" s="666"/>
      <c r="D37" s="666"/>
      <c r="E37" s="666"/>
      <c r="F37" s="666"/>
      <c r="G37" s="666"/>
      <c r="H37" s="666"/>
      <c r="I37" s="666"/>
    </row>
    <row r="38" spans="2:9">
      <c r="B38" s="667" t="s">
        <v>176</v>
      </c>
      <c r="C38" s="668"/>
      <c r="D38" s="668"/>
      <c r="E38" s="669"/>
      <c r="F38" s="670" t="s">
        <v>50</v>
      </c>
      <c r="G38" s="671"/>
      <c r="H38" s="672" t="s">
        <v>139</v>
      </c>
      <c r="I38" s="672"/>
    </row>
    <row r="39" spans="2:9">
      <c r="B39" s="686">
        <f>CALENDARIZACION!H10</f>
        <v>1</v>
      </c>
      <c r="C39" s="686"/>
      <c r="D39" s="686"/>
      <c r="E39" s="686"/>
      <c r="F39" s="687">
        <v>2026</v>
      </c>
      <c r="G39" s="687"/>
      <c r="H39" s="688" t="s">
        <v>109</v>
      </c>
      <c r="I39" s="688"/>
    </row>
    <row r="40" spans="2:9">
      <c r="B40" s="689" t="s">
        <v>142</v>
      </c>
      <c r="C40" s="690"/>
      <c r="D40" s="690"/>
      <c r="E40" s="690"/>
      <c r="F40" s="690"/>
      <c r="G40" s="690"/>
      <c r="H40" s="690"/>
      <c r="I40" s="691"/>
    </row>
    <row r="41" spans="2:9" ht="33.75">
      <c r="B41" s="582" t="s">
        <v>120</v>
      </c>
      <c r="C41" s="586"/>
      <c r="D41" s="52" t="s">
        <v>143</v>
      </c>
      <c r="E41" s="53" t="s">
        <v>83</v>
      </c>
      <c r="F41" s="692" t="s">
        <v>84</v>
      </c>
      <c r="G41" s="693"/>
      <c r="H41" s="54" t="s">
        <v>73</v>
      </c>
      <c r="I41" s="54" t="s">
        <v>74</v>
      </c>
    </row>
    <row r="42" spans="2:9">
      <c r="B42" s="627" t="s">
        <v>4</v>
      </c>
      <c r="C42" s="683"/>
      <c r="D42" s="45"/>
      <c r="E42" s="24">
        <v>0</v>
      </c>
      <c r="F42" s="330"/>
      <c r="G42" s="330"/>
      <c r="H42" s="19">
        <v>46027</v>
      </c>
      <c r="I42" s="19">
        <v>46386</v>
      </c>
    </row>
    <row r="43" spans="2:9">
      <c r="B43" s="684" t="s">
        <v>5</v>
      </c>
      <c r="C43" s="611"/>
      <c r="D43" s="45">
        <f>'COMP ACT EXTEMPORANEAS'!K12</f>
        <v>0</v>
      </c>
      <c r="E43" s="24">
        <v>0</v>
      </c>
      <c r="F43" s="330">
        <f>'COMP ACT EXTEMPORANEAS'!K13</f>
        <v>0</v>
      </c>
      <c r="G43" s="330"/>
      <c r="H43" s="19"/>
      <c r="I43" s="19"/>
    </row>
    <row r="44" spans="2:9">
      <c r="B44" s="685" t="s">
        <v>130</v>
      </c>
      <c r="C44" s="611"/>
      <c r="D44" s="45"/>
      <c r="E44" s="24">
        <v>0</v>
      </c>
      <c r="F44" s="330"/>
      <c r="G44" s="330"/>
      <c r="H44" s="19"/>
      <c r="I44" s="19"/>
    </row>
    <row r="45" spans="2:9">
      <c r="B45" s="700" t="s">
        <v>6</v>
      </c>
      <c r="C45" s="701"/>
      <c r="D45" s="46"/>
      <c r="E45" s="25">
        <v>0</v>
      </c>
      <c r="F45" s="702"/>
      <c r="G45" s="702"/>
      <c r="H45" s="19"/>
      <c r="I45" s="19"/>
    </row>
    <row r="46" spans="2:9">
      <c r="B46" s="427" t="s">
        <v>329</v>
      </c>
      <c r="C46" s="427"/>
      <c r="D46" s="28">
        <f>'COMP ACT EXTEMPORANEAS'!S12</f>
        <v>0</v>
      </c>
      <c r="E46" s="28">
        <v>0</v>
      </c>
      <c r="F46" s="703">
        <f>'COMP ACT EXTEMPORANEAS'!R13</f>
        <v>0</v>
      </c>
      <c r="G46" s="703"/>
      <c r="H46" s="26" t="s">
        <v>145</v>
      </c>
      <c r="I46" s="27">
        <f>'COMP ACT EXTEMPORANEAS'!U12</f>
        <v>0</v>
      </c>
    </row>
    <row r="47" spans="2:9">
      <c r="B47" s="704"/>
      <c r="C47" s="297"/>
    </row>
    <row r="49" spans="1:12" ht="22.5" customHeight="1">
      <c r="B49" s="705" t="s">
        <v>152</v>
      </c>
      <c r="C49" s="706"/>
      <c r="D49" s="707" t="s">
        <v>52</v>
      </c>
      <c r="E49" s="707"/>
      <c r="F49" s="707" t="s">
        <v>148</v>
      </c>
      <c r="G49" s="707"/>
      <c r="H49" s="707"/>
      <c r="I49" s="707"/>
    </row>
    <row r="50" spans="1:12" ht="39" customHeight="1">
      <c r="B50" s="694" t="str">
        <f>D8</f>
        <v>AE1</v>
      </c>
      <c r="C50" s="695"/>
      <c r="D50" s="698" t="str">
        <f>CALENDARIZACION!B10</f>
        <v>Recursos Humanos</v>
      </c>
      <c r="E50" s="698"/>
      <c r="F50" s="30" t="s">
        <v>149</v>
      </c>
      <c r="G50" s="31" t="s">
        <v>150</v>
      </c>
      <c r="H50" s="30" t="s">
        <v>67</v>
      </c>
      <c r="I50" s="29" t="s">
        <v>68</v>
      </c>
      <c r="L50" s="51"/>
    </row>
    <row r="51" spans="1:12" ht="18.75" customHeight="1">
      <c r="B51" s="696"/>
      <c r="C51" s="697"/>
      <c r="D51" s="698"/>
      <c r="E51" s="698"/>
      <c r="F51" s="32">
        <f>'COMP ACT EXTEMPORANEAS'!R12</f>
        <v>0</v>
      </c>
      <c r="G51" s="33">
        <f>'COMP ACT EXTEMPORANEAS'!R13</f>
        <v>0</v>
      </c>
      <c r="H51" s="32">
        <f>CALENDARIZACION!T10</f>
        <v>6</v>
      </c>
      <c r="I51" s="34">
        <f>'COMP ACT EXTEMPORANEAS'!U12</f>
        <v>0</v>
      </c>
    </row>
    <row r="52" spans="1:12" ht="206.25" customHeight="1">
      <c r="B52" s="322"/>
      <c r="C52" s="322"/>
      <c r="D52" s="322"/>
      <c r="E52" s="322"/>
      <c r="F52" s="699"/>
      <c r="G52" s="699"/>
      <c r="H52" s="699"/>
      <c r="I52" s="699"/>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900-000000000000}">
          <x14:formula1>
            <xm:f>'NO SE EDITA'!$C$3:$C$6</xm:f>
          </x14:formula1>
          <xm:sqref>D27:E27</xm:sqref>
        </x14:dataValidation>
        <x14:dataValidation type="list" allowBlank="1" showInputMessage="1" showErrorMessage="1" xr:uid="{00000000-0002-0000-1900-000001000000}">
          <x14:formula1>
            <xm:f>'NO SE EDITA'!$G$3:$G$5</xm:f>
          </x14:formula1>
          <xm:sqref>B31:E31 D35:E35 H39:I39</xm:sqref>
        </x14:dataValidation>
        <x14:dataValidation type="list" allowBlank="1" showInputMessage="1" showErrorMessage="1" xr:uid="{00000000-0002-0000-1900-000002000000}">
          <x14:formula1>
            <xm:f>'NO SE EDITA'!$H$3:$H$4</xm:f>
          </x14:formula1>
          <xm:sqref>F31:I31</xm:sqref>
        </x14:dataValidation>
        <x14:dataValidation type="list" allowBlank="1" showInputMessage="1" showErrorMessage="1" xr:uid="{00000000-0002-0000-1900-000003000000}">
          <x14:formula1>
            <xm:f>'NO SE EDITA'!$D$3:$D$4</xm:f>
          </x14:formula1>
          <xm:sqref>F27</xm:sqref>
        </x14:dataValidation>
        <x14:dataValidation type="list" allowBlank="1" showInputMessage="1" showErrorMessage="1" xr:uid="{00000000-0002-0000-1900-000004000000}">
          <x14:formula1>
            <xm:f>'NO SE EDITA'!$B$3:$B$4</xm:f>
          </x14:formula1>
          <xm:sqref>B26:C27</xm:sqref>
        </x14:dataValidation>
        <x14:dataValidation type="list" allowBlank="1" showInputMessage="1" showErrorMessage="1" xr:uid="{00000000-0002-0000-1900-000005000000}">
          <x14:formula1>
            <xm:f>'NO SE EDITA'!$M$3:$M$4</xm:f>
          </x14:formula1>
          <xm:sqref>D36:E36</xm:sqref>
        </x14:dataValidation>
        <x14:dataValidation type="list" allowBlank="1" showInputMessage="1" showErrorMessage="1" xr:uid="{00000000-0002-0000-1900-000006000000}">
          <x14:formula1>
            <xm:f>'NO SE EDITA'!$E$3:$E$4</xm:f>
          </x14:formula1>
          <xm:sqref>B29:E29</xm:sqref>
        </x14:dataValidation>
        <x14:dataValidation type="list" allowBlank="1" showInputMessage="1" showErrorMessage="1" xr:uid="{00000000-0002-0000-1900-000007000000}">
          <x14:formula1>
            <xm:f>'NO SE EDITA'!$F$3:$F$4</xm:f>
          </x14:formula1>
          <xm:sqref>F29:I29</xm:sqref>
        </x14:dataValidation>
        <x14:dataValidation type="list" allowBlank="1" showInputMessage="1" showErrorMessage="1" xr:uid="{00000000-0002-0000-1900-000008000000}">
          <x14:formula1>
            <xm:f>'NO SE EDITA'!$J$3:$J$6</xm:f>
          </x14:formula1>
          <xm:sqref>F39:G39</xm:sqref>
        </x14:dataValidation>
        <x14:dataValidation type="list" allowBlank="1" showInputMessage="1" showErrorMessage="1" xr:uid="{00000000-0002-0000-1900-000009000000}">
          <x14:formula1>
            <xm:f>'NO SE EDITA'!$K$3:$K$6</xm:f>
          </x14:formula1>
          <xm:sqref>H42:H45</xm:sqref>
        </x14:dataValidation>
        <x14:dataValidation type="list" allowBlank="1" showInputMessage="1" showErrorMessage="1" xr:uid="{00000000-0002-0000-1900-00000A000000}">
          <x14:formula1>
            <xm:f>'NO SE EDITA'!$L$3:$L$6</xm:f>
          </x14:formula1>
          <xm:sqref>I42:I45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L72"/>
  <sheetViews>
    <sheetView topLeftCell="A25" zoomScale="76"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587" t="s">
        <v>38</v>
      </c>
      <c r="C4" s="588"/>
      <c r="D4" s="588"/>
      <c r="E4" s="588"/>
      <c r="F4" s="588"/>
      <c r="G4" s="588"/>
      <c r="H4" s="588"/>
      <c r="I4" s="588"/>
    </row>
    <row r="5" spans="2:9" ht="19.5" customHeight="1">
      <c r="B5" s="589" t="s">
        <v>330</v>
      </c>
      <c r="C5" s="590"/>
      <c r="D5" s="590"/>
      <c r="E5" s="590"/>
      <c r="F5" s="590"/>
      <c r="G5" s="590"/>
      <c r="H5" s="590"/>
      <c r="I5" s="590"/>
    </row>
    <row r="6" spans="2:9" ht="31.5" customHeight="1">
      <c r="B6" s="591" t="s">
        <v>39</v>
      </c>
      <c r="C6" s="592"/>
      <c r="D6" s="593" t="str">
        <f>'FORMATO 2. POA - MIR'!D4:F4</f>
        <v>SECRETARÍA GENERAL MUNICIPAL</v>
      </c>
      <c r="E6" s="594"/>
      <c r="F6" s="591" t="s">
        <v>42</v>
      </c>
      <c r="G6" s="595"/>
      <c r="H6" s="596"/>
      <c r="I6" s="596"/>
    </row>
    <row r="7" spans="2:9" ht="54" customHeight="1">
      <c r="B7" s="576" t="s">
        <v>40</v>
      </c>
      <c r="C7" s="577"/>
      <c r="D7" s="578" t="s">
        <v>328</v>
      </c>
      <c r="E7" s="579"/>
      <c r="F7" s="576" t="s">
        <v>43</v>
      </c>
      <c r="G7" s="580"/>
      <c r="H7" s="581" t="s">
        <v>327</v>
      </c>
      <c r="I7" s="581"/>
    </row>
    <row r="8" spans="2:9" ht="41.25" customHeight="1">
      <c r="B8" s="582" t="s">
        <v>41</v>
      </c>
      <c r="C8" s="583"/>
      <c r="D8" s="584" t="s">
        <v>167</v>
      </c>
      <c r="E8" s="585"/>
      <c r="F8" s="582" t="s">
        <v>44</v>
      </c>
      <c r="G8" s="586"/>
      <c r="H8" s="581" t="s">
        <v>327</v>
      </c>
      <c r="I8" s="581"/>
    </row>
    <row r="9" spans="2:9">
      <c r="B9" s="597" t="s">
        <v>87</v>
      </c>
      <c r="C9" s="597"/>
      <c r="D9" s="597"/>
      <c r="E9" s="597"/>
      <c r="F9" s="597"/>
      <c r="G9" s="597"/>
      <c r="H9" s="597"/>
      <c r="I9" s="597"/>
    </row>
    <row r="10" spans="2:9" ht="68.25" customHeight="1">
      <c r="B10" s="598" t="s">
        <v>88</v>
      </c>
      <c r="C10" s="598"/>
      <c r="D10" s="581" t="str">
        <f>'FORMATO 2. POA - MIR'!C9</f>
        <v>ACUERDO 1. ACUERDO PARA UN GOBIERNO CERCANO, JUSTO Y HONESTO</v>
      </c>
      <c r="E10" s="599"/>
      <c r="F10" s="598" t="s">
        <v>89</v>
      </c>
      <c r="G10" s="598"/>
      <c r="H10" s="600" t="str">
        <f>'FORMATO 2. POA - MIR'!E9</f>
        <v>1.1.3 Optimizar la administración pública municipal mediante la eliminación de la duplicidad de plazas y el uso eficiente de los recursos económicos.</v>
      </c>
      <c r="I10" s="601"/>
    </row>
    <row r="11" spans="2:9" ht="54" customHeight="1">
      <c r="B11" s="598" t="s">
        <v>90</v>
      </c>
      <c r="C11" s="598"/>
      <c r="D11" s="581" t="str">
        <f>'FORMATO 2. POA - MIR'!C10</f>
        <v>Acuerdo 1. Zapotlán Seguro, con un Gobierno Transparente y Justo.</v>
      </c>
      <c r="E11" s="599"/>
      <c r="F11" s="598" t="s">
        <v>92</v>
      </c>
      <c r="G11" s="598"/>
      <c r="H11" s="600" t="str">
        <f>'FORMATO 2. POA - MIR'!E10</f>
        <v>1.1.3.2 Racionalizar el presupuesto municipal mediante la reestructuración de áreas y la optimización de recursos económicos.</v>
      </c>
      <c r="I11" s="601"/>
    </row>
    <row r="12" spans="2:9" ht="126" customHeight="1">
      <c r="B12" s="605" t="s">
        <v>93</v>
      </c>
      <c r="C12" s="605"/>
      <c r="D12" s="606" t="str">
        <f>'FORMATO 2. POA - MIR'!C11</f>
        <v>1.1 Tener un Zapotlán seguro y en paz, mediante un gobierno cercano, con participación ciudadana y una rendición de cuentas transparente y justa en beneficio de la ciudadanía.</v>
      </c>
      <c r="E12" s="606"/>
      <c r="F12" s="598" t="s">
        <v>94</v>
      </c>
      <c r="G12" s="598"/>
      <c r="H12" s="600" t="str">
        <f>'FORMATO 2. POA - MIR'!E11</f>
        <v>1.1.3.3 Fortalecer la administración pública con funcionarios capaces y honestos, evitando la duplicidad de funciones públicas.</v>
      </c>
      <c r="I12" s="601"/>
    </row>
    <row r="13" spans="2:9" ht="15" customHeight="1">
      <c r="B13" s="607" t="s">
        <v>136</v>
      </c>
      <c r="C13" s="608"/>
      <c r="D13" s="608"/>
      <c r="E13" s="608"/>
      <c r="F13" s="608"/>
      <c r="G13" s="608"/>
      <c r="H13" s="608"/>
      <c r="I13" s="609"/>
    </row>
    <row r="14" spans="2:9">
      <c r="B14" s="603" t="s">
        <v>45</v>
      </c>
      <c r="C14" s="603"/>
      <c r="D14" s="603"/>
      <c r="E14" s="603"/>
      <c r="F14" s="603"/>
      <c r="G14" s="603"/>
      <c r="H14" s="603"/>
      <c r="I14" s="603"/>
    </row>
    <row r="15" spans="2:9">
      <c r="B15" s="602" t="str">
        <f>CALENDARIZACION!B10</f>
        <v>Recursos Humanos</v>
      </c>
      <c r="C15" s="602"/>
      <c r="D15" s="602"/>
      <c r="E15" s="602"/>
      <c r="F15" s="602"/>
      <c r="G15" s="602"/>
      <c r="H15" s="602"/>
      <c r="I15" s="602"/>
    </row>
    <row r="16" spans="2:9">
      <c r="B16" s="603" t="s">
        <v>48</v>
      </c>
      <c r="C16" s="603"/>
      <c r="D16" s="603"/>
      <c r="E16" s="603"/>
      <c r="F16" s="603"/>
      <c r="G16" s="603"/>
      <c r="H16" s="603"/>
      <c r="I16" s="603"/>
    </row>
    <row r="17" spans="2:9" ht="12.75" customHeight="1">
      <c r="B17" s="581" t="str">
        <f>CALENDARIZACION!C10</f>
        <v xml:space="preserve">(PARCRH)
Porcentaje de actividades realizadas dentro del componente de Recursos Humanos
</v>
      </c>
      <c r="C17" s="581"/>
      <c r="D17" s="581"/>
      <c r="E17" s="581"/>
      <c r="F17" s="581"/>
      <c r="G17" s="581"/>
      <c r="H17" s="581"/>
      <c r="I17" s="581"/>
    </row>
    <row r="18" spans="2:9" ht="18.75" customHeight="1">
      <c r="B18" s="590" t="s">
        <v>137</v>
      </c>
      <c r="C18" s="590"/>
      <c r="D18" s="590"/>
      <c r="E18" s="590"/>
      <c r="F18" s="590"/>
      <c r="G18" s="590"/>
      <c r="H18" s="590"/>
      <c r="I18" s="590"/>
    </row>
    <row r="19" spans="2:9">
      <c r="B19" s="604" t="s">
        <v>100</v>
      </c>
      <c r="C19" s="604"/>
      <c r="D19" s="604"/>
      <c r="E19" s="604"/>
      <c r="F19" s="604"/>
      <c r="G19" s="604"/>
      <c r="H19" s="604"/>
      <c r="I19" s="604"/>
    </row>
    <row r="20" spans="2:9">
      <c r="B20" s="581" t="str">
        <f>CALENDARIZACION!E10</f>
        <v>PARRH (APRH/ARRH)*100%</v>
      </c>
      <c r="C20" s="581"/>
      <c r="D20" s="581"/>
      <c r="E20" s="581"/>
      <c r="F20" s="581"/>
      <c r="G20" s="581"/>
      <c r="H20" s="581"/>
      <c r="I20" s="581"/>
    </row>
    <row r="21" spans="2:9">
      <c r="B21" s="604" t="s">
        <v>101</v>
      </c>
      <c r="C21" s="604"/>
      <c r="D21" s="604"/>
      <c r="E21" s="604"/>
      <c r="F21" s="604"/>
      <c r="G21" s="604"/>
      <c r="H21" s="604"/>
      <c r="I21" s="604"/>
    </row>
    <row r="22" spans="2:9" ht="28.5" customHeight="1">
      <c r="B22" s="619" t="s">
        <v>102</v>
      </c>
      <c r="C22" s="620"/>
      <c r="D22" s="621" t="s">
        <v>103</v>
      </c>
      <c r="E22" s="621"/>
      <c r="F22" s="620" t="s">
        <v>104</v>
      </c>
      <c r="G22" s="620"/>
      <c r="H22" s="622" t="s">
        <v>135</v>
      </c>
      <c r="I22" s="622"/>
    </row>
    <row r="23" spans="2:9" ht="75.75" customHeight="1">
      <c r="B23" s="610"/>
      <c r="C23" s="610"/>
      <c r="D23" s="610" t="str">
        <f>CALENDARIZACION!D10</f>
        <v xml:space="preserve">  (APRH)                                                    Actividades Programadas de Recursos Humanos</v>
      </c>
      <c r="E23" s="610"/>
      <c r="F23" s="623"/>
      <c r="G23" s="624"/>
      <c r="H23" s="625" t="str">
        <f>'FORMATO 2. POA - MIR'!E16</f>
        <v>Medios de verificación: Publicación de convocatorias dentro del área. Carpetas físicas y digitales.
Fuente de información: Oficios y curriculares
Periodicidad: Trimestral
Resguardante:  Oficialía Mayor</v>
      </c>
      <c r="I23" s="626"/>
    </row>
    <row r="24" spans="2:9" ht="101.25" customHeight="1">
      <c r="B24" s="610"/>
      <c r="C24" s="610"/>
      <c r="D24" s="610" t="str">
        <f>CALENDARIZACION!D11</f>
        <v xml:space="preserve">(ARRH)                                                     Actividades Realizadas de Recursos Humanos </v>
      </c>
      <c r="E24" s="610"/>
      <c r="F24" s="611"/>
      <c r="G24" s="612"/>
      <c r="H24" s="627"/>
      <c r="I24" s="628"/>
    </row>
    <row r="25" spans="2:9" ht="21.75" customHeight="1">
      <c r="B25" s="613" t="s">
        <v>138</v>
      </c>
      <c r="C25" s="613"/>
      <c r="D25" s="613"/>
      <c r="E25" s="613"/>
      <c r="F25" s="613"/>
      <c r="G25" s="613"/>
      <c r="H25" s="613"/>
      <c r="I25" s="613"/>
    </row>
    <row r="26" spans="2:9" ht="12.75" customHeight="1">
      <c r="B26" s="614" t="s">
        <v>28</v>
      </c>
      <c r="C26" s="615"/>
      <c r="D26" s="616" t="s">
        <v>46</v>
      </c>
      <c r="E26" s="617"/>
      <c r="F26" s="614" t="s">
        <v>47</v>
      </c>
      <c r="G26" s="618"/>
      <c r="H26" s="618"/>
      <c r="I26" s="618"/>
    </row>
    <row r="27" spans="2:9" ht="15.75" customHeight="1">
      <c r="B27" s="645" t="s">
        <v>97</v>
      </c>
      <c r="C27" s="646"/>
      <c r="D27" s="647" t="s">
        <v>95</v>
      </c>
      <c r="E27" s="648"/>
      <c r="F27" s="647" t="s">
        <v>123</v>
      </c>
      <c r="G27" s="649"/>
      <c r="H27" s="649"/>
      <c r="I27" s="648"/>
    </row>
    <row r="28" spans="2:9" ht="18" customHeight="1">
      <c r="B28" s="591" t="s">
        <v>124</v>
      </c>
      <c r="C28" s="595"/>
      <c r="D28" s="595"/>
      <c r="E28" s="650"/>
      <c r="F28" s="651" t="s">
        <v>127</v>
      </c>
      <c r="G28" s="652"/>
      <c r="H28" s="652"/>
      <c r="I28" s="652"/>
    </row>
    <row r="29" spans="2:9" ht="18" customHeight="1">
      <c r="B29" s="653" t="s">
        <v>105</v>
      </c>
      <c r="C29" s="654"/>
      <c r="D29" s="654"/>
      <c r="E29" s="655"/>
      <c r="F29" s="656" t="s">
        <v>180</v>
      </c>
      <c r="G29" s="606"/>
      <c r="H29" s="606"/>
      <c r="I29" s="657"/>
    </row>
    <row r="30" spans="2:9" ht="13.5" customHeight="1">
      <c r="B30" s="629" t="s">
        <v>80</v>
      </c>
      <c r="C30" s="630"/>
      <c r="D30" s="630"/>
      <c r="E30" s="631"/>
      <c r="F30" s="632" t="s">
        <v>128</v>
      </c>
      <c r="G30" s="633"/>
      <c r="H30" s="633"/>
      <c r="I30" s="633"/>
    </row>
    <row r="31" spans="2:9" ht="15.75" customHeight="1">
      <c r="B31" s="634" t="s">
        <v>106</v>
      </c>
      <c r="C31" s="635"/>
      <c r="D31" s="635"/>
      <c r="E31" s="636"/>
      <c r="F31" s="637" t="s">
        <v>107</v>
      </c>
      <c r="G31" s="638"/>
      <c r="H31" s="638"/>
      <c r="I31" s="639"/>
    </row>
    <row r="32" spans="2:9" ht="15.75" customHeight="1">
      <c r="B32" s="640" t="s">
        <v>141</v>
      </c>
      <c r="C32" s="641"/>
      <c r="D32" s="641"/>
      <c r="E32" s="641"/>
      <c r="F32" s="641"/>
      <c r="G32" s="641"/>
      <c r="H32" s="641"/>
      <c r="I32" s="642"/>
    </row>
    <row r="33" spans="2:9" ht="14.25" customHeight="1">
      <c r="B33" s="643" t="s">
        <v>110</v>
      </c>
      <c r="C33" s="630"/>
      <c r="D33" s="630"/>
      <c r="E33" s="644"/>
      <c r="F33" s="633" t="s">
        <v>111</v>
      </c>
      <c r="G33" s="633"/>
      <c r="H33" s="633"/>
      <c r="I33" s="633"/>
    </row>
    <row r="34" spans="2:9" ht="13.5" customHeight="1">
      <c r="B34" s="673" t="s">
        <v>144</v>
      </c>
      <c r="C34" s="674"/>
      <c r="D34" s="675">
        <f>CALENDARIZACION!R10</f>
        <v>7</v>
      </c>
      <c r="E34" s="676"/>
      <c r="F34" s="677" t="s">
        <v>112</v>
      </c>
      <c r="G34" s="678"/>
      <c r="H34" s="679" t="s">
        <v>113</v>
      </c>
      <c r="I34" s="679"/>
    </row>
    <row r="35" spans="2:9">
      <c r="B35" s="673" t="s">
        <v>114</v>
      </c>
      <c r="C35" s="674"/>
      <c r="D35" s="680" t="s">
        <v>109</v>
      </c>
      <c r="E35" s="681"/>
      <c r="F35" s="662" t="s">
        <v>115</v>
      </c>
      <c r="G35" s="663"/>
      <c r="H35" s="682" t="s">
        <v>116</v>
      </c>
      <c r="I35" s="682"/>
    </row>
    <row r="36" spans="2:9">
      <c r="B36" s="658" t="s">
        <v>49</v>
      </c>
      <c r="C36" s="659"/>
      <c r="D36" s="660" t="s">
        <v>178</v>
      </c>
      <c r="E36" s="661"/>
      <c r="F36" s="662" t="s">
        <v>117</v>
      </c>
      <c r="G36" s="663"/>
      <c r="H36" s="664" t="s">
        <v>118</v>
      </c>
      <c r="I36" s="664"/>
    </row>
    <row r="37" spans="2:9">
      <c r="B37" s="665" t="s">
        <v>119</v>
      </c>
      <c r="C37" s="666"/>
      <c r="D37" s="666"/>
      <c r="E37" s="666"/>
      <c r="F37" s="666"/>
      <c r="G37" s="666"/>
      <c r="H37" s="666"/>
      <c r="I37" s="666"/>
    </row>
    <row r="38" spans="2:9">
      <c r="B38" s="667" t="s">
        <v>176</v>
      </c>
      <c r="C38" s="668"/>
      <c r="D38" s="668"/>
      <c r="E38" s="669"/>
      <c r="F38" s="670" t="s">
        <v>50</v>
      </c>
      <c r="G38" s="671"/>
      <c r="H38" s="672" t="s">
        <v>139</v>
      </c>
      <c r="I38" s="672"/>
    </row>
    <row r="39" spans="2:9">
      <c r="B39" s="686">
        <f>CALENDARIZACION!H10</f>
        <v>1</v>
      </c>
      <c r="C39" s="686"/>
      <c r="D39" s="686"/>
      <c r="E39" s="686"/>
      <c r="F39" s="687">
        <v>2026</v>
      </c>
      <c r="G39" s="687"/>
      <c r="H39" s="688" t="s">
        <v>109</v>
      </c>
      <c r="I39" s="688"/>
    </row>
    <row r="40" spans="2:9">
      <c r="B40" s="689" t="s">
        <v>142</v>
      </c>
      <c r="C40" s="690"/>
      <c r="D40" s="690"/>
      <c r="E40" s="690"/>
      <c r="F40" s="690"/>
      <c r="G40" s="690"/>
      <c r="H40" s="690"/>
      <c r="I40" s="691"/>
    </row>
    <row r="41" spans="2:9" ht="33.75">
      <c r="B41" s="582" t="s">
        <v>120</v>
      </c>
      <c r="C41" s="586"/>
      <c r="D41" s="52" t="s">
        <v>143</v>
      </c>
      <c r="E41" s="53" t="s">
        <v>83</v>
      </c>
      <c r="F41" s="692" t="s">
        <v>84</v>
      </c>
      <c r="G41" s="693"/>
      <c r="H41" s="54" t="s">
        <v>73</v>
      </c>
      <c r="I41" s="54" t="s">
        <v>74</v>
      </c>
    </row>
    <row r="42" spans="2:9">
      <c r="B42" s="627" t="s">
        <v>4</v>
      </c>
      <c r="C42" s="683"/>
      <c r="D42" s="45"/>
      <c r="E42" s="24">
        <v>0</v>
      </c>
      <c r="F42" s="330"/>
      <c r="G42" s="330"/>
      <c r="H42" s="19">
        <v>46027</v>
      </c>
      <c r="I42" s="19">
        <v>46386</v>
      </c>
    </row>
    <row r="43" spans="2:9">
      <c r="B43" s="684" t="s">
        <v>5</v>
      </c>
      <c r="C43" s="611"/>
      <c r="D43" s="45">
        <f>'COMP ACT EXTEMPORANEAS'!K12</f>
        <v>0</v>
      </c>
      <c r="E43" s="24">
        <v>0</v>
      </c>
      <c r="F43" s="330">
        <f>'COMP ACT EXTEMPORANEAS'!K13</f>
        <v>0</v>
      </c>
      <c r="G43" s="330"/>
      <c r="H43" s="19"/>
      <c r="I43" s="19"/>
    </row>
    <row r="44" spans="2:9">
      <c r="B44" s="685" t="s">
        <v>130</v>
      </c>
      <c r="C44" s="611"/>
      <c r="D44" s="45"/>
      <c r="E44" s="24">
        <v>0</v>
      </c>
      <c r="F44" s="330"/>
      <c r="G44" s="330"/>
      <c r="H44" s="19"/>
      <c r="I44" s="19"/>
    </row>
    <row r="45" spans="2:9">
      <c r="B45" s="700" t="s">
        <v>6</v>
      </c>
      <c r="C45" s="701"/>
      <c r="D45" s="46"/>
      <c r="E45" s="25">
        <v>0</v>
      </c>
      <c r="F45" s="702"/>
      <c r="G45" s="702"/>
      <c r="H45" s="19"/>
      <c r="I45" s="19"/>
    </row>
    <row r="46" spans="2:9">
      <c r="B46" s="427" t="s">
        <v>329</v>
      </c>
      <c r="C46" s="427"/>
      <c r="D46" s="28">
        <f>'COMP ACT EXTEMPORANEAS'!S12</f>
        <v>0</v>
      </c>
      <c r="E46" s="28">
        <v>0</v>
      </c>
      <c r="F46" s="703">
        <f>'COMP ACT EXTEMPORANEAS'!R13</f>
        <v>0</v>
      </c>
      <c r="G46" s="703"/>
      <c r="H46" s="26" t="s">
        <v>145</v>
      </c>
      <c r="I46" s="27">
        <f>'COMP ACT EXTEMPORANEAS'!U12</f>
        <v>0</v>
      </c>
    </row>
    <row r="47" spans="2:9">
      <c r="B47" s="704"/>
      <c r="C47" s="297"/>
    </row>
    <row r="49" spans="1:12" ht="22.5" customHeight="1">
      <c r="B49" s="705" t="s">
        <v>152</v>
      </c>
      <c r="C49" s="706"/>
      <c r="D49" s="707" t="s">
        <v>52</v>
      </c>
      <c r="E49" s="707"/>
      <c r="F49" s="707" t="s">
        <v>148</v>
      </c>
      <c r="G49" s="707"/>
      <c r="H49" s="707"/>
      <c r="I49" s="707"/>
    </row>
    <row r="50" spans="1:12" ht="39" customHeight="1">
      <c r="B50" s="694" t="str">
        <f>D8</f>
        <v>AE1</v>
      </c>
      <c r="C50" s="695"/>
      <c r="D50" s="698" t="str">
        <f>CALENDARIZACION!B10</f>
        <v>Recursos Humanos</v>
      </c>
      <c r="E50" s="698"/>
      <c r="F50" s="30" t="s">
        <v>149</v>
      </c>
      <c r="G50" s="31" t="s">
        <v>150</v>
      </c>
      <c r="H50" s="30" t="s">
        <v>67</v>
      </c>
      <c r="I50" s="29" t="s">
        <v>68</v>
      </c>
      <c r="L50" s="51"/>
    </row>
    <row r="51" spans="1:12" ht="18.75" customHeight="1">
      <c r="B51" s="696"/>
      <c r="C51" s="697"/>
      <c r="D51" s="698"/>
      <c r="E51" s="698"/>
      <c r="F51" s="32">
        <f>'COMP ACT EXTEMPORANEAS'!R12</f>
        <v>0</v>
      </c>
      <c r="G51" s="33">
        <f>'COMP ACT EXTEMPORANEAS'!R13</f>
        <v>0</v>
      </c>
      <c r="H51" s="32">
        <f>CALENDARIZACION!T10</f>
        <v>6</v>
      </c>
      <c r="I51" s="34">
        <f>'COMP ACT EXTEMPORANEAS'!U12</f>
        <v>0</v>
      </c>
    </row>
    <row r="52" spans="1:12" ht="206.25" customHeight="1">
      <c r="B52" s="322"/>
      <c r="C52" s="322"/>
      <c r="D52" s="322"/>
      <c r="E52" s="322"/>
      <c r="F52" s="699"/>
      <c r="G52" s="699"/>
      <c r="H52" s="699"/>
      <c r="I52" s="699"/>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A00-000000000000}">
          <x14:formula1>
            <xm:f>'NO SE EDITA'!$M$3:$M$4</xm:f>
          </x14:formula1>
          <xm:sqref>D36:E36</xm:sqref>
        </x14:dataValidation>
        <x14:dataValidation type="list" allowBlank="1" showInputMessage="1" showErrorMessage="1" xr:uid="{00000000-0002-0000-1A00-000001000000}">
          <x14:formula1>
            <xm:f>'NO SE EDITA'!$B$3:$B$4</xm:f>
          </x14:formula1>
          <xm:sqref>B26:C27</xm:sqref>
        </x14:dataValidation>
        <x14:dataValidation type="list" allowBlank="1" showInputMessage="1" showErrorMessage="1" xr:uid="{00000000-0002-0000-1A00-000002000000}">
          <x14:formula1>
            <xm:f>'NO SE EDITA'!$D$3:$D$4</xm:f>
          </x14:formula1>
          <xm:sqref>F27</xm:sqref>
        </x14:dataValidation>
        <x14:dataValidation type="list" allowBlank="1" showInputMessage="1" showErrorMessage="1" xr:uid="{00000000-0002-0000-1A00-000003000000}">
          <x14:formula1>
            <xm:f>'NO SE EDITA'!$H$3:$H$4</xm:f>
          </x14:formula1>
          <xm:sqref>F31:I31</xm:sqref>
        </x14:dataValidation>
        <x14:dataValidation type="list" allowBlank="1" showInputMessage="1" showErrorMessage="1" xr:uid="{00000000-0002-0000-1A00-000004000000}">
          <x14:formula1>
            <xm:f>'NO SE EDITA'!$G$3:$G$5</xm:f>
          </x14:formula1>
          <xm:sqref>B31:E31 D35:E35 H39:I39</xm:sqref>
        </x14:dataValidation>
        <x14:dataValidation type="list" allowBlank="1" showInputMessage="1" showErrorMessage="1" xr:uid="{00000000-0002-0000-1A00-000005000000}">
          <x14:formula1>
            <xm:f>'NO SE EDITA'!$C$3:$C$6</xm:f>
          </x14:formula1>
          <xm:sqref>D27:E27</xm:sqref>
        </x14:dataValidation>
        <x14:dataValidation type="list" allowBlank="1" showInputMessage="1" showErrorMessage="1" xr:uid="{00000000-0002-0000-1A00-000006000000}">
          <x14:formula1>
            <xm:f>'NO SE EDITA'!$E$3:$E$4</xm:f>
          </x14:formula1>
          <xm:sqref>B29:E29</xm:sqref>
        </x14:dataValidation>
        <x14:dataValidation type="list" allowBlank="1" showInputMessage="1" showErrorMessage="1" xr:uid="{00000000-0002-0000-1A00-000007000000}">
          <x14:formula1>
            <xm:f>'NO SE EDITA'!$F$3:$F$4</xm:f>
          </x14:formula1>
          <xm:sqref>F29:I29</xm:sqref>
        </x14:dataValidation>
        <x14:dataValidation type="list" allowBlank="1" showInputMessage="1" showErrorMessage="1" xr:uid="{00000000-0002-0000-1A00-000008000000}">
          <x14:formula1>
            <xm:f>'NO SE EDITA'!$J$3:$J$6</xm:f>
          </x14:formula1>
          <xm:sqref>F39:G39</xm:sqref>
        </x14:dataValidation>
        <x14:dataValidation type="list" allowBlank="1" showInputMessage="1" showErrorMessage="1" xr:uid="{00000000-0002-0000-1A00-000009000000}">
          <x14:formula1>
            <xm:f>'NO SE EDITA'!$L$3:$L$6</xm:f>
          </x14:formula1>
          <xm:sqref>I42:I45</xm:sqref>
        </x14:dataValidation>
        <x14:dataValidation type="list" allowBlank="1" showInputMessage="1" showErrorMessage="1" xr:uid="{00000000-0002-0000-1A00-00000A000000}">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zoomScale="160" zoomScaleNormal="100" zoomScaleSheetLayoutView="160" workbookViewId="0">
      <selection activeCell="C10" sqref="C10"/>
    </sheetView>
  </sheetViews>
  <sheetFormatPr baseColWidth="10" defaultColWidth="9.33203125" defaultRowHeight="12.75"/>
  <cols>
    <col min="1" max="1" width="51.33203125" style="86" customWidth="1"/>
    <col min="2" max="2" width="37.83203125" style="86" customWidth="1"/>
    <col min="3" max="3" width="49.1640625" style="86" customWidth="1"/>
    <col min="4" max="16384" width="9.33203125" style="86"/>
  </cols>
  <sheetData>
    <row r="1" spans="1:3" ht="47.85" customHeight="1">
      <c r="A1" s="280" t="s">
        <v>356</v>
      </c>
      <c r="B1" s="281"/>
      <c r="C1" s="282"/>
    </row>
    <row r="2" spans="1:3" s="48" customFormat="1" ht="35.25" customHeight="1">
      <c r="A2" s="274" t="s">
        <v>9</v>
      </c>
      <c r="B2" s="275"/>
      <c r="C2" s="276"/>
    </row>
    <row r="3" spans="1:3" ht="37.700000000000003" customHeight="1">
      <c r="A3" s="277" t="s">
        <v>368</v>
      </c>
      <c r="B3" s="278"/>
      <c r="C3" s="279"/>
    </row>
    <row r="4" spans="1:3" s="48" customFormat="1" ht="35.25" customHeight="1">
      <c r="A4" s="274" t="s">
        <v>10</v>
      </c>
      <c r="B4" s="275"/>
      <c r="C4" s="276"/>
    </row>
    <row r="5" spans="1:3" ht="51" customHeight="1">
      <c r="A5" s="277" t="s">
        <v>369</v>
      </c>
      <c r="B5" s="278"/>
      <c r="C5" s="279"/>
    </row>
    <row r="6" spans="1:3" s="48" customFormat="1" ht="35.25" customHeight="1">
      <c r="A6" s="274" t="s">
        <v>11</v>
      </c>
      <c r="B6" s="275"/>
      <c r="C6" s="276"/>
    </row>
    <row r="7" spans="1:3" ht="286.5" customHeight="1">
      <c r="A7" s="229" t="s">
        <v>370</v>
      </c>
      <c r="B7" s="230"/>
      <c r="C7" s="231"/>
    </row>
    <row r="8" spans="1:3" s="48" customFormat="1" ht="35.25" customHeight="1">
      <c r="A8" s="226" t="s">
        <v>12</v>
      </c>
      <c r="B8" s="227"/>
      <c r="C8" s="228"/>
    </row>
    <row r="9" spans="1:3" ht="32.450000000000003" customHeight="1">
      <c r="A9" s="88" t="s">
        <v>13</v>
      </c>
      <c r="B9" s="88" t="s">
        <v>14</v>
      </c>
      <c r="C9" s="88" t="s">
        <v>15</v>
      </c>
    </row>
    <row r="10" spans="1:3" ht="153.75" customHeight="1">
      <c r="A10" s="87" t="str">
        <f>+A3</f>
        <v>Trabajadores adscritos a la Presidencia Municipal, adolescentes varones en edad para trámite de cartilla militar y estudiantes de nivel medio superior y superior para servicio social y prácticas profesionales.</v>
      </c>
      <c r="B10" s="87" t="str">
        <f>+A5</f>
        <v>Personal de la administración municipal, jóvenes en edad para trámite de cartilla militar y estudiantes que realizan servicio social y prácticas profesionales.</v>
      </c>
      <c r="C10" s="15" t="s">
        <v>371</v>
      </c>
    </row>
    <row r="11" spans="1:3" s="48" customFormat="1" ht="35.25" customHeight="1">
      <c r="A11" s="226" t="s">
        <v>16</v>
      </c>
      <c r="B11" s="227"/>
      <c r="C11" s="228"/>
    </row>
    <row r="12" spans="1:3" ht="63" customHeight="1">
      <c r="A12" s="283" t="s">
        <v>372</v>
      </c>
      <c r="B12" s="284"/>
      <c r="C12" s="285"/>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115" zoomScaleNormal="85" zoomScaleSheetLayoutView="115" workbookViewId="0">
      <selection activeCell="F8" sqref="F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286" t="s">
        <v>301</v>
      </c>
      <c r="B1" s="287"/>
      <c r="C1" s="287"/>
      <c r="D1" s="288"/>
    </row>
    <row r="2" spans="1:4" ht="27.75" customHeight="1">
      <c r="A2" s="289" t="s">
        <v>357</v>
      </c>
      <c r="B2" s="290"/>
      <c r="C2" s="290"/>
      <c r="D2" s="291"/>
    </row>
    <row r="3" spans="1:4" ht="39" customHeight="1">
      <c r="A3" s="280" t="s">
        <v>8</v>
      </c>
      <c r="B3" s="292"/>
      <c r="C3" s="292"/>
      <c r="D3" s="293"/>
    </row>
    <row r="4" spans="1:4" ht="28.7" customHeight="1">
      <c r="A4" s="4" t="s">
        <v>0</v>
      </c>
      <c r="B4" s="4" t="s">
        <v>1</v>
      </c>
      <c r="C4" s="4" t="s">
        <v>2</v>
      </c>
      <c r="D4" s="4" t="s">
        <v>3</v>
      </c>
    </row>
    <row r="5" spans="1:4" ht="28.7" customHeight="1">
      <c r="A5" s="294" t="s">
        <v>373</v>
      </c>
      <c r="B5" s="294" t="s">
        <v>374</v>
      </c>
      <c r="C5" s="294" t="s">
        <v>375</v>
      </c>
      <c r="D5" s="294" t="s">
        <v>376</v>
      </c>
    </row>
    <row r="6" spans="1:4" ht="28.7" customHeight="1">
      <c r="A6" s="295"/>
      <c r="B6" s="295"/>
      <c r="C6" s="295"/>
      <c r="D6" s="295"/>
    </row>
    <row r="7" spans="1:4" ht="28.7" customHeight="1">
      <c r="A7" s="295"/>
      <c r="B7" s="295"/>
      <c r="C7" s="295"/>
      <c r="D7" s="295"/>
    </row>
    <row r="8" spans="1:4" ht="143.25" customHeight="1">
      <c r="A8" s="296"/>
      <c r="B8" s="296"/>
      <c r="C8" s="296"/>
      <c r="D8" s="296"/>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topLeftCell="A2" zoomScale="85" zoomScaleNormal="85" zoomScaleSheetLayoutView="85" workbookViewId="0">
      <selection activeCell="U3" sqref="U3"/>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09" t="s">
        <v>7</v>
      </c>
      <c r="B1" s="209"/>
      <c r="C1" s="209"/>
      <c r="D1" s="209"/>
      <c r="E1" s="209"/>
      <c r="F1" s="209"/>
      <c r="G1" s="209"/>
      <c r="H1" s="209"/>
      <c r="I1" s="209"/>
      <c r="J1" s="209"/>
      <c r="K1" s="209"/>
      <c r="L1" s="209"/>
      <c r="M1" s="209"/>
      <c r="N1" s="209"/>
      <c r="O1" s="209"/>
      <c r="P1" s="209"/>
    </row>
    <row r="2" spans="1:16" ht="27.75" customHeight="1">
      <c r="A2" s="298" t="s">
        <v>302</v>
      </c>
      <c r="B2" s="298"/>
      <c r="C2" s="298"/>
      <c r="D2" s="298"/>
      <c r="E2" s="298"/>
      <c r="F2" s="298"/>
      <c r="G2" s="298"/>
      <c r="H2" s="298"/>
      <c r="I2" s="298"/>
      <c r="J2" s="298"/>
      <c r="K2" s="298"/>
      <c r="L2" s="298"/>
      <c r="M2" s="298"/>
      <c r="N2" s="298"/>
      <c r="O2" s="298"/>
      <c r="P2" s="298"/>
    </row>
    <row r="3" spans="1:16" ht="408.95" customHeight="1">
      <c r="A3" s="297"/>
      <c r="B3" s="297"/>
      <c r="C3" s="297"/>
      <c r="D3" s="297"/>
      <c r="E3" s="297"/>
      <c r="F3" s="297"/>
      <c r="G3" s="297"/>
      <c r="H3" s="297"/>
      <c r="I3" s="297"/>
      <c r="J3" s="297"/>
      <c r="K3" s="297"/>
      <c r="L3" s="297"/>
      <c r="M3" s="297"/>
      <c r="N3" s="297"/>
      <c r="O3" s="297"/>
      <c r="P3" s="297"/>
    </row>
    <row r="4" spans="1:16">
      <c r="A4" s="297"/>
      <c r="B4" s="297"/>
      <c r="C4" s="297"/>
      <c r="D4" s="297"/>
      <c r="E4" s="297"/>
      <c r="F4" s="297"/>
      <c r="G4" s="297"/>
      <c r="H4" s="297"/>
      <c r="I4" s="297"/>
      <c r="J4" s="297"/>
      <c r="K4" s="297"/>
      <c r="L4" s="297"/>
      <c r="M4" s="297"/>
      <c r="N4" s="297"/>
      <c r="O4" s="297"/>
      <c r="P4" s="297"/>
    </row>
    <row r="5" spans="1:16">
      <c r="A5" s="297"/>
      <c r="B5" s="297"/>
      <c r="C5" s="297"/>
      <c r="D5" s="297"/>
      <c r="E5" s="297"/>
      <c r="F5" s="297"/>
      <c r="G5" s="297"/>
      <c r="H5" s="297"/>
      <c r="I5" s="297"/>
      <c r="J5" s="297"/>
      <c r="K5" s="297"/>
      <c r="L5" s="297"/>
      <c r="M5" s="297"/>
      <c r="N5" s="297"/>
      <c r="O5" s="297"/>
      <c r="P5" s="297"/>
    </row>
    <row r="6" spans="1:16">
      <c r="A6" s="297"/>
      <c r="B6" s="297"/>
      <c r="C6" s="297"/>
      <c r="D6" s="297"/>
      <c r="E6" s="297"/>
      <c r="F6" s="297"/>
      <c r="G6" s="297"/>
      <c r="H6" s="297"/>
      <c r="I6" s="297"/>
      <c r="J6" s="297"/>
      <c r="K6" s="297"/>
      <c r="L6" s="297"/>
      <c r="M6" s="297"/>
      <c r="N6" s="297"/>
      <c r="O6" s="297"/>
      <c r="P6" s="297"/>
    </row>
    <row r="7" spans="1:16">
      <c r="A7" s="297"/>
      <c r="B7" s="297"/>
      <c r="C7" s="297"/>
      <c r="D7" s="297"/>
      <c r="E7" s="297"/>
      <c r="F7" s="297"/>
      <c r="G7" s="297"/>
      <c r="H7" s="297"/>
      <c r="I7" s="297"/>
      <c r="J7" s="297"/>
      <c r="K7" s="297"/>
      <c r="L7" s="297"/>
      <c r="M7" s="297"/>
      <c r="N7" s="297"/>
      <c r="O7" s="297"/>
      <c r="P7" s="297"/>
    </row>
    <row r="8" spans="1:16">
      <c r="A8" s="297"/>
      <c r="B8" s="297"/>
      <c r="C8" s="297"/>
      <c r="D8" s="297"/>
      <c r="E8" s="297"/>
      <c r="F8" s="297"/>
      <c r="G8" s="297"/>
      <c r="H8" s="297"/>
      <c r="I8" s="297"/>
      <c r="J8" s="297"/>
      <c r="K8" s="297"/>
      <c r="L8" s="297"/>
      <c r="M8" s="297"/>
      <c r="N8" s="297"/>
      <c r="O8" s="297"/>
      <c r="P8" s="297"/>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topLeftCell="A2" zoomScaleNormal="85" zoomScaleSheetLayoutView="100" workbookViewId="0">
      <selection activeCell="AB14" sqref="AB14"/>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08" t="s">
        <v>304</v>
      </c>
      <c r="B1" s="209"/>
      <c r="C1" s="209"/>
      <c r="D1" s="209"/>
      <c r="E1" s="209"/>
      <c r="F1" s="209"/>
      <c r="G1" s="209"/>
      <c r="H1" s="209"/>
      <c r="I1" s="209"/>
      <c r="J1" s="209"/>
      <c r="K1" s="209"/>
      <c r="L1" s="209"/>
      <c r="M1" s="209"/>
      <c r="N1" s="209"/>
      <c r="O1" s="209"/>
      <c r="P1" s="209"/>
    </row>
    <row r="2" spans="1:16" ht="22.5" customHeight="1">
      <c r="A2" s="299" t="s">
        <v>303</v>
      </c>
      <c r="B2" s="298"/>
      <c r="C2" s="298"/>
      <c r="D2" s="298"/>
      <c r="E2" s="298"/>
      <c r="F2" s="298"/>
      <c r="G2" s="298"/>
      <c r="H2" s="298"/>
      <c r="I2" s="298"/>
      <c r="J2" s="298"/>
      <c r="K2" s="298"/>
      <c r="L2" s="298"/>
      <c r="M2" s="298"/>
      <c r="N2" s="298"/>
      <c r="O2" s="298"/>
      <c r="P2" s="298"/>
    </row>
    <row r="3" spans="1:16">
      <c r="A3" s="297"/>
      <c r="B3" s="297"/>
      <c r="C3" s="297"/>
      <c r="D3" s="297"/>
      <c r="E3" s="297"/>
      <c r="F3" s="297"/>
      <c r="G3" s="297"/>
      <c r="H3" s="297"/>
      <c r="I3" s="297"/>
      <c r="J3" s="297"/>
      <c r="K3" s="297"/>
      <c r="L3" s="297"/>
      <c r="M3" s="297"/>
      <c r="N3" s="297"/>
      <c r="O3" s="297"/>
      <c r="P3" s="297"/>
    </row>
    <row r="4" spans="1:16">
      <c r="A4" s="297"/>
      <c r="B4" s="297"/>
      <c r="C4" s="297"/>
      <c r="D4" s="297"/>
      <c r="E4" s="297"/>
      <c r="F4" s="297"/>
      <c r="G4" s="297"/>
      <c r="H4" s="297"/>
      <c r="I4" s="297"/>
      <c r="J4" s="297"/>
      <c r="K4" s="297"/>
      <c r="L4" s="297"/>
      <c r="M4" s="297"/>
      <c r="N4" s="297"/>
      <c r="O4" s="297"/>
      <c r="P4" s="297"/>
    </row>
    <row r="5" spans="1:16">
      <c r="A5" s="297"/>
      <c r="B5" s="297"/>
      <c r="C5" s="297"/>
      <c r="D5" s="297"/>
      <c r="E5" s="297"/>
      <c r="F5" s="297"/>
      <c r="G5" s="297"/>
      <c r="H5" s="297"/>
      <c r="I5" s="297"/>
      <c r="J5" s="297"/>
      <c r="K5" s="297"/>
      <c r="L5" s="297"/>
      <c r="M5" s="297"/>
      <c r="N5" s="297"/>
      <c r="O5" s="297"/>
      <c r="P5" s="297"/>
    </row>
    <row r="6" spans="1:16">
      <c r="A6" s="297"/>
      <c r="B6" s="297"/>
      <c r="C6" s="297"/>
      <c r="D6" s="297"/>
      <c r="E6" s="297"/>
      <c r="F6" s="297"/>
      <c r="G6" s="297"/>
      <c r="H6" s="297"/>
      <c r="I6" s="297"/>
      <c r="J6" s="297"/>
      <c r="K6" s="297"/>
      <c r="L6" s="297"/>
      <c r="M6" s="297"/>
      <c r="N6" s="297"/>
      <c r="O6" s="297"/>
      <c r="P6" s="297"/>
    </row>
    <row r="7" spans="1:16">
      <c r="A7" s="297"/>
      <c r="B7" s="297"/>
      <c r="C7" s="297"/>
      <c r="D7" s="297"/>
      <c r="E7" s="297"/>
      <c r="F7" s="297"/>
      <c r="G7" s="297"/>
      <c r="H7" s="297"/>
      <c r="I7" s="297"/>
      <c r="J7" s="297"/>
      <c r="K7" s="297"/>
      <c r="L7" s="297"/>
      <c r="M7" s="297"/>
      <c r="N7" s="297"/>
      <c r="O7" s="297"/>
      <c r="P7" s="297"/>
    </row>
    <row r="8" spans="1:16">
      <c r="A8" s="297"/>
      <c r="B8" s="297"/>
      <c r="C8" s="297"/>
      <c r="D8" s="297"/>
      <c r="E8" s="297"/>
      <c r="F8" s="297"/>
      <c r="G8" s="297"/>
      <c r="H8" s="297"/>
      <c r="I8" s="297"/>
      <c r="J8" s="297"/>
      <c r="K8" s="297"/>
      <c r="L8" s="297"/>
      <c r="M8" s="297"/>
      <c r="N8" s="297"/>
      <c r="O8" s="297"/>
      <c r="P8" s="297"/>
    </row>
    <row r="9" spans="1:16">
      <c r="A9" s="297"/>
      <c r="B9" s="297"/>
      <c r="C9" s="297"/>
      <c r="D9" s="297"/>
      <c r="E9" s="297"/>
      <c r="F9" s="297"/>
      <c r="G9" s="297"/>
      <c r="H9" s="297"/>
      <c r="I9" s="297"/>
      <c r="J9" s="297"/>
      <c r="K9" s="297"/>
      <c r="L9" s="297"/>
      <c r="M9" s="297"/>
      <c r="N9" s="297"/>
      <c r="O9" s="297"/>
      <c r="P9" s="297"/>
    </row>
    <row r="10" spans="1:16">
      <c r="A10" s="297"/>
      <c r="B10" s="297"/>
      <c r="C10" s="297"/>
      <c r="D10" s="297"/>
      <c r="E10" s="297"/>
      <c r="F10" s="297"/>
      <c r="G10" s="297"/>
      <c r="H10" s="297"/>
      <c r="I10" s="297"/>
      <c r="J10" s="297"/>
      <c r="K10" s="297"/>
      <c r="L10" s="297"/>
      <c r="M10" s="297"/>
      <c r="N10" s="297"/>
      <c r="O10" s="297"/>
      <c r="P10" s="297"/>
    </row>
    <row r="11" spans="1:16">
      <c r="A11" s="297"/>
      <c r="B11" s="297"/>
      <c r="C11" s="297"/>
      <c r="D11" s="297"/>
      <c r="E11" s="297"/>
      <c r="F11" s="297"/>
      <c r="G11" s="297"/>
      <c r="H11" s="297"/>
      <c r="I11" s="297"/>
      <c r="J11" s="297"/>
      <c r="K11" s="297"/>
      <c r="L11" s="297"/>
      <c r="M11" s="297"/>
      <c r="N11" s="297"/>
      <c r="O11" s="297"/>
      <c r="P11" s="297"/>
    </row>
    <row r="12" spans="1:16">
      <c r="A12" s="297"/>
      <c r="B12" s="297"/>
      <c r="C12" s="297"/>
      <c r="D12" s="297"/>
      <c r="E12" s="297"/>
      <c r="F12" s="297"/>
      <c r="G12" s="297"/>
      <c r="H12" s="297"/>
      <c r="I12" s="297"/>
      <c r="J12" s="297"/>
      <c r="K12" s="297"/>
      <c r="L12" s="297"/>
      <c r="M12" s="297"/>
      <c r="N12" s="297"/>
      <c r="O12" s="297"/>
      <c r="P12" s="297"/>
    </row>
    <row r="13" spans="1:16">
      <c r="A13" s="297"/>
      <c r="B13" s="297"/>
      <c r="C13" s="297"/>
      <c r="D13" s="297"/>
      <c r="E13" s="297"/>
      <c r="F13" s="297"/>
      <c r="G13" s="297"/>
      <c r="H13" s="297"/>
      <c r="I13" s="297"/>
      <c r="J13" s="297"/>
      <c r="K13" s="297"/>
      <c r="L13" s="297"/>
      <c r="M13" s="297"/>
      <c r="N13" s="297"/>
      <c r="O13" s="297"/>
      <c r="P13" s="297"/>
    </row>
    <row r="14" spans="1:16">
      <c r="A14" s="297"/>
      <c r="B14" s="297"/>
      <c r="C14" s="297"/>
      <c r="D14" s="297"/>
      <c r="E14" s="297"/>
      <c r="F14" s="297"/>
      <c r="G14" s="297"/>
      <c r="H14" s="297"/>
      <c r="I14" s="297"/>
      <c r="J14" s="297"/>
      <c r="K14" s="297"/>
      <c r="L14" s="297"/>
      <c r="M14" s="297"/>
      <c r="N14" s="297"/>
      <c r="O14" s="297"/>
      <c r="P14" s="297"/>
    </row>
    <row r="15" spans="1:16">
      <c r="A15" s="297"/>
      <c r="B15" s="297"/>
      <c r="C15" s="297"/>
      <c r="D15" s="297"/>
      <c r="E15" s="297"/>
      <c r="F15" s="297"/>
      <c r="G15" s="297"/>
      <c r="H15" s="297"/>
      <c r="I15" s="297"/>
      <c r="J15" s="297"/>
      <c r="K15" s="297"/>
      <c r="L15" s="297"/>
      <c r="M15" s="297"/>
      <c r="N15" s="297"/>
      <c r="O15" s="297"/>
      <c r="P15" s="297"/>
    </row>
    <row r="16" spans="1:16">
      <c r="A16" s="297"/>
      <c r="B16" s="297"/>
      <c r="C16" s="297"/>
      <c r="D16" s="297"/>
      <c r="E16" s="297"/>
      <c r="F16" s="297"/>
      <c r="G16" s="297"/>
      <c r="H16" s="297"/>
      <c r="I16" s="297"/>
      <c r="J16" s="297"/>
      <c r="K16" s="297"/>
      <c r="L16" s="297"/>
      <c r="M16" s="297"/>
      <c r="N16" s="297"/>
      <c r="O16" s="297"/>
      <c r="P16" s="297"/>
    </row>
    <row r="17" spans="1:16">
      <c r="A17" s="297"/>
      <c r="B17" s="297"/>
      <c r="C17" s="297"/>
      <c r="D17" s="297"/>
      <c r="E17" s="297"/>
      <c r="F17" s="297"/>
      <c r="G17" s="297"/>
      <c r="H17" s="297"/>
      <c r="I17" s="297"/>
      <c r="J17" s="297"/>
      <c r="K17" s="297"/>
      <c r="L17" s="297"/>
      <c r="M17" s="297"/>
      <c r="N17" s="297"/>
      <c r="O17" s="297"/>
      <c r="P17" s="297"/>
    </row>
    <row r="18" spans="1:16">
      <c r="A18" s="297"/>
      <c r="B18" s="297"/>
      <c r="C18" s="297"/>
      <c r="D18" s="297"/>
      <c r="E18" s="297"/>
      <c r="F18" s="297"/>
      <c r="G18" s="297"/>
      <c r="H18" s="297"/>
      <c r="I18" s="297"/>
      <c r="J18" s="297"/>
      <c r="K18" s="297"/>
      <c r="L18" s="297"/>
      <c r="M18" s="297"/>
      <c r="N18" s="297"/>
      <c r="O18" s="297"/>
      <c r="P18" s="297"/>
    </row>
    <row r="19" spans="1:16">
      <c r="A19" s="297"/>
      <c r="B19" s="297"/>
      <c r="C19" s="297"/>
      <c r="D19" s="297"/>
      <c r="E19" s="297"/>
      <c r="F19" s="297"/>
      <c r="G19" s="297"/>
      <c r="H19" s="297"/>
      <c r="I19" s="297"/>
      <c r="J19" s="297"/>
      <c r="K19" s="297"/>
      <c r="L19" s="297"/>
      <c r="M19" s="297"/>
      <c r="N19" s="297"/>
      <c r="O19" s="297"/>
      <c r="P19" s="297"/>
    </row>
    <row r="20" spans="1:16">
      <c r="A20" s="297"/>
      <c r="B20" s="297"/>
      <c r="C20" s="297"/>
      <c r="D20" s="297"/>
      <c r="E20" s="297"/>
      <c r="F20" s="297"/>
      <c r="G20" s="297"/>
      <c r="H20" s="297"/>
      <c r="I20" s="297"/>
      <c r="J20" s="297"/>
      <c r="K20" s="297"/>
      <c r="L20" s="297"/>
      <c r="M20" s="297"/>
      <c r="N20" s="297"/>
      <c r="O20" s="297"/>
      <c r="P20" s="297"/>
    </row>
    <row r="21" spans="1:16">
      <c r="A21" s="297"/>
      <c r="B21" s="297"/>
      <c r="C21" s="297"/>
      <c r="D21" s="297"/>
      <c r="E21" s="297"/>
      <c r="F21" s="297"/>
      <c r="G21" s="297"/>
      <c r="H21" s="297"/>
      <c r="I21" s="297"/>
      <c r="J21" s="297"/>
      <c r="K21" s="297"/>
      <c r="L21" s="297"/>
      <c r="M21" s="297"/>
      <c r="N21" s="297"/>
      <c r="O21" s="297"/>
      <c r="P21" s="297"/>
    </row>
    <row r="22" spans="1:16">
      <c r="A22" s="297"/>
      <c r="B22" s="297"/>
      <c r="C22" s="297"/>
      <c r="D22" s="297"/>
      <c r="E22" s="297"/>
      <c r="F22" s="297"/>
      <c r="G22" s="297"/>
      <c r="H22" s="297"/>
      <c r="I22" s="297"/>
      <c r="J22" s="297"/>
      <c r="K22" s="297"/>
      <c r="L22" s="297"/>
      <c r="M22" s="297"/>
      <c r="N22" s="297"/>
      <c r="O22" s="297"/>
      <c r="P22" s="297"/>
    </row>
    <row r="23" spans="1:16">
      <c r="A23" s="297"/>
      <c r="B23" s="297"/>
      <c r="C23" s="297"/>
      <c r="D23" s="297"/>
      <c r="E23" s="297"/>
      <c r="F23" s="297"/>
      <c r="G23" s="297"/>
      <c r="H23" s="297"/>
      <c r="I23" s="297"/>
      <c r="J23" s="297"/>
      <c r="K23" s="297"/>
      <c r="L23" s="297"/>
      <c r="M23" s="297"/>
      <c r="N23" s="297"/>
      <c r="O23" s="297"/>
      <c r="P23" s="297"/>
    </row>
    <row r="24" spans="1:16">
      <c r="A24" s="297"/>
      <c r="B24" s="297"/>
      <c r="C24" s="297"/>
      <c r="D24" s="297"/>
      <c r="E24" s="297"/>
      <c r="F24" s="297"/>
      <c r="G24" s="297"/>
      <c r="H24" s="297"/>
      <c r="I24" s="297"/>
      <c r="J24" s="297"/>
      <c r="K24" s="297"/>
      <c r="L24" s="297"/>
      <c r="M24" s="297"/>
      <c r="N24" s="297"/>
      <c r="O24" s="297"/>
      <c r="P24" s="297"/>
    </row>
    <row r="25" spans="1:16">
      <c r="A25" s="297"/>
      <c r="B25" s="297"/>
      <c r="C25" s="297"/>
      <c r="D25" s="297"/>
      <c r="E25" s="297"/>
      <c r="F25" s="297"/>
      <c r="G25" s="297"/>
      <c r="H25" s="297"/>
      <c r="I25" s="297"/>
      <c r="J25" s="297"/>
      <c r="K25" s="297"/>
      <c r="L25" s="297"/>
      <c r="M25" s="297"/>
      <c r="N25" s="297"/>
      <c r="O25" s="297"/>
      <c r="P25" s="297"/>
    </row>
    <row r="26" spans="1:16">
      <c r="A26" s="297"/>
      <c r="B26" s="297"/>
      <c r="C26" s="297"/>
      <c r="D26" s="297"/>
      <c r="E26" s="297"/>
      <c r="F26" s="297"/>
      <c r="G26" s="297"/>
      <c r="H26" s="297"/>
      <c r="I26" s="297"/>
      <c r="J26" s="297"/>
      <c r="K26" s="297"/>
      <c r="L26" s="297"/>
      <c r="M26" s="297"/>
      <c r="N26" s="297"/>
      <c r="O26" s="297"/>
      <c r="P26" s="297"/>
    </row>
    <row r="27" spans="1:16">
      <c r="A27" s="297"/>
      <c r="B27" s="297"/>
      <c r="C27" s="297"/>
      <c r="D27" s="297"/>
      <c r="E27" s="297"/>
      <c r="F27" s="297"/>
      <c r="G27" s="297"/>
      <c r="H27" s="297"/>
      <c r="I27" s="297"/>
      <c r="J27" s="297"/>
      <c r="K27" s="297"/>
      <c r="L27" s="297"/>
      <c r="M27" s="297"/>
      <c r="N27" s="297"/>
      <c r="O27" s="297"/>
      <c r="P27" s="297"/>
    </row>
    <row r="28" spans="1:16">
      <c r="A28" s="297"/>
      <c r="B28" s="297"/>
      <c r="C28" s="297"/>
      <c r="D28" s="297"/>
      <c r="E28" s="297"/>
      <c r="F28" s="297"/>
      <c r="G28" s="297"/>
      <c r="H28" s="297"/>
      <c r="I28" s="297"/>
      <c r="J28" s="297"/>
      <c r="K28" s="297"/>
      <c r="L28" s="297"/>
      <c r="M28" s="297"/>
      <c r="N28" s="297"/>
      <c r="O28" s="297"/>
      <c r="P28" s="297"/>
    </row>
    <row r="29" spans="1:16">
      <c r="A29" s="297"/>
      <c r="B29" s="297"/>
      <c r="C29" s="297"/>
      <c r="D29" s="297"/>
      <c r="E29" s="297"/>
      <c r="F29" s="297"/>
      <c r="G29" s="297"/>
      <c r="H29" s="297"/>
      <c r="I29" s="297"/>
      <c r="J29" s="297"/>
      <c r="K29" s="297"/>
      <c r="L29" s="297"/>
      <c r="M29" s="297"/>
      <c r="N29" s="297"/>
      <c r="O29" s="297"/>
      <c r="P29" s="297"/>
    </row>
    <row r="30" spans="1:16">
      <c r="A30" s="297"/>
      <c r="B30" s="297"/>
      <c r="C30" s="297"/>
      <c r="D30" s="297"/>
      <c r="E30" s="297"/>
      <c r="F30" s="297"/>
      <c r="G30" s="297"/>
      <c r="H30" s="297"/>
      <c r="I30" s="297"/>
      <c r="J30" s="297"/>
      <c r="K30" s="297"/>
      <c r="L30" s="297"/>
      <c r="M30" s="297"/>
      <c r="N30" s="297"/>
      <c r="O30" s="297"/>
      <c r="P30" s="297"/>
    </row>
    <row r="31" spans="1:16">
      <c r="A31" s="297"/>
      <c r="B31" s="297"/>
      <c r="C31" s="297"/>
      <c r="D31" s="297"/>
      <c r="E31" s="297"/>
      <c r="F31" s="297"/>
      <c r="G31" s="297"/>
      <c r="H31" s="297"/>
      <c r="I31" s="297"/>
      <c r="J31" s="297"/>
      <c r="K31" s="297"/>
      <c r="L31" s="297"/>
      <c r="M31" s="297"/>
      <c r="N31" s="297"/>
      <c r="O31" s="297"/>
      <c r="P31" s="297"/>
    </row>
    <row r="32" spans="1:16">
      <c r="A32" s="297"/>
      <c r="B32" s="297"/>
      <c r="C32" s="297"/>
      <c r="D32" s="297"/>
      <c r="E32" s="297"/>
      <c r="F32" s="297"/>
      <c r="G32" s="297"/>
      <c r="H32" s="297"/>
      <c r="I32" s="297"/>
      <c r="J32" s="297"/>
      <c r="K32" s="297"/>
      <c r="L32" s="297"/>
      <c r="M32" s="297"/>
      <c r="N32" s="297"/>
      <c r="O32" s="297"/>
      <c r="P32" s="297"/>
    </row>
    <row r="33" spans="1:16">
      <c r="A33" s="297"/>
      <c r="B33" s="297"/>
      <c r="C33" s="297"/>
      <c r="D33" s="297"/>
      <c r="E33" s="297"/>
      <c r="F33" s="297"/>
      <c r="G33" s="297"/>
      <c r="H33" s="297"/>
      <c r="I33" s="297"/>
      <c r="J33" s="297"/>
      <c r="K33" s="297"/>
      <c r="L33" s="297"/>
      <c r="M33" s="297"/>
      <c r="N33" s="297"/>
      <c r="O33" s="297"/>
      <c r="P33" s="297"/>
    </row>
    <row r="34" spans="1:16">
      <c r="A34" s="297"/>
      <c r="B34" s="297"/>
      <c r="C34" s="297"/>
      <c r="D34" s="297"/>
      <c r="E34" s="297"/>
      <c r="F34" s="297"/>
      <c r="G34" s="297"/>
      <c r="H34" s="297"/>
      <c r="I34" s="297"/>
      <c r="J34" s="297"/>
      <c r="K34" s="297"/>
      <c r="L34" s="297"/>
      <c r="M34" s="297"/>
      <c r="N34" s="297"/>
      <c r="O34" s="297"/>
      <c r="P34" s="297"/>
    </row>
    <row r="35" spans="1:16">
      <c r="A35" s="297"/>
      <c r="B35" s="297"/>
      <c r="C35" s="297"/>
      <c r="D35" s="297"/>
      <c r="E35" s="297"/>
      <c r="F35" s="297"/>
      <c r="G35" s="297"/>
      <c r="H35" s="297"/>
      <c r="I35" s="297"/>
      <c r="J35" s="297"/>
      <c r="K35" s="297"/>
      <c r="L35" s="297"/>
      <c r="M35" s="297"/>
      <c r="N35" s="297"/>
      <c r="O35" s="297"/>
      <c r="P35" s="297"/>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3"/>
  <sheetViews>
    <sheetView view="pageBreakPreview" zoomScaleNormal="115" zoomScaleSheetLayoutView="100" workbookViewId="0">
      <selection activeCell="F10" sqref="F10"/>
    </sheetView>
  </sheetViews>
  <sheetFormatPr baseColWidth="10" defaultColWidth="9.33203125" defaultRowHeight="12.75"/>
  <cols>
    <col min="1" max="1" width="61.33203125" customWidth="1"/>
    <col min="2" max="2" width="52.1640625" customWidth="1"/>
  </cols>
  <sheetData>
    <row r="1" spans="1:2" ht="27.95" customHeight="1">
      <c r="A1" s="300" t="s">
        <v>7</v>
      </c>
      <c r="B1" s="301"/>
    </row>
    <row r="2" spans="1:2" ht="27.95" customHeight="1">
      <c r="A2" s="304" t="s">
        <v>357</v>
      </c>
      <c r="B2" s="305"/>
    </row>
    <row r="3" spans="1:2" ht="27.95" customHeight="1">
      <c r="A3" s="302" t="s">
        <v>27</v>
      </c>
      <c r="B3" s="303"/>
    </row>
    <row r="4" spans="1:2" ht="24.95" customHeight="1">
      <c r="A4" s="102" t="s">
        <v>33</v>
      </c>
      <c r="B4" s="4" t="s">
        <v>377</v>
      </c>
    </row>
    <row r="5" spans="1:2" ht="24.95" customHeight="1">
      <c r="A5" s="102" t="s">
        <v>305</v>
      </c>
      <c r="B5" s="4" t="s">
        <v>378</v>
      </c>
    </row>
    <row r="6" spans="1:2" ht="24.95" customHeight="1">
      <c r="A6" s="102" t="s">
        <v>306</v>
      </c>
      <c r="B6" s="4" t="s">
        <v>575</v>
      </c>
    </row>
    <row r="7" spans="1:2" ht="24.95" customHeight="1">
      <c r="A7" s="102" t="s">
        <v>36</v>
      </c>
      <c r="B7" s="708" t="s">
        <v>402</v>
      </c>
    </row>
    <row r="8" spans="1:2" ht="25.5">
      <c r="A8" s="91" t="s">
        <v>308</v>
      </c>
      <c r="B8" s="92" t="s">
        <v>307</v>
      </c>
    </row>
    <row r="9" spans="1:2" ht="57.75" customHeight="1">
      <c r="A9" s="173" t="s">
        <v>379</v>
      </c>
      <c r="B9" s="90" t="s">
        <v>381</v>
      </c>
    </row>
    <row r="10" spans="1:2" ht="27.95" customHeight="1">
      <c r="A10" s="162" t="s">
        <v>309</v>
      </c>
      <c r="B10" s="162" t="s">
        <v>310</v>
      </c>
    </row>
    <row r="11" spans="1:2" ht="25.5">
      <c r="A11" s="90" t="s">
        <v>382</v>
      </c>
      <c r="B11" s="90" t="s">
        <v>384</v>
      </c>
    </row>
    <row r="12" spans="1:2" ht="36" customHeight="1">
      <c r="A12" s="90" t="s">
        <v>383</v>
      </c>
      <c r="B12" s="175" t="s">
        <v>385</v>
      </c>
    </row>
    <row r="13" spans="1:2" ht="40.5" customHeight="1">
      <c r="A13" s="175" t="s">
        <v>389</v>
      </c>
      <c r="B13" s="90" t="s">
        <v>387</v>
      </c>
    </row>
    <row r="14" spans="1:2" ht="36" customHeight="1">
      <c r="A14" s="90" t="s">
        <v>388</v>
      </c>
      <c r="B14" s="90" t="s">
        <v>386</v>
      </c>
    </row>
    <row r="15" spans="1:2" ht="27.95" customHeight="1">
      <c r="A15" s="93" t="s">
        <v>351</v>
      </c>
      <c r="B15" s="93" t="s">
        <v>352</v>
      </c>
    </row>
    <row r="16" spans="1:2" ht="43.5" customHeight="1">
      <c r="A16" s="174" t="s">
        <v>379</v>
      </c>
      <c r="B16" s="174" t="s">
        <v>380</v>
      </c>
    </row>
    <row r="17" spans="1:2" ht="27.95" customHeight="1">
      <c r="A17" s="176" t="s">
        <v>353</v>
      </c>
      <c r="B17" s="176" t="s">
        <v>354</v>
      </c>
    </row>
    <row r="18" spans="1:2" ht="30.75" customHeight="1">
      <c r="A18" s="163" t="s">
        <v>396</v>
      </c>
      <c r="B18" s="163" t="s">
        <v>392</v>
      </c>
    </row>
    <row r="19" spans="1:2" ht="32.25" customHeight="1">
      <c r="A19" s="163" t="s">
        <v>397</v>
      </c>
      <c r="B19" s="163" t="s">
        <v>393</v>
      </c>
    </row>
    <row r="20" spans="1:2" ht="36.75" customHeight="1">
      <c r="A20" s="178" t="s">
        <v>390</v>
      </c>
      <c r="B20" s="163" t="s">
        <v>394</v>
      </c>
    </row>
    <row r="21" spans="1:2" ht="34.5" customHeight="1">
      <c r="A21" s="177" t="s">
        <v>391</v>
      </c>
      <c r="B21" s="163" t="s">
        <v>395</v>
      </c>
    </row>
    <row r="22" spans="1:2" ht="21.75" customHeight="1"/>
    <row r="23"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1"/>
  <sheetViews>
    <sheetView tabSelected="1" view="pageBreakPreview" topLeftCell="A4" zoomScale="113" zoomScaleNormal="115" zoomScaleSheetLayoutView="70" workbookViewId="0">
      <selection activeCell="I9" sqref="I9"/>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06" t="s">
        <v>7</v>
      </c>
      <c r="B1" s="307"/>
      <c r="C1" s="307"/>
      <c r="D1" s="307"/>
      <c r="E1" s="307"/>
      <c r="F1" s="307"/>
      <c r="G1" s="307"/>
      <c r="H1" s="307"/>
      <c r="I1" s="308"/>
    </row>
    <row r="2" spans="1:9" ht="24.2" customHeight="1">
      <c r="A2" s="309" t="s">
        <v>17</v>
      </c>
      <c r="B2" s="310"/>
      <c r="C2" s="310"/>
      <c r="D2" s="310"/>
      <c r="E2" s="310"/>
      <c r="F2" s="310"/>
      <c r="G2" s="310"/>
      <c r="H2" s="310"/>
      <c r="I2" s="311"/>
    </row>
    <row r="3" spans="1:9" ht="24.95" customHeight="1">
      <c r="A3" s="312" t="s">
        <v>33</v>
      </c>
      <c r="B3" s="313"/>
      <c r="C3" s="313"/>
      <c r="D3" s="314"/>
      <c r="E3" s="232" t="s">
        <v>377</v>
      </c>
      <c r="F3" s="233"/>
      <c r="G3" s="233"/>
      <c r="H3" s="233"/>
      <c r="I3" s="234"/>
    </row>
    <row r="4" spans="1:9" ht="24.95" customHeight="1">
      <c r="A4" s="312" t="s">
        <v>305</v>
      </c>
      <c r="B4" s="313"/>
      <c r="C4" s="313"/>
      <c r="D4" s="314"/>
      <c r="E4" s="232" t="s">
        <v>378</v>
      </c>
      <c r="F4" s="233"/>
      <c r="G4" s="233"/>
      <c r="H4" s="233"/>
      <c r="I4" s="234"/>
    </row>
    <row r="5" spans="1:9" ht="24.95" customHeight="1">
      <c r="A5" s="312" t="s">
        <v>306</v>
      </c>
      <c r="B5" s="313"/>
      <c r="C5" s="313"/>
      <c r="D5" s="314"/>
      <c r="E5" s="232" t="s">
        <v>398</v>
      </c>
      <c r="F5" s="233"/>
      <c r="G5" s="233"/>
      <c r="H5" s="233"/>
      <c r="I5" s="234"/>
    </row>
    <row r="6" spans="1:9" ht="24.95" customHeight="1">
      <c r="A6" s="312" t="s">
        <v>36</v>
      </c>
      <c r="B6" s="313"/>
      <c r="C6" s="313"/>
      <c r="D6" s="314"/>
      <c r="E6" s="318" t="s">
        <v>402</v>
      </c>
      <c r="F6" s="319"/>
      <c r="G6" s="319"/>
      <c r="H6" s="319"/>
      <c r="I6" s="320"/>
    </row>
    <row r="7" spans="1:9" s="101" customFormat="1" ht="51">
      <c r="A7" s="94" t="s">
        <v>18</v>
      </c>
      <c r="B7" s="94" t="s">
        <v>19</v>
      </c>
      <c r="C7" s="94" t="s">
        <v>20</v>
      </c>
      <c r="D7" s="94" t="s">
        <v>21</v>
      </c>
      <c r="E7" s="94" t="s">
        <v>22</v>
      </c>
      <c r="F7" s="94" t="s">
        <v>23</v>
      </c>
      <c r="G7" s="94" t="s">
        <v>24</v>
      </c>
      <c r="H7" s="95" t="s">
        <v>25</v>
      </c>
      <c r="I7" s="95" t="s">
        <v>26</v>
      </c>
    </row>
    <row r="8" spans="1:9" ht="60" customHeight="1">
      <c r="A8" s="90" t="s">
        <v>70</v>
      </c>
      <c r="B8" s="90">
        <v>2</v>
      </c>
      <c r="C8" s="96" t="s">
        <v>399</v>
      </c>
      <c r="D8" s="96" t="s">
        <v>399</v>
      </c>
      <c r="E8" s="96" t="s">
        <v>399</v>
      </c>
      <c r="F8" s="96" t="s">
        <v>399</v>
      </c>
      <c r="G8" s="97" t="s">
        <v>399</v>
      </c>
      <c r="H8" s="98" t="s">
        <v>399</v>
      </c>
      <c r="I8" s="99">
        <f>SUM(B8:H8)</f>
        <v>2</v>
      </c>
    </row>
    <row r="9" spans="1:9" ht="60" customHeight="1">
      <c r="A9" s="90" t="s">
        <v>71</v>
      </c>
      <c r="B9" s="90">
        <v>2</v>
      </c>
      <c r="C9" s="96">
        <v>2</v>
      </c>
      <c r="D9" s="96">
        <v>2</v>
      </c>
      <c r="E9" s="96">
        <v>2</v>
      </c>
      <c r="F9" s="96">
        <v>2</v>
      </c>
      <c r="G9" s="97">
        <v>2</v>
      </c>
      <c r="H9" s="100" t="s">
        <v>399</v>
      </c>
      <c r="I9" s="99">
        <f>SUM(B9:H9)</f>
        <v>12</v>
      </c>
    </row>
    <row r="10" spans="1:9" ht="30" hidden="1" customHeight="1">
      <c r="A10" s="1"/>
      <c r="B10" s="1"/>
      <c r="C10" s="2"/>
      <c r="D10" s="2"/>
      <c r="E10" s="2"/>
      <c r="F10" s="2"/>
      <c r="G10" s="3"/>
      <c r="H10" s="5"/>
      <c r="I10" s="6"/>
    </row>
    <row r="11" spans="1:9">
      <c r="A11" s="315" t="s">
        <v>311</v>
      </c>
      <c r="B11" s="316"/>
      <c r="C11" s="316"/>
      <c r="D11" s="316"/>
      <c r="E11" s="316"/>
      <c r="F11" s="316"/>
      <c r="G11" s="316"/>
      <c r="H11" s="316"/>
      <c r="I11" s="317"/>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8"/>
  <sheetViews>
    <sheetView topLeftCell="A27" zoomScale="88" zoomScaleNormal="130" zoomScaleSheetLayoutView="85" workbookViewId="0">
      <selection activeCell="E26" sqref="E26"/>
    </sheetView>
  </sheetViews>
  <sheetFormatPr baseColWidth="10" defaultColWidth="9.33203125" defaultRowHeight="12.75"/>
  <cols>
    <col min="1" max="1" width="22.83203125" style="160" customWidth="1"/>
    <col min="2" max="2" width="19.83203125" style="160" customWidth="1"/>
    <col min="3" max="3" width="36.5" style="160" customWidth="1"/>
    <col min="4" max="4" width="25.33203125" style="160" customWidth="1"/>
    <col min="5" max="5" width="34.83203125" style="160" customWidth="1"/>
    <col min="6" max="6" width="33.33203125" style="160" customWidth="1"/>
    <col min="7" max="7" width="9.33203125" style="160" customWidth="1"/>
    <col min="8" max="16384" width="9.33203125" style="160"/>
  </cols>
  <sheetData>
    <row r="1" spans="1:7" s="161" customFormat="1" ht="15.75" customHeight="1">
      <c r="A1" s="324" t="s">
        <v>355</v>
      </c>
      <c r="B1" s="324"/>
      <c r="C1" s="324"/>
      <c r="D1" s="324"/>
      <c r="E1" s="324"/>
      <c r="F1" s="324"/>
      <c r="G1" s="159"/>
    </row>
    <row r="2" spans="1:7" s="161" customFormat="1" ht="21" customHeight="1">
      <c r="A2" s="209"/>
      <c r="B2" s="209"/>
      <c r="C2" s="209"/>
      <c r="D2" s="209"/>
      <c r="E2" s="209"/>
      <c r="F2" s="209"/>
      <c r="G2" s="159"/>
    </row>
    <row r="3" spans="1:7" ht="24.75" customHeight="1">
      <c r="A3" s="325"/>
      <c r="B3" s="325"/>
      <c r="C3" s="325"/>
      <c r="D3" s="325"/>
      <c r="E3" s="325"/>
      <c r="F3" s="325"/>
    </row>
    <row r="4" spans="1:7" ht="15" customHeight="1">
      <c r="A4" s="327" t="s">
        <v>33</v>
      </c>
      <c r="B4" s="327"/>
      <c r="C4" s="327"/>
      <c r="D4" s="327" t="s">
        <v>377</v>
      </c>
      <c r="E4" s="327"/>
      <c r="F4" s="327"/>
    </row>
    <row r="5" spans="1:7" ht="15" customHeight="1">
      <c r="A5" s="327" t="s">
        <v>181</v>
      </c>
      <c r="B5" s="327"/>
      <c r="C5" s="327"/>
      <c r="D5" s="327" t="s">
        <v>400</v>
      </c>
      <c r="E5" s="327"/>
      <c r="F5" s="327"/>
    </row>
    <row r="6" spans="1:7" ht="15" customHeight="1">
      <c r="A6" s="327" t="s">
        <v>312</v>
      </c>
      <c r="B6" s="327"/>
      <c r="C6" s="327"/>
      <c r="D6" s="327" t="s">
        <v>401</v>
      </c>
      <c r="E6" s="327"/>
      <c r="F6" s="327"/>
    </row>
    <row r="7" spans="1:7" ht="15" customHeight="1">
      <c r="A7" s="330" t="s">
        <v>36</v>
      </c>
      <c r="B7" s="330"/>
      <c r="C7" s="330"/>
      <c r="D7" s="327" t="s">
        <v>402</v>
      </c>
      <c r="E7" s="327"/>
      <c r="F7" s="327"/>
    </row>
    <row r="8" spans="1:7" ht="23.25" customHeight="1">
      <c r="A8" s="329" t="s">
        <v>350</v>
      </c>
      <c r="B8" s="329"/>
      <c r="C8" s="329"/>
      <c r="D8" s="329"/>
      <c r="E8" s="329"/>
      <c r="F8" s="329"/>
    </row>
    <row r="9" spans="1:7" ht="63" customHeight="1">
      <c r="A9" s="326" t="s">
        <v>88</v>
      </c>
      <c r="B9" s="326"/>
      <c r="C9" s="179" t="s">
        <v>403</v>
      </c>
      <c r="D9" s="105" t="s">
        <v>29</v>
      </c>
      <c r="E9" s="327" t="s">
        <v>404</v>
      </c>
      <c r="F9" s="327"/>
    </row>
    <row r="10" spans="1:7" ht="45.75" customHeight="1">
      <c r="A10" s="331" t="s">
        <v>90</v>
      </c>
      <c r="B10" s="331"/>
      <c r="C10" s="163" t="s">
        <v>91</v>
      </c>
      <c r="D10" s="143" t="s">
        <v>30</v>
      </c>
      <c r="E10" s="327" t="s">
        <v>405</v>
      </c>
      <c r="F10" s="327"/>
    </row>
    <row r="11" spans="1:7" ht="93.75" customHeight="1">
      <c r="A11" s="331" t="s">
        <v>175</v>
      </c>
      <c r="B11" s="331"/>
      <c r="C11" s="163" t="s">
        <v>407</v>
      </c>
      <c r="D11" s="143" t="s">
        <v>31</v>
      </c>
      <c r="E11" s="332" t="s">
        <v>406</v>
      </c>
      <c r="F11" s="332"/>
    </row>
    <row r="12" spans="1:7" ht="41.25" customHeight="1">
      <c r="A12" s="326" t="s">
        <v>313</v>
      </c>
      <c r="B12" s="326"/>
      <c r="C12" s="119" t="s">
        <v>314</v>
      </c>
      <c r="D12" s="119" t="s">
        <v>315</v>
      </c>
      <c r="E12" s="119" t="s">
        <v>316</v>
      </c>
      <c r="F12" s="119" t="s">
        <v>317</v>
      </c>
    </row>
    <row r="13" spans="1:7" ht="204.75" customHeight="1">
      <c r="A13" s="328" t="s">
        <v>318</v>
      </c>
      <c r="B13" s="328"/>
      <c r="C13" s="163" t="s">
        <v>408</v>
      </c>
      <c r="D13" s="163" t="s">
        <v>410</v>
      </c>
      <c r="E13" s="24" t="s">
        <v>412</v>
      </c>
      <c r="F13" s="163" t="s">
        <v>414</v>
      </c>
    </row>
    <row r="14" spans="1:7" ht="127.5" customHeight="1">
      <c r="A14" s="328" t="s">
        <v>319</v>
      </c>
      <c r="B14" s="328"/>
      <c r="C14" s="123" t="s">
        <v>409</v>
      </c>
      <c r="D14" s="123" t="s">
        <v>411</v>
      </c>
      <c r="E14" s="78" t="s">
        <v>413</v>
      </c>
      <c r="F14" s="123" t="s">
        <v>415</v>
      </c>
    </row>
    <row r="15" spans="1:7" ht="30.75" customHeight="1">
      <c r="A15" s="158" t="s">
        <v>152</v>
      </c>
      <c r="B15" s="158" t="s">
        <v>52</v>
      </c>
      <c r="C15" s="158" t="s">
        <v>157</v>
      </c>
      <c r="D15" s="158" t="s">
        <v>154</v>
      </c>
      <c r="E15" s="158" t="s">
        <v>158</v>
      </c>
      <c r="F15" s="118" t="s">
        <v>191</v>
      </c>
    </row>
    <row r="16" spans="1:7" ht="188.1" customHeight="1">
      <c r="A16" s="104" t="s">
        <v>121</v>
      </c>
      <c r="B16" s="103" t="s">
        <v>417</v>
      </c>
      <c r="C16" s="24" t="s">
        <v>418</v>
      </c>
      <c r="D16" s="24" t="s">
        <v>416</v>
      </c>
      <c r="E16" s="24" t="s">
        <v>419</v>
      </c>
      <c r="F16" s="24" t="s">
        <v>420</v>
      </c>
    </row>
    <row r="17" spans="1:6" ht="188.1" customHeight="1">
      <c r="A17" s="105" t="s">
        <v>151</v>
      </c>
      <c r="B17" s="103" t="s">
        <v>421</v>
      </c>
      <c r="C17" s="24" t="s">
        <v>422</v>
      </c>
      <c r="D17" s="163" t="s">
        <v>423</v>
      </c>
      <c r="E17" s="24" t="s">
        <v>424</v>
      </c>
      <c r="F17" s="163" t="s">
        <v>425</v>
      </c>
    </row>
    <row r="18" spans="1:6" ht="188.1" customHeight="1">
      <c r="A18" s="105" t="s">
        <v>132</v>
      </c>
      <c r="B18" s="103" t="s">
        <v>426</v>
      </c>
      <c r="C18" s="180" t="s">
        <v>428</v>
      </c>
      <c r="D18" s="163" t="s">
        <v>427</v>
      </c>
      <c r="E18" s="24" t="s">
        <v>429</v>
      </c>
      <c r="F18" s="163" t="s">
        <v>425</v>
      </c>
    </row>
    <row r="19" spans="1:6" ht="188.1" customHeight="1">
      <c r="A19" s="105" t="s">
        <v>133</v>
      </c>
      <c r="B19" s="103" t="s">
        <v>430</v>
      </c>
      <c r="C19" s="163" t="s">
        <v>431</v>
      </c>
      <c r="D19" s="163" t="s">
        <v>432</v>
      </c>
      <c r="E19" s="24" t="s">
        <v>433</v>
      </c>
      <c r="F19" s="163" t="s">
        <v>425</v>
      </c>
    </row>
    <row r="20" spans="1:6" ht="188.1" customHeight="1">
      <c r="A20" s="104" t="s">
        <v>159</v>
      </c>
      <c r="B20" s="103" t="s">
        <v>434</v>
      </c>
      <c r="C20" s="24" t="s">
        <v>435</v>
      </c>
      <c r="D20" s="24" t="s">
        <v>436</v>
      </c>
      <c r="E20" s="24" t="s">
        <v>437</v>
      </c>
      <c r="F20" s="24" t="s">
        <v>420</v>
      </c>
    </row>
    <row r="21" spans="1:6" ht="188.1" customHeight="1">
      <c r="A21" s="105" t="s">
        <v>160</v>
      </c>
      <c r="B21" s="103" t="s">
        <v>438</v>
      </c>
      <c r="C21" s="24" t="s">
        <v>439</v>
      </c>
      <c r="D21" s="24" t="s">
        <v>440</v>
      </c>
      <c r="E21" s="24" t="s">
        <v>441</v>
      </c>
      <c r="F21" s="24" t="s">
        <v>425</v>
      </c>
    </row>
    <row r="22" spans="1:6" ht="188.1" customHeight="1">
      <c r="A22" s="105" t="s">
        <v>161</v>
      </c>
      <c r="B22" s="103" t="s">
        <v>442</v>
      </c>
      <c r="C22" s="24" t="s">
        <v>443</v>
      </c>
      <c r="D22" s="24" t="s">
        <v>444</v>
      </c>
      <c r="E22" s="24" t="s">
        <v>445</v>
      </c>
      <c r="F22" s="24" t="s">
        <v>425</v>
      </c>
    </row>
    <row r="23" spans="1:6" ht="188.1" customHeight="1">
      <c r="A23" s="105" t="s">
        <v>162</v>
      </c>
      <c r="B23" s="103" t="s">
        <v>446</v>
      </c>
      <c r="C23" s="24" t="s">
        <v>447</v>
      </c>
      <c r="D23" s="24" t="s">
        <v>448</v>
      </c>
      <c r="E23" s="24" t="s">
        <v>449</v>
      </c>
      <c r="F23" s="24" t="s">
        <v>425</v>
      </c>
    </row>
    <row r="24" spans="1:6" ht="188.1" customHeight="1">
      <c r="A24" s="105" t="s">
        <v>164</v>
      </c>
      <c r="B24" s="103" t="s">
        <v>450</v>
      </c>
      <c r="C24" s="24" t="s">
        <v>451</v>
      </c>
      <c r="D24" s="24" t="s">
        <v>452</v>
      </c>
      <c r="E24" s="24" t="s">
        <v>453</v>
      </c>
      <c r="F24" s="24" t="s">
        <v>425</v>
      </c>
    </row>
    <row r="25" spans="1:6" ht="188.1" customHeight="1">
      <c r="A25" s="105" t="s">
        <v>165</v>
      </c>
      <c r="B25" s="103" t="s">
        <v>455</v>
      </c>
      <c r="C25" s="24" t="s">
        <v>454</v>
      </c>
      <c r="D25" s="24" t="s">
        <v>456</v>
      </c>
      <c r="E25" s="24" t="s">
        <v>457</v>
      </c>
      <c r="F25" s="24" t="s">
        <v>425</v>
      </c>
    </row>
    <row r="26" spans="1:6" ht="188.1" customHeight="1">
      <c r="A26" s="105" t="s">
        <v>166</v>
      </c>
      <c r="B26" s="103" t="s">
        <v>458</v>
      </c>
      <c r="C26" s="24" t="s">
        <v>459</v>
      </c>
      <c r="D26" s="24" t="s">
        <v>460</v>
      </c>
      <c r="E26" s="24" t="s">
        <v>461</v>
      </c>
      <c r="F26" s="24" t="s">
        <v>425</v>
      </c>
    </row>
    <row r="27" spans="1:6" ht="14.25" customHeight="1"/>
    <row r="28" spans="1:6" ht="14.25" customHeight="1"/>
    <row r="29" spans="1:6" ht="12.75" customHeight="1"/>
    <row r="30" spans="1:6" ht="15.75" customHeight="1">
      <c r="A30" s="321"/>
      <c r="B30" s="321"/>
      <c r="C30" s="321"/>
      <c r="D30" s="321"/>
      <c r="E30" s="321"/>
      <c r="F30" s="321"/>
    </row>
    <row r="31" spans="1:6">
      <c r="A31" s="322"/>
      <c r="B31" s="322"/>
      <c r="C31" s="322"/>
      <c r="D31" s="322"/>
      <c r="E31" s="322"/>
      <c r="F31" s="322"/>
    </row>
    <row r="32" spans="1:6">
      <c r="A32" s="322"/>
      <c r="B32" s="322"/>
      <c r="C32" s="322"/>
      <c r="D32" s="322"/>
      <c r="E32" s="322"/>
      <c r="F32" s="322"/>
    </row>
    <row r="33" spans="1:6">
      <c r="A33" s="322"/>
      <c r="B33" s="322"/>
      <c r="C33" s="322"/>
      <c r="D33" s="322"/>
      <c r="E33" s="322"/>
      <c r="F33" s="322"/>
    </row>
    <row r="34" spans="1:6">
      <c r="A34" s="322"/>
      <c r="B34" s="322"/>
      <c r="C34" s="322"/>
      <c r="D34" s="322"/>
      <c r="E34" s="322"/>
      <c r="F34" s="322"/>
    </row>
    <row r="35" spans="1:6">
      <c r="A35" s="322"/>
      <c r="B35" s="322"/>
      <c r="C35" s="322"/>
      <c r="D35" s="322"/>
      <c r="E35" s="322"/>
      <c r="F35" s="322"/>
    </row>
    <row r="36" spans="1:6">
      <c r="A36" s="322"/>
      <c r="B36" s="322"/>
      <c r="C36" s="322"/>
      <c r="D36" s="322"/>
      <c r="E36" s="322"/>
      <c r="F36" s="322"/>
    </row>
    <row r="37" spans="1:6">
      <c r="A37" s="322"/>
      <c r="B37" s="322"/>
      <c r="C37" s="322"/>
      <c r="D37" s="322"/>
      <c r="E37" s="322"/>
      <c r="F37" s="322"/>
    </row>
    <row r="38" spans="1:6">
      <c r="A38" s="323"/>
      <c r="B38" s="323"/>
      <c r="C38" s="323"/>
      <c r="D38" s="323"/>
      <c r="E38" s="323"/>
      <c r="F38" s="323"/>
    </row>
  </sheetData>
  <dataConsolidate/>
  <mergeCells count="20">
    <mergeCell ref="A11:B11"/>
    <mergeCell ref="E10:F10"/>
    <mergeCell ref="E11:F11"/>
    <mergeCell ref="A13:B13"/>
    <mergeCell ref="A30:F38"/>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s>
  <phoneticPr fontId="24"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4</vt:i4>
      </vt:variant>
    </vt:vector>
  </HeadingPairs>
  <TitlesOfParts>
    <vt:vector size="31"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C2</vt:lpstr>
      <vt:lpstr>C2 A1</vt:lpstr>
      <vt:lpstr>C2 A2</vt:lpstr>
      <vt:lpstr>C2 A3</vt:lpstr>
      <vt:lpstr>C2 A4</vt:lpstr>
      <vt:lpstr>C2 A5</vt:lpstr>
      <vt:lpstr>C2 A6</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2026-04-21T17:22:33Z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