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2-04-26\Revison - MIR - EMIR 09-04-26\DELEGACIÓN ACAYUCA\"/>
    </mc:Choice>
  </mc:AlternateContent>
  <xr:revisionPtr revIDLastSave="0" documentId="13_ncr:1_{B4773297-AB22-462E-B408-BCFA3A26E0B6}" xr6:coauthVersionLast="43" xr6:coauthVersionMax="43" xr10:uidLastSave="{00000000-0000-0000-0000-000000000000}"/>
  <bookViews>
    <workbookView xWindow="-60" yWindow="-60" windowWidth="24120" windowHeight="12960" firstSheet="15" activeTab="25" xr2:uid="{00000000-000D-0000-FFFF-FFFF00000000}"/>
  </bookViews>
  <sheets>
    <sheet name="ANEXO 1 " sheetId="1" r:id="rId1"/>
    <sheet name="ANEXO 1.1" sheetId="2" r:id="rId2"/>
    <sheet name="ANEXO 2. DEFINICION DEL PROBLE" sheetId="3" r:id="rId3"/>
    <sheet name="ANEXO 3. ANALISIS DE INVOLUCRAD" sheetId="4" r:id="rId4"/>
    <sheet name="ANEXO 4. ARBOL DE PROBLEMAS" sheetId="5" r:id="rId5"/>
    <sheet name="ANEXO 5. ARBOL DE OBJETIVOS" sheetId="6" r:id="rId6"/>
    <sheet name="ANEXO VII. ESTRC. ANAL. PRG.P.P" sheetId="8" r:id="rId7"/>
    <sheet name="ANEXO 6. ANALISIS ALTERNATIVAS" sheetId="7" r:id="rId8"/>
    <sheet name="FORMATO 2. POA - MIR" sheetId="10" r:id="rId9"/>
    <sheet name="CALENDARIZACION" sheetId="14" r:id="rId10"/>
    <sheet name="C1" sheetId="39" r:id="rId11"/>
    <sheet name="A1 C1 " sheetId="32" r:id="rId12"/>
    <sheet name="A2 C1" sheetId="37" r:id="rId13"/>
    <sheet name="A3 C1" sheetId="38" r:id="rId14"/>
    <sheet name="A4 C1" sheetId="40" r:id="rId15"/>
    <sheet name="A5 C1 " sheetId="41" r:id="rId16"/>
    <sheet name="A6 C1" sheetId="42" r:id="rId17"/>
    <sheet name="A7 C1" sheetId="43" r:id="rId18"/>
    <sheet name="C2" sheetId="46" r:id="rId19"/>
    <sheet name="A1 C2 " sheetId="47" r:id="rId20"/>
    <sheet name="A2 C2" sheetId="48" r:id="rId21"/>
    <sheet name="A3 C2" sheetId="49" r:id="rId22"/>
    <sheet name="A4 C2" sheetId="50" r:id="rId23"/>
    <sheet name="A5 C2 " sheetId="51" r:id="rId24"/>
    <sheet name="A6 C2" sheetId="52" r:id="rId25"/>
    <sheet name="REPORTE TRIMESTRAL" sheetId="15" r:id="rId26"/>
    <sheet name="NO SE EDITA" sheetId="16" state="hidden" r:id="rId27"/>
    <sheet name="ALINEACION AL PED" sheetId="9" r:id="rId28"/>
    <sheet name="COMP ACT EXTEMPORANEAS" sheetId="21" r:id="rId29"/>
    <sheet name="AE2" sheetId="29" r:id="rId30"/>
    <sheet name="AE1" sheetId="28" r:id="rId31"/>
  </sheets>
  <definedNames>
    <definedName name="_xlnm.Print_Area" localSheetId="0">'ANEXO 1 '!$A$1:$E$54</definedName>
    <definedName name="_xlnm.Print_Area" localSheetId="1">'ANEXO 1.1'!$A$1:$N$33</definedName>
    <definedName name="_xlnm.Print_Area" localSheetId="6">'ANEXO VII. ESTRC. ANAL. PRG.P.P'!$A$1:$B$31</definedName>
    <definedName name="_xlnm.Print_Area" localSheetId="8">'FORMATO 2. POA - MIR'!$A$1:$F$42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37" i="39" l="1"/>
  <c r="S60" i="14" l="1"/>
  <c r="S57" i="14"/>
  <c r="S54" i="14"/>
  <c r="S51" i="14"/>
  <c r="S48" i="14"/>
  <c r="S45" i="14"/>
  <c r="S42" i="14"/>
  <c r="S39" i="14"/>
  <c r="S36" i="14"/>
  <c r="S33" i="14"/>
  <c r="S30" i="14"/>
  <c r="S27" i="14"/>
  <c r="R60" i="14"/>
  <c r="R59" i="14"/>
  <c r="S59" i="14" s="1"/>
  <c r="R57" i="14"/>
  <c r="R56" i="14"/>
  <c r="S56" i="14" s="1"/>
  <c r="R54" i="14"/>
  <c r="R53" i="14"/>
  <c r="S53" i="14" s="1"/>
  <c r="R51" i="14"/>
  <c r="R50" i="14"/>
  <c r="S50" i="14" s="1"/>
  <c r="R48" i="14"/>
  <c r="R47" i="14"/>
  <c r="S47" i="14" s="1"/>
  <c r="R45" i="14"/>
  <c r="R44" i="14"/>
  <c r="S44" i="14" s="1"/>
  <c r="R42" i="14"/>
  <c r="R41" i="14"/>
  <c r="S41" i="14" s="1"/>
  <c r="R39" i="14"/>
  <c r="R38" i="14"/>
  <c r="S38" i="14" s="1"/>
  <c r="R36" i="14"/>
  <c r="R35" i="14"/>
  <c r="S35" i="14" s="1"/>
  <c r="R33" i="14"/>
  <c r="R32" i="14"/>
  <c r="S32" i="14" s="1"/>
  <c r="R30" i="14"/>
  <c r="R29" i="14"/>
  <c r="S29" i="14" s="1"/>
  <c r="R27" i="14"/>
  <c r="R26" i="14"/>
  <c r="S26" i="14" s="1"/>
  <c r="R24" i="14"/>
  <c r="R23" i="14"/>
  <c r="S23" i="14" s="1"/>
  <c r="S24" i="14"/>
  <c r="T23" i="14" l="1"/>
  <c r="U23" i="14"/>
  <c r="T59" i="14"/>
  <c r="U59" i="14"/>
  <c r="U56" i="14"/>
  <c r="T56" i="14"/>
  <c r="T53" i="14"/>
  <c r="U53" i="14"/>
  <c r="U50" i="14"/>
  <c r="T50" i="14"/>
  <c r="T47" i="14"/>
  <c r="U47" i="14"/>
  <c r="U44" i="14"/>
  <c r="T44" i="14"/>
  <c r="T41" i="14"/>
  <c r="U41" i="14"/>
  <c r="T38" i="14"/>
  <c r="U38" i="14"/>
  <c r="U35" i="14"/>
  <c r="T35" i="14"/>
  <c r="T32" i="14"/>
  <c r="U32" i="14"/>
  <c r="U29" i="14"/>
  <c r="T29" i="14"/>
  <c r="T26" i="14"/>
  <c r="U26" i="14"/>
  <c r="F23" i="49"/>
  <c r="F24" i="49"/>
  <c r="F25" i="49"/>
  <c r="R17" i="14"/>
  <c r="S17" i="14" s="1"/>
  <c r="R18" i="14"/>
  <c r="S18" i="14"/>
  <c r="D48" i="39"/>
  <c r="E44" i="39"/>
  <c r="D40" i="39"/>
  <c r="D41" i="39"/>
  <c r="D42" i="39"/>
  <c r="D43" i="39"/>
  <c r="D35" i="37"/>
  <c r="S21" i="14"/>
  <c r="T17" i="14" l="1"/>
  <c r="B14" i="39"/>
  <c r="B12" i="39"/>
  <c r="F46" i="52"/>
  <c r="F45" i="52"/>
  <c r="F44" i="52"/>
  <c r="F43" i="52"/>
  <c r="D46" i="52"/>
  <c r="D45" i="52"/>
  <c r="D44" i="52"/>
  <c r="D43" i="52"/>
  <c r="B40" i="52" s="1"/>
  <c r="F25" i="52"/>
  <c r="F24" i="52"/>
  <c r="F23" i="52"/>
  <c r="B20" i="52"/>
  <c r="B17" i="52"/>
  <c r="B15" i="52"/>
  <c r="D51" i="52" s="1"/>
  <c r="B51" i="52"/>
  <c r="H12" i="52"/>
  <c r="D12" i="52"/>
  <c r="H11" i="52"/>
  <c r="D11" i="52"/>
  <c r="H10" i="52"/>
  <c r="D10" i="52"/>
  <c r="D6" i="52"/>
  <c r="F46" i="51"/>
  <c r="F45" i="51"/>
  <c r="F44" i="51"/>
  <c r="F43" i="51"/>
  <c r="D46" i="51"/>
  <c r="D45" i="51"/>
  <c r="D44" i="51"/>
  <c r="D43" i="51"/>
  <c r="B40" i="51" s="1"/>
  <c r="F25" i="51"/>
  <c r="F23" i="51"/>
  <c r="F24" i="51"/>
  <c r="B20" i="51"/>
  <c r="B17" i="51"/>
  <c r="B15" i="51"/>
  <c r="D51" i="51" s="1"/>
  <c r="B51" i="51"/>
  <c r="H12" i="51"/>
  <c r="D12" i="51"/>
  <c r="H11" i="51"/>
  <c r="D11" i="51"/>
  <c r="H10" i="51"/>
  <c r="D10" i="51"/>
  <c r="D6" i="51"/>
  <c r="D46" i="50"/>
  <c r="D45" i="50"/>
  <c r="D44" i="50"/>
  <c r="D43" i="50"/>
  <c r="B40" i="50" s="1"/>
  <c r="F25" i="50"/>
  <c r="F24" i="50"/>
  <c r="F23" i="50"/>
  <c r="B20" i="50"/>
  <c r="B17" i="50"/>
  <c r="B15" i="50"/>
  <c r="D51" i="50" s="1"/>
  <c r="B51" i="50"/>
  <c r="F46" i="50"/>
  <c r="F45" i="50"/>
  <c r="F44" i="50"/>
  <c r="F43" i="50"/>
  <c r="H12" i="50"/>
  <c r="D12" i="50"/>
  <c r="H11" i="50"/>
  <c r="D11" i="50"/>
  <c r="H10" i="50"/>
  <c r="D10" i="50"/>
  <c r="D6" i="50"/>
  <c r="F46" i="49"/>
  <c r="F45" i="49"/>
  <c r="F44" i="49"/>
  <c r="F43" i="49"/>
  <c r="D46" i="49"/>
  <c r="D45" i="49"/>
  <c r="D44" i="49"/>
  <c r="D43" i="49"/>
  <c r="B40" i="49" s="1"/>
  <c r="B20" i="49"/>
  <c r="B17" i="49"/>
  <c r="B15" i="49"/>
  <c r="D51" i="49" s="1"/>
  <c r="B51" i="49"/>
  <c r="H12" i="49"/>
  <c r="D12" i="49"/>
  <c r="H11" i="49"/>
  <c r="D11" i="49"/>
  <c r="H10" i="49"/>
  <c r="D10" i="49"/>
  <c r="D6" i="49"/>
  <c r="F46" i="48"/>
  <c r="F45" i="48"/>
  <c r="F44" i="48"/>
  <c r="F43" i="48"/>
  <c r="D46" i="48"/>
  <c r="D45" i="48"/>
  <c r="D44" i="48"/>
  <c r="D43" i="48"/>
  <c r="F25" i="48"/>
  <c r="F24" i="48"/>
  <c r="F23" i="48"/>
  <c r="B20" i="48"/>
  <c r="B17" i="48"/>
  <c r="B15" i="48"/>
  <c r="D51" i="48" s="1"/>
  <c r="B51" i="48"/>
  <c r="H12" i="48"/>
  <c r="D12" i="48"/>
  <c r="H11" i="48"/>
  <c r="D11" i="48"/>
  <c r="H10" i="48"/>
  <c r="D10" i="48"/>
  <c r="D6" i="48"/>
  <c r="F46" i="47"/>
  <c r="F45" i="47"/>
  <c r="F44" i="47"/>
  <c r="F43" i="47"/>
  <c r="D46" i="47"/>
  <c r="D45" i="47"/>
  <c r="D44" i="47"/>
  <c r="D43" i="47"/>
  <c r="B40" i="47" s="1"/>
  <c r="F25" i="47"/>
  <c r="F24" i="47"/>
  <c r="F23" i="47"/>
  <c r="B20" i="47"/>
  <c r="B17" i="47"/>
  <c r="B15" i="47"/>
  <c r="D51" i="47" s="1"/>
  <c r="B51" i="47"/>
  <c r="H12" i="47"/>
  <c r="D12" i="47"/>
  <c r="H11" i="47"/>
  <c r="D11" i="47"/>
  <c r="H10" i="47"/>
  <c r="D10" i="47"/>
  <c r="D6" i="47"/>
  <c r="F46" i="46"/>
  <c r="F45" i="46"/>
  <c r="F44" i="46"/>
  <c r="F43" i="46"/>
  <c r="D46" i="46"/>
  <c r="D45" i="46"/>
  <c r="D44" i="46"/>
  <c r="D43" i="46"/>
  <c r="B40" i="46" s="1"/>
  <c r="F25" i="46"/>
  <c r="F24" i="46"/>
  <c r="F23" i="46"/>
  <c r="B20" i="46"/>
  <c r="B17" i="46"/>
  <c r="B15" i="46"/>
  <c r="D51" i="46" s="1"/>
  <c r="B51" i="46"/>
  <c r="H12" i="46"/>
  <c r="D12" i="46"/>
  <c r="H11" i="46"/>
  <c r="D11" i="46"/>
  <c r="H10" i="46"/>
  <c r="D10" i="46"/>
  <c r="D6" i="46"/>
  <c r="F46" i="43"/>
  <c r="F45" i="43"/>
  <c r="F44" i="43"/>
  <c r="F43" i="43"/>
  <c r="D46" i="43"/>
  <c r="D45" i="43"/>
  <c r="D44" i="43"/>
  <c r="D43" i="43"/>
  <c r="B51" i="43"/>
  <c r="F25" i="43"/>
  <c r="F24" i="43"/>
  <c r="F23" i="43"/>
  <c r="B20" i="43"/>
  <c r="B17" i="43"/>
  <c r="B15" i="43"/>
  <c r="D51" i="43" s="1"/>
  <c r="B51" i="42"/>
  <c r="F25" i="42"/>
  <c r="F24" i="42"/>
  <c r="F23" i="42"/>
  <c r="B20" i="42"/>
  <c r="B17" i="42"/>
  <c r="B15" i="42"/>
  <c r="D51" i="42" s="1"/>
  <c r="B12" i="32"/>
  <c r="D48" i="32" s="1"/>
  <c r="B51" i="38"/>
  <c r="B51" i="40"/>
  <c r="B51" i="41"/>
  <c r="F25" i="41"/>
  <c r="F24" i="41"/>
  <c r="F23" i="41"/>
  <c r="B20" i="41"/>
  <c r="B17" i="41"/>
  <c r="B15" i="41"/>
  <c r="D51" i="41" s="1"/>
  <c r="F25" i="40"/>
  <c r="F24" i="40"/>
  <c r="F23" i="40"/>
  <c r="B20" i="40"/>
  <c r="B17" i="40"/>
  <c r="B15" i="40"/>
  <c r="D51" i="40" s="1"/>
  <c r="F25" i="38"/>
  <c r="F24" i="38"/>
  <c r="F23" i="38"/>
  <c r="B20" i="38"/>
  <c r="B17" i="38"/>
  <c r="B15" i="38"/>
  <c r="D51" i="38" s="1"/>
  <c r="B51" i="37"/>
  <c r="F25" i="37"/>
  <c r="F24" i="37"/>
  <c r="F23" i="37"/>
  <c r="B20" i="37"/>
  <c r="B17" i="37"/>
  <c r="B15" i="37"/>
  <c r="D51" i="37" s="1"/>
  <c r="F22" i="32"/>
  <c r="F21" i="32"/>
  <c r="F20" i="32"/>
  <c r="B17" i="32"/>
  <c r="B14" i="32"/>
  <c r="B37" i="32"/>
  <c r="E77" i="46" l="1"/>
  <c r="E73" i="48"/>
  <c r="E77" i="51"/>
  <c r="E75" i="50"/>
  <c r="E73" i="46"/>
  <c r="E75" i="47"/>
  <c r="E71" i="47"/>
  <c r="E73" i="50"/>
  <c r="E75" i="52"/>
  <c r="E73" i="52"/>
  <c r="E77" i="52"/>
  <c r="E71" i="52"/>
  <c r="E75" i="51"/>
  <c r="E73" i="51"/>
  <c r="E71" i="51"/>
  <c r="E77" i="50"/>
  <c r="E71" i="50"/>
  <c r="E75" i="49"/>
  <c r="E77" i="49"/>
  <c r="E73" i="49"/>
  <c r="E71" i="49"/>
  <c r="E77" i="48"/>
  <c r="E75" i="48"/>
  <c r="E73" i="47"/>
  <c r="E77" i="47"/>
  <c r="E75" i="46"/>
  <c r="E71" i="46"/>
  <c r="H9" i="32" l="1"/>
  <c r="H8" i="32"/>
  <c r="H7" i="32"/>
  <c r="D9" i="32"/>
  <c r="D8" i="32"/>
  <c r="D7" i="32"/>
  <c r="E77" i="43" l="1"/>
  <c r="E73" i="43"/>
  <c r="H12" i="43"/>
  <c r="D12" i="43"/>
  <c r="H11" i="43"/>
  <c r="D11" i="43"/>
  <c r="H10" i="43"/>
  <c r="D10" i="43"/>
  <c r="D6" i="43"/>
  <c r="H12" i="40"/>
  <c r="H11" i="40"/>
  <c r="H10" i="40"/>
  <c r="D12" i="40"/>
  <c r="D11" i="40"/>
  <c r="D10" i="40"/>
  <c r="H9" i="39"/>
  <c r="H8" i="39"/>
  <c r="H7" i="39"/>
  <c r="D9" i="39"/>
  <c r="D8" i="39"/>
  <c r="D7" i="39"/>
  <c r="E71" i="43" l="1"/>
  <c r="E75" i="43"/>
  <c r="B17" i="39"/>
  <c r="F22" i="39"/>
  <c r="F21" i="39"/>
  <c r="F20" i="39"/>
  <c r="F46" i="42"/>
  <c r="F45" i="42"/>
  <c r="F44" i="42"/>
  <c r="F43" i="42"/>
  <c r="D46" i="42"/>
  <c r="D45" i="42"/>
  <c r="D44" i="42"/>
  <c r="D43" i="42"/>
  <c r="B40" i="42" s="1"/>
  <c r="H12" i="42"/>
  <c r="D12" i="42"/>
  <c r="H11" i="42"/>
  <c r="D11" i="42"/>
  <c r="H10" i="42"/>
  <c r="D10" i="42"/>
  <c r="D6" i="42"/>
  <c r="D46" i="41"/>
  <c r="F46" i="41"/>
  <c r="F45" i="41"/>
  <c r="F44" i="41"/>
  <c r="F43" i="41"/>
  <c r="D45" i="41"/>
  <c r="D44" i="41"/>
  <c r="D43" i="41"/>
  <c r="B40" i="41" s="1"/>
  <c r="H12" i="41"/>
  <c r="D12" i="41"/>
  <c r="H11" i="41"/>
  <c r="D11" i="41"/>
  <c r="H10" i="41"/>
  <c r="D10" i="41"/>
  <c r="D6" i="41"/>
  <c r="F46" i="40"/>
  <c r="F45" i="40"/>
  <c r="F44" i="40"/>
  <c r="F43" i="40"/>
  <c r="D46" i="40"/>
  <c r="D45" i="40"/>
  <c r="D44" i="40"/>
  <c r="D43" i="40"/>
  <c r="B40" i="40" s="1"/>
  <c r="D6" i="40"/>
  <c r="F43" i="39"/>
  <c r="F42" i="39"/>
  <c r="F41" i="39"/>
  <c r="F40" i="39"/>
  <c r="B48" i="39"/>
  <c r="D3" i="39"/>
  <c r="F46" i="37"/>
  <c r="F45" i="37"/>
  <c r="F44" i="37"/>
  <c r="F43" i="37"/>
  <c r="D46" i="37"/>
  <c r="D45" i="37"/>
  <c r="D44" i="37"/>
  <c r="D43" i="37"/>
  <c r="B40" i="37" s="1"/>
  <c r="F46" i="38"/>
  <c r="F45" i="38"/>
  <c r="F44" i="38"/>
  <c r="D46" i="38"/>
  <c r="D45" i="38"/>
  <c r="D44" i="38"/>
  <c r="F43" i="38"/>
  <c r="D43" i="38"/>
  <c r="B40" i="38" s="1"/>
  <c r="H12" i="38"/>
  <c r="D12" i="38"/>
  <c r="H11" i="38"/>
  <c r="D11" i="38"/>
  <c r="H10" i="38"/>
  <c r="D10" i="38"/>
  <c r="D6" i="38"/>
  <c r="H12" i="37"/>
  <c r="D12" i="37"/>
  <c r="H11" i="37"/>
  <c r="D11" i="37"/>
  <c r="H10" i="37"/>
  <c r="D10" i="37"/>
  <c r="D6" i="37"/>
  <c r="F43" i="32"/>
  <c r="F42" i="32"/>
  <c r="F41" i="32"/>
  <c r="D43" i="32"/>
  <c r="D42" i="32"/>
  <c r="D41" i="32"/>
  <c r="D40" i="32"/>
  <c r="E75" i="37" l="1"/>
  <c r="E73" i="37"/>
  <c r="E75" i="41"/>
  <c r="E68" i="39"/>
  <c r="E77" i="40"/>
  <c r="E73" i="41"/>
  <c r="E77" i="42"/>
  <c r="E74" i="32"/>
  <c r="E72" i="32"/>
  <c r="E70" i="39"/>
  <c r="E77" i="37"/>
  <c r="E72" i="39"/>
  <c r="E73" i="40"/>
  <c r="E73" i="42"/>
  <c r="E70" i="32"/>
  <c r="E71" i="37"/>
  <c r="E74" i="39"/>
  <c r="E75" i="40"/>
  <c r="E71" i="41"/>
  <c r="E77" i="41"/>
  <c r="E75" i="42"/>
  <c r="E71" i="42"/>
  <c r="E71" i="40"/>
  <c r="E71" i="38"/>
  <c r="E77" i="38"/>
  <c r="E73" i="38"/>
  <c r="E75" i="38"/>
  <c r="F40" i="32"/>
  <c r="E68" i="32" s="1"/>
  <c r="B48" i="32" l="1"/>
  <c r="D3" i="32"/>
  <c r="D50" i="29" l="1"/>
  <c r="B50" i="29"/>
  <c r="F43" i="29"/>
  <c r="D43" i="29"/>
  <c r="D24" i="29"/>
  <c r="H23" i="29"/>
  <c r="D23" i="29"/>
  <c r="B20" i="29"/>
  <c r="B17" i="29"/>
  <c r="B15" i="29"/>
  <c r="H12" i="29"/>
  <c r="D12" i="29"/>
  <c r="H11" i="29"/>
  <c r="D11" i="29"/>
  <c r="H10" i="29"/>
  <c r="D10" i="29"/>
  <c r="D6" i="29"/>
  <c r="R17" i="21"/>
  <c r="S17" i="21" s="1"/>
  <c r="T16" i="21"/>
  <c r="R16" i="21"/>
  <c r="S16" i="21" s="1"/>
  <c r="F43" i="28"/>
  <c r="D43" i="28"/>
  <c r="D50" i="28"/>
  <c r="B50" i="28"/>
  <c r="D24" i="28"/>
  <c r="H23" i="28"/>
  <c r="D23" i="28"/>
  <c r="B20" i="28"/>
  <c r="B17" i="28"/>
  <c r="B15" i="28"/>
  <c r="H12" i="28"/>
  <c r="D12" i="28"/>
  <c r="H11" i="28"/>
  <c r="D11" i="28"/>
  <c r="H10" i="28"/>
  <c r="D10" i="28"/>
  <c r="D6" i="28"/>
  <c r="U16" i="21" l="1"/>
  <c r="G49" i="39"/>
  <c r="F44" i="39" s="1"/>
  <c r="D47" i="47" l="1"/>
  <c r="D47" i="43"/>
  <c r="D35" i="41"/>
  <c r="D35" i="40"/>
  <c r="D35" i="38"/>
  <c r="R21" i="14"/>
  <c r="R20" i="14"/>
  <c r="S20" i="14" s="1"/>
  <c r="U20" i="14" l="1"/>
  <c r="G52" i="47"/>
  <c r="F47" i="47"/>
  <c r="G52" i="49"/>
  <c r="F47" i="49"/>
  <c r="G52" i="51"/>
  <c r="F47" i="51"/>
  <c r="D32" i="32"/>
  <c r="F52" i="46"/>
  <c r="D47" i="46"/>
  <c r="D35" i="46"/>
  <c r="D47" i="48"/>
  <c r="D35" i="49"/>
  <c r="D47" i="50"/>
  <c r="D35" i="51"/>
  <c r="F52" i="52"/>
  <c r="D47" i="52"/>
  <c r="D35" i="52"/>
  <c r="G52" i="46"/>
  <c r="F47" i="46"/>
  <c r="G52" i="48"/>
  <c r="F47" i="48"/>
  <c r="G52" i="50"/>
  <c r="F47" i="50"/>
  <c r="G52" i="52"/>
  <c r="F47" i="52"/>
  <c r="F52" i="42"/>
  <c r="D47" i="42" s="1"/>
  <c r="D35" i="42"/>
  <c r="D47" i="49"/>
  <c r="F52" i="51"/>
  <c r="D47" i="51"/>
  <c r="D35" i="50"/>
  <c r="F52" i="48"/>
  <c r="D35" i="48"/>
  <c r="D35" i="47"/>
  <c r="G52" i="43"/>
  <c r="F47" i="43"/>
  <c r="F52" i="43"/>
  <c r="D35" i="43"/>
  <c r="G52" i="42"/>
  <c r="F47" i="42" s="1"/>
  <c r="G52" i="41"/>
  <c r="F47" i="41" s="1"/>
  <c r="F52" i="41"/>
  <c r="D47" i="41" s="1"/>
  <c r="F52" i="38"/>
  <c r="D47" i="38" s="1"/>
  <c r="G52" i="40"/>
  <c r="F47" i="40" s="1"/>
  <c r="F52" i="40"/>
  <c r="D47" i="40" s="1"/>
  <c r="G52" i="38"/>
  <c r="F47" i="38" s="1"/>
  <c r="G52" i="37"/>
  <c r="F47" i="37" s="1"/>
  <c r="F52" i="37"/>
  <c r="D47" i="37" s="1"/>
  <c r="H52" i="48"/>
  <c r="H52" i="51" l="1"/>
  <c r="H52" i="50"/>
  <c r="H52" i="46"/>
  <c r="H52" i="41"/>
  <c r="I52" i="41"/>
  <c r="I47" i="41" s="1"/>
  <c r="I47" i="52"/>
  <c r="H52" i="52"/>
  <c r="F52" i="47"/>
  <c r="H52" i="49"/>
  <c r="F52" i="49"/>
  <c r="I52" i="42"/>
  <c r="I47" i="42" s="1"/>
  <c r="H52" i="42"/>
  <c r="I52" i="51"/>
  <c r="I47" i="51"/>
  <c r="I47" i="48"/>
  <c r="I52" i="48"/>
  <c r="H52" i="47"/>
  <c r="F52" i="50"/>
  <c r="H52" i="43"/>
  <c r="G49" i="32"/>
  <c r="F44" i="32" s="1"/>
  <c r="F49" i="32"/>
  <c r="D44" i="32" s="1"/>
  <c r="I52" i="38"/>
  <c r="I47" i="38" s="1"/>
  <c r="T20" i="14"/>
  <c r="I52" i="40"/>
  <c r="I47" i="40" s="1"/>
  <c r="H52" i="40"/>
  <c r="H52" i="38"/>
  <c r="H52" i="37"/>
  <c r="I52" i="37"/>
  <c r="I47" i="37" s="1"/>
  <c r="I52" i="52" l="1"/>
  <c r="I52" i="49"/>
  <c r="I47" i="49"/>
  <c r="I47" i="47"/>
  <c r="I52" i="47"/>
  <c r="I52" i="50"/>
  <c r="I47" i="50"/>
  <c r="I52" i="46"/>
  <c r="I47" i="46"/>
  <c r="I52" i="43"/>
  <c r="I47" i="43"/>
  <c r="H49" i="32"/>
  <c r="I49" i="32"/>
  <c r="I44" i="32" s="1"/>
  <c r="R13" i="21"/>
  <c r="R12" i="21"/>
  <c r="S13" i="21" l="1"/>
  <c r="G51" i="29"/>
  <c r="F46" i="29"/>
  <c r="G51" i="28"/>
  <c r="F46" i="28"/>
  <c r="S12" i="21"/>
  <c r="U12" i="21" s="1"/>
  <c r="F51" i="28"/>
  <c r="F51" i="29"/>
  <c r="D46" i="28" l="1"/>
  <c r="D46" i="29"/>
  <c r="I51" i="29"/>
  <c r="I51" i="28"/>
  <c r="I46" i="29"/>
  <c r="I46" i="28"/>
  <c r="I9" i="7" l="1"/>
  <c r="I8" i="7"/>
  <c r="B39" i="29"/>
  <c r="B39" i="28"/>
  <c r="H49" i="39" l="1"/>
  <c r="D32" i="39"/>
  <c r="D34" i="29"/>
  <c r="D34" i="28"/>
  <c r="U17" i="14" l="1"/>
  <c r="F49" i="39"/>
  <c r="D44" i="39" s="1"/>
  <c r="H51" i="28"/>
  <c r="T12" i="21" s="1"/>
  <c r="H51" i="29"/>
  <c r="B40" i="48"/>
  <c r="E71" i="48"/>
  <c r="I49" i="39" l="1"/>
  <c r="I44" i="39" s="1"/>
</calcChain>
</file>

<file path=xl/sharedStrings.xml><?xml version="1.0" encoding="utf-8"?>
<sst xmlns="http://schemas.openxmlformats.org/spreadsheetml/2006/main" count="2409" uniqueCount="577">
  <si>
    <r>
      <rPr>
        <b/>
        <sz val="10"/>
        <rFont val="Arial"/>
        <family val="2"/>
      </rPr>
      <t>BENEFICIARIOS</t>
    </r>
  </si>
  <si>
    <r>
      <rPr>
        <b/>
        <sz val="10"/>
        <rFont val="Arial"/>
        <family val="2"/>
      </rPr>
      <t>OPOSITORES</t>
    </r>
  </si>
  <si>
    <r>
      <rPr>
        <b/>
        <sz val="10"/>
        <rFont val="Arial"/>
        <family val="2"/>
      </rPr>
      <t>EJECUTORES</t>
    </r>
  </si>
  <si>
    <r>
      <rPr>
        <b/>
        <sz val="10"/>
        <rFont val="Arial"/>
        <family val="2"/>
      </rPr>
      <t>INDIFERENTES</t>
    </r>
  </si>
  <si>
    <r>
      <rPr>
        <sz val="8"/>
        <rFont val="Arial MT"/>
        <family val="2"/>
      </rPr>
      <t>Enero - Marzo</t>
    </r>
  </si>
  <si>
    <r>
      <rPr>
        <sz val="8"/>
        <rFont val="Arial MT"/>
        <family val="2"/>
      </rPr>
      <t>Abril - Junio</t>
    </r>
  </si>
  <si>
    <r>
      <rPr>
        <sz val="8"/>
        <rFont val="Arial MT"/>
        <family val="2"/>
      </rPr>
      <t>Octubre - Diciembre</t>
    </r>
  </si>
  <si>
    <t>MUNICIPIO DE ZAPOTLAN DE JUAREZ</t>
  </si>
  <si>
    <t>PROBLEMÁTICA CENTRAL</t>
  </si>
  <si>
    <t>1. POBLACIÓN Ó ÁREA DE ENFOQUE POTENCIAL</t>
  </si>
  <si>
    <t>2. POBLACIÓN  Ó  ÁREA DE ENFOQUE OBJETIVO</t>
  </si>
  <si>
    <t>3. PROBLEMÁTICA CENTRAL</t>
  </si>
  <si>
    <t>4. MAGNITUD DEL PROBLEMA</t>
  </si>
  <si>
    <t>4.1 POBLACIÓN POTENCIAL</t>
  </si>
  <si>
    <t>4.2 POBLACIÓN OBJETIVO</t>
  </si>
  <si>
    <t>4.3 POBLACIÓN ATENDIDA DEL EJERCICIO FISCAL ANTERIOR</t>
  </si>
  <si>
    <t>5. EFECTO SUPERIOR (FIN)</t>
  </si>
  <si>
    <t>ANEXO VI. ANALISIS DE LAS ALTERNATIVAS</t>
  </si>
  <si>
    <t>ALTERNATIVAS COMPONENTES</t>
  </si>
  <si>
    <t>a) FACULTAD JURÍDICA</t>
  </si>
  <si>
    <t>b) PRESUPUESTO DISPONIBLE</t>
  </si>
  <si>
    <t>c) REALIZABLE EN CORTO PLAZO</t>
  </si>
  <si>
    <t>d) DISPONIBILIDAD TOTAL DE RECURSOS TÉCNICOS</t>
  </si>
  <si>
    <t>e) DISPONIBILIDAD DE RECURSOS ADMINISTRATIVOS</t>
  </si>
  <si>
    <t>f) CULTURAL Y SOCIALMENTE ACEPTABLE</t>
  </si>
  <si>
    <t>g) ESTUDIO DE IMPACTO</t>
  </si>
  <si>
    <t>TOTAL</t>
  </si>
  <si>
    <t>ANEXO VII. ESTRUCTURA ANALÍTICA DEL PROGRAMA PRESUPUESTARIO</t>
  </si>
  <si>
    <t>Nivel</t>
  </si>
  <si>
    <t xml:space="preserve">ESTRATEGIA: </t>
  </si>
  <si>
    <t xml:space="preserve">LA1.1 </t>
  </si>
  <si>
    <t xml:space="preserve">LA1.2. </t>
  </si>
  <si>
    <t>FORMATO I. ALINEACIÓN DE LA MATRIZ DE INDICADORES PARA RESULTADOS AL PLAN ESTATAL DE DESARROLLO</t>
  </si>
  <si>
    <t>UNIDAD RESPONSABLE</t>
  </si>
  <si>
    <t>UNIDADES PRESUPUESTALES INTEGRALES</t>
  </si>
  <si>
    <t>PROGRAMA SECTORIAL</t>
  </si>
  <si>
    <t>PROGRAMA PRESUPUESTARIO</t>
  </si>
  <si>
    <t>UNIDAD PRESUPUESTAL RESPONSABLE DE LA MIR</t>
  </si>
  <si>
    <t>FORMATO 3. FICHA TÉCNICA DEL INDICADOR</t>
  </si>
  <si>
    <t>Unidad responsable:</t>
  </si>
  <si>
    <t>Programa sectorial:</t>
  </si>
  <si>
    <t>Clave indicador:</t>
  </si>
  <si>
    <t>Unidad presupuestal:</t>
  </si>
  <si>
    <t>Programa presupuestario:</t>
  </si>
  <si>
    <t>Responsable de la MIR:</t>
  </si>
  <si>
    <t>Nombre del indicador</t>
  </si>
  <si>
    <t>Dimensión a medir</t>
  </si>
  <si>
    <t>Sentido</t>
  </si>
  <si>
    <t>Definición</t>
  </si>
  <si>
    <t>Meta absoluta</t>
  </si>
  <si>
    <t>Año</t>
  </si>
  <si>
    <t>MUNICIPIO DE ZAPOTLAN DE JUAREZ, ESTADO DE HIDALGO</t>
  </si>
  <si>
    <t>NOMBRE DE LA ACTIVIDAD</t>
  </si>
  <si>
    <t xml:space="preserve">NÚMERO DE METAS PROGRAMADAS 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</si>
  <si>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</si>
  <si>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</si>
  <si>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</si>
  <si>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</si>
  <si>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</si>
  <si>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</si>
  <si>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</si>
  <si>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</si>
  <si>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</si>
  <si>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</si>
  <si>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</si>
  <si>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</si>
  <si>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META REALIZADA</t>
  </si>
  <si>
    <t>PROGRAMADO MENOS LO REALIZADO</t>
  </si>
  <si>
    <t>AVANCE %</t>
  </si>
  <si>
    <t xml:space="preserve">DIFRECCION DE PLANEACION Y EVALUACION </t>
  </si>
  <si>
    <t>CALENDARIZACION DE ACTVIDADES</t>
  </si>
  <si>
    <t>SECRETARIA DE ADMINISTRACION Y FINANZAS</t>
  </si>
  <si>
    <t>7.- Diagnóstico participativo</t>
  </si>
  <si>
    <t xml:space="preserve">LINEAMIENTOS ESTATALES </t>
  </si>
  <si>
    <t>LINEAMIENTOS MUNCIPALAES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</si>
  <si>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</si>
  <si>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</si>
  <si>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</si>
  <si>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</si>
  <si>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</si>
  <si>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</si>
  <si>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</si>
  <si>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</si>
  <si>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</si>
  <si>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</si>
  <si>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</si>
  <si>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</si>
  <si>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</si>
  <si>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</si>
  <si>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Área(s) responsable(s) que genera(n), posee(n), publica(n) y actualizan la información</t>
  </si>
  <si>
    <t>ALINEACION AL PLAN ESTATAL - MUNICIPAL</t>
  </si>
  <si>
    <t>ACUERDO PED</t>
  </si>
  <si>
    <t xml:space="preserve">ESTRATEGIA </t>
  </si>
  <si>
    <t>ACUERDO PMD</t>
  </si>
  <si>
    <t>Acuerdo 1. Zapotlán Seguro, con un Gobierno Transparente y Justo.</t>
  </si>
  <si>
    <t>LINEAS DE ACCION</t>
  </si>
  <si>
    <t>OBJETIVO PMD</t>
  </si>
  <si>
    <t>LINERAS DE ACCION</t>
  </si>
  <si>
    <t>EFICACIA</t>
  </si>
  <si>
    <t>EFICIENCIA</t>
  </si>
  <si>
    <t>COMPONENTE</t>
  </si>
  <si>
    <t>ACTIVIDAD</t>
  </si>
  <si>
    <t>DESCENDENTE</t>
  </si>
  <si>
    <r>
      <rPr>
        <sz val="8.5"/>
        <color rgb="FFFFFFFF"/>
        <rFont val="Arial MT"/>
        <family val="2"/>
      </rPr>
      <t>Fórmula del Indicador</t>
    </r>
  </si>
  <si>
    <t>PCGIPBRSED. =(PRPBRSED*PPPBRSED)/100%</t>
  </si>
  <si>
    <r>
      <rPr>
        <sz val="8.5"/>
        <color rgb="FFFFFFFF"/>
        <rFont val="Arial MT"/>
        <family val="2"/>
      </rPr>
      <t>Variables</t>
    </r>
  </si>
  <si>
    <t>NOMBRE (Siglas)</t>
  </si>
  <si>
    <r>
      <rPr>
        <sz val="8.5"/>
        <color rgb="FFFFFFFF"/>
        <rFont val="Arial MT"/>
        <family val="2"/>
      </rPr>
      <t xml:space="preserve">Unidad de Medida de la
</t>
    </r>
    <r>
      <rPr>
        <sz val="8.5"/>
        <color rgb="FFFFFFFF"/>
        <rFont val="Arial MT"/>
        <family val="2"/>
      </rPr>
      <t>Variable</t>
    </r>
  </si>
  <si>
    <r>
      <rPr>
        <sz val="8.5"/>
        <color rgb="FFFFFFFF"/>
        <rFont val="Arial MT"/>
        <family val="2"/>
      </rPr>
      <t>Descripción</t>
    </r>
  </si>
  <si>
    <t>PORCENTAJE</t>
  </si>
  <si>
    <t>TRIMESTRAL</t>
  </si>
  <si>
    <t>MUNICIPAL</t>
  </si>
  <si>
    <t>SEMESTRAL</t>
  </si>
  <si>
    <t>ANUAL</t>
  </si>
  <si>
    <r>
      <rPr>
        <sz val="8.5"/>
        <color rgb="FFFFFFFF"/>
        <rFont val="Arial MT"/>
        <family val="2"/>
      </rPr>
      <t>Determinación de metas</t>
    </r>
  </si>
  <si>
    <r>
      <rPr>
        <sz val="8.5"/>
        <color rgb="FFFFFFFF"/>
        <rFont val="Arial MT"/>
        <family val="2"/>
      </rPr>
      <t>Semaforización</t>
    </r>
  </si>
  <si>
    <t>80 - 100%</t>
  </si>
  <si>
    <t>ACEPTABLE</t>
  </si>
  <si>
    <t>Periodo de cumplimiento</t>
  </si>
  <si>
    <r>
      <rPr>
        <sz val="7"/>
        <rFont val="Arial MT"/>
        <family val="2"/>
      </rPr>
      <t>31 - 79</t>
    </r>
    <r>
      <rPr>
        <sz val="7"/>
        <rFont val="Arial MT"/>
      </rPr>
      <t>%</t>
    </r>
  </si>
  <si>
    <t>CON RIESGO</t>
  </si>
  <si>
    <t>0 - 30%</t>
  </si>
  <si>
    <t>CRITICO</t>
  </si>
  <si>
    <r>
      <rPr>
        <sz val="8.5"/>
        <color rgb="FFFFFFFF"/>
        <rFont val="Arial MT"/>
        <family val="2"/>
      </rPr>
      <t>Línea base</t>
    </r>
  </si>
  <si>
    <t xml:space="preserve">Periodo de verificacion </t>
  </si>
  <si>
    <t>C1</t>
  </si>
  <si>
    <t>Componente /Actividad</t>
  </si>
  <si>
    <t>ASCENDENTE</t>
  </si>
  <si>
    <t>Método de Cálculo/ Unidad de Medida</t>
  </si>
  <si>
    <t>ESTATAL</t>
  </si>
  <si>
    <t>Dimension a medir</t>
  </si>
  <si>
    <t>Rango de Valor</t>
  </si>
  <si>
    <t>Cobertura</t>
  </si>
  <si>
    <t>Periodo de verificacion Trimestral</t>
  </si>
  <si>
    <t>Julio - Septiembre</t>
  </si>
  <si>
    <t xml:space="preserve">ESTADISTICA Y AVANCE  PROGRAMATICO TRIMESTRAL </t>
  </si>
  <si>
    <t>C1 A2</t>
  </si>
  <si>
    <t>C1 A3</t>
  </si>
  <si>
    <t>C1 A4</t>
  </si>
  <si>
    <t>C1 A5</t>
  </si>
  <si>
    <t>C1 A6</t>
  </si>
  <si>
    <t>C1 A7</t>
  </si>
  <si>
    <t>Fuente de información que alimenta al indicador / medios de verificacion</t>
  </si>
  <si>
    <t>Fuentes / medios de verificacion</t>
  </si>
  <si>
    <r>
      <rPr>
        <b/>
        <sz val="10"/>
        <color rgb="FFFFFFFF"/>
        <rFont val="Arial MT"/>
      </rPr>
      <t>II. DATOS DE IDENTIFICACIÓN DEL INDICADOR</t>
    </r>
  </si>
  <si>
    <r>
      <rPr>
        <b/>
        <sz val="10"/>
        <color rgb="FFFFFFFF"/>
        <rFont val="Arial MT"/>
      </rPr>
      <t>III. Datos del Indicador</t>
    </r>
  </si>
  <si>
    <t xml:space="preserve"> IV. Rangos de medicion </t>
  </si>
  <si>
    <t xml:space="preserve">Periodo de cumplimiento </t>
  </si>
  <si>
    <t>Sentido de lndicador del catalogo</t>
  </si>
  <si>
    <t>META PROGRAMADA ANUAL</t>
  </si>
  <si>
    <t>META PROGRAMADA TRIMESTRAL</t>
  </si>
  <si>
    <t>Meta Programada trimestral</t>
  </si>
  <si>
    <t>Meta Programadas anual</t>
  </si>
  <si>
    <t>Porcentaje de avance</t>
  </si>
  <si>
    <t>Años</t>
  </si>
  <si>
    <t>PMIR EP. Porcentaje de MIR establecidas programadas</t>
  </si>
  <si>
    <t>PMIR ER. Porcentaje de MIR establecidas realizadas</t>
  </si>
  <si>
    <t xml:space="preserve">FORMULA DEL INDICADOR </t>
  </si>
  <si>
    <t>PMIREAP. Mide el Porcentaje de criterios generales de la implementacion del PBR Y SED.</t>
  </si>
  <si>
    <t>PORCENTAJE DE AVANCE PROGRAMÁTICO</t>
  </si>
  <si>
    <t>METAS PROGRAMADAS</t>
  </si>
  <si>
    <t>METAS REALIZADAS</t>
  </si>
  <si>
    <t xml:space="preserve">MATRIZ DE INDICADORES PARA RESULATDOS </t>
  </si>
  <si>
    <t>C1 A1</t>
  </si>
  <si>
    <t>CAPACITACION DE MIR (38 AREAS)</t>
  </si>
  <si>
    <t>CLAVE DEL INDICADOR</t>
  </si>
  <si>
    <t>UNIDAD DE MEDIDA DE LO PROGRAMADO VS REALIZADO</t>
  </si>
  <si>
    <t xml:space="preserve">NOMBRE DE LA MEDICION DEL INDICADOR </t>
  </si>
  <si>
    <t>CALENDARIZACION TRIMESTRAL</t>
  </si>
  <si>
    <t>NÚMERO DE METAS PROGRAMADAS TRIMESTRALES</t>
  </si>
  <si>
    <t>DESCRIPCION</t>
  </si>
  <si>
    <t xml:space="preserve">MEDIOS DE VERIFICACION </t>
  </si>
  <si>
    <t>C2</t>
  </si>
  <si>
    <t>C2 A1</t>
  </si>
  <si>
    <t>C2 A2</t>
  </si>
  <si>
    <t>C2 A3</t>
  </si>
  <si>
    <t>NOMBRE DEL COMPONENTE / ACTIVIDAD</t>
  </si>
  <si>
    <t>C2 A4</t>
  </si>
  <si>
    <t>C2 A5</t>
  </si>
  <si>
    <t>C2 A6</t>
  </si>
  <si>
    <t>AE1</t>
  </si>
  <si>
    <t>ACTIVIDADES EXTEMPORANEAS 1ER TRIMESTRE</t>
  </si>
  <si>
    <t>AE2</t>
  </si>
  <si>
    <t>AE3</t>
  </si>
  <si>
    <t>ACTIVIDADES EXTEMPORANEAS 2DO TRIMESTRE</t>
  </si>
  <si>
    <t>ACTIVIDADES EXTEMPORANEAS 3ER TRIMESTRE</t>
  </si>
  <si>
    <t>ACTIVIDADES EXTEMPORANEAS 4TO TRIMESTRE</t>
  </si>
  <si>
    <t>REPROGRAMACION DE MEJORA CONTINUA</t>
  </si>
  <si>
    <t>OBJETIVO:</t>
  </si>
  <si>
    <t>A</t>
  </si>
  <si>
    <t>B</t>
  </si>
  <si>
    <t>C</t>
  </si>
  <si>
    <t>D</t>
  </si>
  <si>
    <t>E</t>
  </si>
  <si>
    <t>Valor de linea base/meta programada trimestral</t>
  </si>
  <si>
    <t xml:space="preserve">Meta absoluta </t>
  </si>
  <si>
    <t>A largo plazo</t>
  </si>
  <si>
    <t>A corto plazo</t>
  </si>
  <si>
    <t>O AL 100% PORCENTAJE</t>
  </si>
  <si>
    <t>PORGRAMA SECTORIAL / POA</t>
  </si>
  <si>
    <t>AE4</t>
  </si>
  <si>
    <t>AE6</t>
  </si>
  <si>
    <t>AE7</t>
  </si>
  <si>
    <t>AE8</t>
  </si>
  <si>
    <t>AE9</t>
  </si>
  <si>
    <t>AE10</t>
  </si>
  <si>
    <t>AE11</t>
  </si>
  <si>
    <t>AE12</t>
  </si>
  <si>
    <t>AE13</t>
  </si>
  <si>
    <t>TEMPORALIDAD DE APLICACON</t>
  </si>
  <si>
    <t>PRESIDENCIA MUNICIPAL DE ZAPOTLAN DE JUÁREZ, HIDALGO</t>
  </si>
  <si>
    <t>DIRECCIÓN DE PLANEACIÓN Y EVALUACIÓN</t>
  </si>
  <si>
    <t>PROGRAMA OPERATIVO ANUAL 2026</t>
  </si>
  <si>
    <t>ENERO - DICIEMBRE</t>
  </si>
  <si>
    <t>Formato: POA_ZAP-01</t>
  </si>
  <si>
    <t>SECRETARÍA / DIRECCIÓN:</t>
  </si>
  <si>
    <t>SUBDIRECCIÓN / ÁREA ADMINISTRATIVA U OPERATIVA:</t>
  </si>
  <si>
    <t>PROGRAMA PRESUPUESTARIO AL QUE ESTÁ INTEGRADO:</t>
  </si>
  <si>
    <t xml:space="preserve">ACUERDO DEL PLAN MUNICIPAL DE DESARROLLO  AL QUE CONTRIBUYE LA UNIDAD ADMINISTRATIVA: </t>
  </si>
  <si>
    <t>OBJETIVO (S) QUE DA CUMPLIMIENTO:</t>
  </si>
  <si>
    <t>OBJETIVO GENERAL:</t>
  </si>
  <si>
    <t>OBJETIVOS ESPECIFICOS (OE):</t>
  </si>
  <si>
    <t xml:space="preserve">POSITIVO </t>
  </si>
  <si>
    <t>NEGATIVO</t>
  </si>
  <si>
    <t>SE COLOCA LA SECRETARIA A LA QUE ESTA ADSCRITO</t>
  </si>
  <si>
    <t>PP1- A1 C1</t>
  </si>
  <si>
    <t xml:space="preserve">FIN </t>
  </si>
  <si>
    <t>PROPOSITO</t>
  </si>
  <si>
    <t xml:space="preserve">           </t>
  </si>
  <si>
    <t>Acuerdo 2. Bienestar social para Zapotlán.</t>
  </si>
  <si>
    <t>Acuerdo 3. Transformación, crecimiento y desarrollo económico para Zapotlán.</t>
  </si>
  <si>
    <t>Acuerdo 4. Desarrollo sostenible e infraestructura sólida y transformadora para Zapotlán.</t>
  </si>
  <si>
    <t>Acuerdo Transversal 1: Gobierno honesto.</t>
  </si>
  <si>
    <t xml:space="preserve">Acuerdo del PMDZJ </t>
  </si>
  <si>
    <t>2do TRIMESTRE</t>
  </si>
  <si>
    <t>3er TRIMESTRE</t>
  </si>
  <si>
    <t>4to TRIMESTRE</t>
  </si>
  <si>
    <t>1er TRIMESTRE</t>
  </si>
  <si>
    <t>Método de cálculo (formula)</t>
  </si>
  <si>
    <t>PMIREAP=(PMIR EP*PMIR ER.)/100%</t>
  </si>
  <si>
    <t>Valor de linea base/meta programada (trimestral)</t>
  </si>
  <si>
    <t>Estadisticas de la  Matriz de Indicadores para resulatdos EMIR</t>
  </si>
  <si>
    <t>ficha fin/proposito</t>
  </si>
  <si>
    <t>DIRECCION DE EDUCACION</t>
  </si>
  <si>
    <t>INSTANCIA DE LA MUJER</t>
  </si>
  <si>
    <t xml:space="preserve">DIRECCION DE SALUD Y SANIDAD </t>
  </si>
  <si>
    <t>DIRECCION DE DESARROLLO SOCIAL</t>
  </si>
  <si>
    <t>DIRECCION DE CULTURA (DEPARTAMENTO DE CULTURA)</t>
  </si>
  <si>
    <t>INSTANCIA DE LA JUVENTUD</t>
  </si>
  <si>
    <t>ALIMENTARIO</t>
  </si>
  <si>
    <t>CALIDAD Y VIDA</t>
  </si>
  <si>
    <t>JURIDICO DIF</t>
  </si>
  <si>
    <t>DENTAL</t>
  </si>
  <si>
    <t>PSICOLOGIA</t>
  </si>
  <si>
    <t>TRABAJO SOCIAL</t>
  </si>
  <si>
    <t>UBR</t>
  </si>
  <si>
    <t>PILARES</t>
  </si>
  <si>
    <t>UNIDAD DE PRIMER CONTACTO</t>
  </si>
  <si>
    <t>NUTRICION</t>
  </si>
  <si>
    <t>MOVILIDAD Y TRANSPORTE</t>
  </si>
  <si>
    <t>CAIC</t>
  </si>
  <si>
    <t xml:space="preserve">TESORERIA </t>
  </si>
  <si>
    <t>DIRECCION DE GESTION OPERATIVA Y LOGISTICA</t>
  </si>
  <si>
    <t xml:space="preserve">DIRECCION DE RECURSOS MATERIALES </t>
  </si>
  <si>
    <t>DIRECCION DE CONTRATACIONES Y ADQUISICIONES PUBLICAS</t>
  </si>
  <si>
    <t xml:space="preserve">DIRECCION DE PLANEACION </t>
  </si>
  <si>
    <t>DESARROLLO AGROPECUARIO</t>
  </si>
  <si>
    <t>DESARROLLO ECONOMICO</t>
  </si>
  <si>
    <t xml:space="preserve">REGLAMENTOS Y ESPECTACULOS </t>
  </si>
  <si>
    <t>DIRECCION DE TURISMO</t>
  </si>
  <si>
    <t>DIRECCION DE CATASTRO</t>
  </si>
  <si>
    <t>DIRECCION DE OBRAS PUBLICAS</t>
  </si>
  <si>
    <t>DESARROLLO URBANO Y ORDENAMIENTO TERRITORIAL</t>
  </si>
  <si>
    <t>DIRECCION DE ECOLOGIA</t>
  </si>
  <si>
    <t>REGISTRO FAMILIAR (COORDINACIÓN GENERAL JURIDICA )</t>
  </si>
  <si>
    <t>SERVICIOS GENERALES (DIRECCION DE SERVICIOS MUNICIPALES)</t>
  </si>
  <si>
    <t>OFICIAL MAYOR DE CABILDO</t>
  </si>
  <si>
    <t xml:space="preserve">OFICIAL MAYOR </t>
  </si>
  <si>
    <t xml:space="preserve">DIRECCION ARCHIVO MUNICIPAL </t>
  </si>
  <si>
    <t>DIRECCION DE PROYECTOS</t>
  </si>
  <si>
    <t>DIRECCION DE GESTION Y ATENCION CIUDADANA</t>
  </si>
  <si>
    <t>SEGURIDAD PUBLICA</t>
  </si>
  <si>
    <t xml:space="preserve">JUEZ CONCILIADOR </t>
  </si>
  <si>
    <t>PROTECCION CIVIL</t>
  </si>
  <si>
    <t>DIRECCION DE GOBERNACION</t>
  </si>
  <si>
    <t>DIRECCION DE PREVENCION DEL DELITO</t>
  </si>
  <si>
    <t>DIRECCION DE COMUNICACION SOCIAL</t>
  </si>
  <si>
    <t>SIPINNA</t>
  </si>
  <si>
    <t>Enero - Marzo</t>
  </si>
  <si>
    <t>Abril - Junio</t>
  </si>
  <si>
    <t>Octubre - Diciembre</t>
  </si>
  <si>
    <t>PP1- Zapotlán Seguro, con un Gobierno Transparente y Justo.</t>
  </si>
  <si>
    <t>POCENATJE DE AVANCE TRIMESTRAL PROGRAMATICO</t>
  </si>
  <si>
    <t>POCENTAJE DE AVANCE TRIMESTRAL PROGRAMADO</t>
  </si>
  <si>
    <t>PP1- C1</t>
  </si>
  <si>
    <t>PP1- A2 C1</t>
  </si>
  <si>
    <t>POCENTAJE DE AVANCE  PROGRAMATICO TRIMESTRAL</t>
  </si>
  <si>
    <t>PP1- A3 C1</t>
  </si>
  <si>
    <t>PP1- A4 C1</t>
  </si>
  <si>
    <t>PP1- A5 C1</t>
  </si>
  <si>
    <t>PP1- A7 C1</t>
  </si>
  <si>
    <t>PP1- A6 C1</t>
  </si>
  <si>
    <t>II. DATOS DE IDENTIFICACIÓN DEL INDICADOR</t>
  </si>
  <si>
    <t>ACUERDO 1. ACUERDO PARA UN GOBIERNO CERCANO , JUSTO Y HONESTO</t>
  </si>
  <si>
    <t>PP- C2</t>
  </si>
  <si>
    <t>PP- A1  C2</t>
  </si>
  <si>
    <t>PP- A3  C2</t>
  </si>
  <si>
    <t>PP- A2  C2</t>
  </si>
  <si>
    <t>PP- A4  C2</t>
  </si>
  <si>
    <t>PP- A5  C2</t>
  </si>
  <si>
    <t>PP- A6  C2</t>
  </si>
  <si>
    <t>Generar una auténtica participación ciudadana en los procesos de diseño de políticas, asegurando una democratización del estado y la planeación del desarrollo.</t>
  </si>
  <si>
    <t>1.2.1. Asegurar y promover una planeación democrática del desarrollo.</t>
  </si>
  <si>
    <t>La planeación municipal es el proceso por el cual la administración local define objetivos, establece metas, estrategias y acciones para el desarrollo del municipio, considerando la situación actual y buscando resultados satisfactorios, así como la vinculación con los objetivos estatales y nacionales.</t>
  </si>
  <si>
    <t xml:space="preserve">Formular planes y políticas integrales de desarrollo económico, social, físico y de otro tipo para su consideración por el Consejo de Desarrollo Local . </t>
  </si>
  <si>
    <t>Realizar estudios, investigaciones y programas de capacitación continuos necesarios para desarrollar planes y programas para su implementación.</t>
  </si>
  <si>
    <t>TITULAR DEL DEPORTE (TITULAR DEL DEPORTE)</t>
  </si>
  <si>
    <t>1.- ANTECEDENTES</t>
  </si>
  <si>
    <t>2.- IDENTIFICACIÓN Y DESCRIPCIÓN DEL PROBLEMA</t>
  </si>
  <si>
    <t>3.- DETERMINACIÓN  Y JUSTIFICACIÓN DE LOS OBJETIVOS DE LA INTERVENCIÓN</t>
  </si>
  <si>
    <t>4.- COBERTURA</t>
  </si>
  <si>
    <t>POBLACIÓN POTENCIAL</t>
  </si>
  <si>
    <t>POBLACIÓN OBJETIVA</t>
  </si>
  <si>
    <t>POBLACIÓN ATENDIDA DEL EJERCICIO FISCAL ANTERIOR</t>
  </si>
  <si>
    <t xml:space="preserve">
MUNICIPIO DE ZAPOTLAN DE JUAREZ
ANEXO I. FICHA DE INFORMACIÓN BÁSICA DEL PROGRAMA PRESUPUESTARIO
</t>
  </si>
  <si>
    <t>8.- REGLAS DE OPERACIÓN</t>
  </si>
  <si>
    <t>FONDOS DE APORTACION</t>
  </si>
  <si>
    <t>Alimentación</t>
  </si>
  <si>
    <t>Directo</t>
  </si>
  <si>
    <t>Indirecto</t>
  </si>
  <si>
    <t>Educación</t>
  </si>
  <si>
    <t>Salud</t>
  </si>
  <si>
    <t>Trabajo</t>
  </si>
  <si>
    <t>Vivienda</t>
  </si>
  <si>
    <t>Seguridad Social</t>
  </si>
  <si>
    <t>No Discriminación</t>
  </si>
  <si>
    <t>Medio ambiente sano</t>
  </si>
  <si>
    <t>Bienestar Económico</t>
  </si>
  <si>
    <t>NO</t>
  </si>
  <si>
    <t>SI</t>
  </si>
  <si>
    <t>5.- DISEÑO DE LA INTERVENCIÓN PÚBLICA</t>
  </si>
  <si>
    <t>6.- ¿ES UN PROGRAMA SOCIAL?</t>
  </si>
  <si>
    <r>
      <rPr>
        <sz val="10"/>
        <rFont val="Arial"/>
        <family val="2"/>
      </rPr>
      <t>Liga de Internet:
Archivo PDF:
Archivo Excel:</t>
    </r>
  </si>
  <si>
    <t>MUNICIPIO DE ZAPOTLAN DE JUAREZ
ANEXO III. ANÁLISIS DE LOS INVOLUCRADOS</t>
  </si>
  <si>
    <t>ANEXO IV. ÁRBOL DE PROBLEMAS</t>
  </si>
  <si>
    <t>ANEXO V. ÁRBOL DE OJETIVOS</t>
  </si>
  <si>
    <t>MUNICIPIO DE ZAPOTLAN JUAREZ 2026</t>
  </si>
  <si>
    <t>UNIDAD PRESUPUESTAL RESPONSABLE DE LA ELABORACIÓN DE LA MIR</t>
  </si>
  <si>
    <t>UNIDADES PRESUPUESTALES INTEGRANTES DE LA MIR</t>
  </si>
  <si>
    <t>SOLUCIÓN
 (PROVIENE DEL ARBOL DE OBEJTIVOS)</t>
  </si>
  <si>
    <t xml:space="preserve">  PROBLEMÁTICA CENTRAL 
(PROVIENEN DEL ARBOL DEL PROBLEMA)</t>
  </si>
  <si>
    <t>EFECTOS</t>
  </si>
  <si>
    <t>FINES</t>
  </si>
  <si>
    <t>Escala:   3 = Viabilidad Alta;   2 = Viabilidad Media;   1 = Viabilidad Baja,   N/A = No Aplica</t>
  </si>
  <si>
    <t xml:space="preserve">UNIDAD PRESUPUESTAL DE LA ELABORACIÓN DE LA MIR: </t>
  </si>
  <si>
    <t>NIVEL</t>
  </si>
  <si>
    <t>OBJETIVOS</t>
  </si>
  <si>
    <t>INDICADORES</t>
  </si>
  <si>
    <t>MEDIOS DE VERIFICACIÓN</t>
  </si>
  <si>
    <t>SUPUESTOS</t>
  </si>
  <si>
    <t>FIN</t>
  </si>
  <si>
    <t>PROPÓSITO</t>
  </si>
  <si>
    <r>
      <rPr>
        <sz val="9"/>
        <color rgb="FFFFFFFF"/>
        <rFont val="Arial"/>
        <family val="2"/>
      </rPr>
      <t>Fórmula del Indicador</t>
    </r>
  </si>
  <si>
    <r>
      <rPr>
        <sz val="9"/>
        <color rgb="FFFFFFFF"/>
        <rFont val="Arial"/>
        <family val="2"/>
      </rPr>
      <t>Variables</t>
    </r>
  </si>
  <si>
    <r>
      <rPr>
        <sz val="9"/>
        <color rgb="FFFFFFFF"/>
        <rFont val="Arial"/>
        <family val="2"/>
      </rPr>
      <t>Unidad de Medida de la
Variable</t>
    </r>
  </si>
  <si>
    <r>
      <rPr>
        <sz val="9"/>
        <color rgb="FFFFFFFF"/>
        <rFont val="Arial"/>
        <family val="2"/>
      </rPr>
      <t>Descripción</t>
    </r>
  </si>
  <si>
    <t>31 - 79%</t>
  </si>
  <si>
    <r>
      <rPr>
        <sz val="9"/>
        <color rgb="FFFFFFFF"/>
        <rFont val="Arial"/>
        <family val="2"/>
      </rPr>
      <t>Determinación de metas</t>
    </r>
  </si>
  <si>
    <r>
      <rPr>
        <sz val="9"/>
        <color rgb="FFFFFFFF"/>
        <rFont val="Arial"/>
        <family val="2"/>
      </rPr>
      <t>Semaforización</t>
    </r>
  </si>
  <si>
    <t>POA DE DIRECCIÓN DE PLANEACION</t>
  </si>
  <si>
    <t>DIRECCIÓN DE PLANEACION Y EVALUACION</t>
  </si>
  <si>
    <t>POA DE DIRECCIÓN DE PLANEACION Y EVALUACION</t>
  </si>
  <si>
    <t>SE COLOCA EL NOMBRE DE SU DIRECCIÓN</t>
  </si>
  <si>
    <t xml:space="preserve">DIRECCIÓN DE PLANEACION </t>
  </si>
  <si>
    <t xml:space="preserve">DIRECCIÓN DE PLANEACION Y EVALUACION </t>
  </si>
  <si>
    <t xml:space="preserve">TOTAL </t>
  </si>
  <si>
    <t>PCMIREAP=(PMIR ER/PMIR ER)X100%</t>
  </si>
  <si>
    <t>I. DATOS DE IDENTIFICACIÓN DEL PROGRAMA</t>
  </si>
  <si>
    <r>
      <rPr>
        <b/>
        <sz val="9"/>
        <color rgb="FFFFFFFF"/>
        <rFont val="Arial"/>
        <family val="2"/>
      </rPr>
      <t>II. DATOS DE IDENTIFICACIÓN DEL INDICADOR</t>
    </r>
  </si>
  <si>
    <r>
      <rPr>
        <b/>
        <sz val="9"/>
        <color rgb="FFFFFFFF"/>
        <rFont val="Arial"/>
        <family val="2"/>
      </rPr>
      <t>III. Datos del Indicador</t>
    </r>
  </si>
  <si>
    <r>
      <rPr>
        <sz val="9"/>
        <color rgb="FFFFFFFF"/>
        <rFont val="Arial"/>
        <family val="2"/>
      </rPr>
      <t>Línea base</t>
    </r>
  </si>
  <si>
    <r>
      <rPr>
        <sz val="8.5"/>
        <color rgb="FFFFFFFF"/>
        <rFont val="Arial"/>
        <family val="2"/>
      </rPr>
      <t>DATOS DEL PROGRAMA</t>
    </r>
  </si>
  <si>
    <r>
      <rPr>
        <sz val="8.5"/>
        <color rgb="FFFFFFFF"/>
        <rFont val="Arial"/>
        <family val="2"/>
      </rPr>
      <t>ALINEACIÓN</t>
    </r>
  </si>
  <si>
    <t>RAMO</t>
  </si>
  <si>
    <t>EJE ESTRATÉGICO</t>
  </si>
  <si>
    <t>OBJETIVO ESTRATÉGICO</t>
  </si>
  <si>
    <r>
      <rPr>
        <sz val="8.5"/>
        <color rgb="FFFFFFFF"/>
        <rFont val="Arial"/>
        <family val="2"/>
      </rPr>
      <t>CLASIFICACIÓN FUNCIONAL</t>
    </r>
  </si>
  <si>
    <t>FINALIDAD</t>
  </si>
  <si>
    <t>FUNCIÓN</t>
  </si>
  <si>
    <t>SUBFUNCIÓN</t>
  </si>
  <si>
    <r>
      <rPr>
        <sz val="8.5"/>
        <color rgb="FFFFFFFF"/>
        <rFont val="Arial"/>
        <family val="2"/>
      </rPr>
      <t>OTROS DATOS</t>
    </r>
  </si>
  <si>
    <t>AÑO OPERANDO:</t>
  </si>
  <si>
    <r>
      <rPr>
        <sz val="8.5"/>
        <rFont val="Arial"/>
        <family val="2"/>
      </rPr>
      <t>EL PROGRAMA PRESUPUESTARIO
ENTREGA BIENES Y SERVICIOS A:</t>
    </r>
  </si>
  <si>
    <t>a) POBLACIÓN EN GENERAL</t>
  </si>
  <si>
    <t>b) ADMINISTRACIÓN PÚBLICA</t>
  </si>
  <si>
    <t>a) AMBAS</t>
  </si>
  <si>
    <r>
      <rPr>
        <b/>
        <vertAlign val="subscript"/>
        <sz val="8.5"/>
        <rFont val="Arial"/>
        <family val="2"/>
      </rPr>
      <t xml:space="preserve">(NOMBRE Y FIRMA)                                                                               </t>
    </r>
    <r>
      <rPr>
        <b/>
        <sz val="8.5"/>
        <rFont val="Arial"/>
        <family val="2"/>
      </rPr>
      <t xml:space="preserve">(NOMBRE Y FIRMA)
</t>
    </r>
    <r>
      <rPr>
        <b/>
        <vertAlign val="subscript"/>
        <sz val="8.5"/>
        <rFont val="Arial"/>
        <family val="2"/>
      </rPr>
      <t xml:space="preserve">RESPONSABLE DE LA MIR                                                       </t>
    </r>
    <r>
      <rPr>
        <b/>
        <sz val="8.5"/>
        <rFont val="Arial"/>
        <family val="2"/>
      </rPr>
      <t>COORDINADOR DEL COMITÉ TÉCNICO DE
EVALUACIÓN DEL DESEMPEÑO</t>
    </r>
  </si>
  <si>
    <r>
      <rPr>
        <sz val="11"/>
        <color rgb="FFFFFFFF"/>
        <rFont val="Arial"/>
        <family val="2"/>
      </rPr>
      <t>Alineación al Plan Municipal de Desarrollo</t>
    </r>
  </si>
  <si>
    <t>MAGNITUD (LÍNEA BASE)</t>
  </si>
  <si>
    <t>MAGNITUD (RESULTADO ESPERADO)</t>
  </si>
  <si>
    <t>CAUSAS</t>
  </si>
  <si>
    <t>MEDIOS</t>
  </si>
  <si>
    <t>ZAPOTLAN DE JUAREZ
PRESUPUESTO 2026 
Matriz de Indicadores de Resultados (MIR)</t>
  </si>
  <si>
    <t>MUNICIPIO DE ZAPOTLAN DE JUAREZ MIR  2026
ANEXO II. DEFINICIÓN DEL PROBLEMA</t>
  </si>
  <si>
    <t>MIR 2026</t>
  </si>
  <si>
    <t>El presente Plan Operativo Anual constituye una herramienta fundamental de planeación que orienta las acciones, programas y proyectos de la Delegación Municipal de  comunidad de Acayuca durante el ejercicio 2026, del periodo que comprende de marzo a diciembre del mismo año. Su elaboración responde a la necesidad de establecer objetivos claros, estrategias definidas y metas medibles que permitan atender de manera eficiente las demandas y necesidades de la población.</t>
  </si>
  <si>
    <t>DELEGACIÓN MUNICIPAL DE ACAYUCA</t>
  </si>
  <si>
    <t xml:space="preserve">POBLACIÓN DE ACAYUCA </t>
  </si>
  <si>
    <t xml:space="preserve">EJIDATARIOS, VECINOS INCONFORMES </t>
  </si>
  <si>
    <t xml:space="preserve">POBLACIPON DE LAS COMUNIDADES DE ZAPOTLÁN Y SAN PEDRO HUAQUILPAN, TRABAJADORES DE LA LOCALIDAD FORANEOS </t>
  </si>
  <si>
    <t>DELEGACIÓN MUNICIPAL</t>
  </si>
  <si>
    <t>SECRETARIA GENERAL MUNICIPAL</t>
  </si>
  <si>
    <t xml:space="preserve">LA ESTRUCTURA DELEGACIONAL NO HA SIDO FORTALECIDA DURANTE MUCHO TIEMPO </t>
  </si>
  <si>
    <t>Fortalecer la estructura delegacional</t>
  </si>
  <si>
    <t xml:space="preserve">Falta de personal administrativo en la delegación </t>
  </si>
  <si>
    <t xml:space="preserve">Falta de capacitaciones </t>
  </si>
  <si>
    <t xml:space="preserve">Falta de personal administrativo </t>
  </si>
  <si>
    <t xml:space="preserve">Falta de recorridos de Seguridad Publica </t>
  </si>
  <si>
    <t xml:space="preserve">Falta de comunicación con la policia estatal y municipal </t>
  </si>
  <si>
    <t xml:space="preserve">Falta de cultura de limpieza en la comunidad </t>
  </si>
  <si>
    <t xml:space="preserve">Digitalizar  y automatizar las parte administrativa </t>
  </si>
  <si>
    <t xml:space="preserve">Capacitar e incentivar al personal para realizar sus labores </t>
  </si>
  <si>
    <t xml:space="preserve">Solicitar pesonal apto para el pefil de trabajo 
</t>
  </si>
  <si>
    <t>Realizar reuniones con la Dirreccion de seguridad Publica</t>
  </si>
  <si>
    <t xml:space="preserve">Organizar las reuniones con las lideres o comites de las colonia s para reuniones vecinales </t>
  </si>
  <si>
    <t xml:space="preserve">Tener el personal suficiente y los insumos necesarios </t>
  </si>
  <si>
    <t xml:space="preserve">Inadecuada gestion de la administracion de la delegacion municipal </t>
  </si>
  <si>
    <t xml:space="preserve">Mejorar la gestion de la administracion de la delegacion muinicipal </t>
  </si>
  <si>
    <t>La parte administrativa nunca se llevó a cabo en digital</t>
  </si>
  <si>
    <t>El personal solo trabaja mediante reglas estrictas</t>
  </si>
  <si>
    <t>La estructura delegacional no ha sido fortalecida durante mucho tiempo</t>
  </si>
  <si>
    <t>Inseguridad en las calles de las colonias aledañas al centro comunitario.</t>
  </si>
  <si>
    <t>La cercanía con la ciudad hace que la inseguridad aumente</t>
  </si>
  <si>
    <t xml:space="preserve">Basura en las calles, lotes valdios  y plaza principal </t>
  </si>
  <si>
    <t>Tener el personal adecuado y los insumos adecuados</t>
  </si>
  <si>
    <t xml:space="preserve">Capacitaciones y reuniones periodicas con el personal </t>
  </si>
  <si>
    <t xml:space="preserve">Solicitar pesonal apto para el pefil de trabajo </t>
  </si>
  <si>
    <t xml:space="preserve">Realizar reuniones con la Dirreccion de seguridad Publica </t>
  </si>
  <si>
    <t xml:space="preserve">Organizar las reuniones con las lideres o comites de las colonias para reuniones vecinales con seguridad Publica </t>
  </si>
  <si>
    <t xml:space="preserve">SECRETARIA GENERAL MUNICIPAL </t>
  </si>
  <si>
    <t xml:space="preserve">DELEGACION MUNICIPAL </t>
  </si>
  <si>
    <t>Zapotlán Seguro, con un Gobierno Transparente y Justo.</t>
  </si>
  <si>
    <t xml:space="preserve"> Garantizar un servicio público responsable, transparente, inclusivo y comprometido con la equidad, promoviendo la rendición de cuentas y la atención eficaz a las necesidades de la población.</t>
  </si>
  <si>
    <t>1.1.2 Transformar a Zapotlán, con austeridad en la administración pública, garantizando el uso eficiente de los recursos públicos.</t>
  </si>
  <si>
    <t>Actividades generales de delegación</t>
  </si>
  <si>
    <t xml:space="preserve">Actividades administrativas que la delegación tiene a cargo </t>
  </si>
  <si>
    <t>Porcentaje de avance de actividades de la delegación</t>
  </si>
  <si>
    <t xml:space="preserve">Medios de verificación: Base de datos de plan de trabajo 
Fuentes de información: Carpetas físicas y digitales https://sigeh.hidalgo.gob.mx/pags/info_reg/municipal/13082%20-%20Zapotl%C3%A1n%20de%20Ju%C3%A1rez.pdf
Periodicidad: Trimestral
Resguardante: Delegación municipal de Acayuca
</t>
  </si>
  <si>
    <t>Trimestral</t>
  </si>
  <si>
    <t>Canalización de solicitudes de luminaria</t>
  </si>
  <si>
    <t>La delegación atiende las solicitudes de la ciudadanía para reparaciones de lámparas de luminaria pública</t>
  </si>
  <si>
    <t>Porcentaje de avance de atención a luminarias</t>
  </si>
  <si>
    <t xml:space="preserve">Medios de verificación: Base de datos de solicitudes de mantenimiento de luminaria
Fuentes de información: Base de datos de atención ciudadana
Periodicidad: trimestral
Resguardante: Delegación municipal de Acayuca
</t>
  </si>
  <si>
    <t xml:space="preserve">Trimestral </t>
  </si>
  <si>
    <t>Canalización de solicitudes ciudadanas</t>
  </si>
  <si>
    <t xml:space="preserve"> La ciudadanía realiza solicitudes diversas, agua, limpieza, luminaria, etc. Las cuales se canalizan al área adecuada.</t>
  </si>
  <si>
    <t xml:space="preserve"> Porcentaje de avance de canalización de solicitudes</t>
  </si>
  <si>
    <t xml:space="preserve">Medios de verificación: Base de datos de solicitudes de la ciudadanía
Fuentes de información: Oficios de solicitud
https://sigeh.hidalgo.gob.mx/pags/info_reg/municipal/13082%20-%20Zapotl%C3%A1n%20de%20Ju%C3%A1rez.pdf
Periodicidad: trimestral
Resguardante: Delegación municipal de Acayuca
</t>
  </si>
  <si>
    <t>Digitalización de archivo</t>
  </si>
  <si>
    <t>No se cuenta con base de datos de ningún archivo, es importante tener la información de manera rápida y veraz.</t>
  </si>
  <si>
    <t xml:space="preserve">Porcentaje de avance de la digitalización del archivo </t>
  </si>
  <si>
    <t xml:space="preserve">Medios de verificación: Base de datos de carpetas de archivo 
Fuentes de información: Carpetas de archivo
https://sigeh.hidalgo.gob.mx/pags/info_reg/municipal/13082%20-%20Zapotl%C3%A1n%20de%20Ju%C3%A1rez.pdfPeriodicidad: trimestral
Resguardante: Delegación municipal de Acayuca
</t>
  </si>
  <si>
    <t xml:space="preserve"> Realización de constancias y permisos de tema del panteón</t>
  </si>
  <si>
    <t>La principal función de la delegación es la administración de panteones por lo que se otorgan los permisos respecto a su uso</t>
  </si>
  <si>
    <t>Porcentaje de avance de realización de constancias y permisos del uso óptimo del panteón</t>
  </si>
  <si>
    <t xml:space="preserve">Medios de verificación: Firma de acuses de constancias y permisos solicitados 
Fuentes de información: Carpetas de archivo físicas y digitales
https://sigeh.hidalgo.gob.mx/pags/info_reg/municipal/13082%20-%20Zapotl%C3%A1n%20de%20Ju%C3%A1rez.pdfPeriodicidad: trimestral
Resguardante: Delegación municipal de Acayuca
</t>
  </si>
  <si>
    <t>Digitalización y automatización de procesos administrativos</t>
  </si>
  <si>
    <t xml:space="preserve">Los procesos al automatizarse nos roban menos tiempo de atender </t>
  </si>
  <si>
    <t xml:space="preserve">Porcentaje de avance de digitalización y automatización de procesos administrativos. </t>
  </si>
  <si>
    <t xml:space="preserve">Medios de verificación: Base de datos del contenido de las carpetas
Fuentes de información: Carpetas actuales físicas y digitales
https://sigeh.hidalgo.gob.mx/pags/info_reg/municipal/13082%20-%20Zapotl%C3%A1n%20de%20Ju%C3%A1rez.pdfPeriodicidad: trimestral
Resguardante: Delegación municipal de Acayuca
</t>
  </si>
  <si>
    <t xml:space="preserve">Organización de mesas de trabajo por colonias para atender necesidades </t>
  </si>
  <si>
    <t>El trabajo de campo en la delegación es importante para saber las necesidades de la población.</t>
  </si>
  <si>
    <t>Porcentaje de avance de organización de mesas de trabajo por colonia</t>
  </si>
  <si>
    <t xml:space="preserve">Medios de verificación: Oficios de invitación 
Fuentes de información: Carpetas de archivo físicas y digitales
https://sigeh.hidalgo.gob.mx/pags/info_reg/municipal/13082%20-%20Zapotl%C3%A1n%20de%20Ju%C3%A1rez.pdfPeriodicidad: trimestral
Resguardante: Delegación municipal de Acayuca
</t>
  </si>
  <si>
    <t>Realización de constancias de residencia y de identidad.</t>
  </si>
  <si>
    <t>La delegación puede expedir constancias que acrediten un domicilio y la identidad de una persona</t>
  </si>
  <si>
    <t>Porcentaje de avance de elaboración de constancias de identidad y residencia.</t>
  </si>
  <si>
    <t xml:space="preserve">Medios de verificación: Firma de acuses de constancias 
Fuentes de información: Carpetas de archivo físicas y digitales
https://sigeh.hidalgo.gob.mx/pags/info_reg/municipal/13082%20-%20Zapotl%C3%A1n%20de%20Ju%C3%A1rez.pdfPeriodicidad: trimestral
Resguardante: Delegación municipal de Acayuca
</t>
  </si>
  <si>
    <t>Actividades de limpieza</t>
  </si>
  <si>
    <t>Actividades del personal de limpieza, ya sea por solicitud o por plan de trabajo</t>
  </si>
  <si>
    <t xml:space="preserve">Porcentaje de avance de las actividades de limpieza </t>
  </si>
  <si>
    <t xml:space="preserve">Medios de verificación: 
Plan de trabajo y informes mensuales de actividades
Fuentes de información: Carpetas de archivo físicas y digitales
https://sigeh.hidalgo.gob.mx/pags/info_reg/municipal/13082%20-%20Zapotl%C3%A1n%20de%20Ju%C3%A1rez.pdfPeriodicidad: trimestral
Resguardante: Delegación municipal de Acayuca
</t>
  </si>
  <si>
    <t xml:space="preserve">Limpieza de Calles y jardines </t>
  </si>
  <si>
    <t>Se elaboró un plan de trabajo para la limpieza de calles y jardines de la comunidad</t>
  </si>
  <si>
    <t>Porcentaje de avance de limpieza de calles y jardines</t>
  </si>
  <si>
    <t xml:space="preserve">Medios de verificación:
 Plan de trabajo, informe con fotografías
Fuentes de información: Carpetas de archivo físicas y digitales
https://sigeh.hidalgo.gob.mx/pags/info_reg/municipal/13082%20-%20Zapotl%C3%A1n%20de%20Ju%C3%A1rez.pdfPeriodicidad: trimestral
Resguardante: Delegación municipal de Acayuca
</t>
  </si>
  <si>
    <t>Limpieza de centro comunitario</t>
  </si>
  <si>
    <t>La cultura de limpieza en la comunidad debe comenzar desde nuestros espacios públicos.</t>
  </si>
  <si>
    <t>Porcentaje de avance de la limpieza del centro comunitario</t>
  </si>
  <si>
    <t>Limpieza de oficina y centros de atención ciudadana</t>
  </si>
  <si>
    <t>La imagen de una buena administración va desde la limpieza del centro de atención.</t>
  </si>
  <si>
    <t>Porcentaje de avance de limpieza de oficina y centros de atención.</t>
  </si>
  <si>
    <t>Administración de recursos hídricos a cargo de la delegación</t>
  </si>
  <si>
    <t>El centro de nuestra comunidad cuenta con una cisterna que la delegación se encarga de su administración de los recursos.</t>
  </si>
  <si>
    <t>Porcentaje de avance de administración del recurso hídrico a cargo de la delegación</t>
  </si>
  <si>
    <t xml:space="preserve">Medios de verificación:
 Plan de trabajo, informe con fotografías y convenio con áreas.
Fuentes de información: Carpetas de archivo físicas y digitales
https://sigeh.hidalgo.gob.mx/pags/info_reg/municipal/13082%20-%20Zapotl%C3%A1n%20de%20Ju%C3%A1rez.pdfPeriodicidad: trimestral
Resguardante: Delegación municipal de Acayuca
</t>
  </si>
  <si>
    <t>Limpieza y mejora de panteones</t>
  </si>
  <si>
    <t>La delegación está a cargo de dos panteones ejidales, que administra y es encargado de limpieza y mejoras.</t>
  </si>
  <si>
    <t>Porcentaje de avance de limpieza y mejora de panteones</t>
  </si>
  <si>
    <t xml:space="preserve">Medios de verificación:
 Plan de trabajo, informe con fotografías 
Fuentes de información: Carpetas de archivo físicas y digitales
https://sigeh.hidalgo.gob.mx/pags/info_reg/municipal/13082%20-%20Zapotl%C3%A1n%20de%20Ju%C3%A1rez.pdfPeriodicidad: trimestral
Resguardante: Delegación municipal de Acayuca
</t>
  </si>
  <si>
    <t xml:space="preserve"> Atención a solicitudes de limpieza de la ciudadanía</t>
  </si>
  <si>
    <t xml:space="preserve"> La delegación tiene obligación de generar un plan de acción para la limpieza de calles y jardines de la comunidad.</t>
  </si>
  <si>
    <t xml:space="preserve"> Porcentaje de avance de actividades de limpieza</t>
  </si>
  <si>
    <t>Fortalecer la gestión de la Delegación Municipal de Acayuca durante el periodo de un año, mediante la mejora en la prestación de servicios básicos, la atención oportuna a las necesidades ciudadanas y el impulso de la participación comunitaria, a fin de contribuir al orden, la seguridad y el bienestar de la población.</t>
  </si>
  <si>
    <t>Tener un Zapotlán seguro y en paz, mediante un gobierno cercano con participación ciudadana, enfocado en una rendición de cuentas transparente y justa en beneficio de la ciudadanía.</t>
  </si>
  <si>
    <t xml:space="preserve">OE1.- Mejorar la prestación de servicios básicos
Gestionar y dar seguimiento a por lo menos el 60% de las solicitudes ciudadanas relacionadas con servicios públicos (alumbrado, limpieza, mantenimiento de espacios), en coordinación con el Ayuntamiento.
OE2.- Fortalecer la atención ciudadana
Establecer un mecanismo de atención y registro de solicitudes que permita brindar respuesta o canalización al 90% de las peticiones recibidas en la delegación.
OE3.- Impulsar la participación comunitaria
Organizar al menos 6 reuniones comunitarias y 4 jornadas de trabajo (faenas) durante el año, promoviendo la colaboración vecinal en acciones de beneficio común.
OE4.- Contribuir a la seguridad y el orden público
Colaborar con las autoridades municipales en la prevención de faltas administrativas, mediante la difusión del Bando de Policía y Buen Gobierno y la canalización oportuna de incidencias.
OE5.- Mejorar la comunicación con la ciudadanía
Implementar al menos un medio de comunicación directa (grupo vecinal, avisos comunitarios o medios digitales) para informar sobre actividades, servicios y avisos oficiales.
OE6.- Fortalecer la gestión administrativa de la delegación
Llevar un control actualizado de registros, solicitudes y actividades realizadas, generando al menos 4 informes trimestrales de resultados.
</t>
  </si>
  <si>
    <t xml:space="preserve">PNADP
Porcentaje de número de actividades de la delegación programadas
</t>
  </si>
  <si>
    <t xml:space="preserve">PNADR
Porcentaje de Número de actividades de la delegación realizadas
</t>
  </si>
  <si>
    <t>PNSLR = Porcentaje de número de solicitudes de luminaria realizadas</t>
  </si>
  <si>
    <t>PNSLA = Porcentaje de número de solicitudes de luminaria atendidas</t>
  </si>
  <si>
    <t>PACSL = (PNSLA/PNSLR) *100%</t>
  </si>
  <si>
    <t>PACS = Porcentaje de avance de canalización de solicitudes</t>
  </si>
  <si>
    <t>VPNSR = Porcentaje de número de solicitudes realizadas</t>
  </si>
  <si>
    <t>PNSA = Porcentaje de número de solicitudes atendidas</t>
  </si>
  <si>
    <t>PACS = (PNSA/PNSR) *100%</t>
  </si>
  <si>
    <t xml:space="preserve">C1 A3 Digitalización de archivo 
</t>
  </si>
  <si>
    <t xml:space="preserve">PADA = Porcentaje de avance de la digitalización del archivo </t>
  </si>
  <si>
    <t xml:space="preserve"> </t>
  </si>
  <si>
    <t>PNCAD = Porcentaje de numero de carpetas a digitalizar</t>
  </si>
  <si>
    <t>PNCD = Porcentaje de numero de carpetas digitalizadas</t>
  </si>
  <si>
    <t>PADA=(PNCD/PNCAD) *100%</t>
  </si>
  <si>
    <t>Realización de constancias y permisos de tema del panteón</t>
  </si>
  <si>
    <t>PARCPOP = Porcentaje de avance de realización de constancias y permisos del uso óptimo del panteón</t>
  </si>
  <si>
    <t xml:space="preserve">PNCPP = Porcentaje de numero de constancias y permisos planeados </t>
  </si>
  <si>
    <t>PNPCR = Porcentaje de número de permisos y constancias realizadas</t>
  </si>
  <si>
    <t xml:space="preserve"> PARCPOP=(NPCR/NCPP) *100%</t>
  </si>
  <si>
    <t>PADAP = Porcentaje de avance de digitalización y automatización de procesos administrativos</t>
  </si>
  <si>
    <t>PPD=PROCESOS PLANEADOS A DIGITALIZAR</t>
  </si>
  <si>
    <t>PD=PROCESOS DIGITALIZADOS</t>
  </si>
  <si>
    <t>PADAP=(PPD/PPPD) *100%</t>
  </si>
  <si>
    <t>PAOMTC = Porcentaje de avance de organización de mesas de trabajo por colonia</t>
  </si>
  <si>
    <t>PCPA= Porcentaje de colonias planeadas a atender</t>
  </si>
  <si>
    <t xml:space="preserve">PCA= Porcentaje de colonias atendidas </t>
  </si>
  <si>
    <t>PAOMTC=(PCA/PCPA) *100%</t>
  </si>
  <si>
    <t>.1.2.1 Fomentar la administración pública municipal eficiente a través de los organismos públicos y descentralizados.</t>
  </si>
  <si>
    <t>4.4.3.1. Impulsar el control de residuos sólidos urbanos, a través de infraestructura y equipamiento para el manejo de los residuos sólidos.</t>
  </si>
  <si>
    <t>"Transformar a Zapotlán de Juárez en un municipio ejemplar de buen gobierno y seguridad integral, mediante una administración éticamente transparente, financieramente solvente y libre de corrupción, que impulse un desarrollo sostenible basado en la participación ciudadana activa para garantizar el bienestar, la paz social y la equidad en la atención de las necesidades de toda la población."</t>
  </si>
  <si>
    <t>"Consolidar un modelo de gobernanza transparente, eficiente y seguro en Zapotlán de Juárez, que dignifique el servicio público a través de la participación ciudadana activa y el fortalecimiento institucional, asegurando la gestión óptima de recursos y la recuperación de la paz social para el beneficio integral de todas las comunidades.</t>
  </si>
  <si>
    <t xml:space="preserve">1. Seguridad Pública y Paz Social
Indicadores a medir:
Capacidad operativa de la policía municipal (número de agentes, patrullas, equipamiento).
Percepción ciudadana sobre la seguridad pública y el desempeño policial.
Periodicidad: Anual.
</t>
  </si>
  <si>
    <t xml:space="preserve">2. Transparencia, Rendición de Cuentas y Participación Ciudadana
Indicadores a medir:
Porcentaje de cumplimiento de las obligaciones de transparencia del H. Ayuntamiento de Zapotlán de Juárez (sección municipal).
Número de solicitudes de información pública recibidas, atendidas y tiempo de respuesta promedio.
Periodicidad: Trimestral.
</t>
  </si>
  <si>
    <t xml:space="preserve">Página oficial: Data México
https://www.economia.gob.mx/datamexico/es/profile/geo/zapotlan-de-juarez#seguridad-publica
</t>
  </si>
  <si>
    <t xml:space="preserve">Página oficial: Plataforma Nacional de Transparencia (PNT
https://www.plataformadetransparencia.org.mx/Inicio
</t>
  </si>
  <si>
    <t xml:space="preserve"> PARCRI = Porcentaje de avance de realización de constancias de residencia y de identidad.</t>
  </si>
  <si>
    <t>PCRIE= Porcentaje de constancias de residencia y de identidad a expedir</t>
  </si>
  <si>
    <t>PCRIES= Porcentaje de constancias de residencia y de identidad a expedidas</t>
  </si>
  <si>
    <t>PARCRI=(CRIES/CRIE) *100%</t>
  </si>
  <si>
    <t xml:space="preserve"> PAAL = Porcentaje de avance de actividades de limpieza</t>
  </si>
  <si>
    <t>PNADLP = Porcentaje de número de actividades de limpieza programadas</t>
  </si>
  <si>
    <t>PNADR= Porcentaje de número de actividades de limpieza realizadas</t>
  </si>
  <si>
    <t>&lt; PAAD = (NADR/ NADP) *100%</t>
  </si>
  <si>
    <t>PALCJ = Porcentaje de avance de limpieza de calles y jardines</t>
  </si>
  <si>
    <t>Porcentaje de número de actividades de limpieza de calles y jardines programadas</t>
  </si>
  <si>
    <t xml:space="preserve"> PNADCJR= Porcentaje de número de actividades de limpieza de calles y jardines realizadas</t>
  </si>
  <si>
    <t xml:space="preserve"> PALCJ = (NADCJR/ NADLCJP) *100%</t>
  </si>
  <si>
    <t>PALCC= Porcentaje de avance de la limpieza del centro comunitario</t>
  </si>
  <si>
    <t>PNALCC = Porcentaje de número de actividades de limpieza de centro comunitario planeadas</t>
  </si>
  <si>
    <t xml:space="preserve"> PNADLCCR= Porcentaje de número de actividades de limpieza de centro comunitario realizadas</t>
  </si>
  <si>
    <t>PALCC=(PNADLCCR/PNALCC) *100%</t>
  </si>
  <si>
    <t>PALOCA=Porcentaje de avance de limpieza de oficina y centros de atención</t>
  </si>
  <si>
    <t>NALOP= Porcentaje de número de actividades de limpieza de oficina planeadas</t>
  </si>
  <si>
    <t>NALOR= Porcentaje de número de actividades de limpieza de oficina realizadas</t>
  </si>
  <si>
    <t>PALOCA=(PNALOR/PNALOP) *100%</t>
  </si>
  <si>
    <t>PNLCP= Porcentaje de número de llenado de cisterna planeadas</t>
  </si>
  <si>
    <t>PNLCR= Porcentaje de número de llenado de cisterna realizado</t>
  </si>
  <si>
    <t>PAARH=(PNLCR/PNLCP) *100%</t>
  </si>
  <si>
    <t>PALMP=Porcentaje de avance de limpieza y mejora de panteones</t>
  </si>
  <si>
    <t>PNAAPP= Porcentaje de número de actividades de actividades en el panteón planeadas</t>
  </si>
  <si>
    <t>PNAPR= Porcentaje de número de actividades en el panteón realizadas</t>
  </si>
  <si>
    <t>PALMP=(PNAPR/PNAAPP) *100%</t>
  </si>
  <si>
    <t>Atención a solicitudes de limpieza de la ciudadanía</t>
  </si>
  <si>
    <t>PAALC=Porcentaje de avance de actividades de limpieza de la ciudadanía</t>
  </si>
  <si>
    <t>PNALC= Porcentaje de número de actividades de limpieza de la ciudadanía planeadas</t>
  </si>
  <si>
    <t>PNALCR= Porcentaje de número de actividades de limpieza ciudadana realizada</t>
  </si>
  <si>
    <t>PAALC=(PNALCR/PNALC) *100%</t>
  </si>
  <si>
    <t xml:space="preserve">DELEGACION MUNICIPAL DE ACAYUCA </t>
  </si>
  <si>
    <t xml:space="preserve">POA DE DELEGACION MUNICIPAL DE ACAYUCA </t>
  </si>
  <si>
    <t xml:space="preserve">Se detectan amenazas externas que inciden en el desarrollo de la comunidad, como la inseguridad y la presencia de problemáticas sociales asociadas a conductas delictivas, las cuales afectan la tranquilidad de los habitantes. Asimismo, existen factores sociales adversos que pueden limitar el crecimiento y bienestar colectivo.
En este contexto, la Delegación Municipal de Acayuca enfrenta el reto de consolidar sus fortalezas, aprovechar las oportunidades tecnológicas y atender de manera estratégica las debilidades y amenazas identificadas, con el propósito de mejorar las condiciones de vida de la población y fortalecer la gobernanza local.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</si>
</sst>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3">
    <font>
      <sz val="10"/>
      <color rgb="FF000000"/>
      <name val="Times New Roman"/>
      <charset val="204"/>
    </font>
    <font>
      <sz val="8"/>
      <name val="Arial MT"/>
    </font>
    <font>
      <sz val="8.5"/>
      <name val="Calibri"/>
      <family val="2"/>
    </font>
    <font>
      <b/>
      <sz val="10"/>
      <name val="Arial"/>
      <family val="2"/>
    </font>
    <font>
      <sz val="10"/>
      <name val="Arial MT"/>
    </font>
    <font>
      <sz val="6.5"/>
      <name val="Arial MT"/>
    </font>
    <font>
      <sz val="6.5"/>
      <color rgb="FF000000"/>
      <name val="Arial MT"/>
      <family val="2"/>
    </font>
    <font>
      <sz val="8.5"/>
      <color rgb="FF000000"/>
      <name val="Calibri"/>
      <family val="2"/>
    </font>
    <font>
      <sz val="8"/>
      <name val="Arial MT"/>
      <family val="2"/>
    </font>
    <font>
      <b/>
      <sz val="8"/>
      <color theme="0"/>
      <name val="Arial"/>
      <family val="2"/>
    </font>
    <font>
      <b/>
      <sz val="9"/>
      <color theme="0"/>
      <name val="Arial"/>
      <family val="2"/>
    </font>
    <font>
      <sz val="10"/>
      <color theme="0"/>
      <name val="Times New Roman"/>
      <family val="1"/>
    </font>
    <font>
      <b/>
      <sz val="10"/>
      <color theme="0"/>
      <name val="Arial"/>
      <family val="2"/>
    </font>
    <font>
      <sz val="9"/>
      <color theme="0"/>
      <name val="Arial MT"/>
    </font>
    <font>
      <b/>
      <sz val="7.5"/>
      <color theme="0"/>
      <name val="Arial"/>
      <family val="2"/>
    </font>
    <font>
      <sz val="8.5"/>
      <color theme="0"/>
      <name val="Calibri"/>
      <family val="2"/>
    </font>
    <font>
      <sz val="8"/>
      <color theme="0"/>
      <name val="Arial mt"/>
    </font>
    <font>
      <sz val="10"/>
      <color rgb="FF000000"/>
      <name val="Times New Roman"/>
      <family val="1"/>
    </font>
    <font>
      <sz val="10"/>
      <name val="Arial"/>
      <family val="2"/>
    </font>
    <font>
      <b/>
      <sz val="13.5"/>
      <color theme="0"/>
      <name val="Calibri"/>
      <family val="2"/>
    </font>
    <font>
      <b/>
      <sz val="10"/>
      <color theme="0"/>
      <name val="Calibri"/>
      <family val="2"/>
    </font>
    <font>
      <sz val="10"/>
      <color theme="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rgb="FF000000"/>
      <name val="Arial"/>
      <family val="2"/>
    </font>
    <font>
      <sz val="8"/>
      <name val="Times New Roman"/>
      <family val="1"/>
    </font>
    <font>
      <sz val="6"/>
      <color theme="0"/>
      <name val="Arial"/>
      <family val="2"/>
    </font>
    <font>
      <b/>
      <sz val="12"/>
      <color theme="0"/>
      <name val="Calibri"/>
      <family val="2"/>
    </font>
    <font>
      <u/>
      <sz val="10"/>
      <color theme="10"/>
      <name val="Times New Roman"/>
      <family val="1"/>
    </font>
    <font>
      <sz val="8"/>
      <color rgb="FF000000"/>
      <name val="Arial"/>
      <family val="2"/>
    </font>
    <font>
      <sz val="10"/>
      <color theme="0"/>
      <name val="Arial"/>
      <family val="2"/>
    </font>
    <font>
      <b/>
      <sz val="8.5"/>
      <color theme="0"/>
      <name val="Arial"/>
      <family val="2"/>
    </font>
    <font>
      <sz val="8.5"/>
      <name val="Arial MT"/>
    </font>
    <font>
      <sz val="8.5"/>
      <color rgb="FFFFFFFF"/>
      <name val="Arial MT"/>
      <family val="2"/>
    </font>
    <font>
      <sz val="8.5"/>
      <color theme="0"/>
      <name val="Arial MT"/>
    </font>
    <font>
      <sz val="8"/>
      <color rgb="FF000000"/>
      <name val="Arial MT"/>
    </font>
    <font>
      <sz val="8.5"/>
      <color rgb="FF000000"/>
      <name val="Arial MT"/>
      <family val="2"/>
    </font>
    <font>
      <sz val="7"/>
      <name val="Arial MT"/>
      <family val="2"/>
    </font>
    <font>
      <sz val="7"/>
      <name val="Arial MT"/>
    </font>
    <font>
      <sz val="8"/>
      <color rgb="FF000000"/>
      <name val="ArEL MT"/>
    </font>
    <font>
      <sz val="9"/>
      <color rgb="FF000000"/>
      <name val="Arial"/>
      <family val="2"/>
    </font>
    <font>
      <u/>
      <sz val="10"/>
      <color rgb="FF000000"/>
      <name val="Times New Roman"/>
      <family val="1"/>
    </font>
    <font>
      <sz val="8"/>
      <color theme="0"/>
      <name val="Arial"/>
      <family val="2"/>
    </font>
    <font>
      <b/>
      <sz val="10"/>
      <color theme="0"/>
      <name val="Arial mt"/>
    </font>
    <font>
      <b/>
      <sz val="10"/>
      <name val="Arial MT"/>
    </font>
    <font>
      <b/>
      <sz val="10"/>
      <color rgb="FFFFFFFF"/>
      <name val="Arial MT"/>
    </font>
    <font>
      <sz val="11"/>
      <name val="Arial MT"/>
    </font>
    <font>
      <sz val="8.5"/>
      <color theme="0"/>
      <name val="Arial MT"/>
      <family val="2"/>
    </font>
    <font>
      <sz val="9"/>
      <color theme="0"/>
      <name val="Arial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0"/>
      <name val="Times New Roman"/>
      <family val="1"/>
    </font>
    <font>
      <b/>
      <sz val="8"/>
      <color theme="0"/>
      <name val="Calibri"/>
      <family val="2"/>
    </font>
    <font>
      <sz val="7"/>
      <color theme="0"/>
      <name val="Calibri"/>
      <family val="2"/>
    </font>
    <font>
      <sz val="7"/>
      <color theme="0"/>
      <name val="Arial"/>
      <family val="2"/>
    </font>
    <font>
      <b/>
      <sz val="20"/>
      <color theme="0"/>
      <name val="Arial"/>
      <family val="2"/>
    </font>
    <font>
      <b/>
      <sz val="10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20"/>
      <color theme="0"/>
      <name val="Calibri"/>
      <family val="2"/>
    </font>
    <font>
      <sz val="11"/>
      <color theme="0"/>
      <name val="Arial"/>
      <family val="2"/>
    </font>
    <font>
      <sz val="10"/>
      <color rgb="FF000000"/>
      <name val="Cascadia Code Light"/>
      <family val="3"/>
    </font>
    <font>
      <b/>
      <sz val="6"/>
      <color theme="1"/>
      <name val="Arial"/>
      <family val="2"/>
    </font>
    <font>
      <b/>
      <sz val="5"/>
      <color theme="1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6"/>
      <color rgb="FFFF0000"/>
      <name val="Arial"/>
      <family val="2"/>
    </font>
    <font>
      <sz val="16"/>
      <color theme="1"/>
      <name val="Arial"/>
      <family val="2"/>
    </font>
    <font>
      <b/>
      <sz val="16"/>
      <name val="Arial"/>
      <family val="2"/>
    </font>
    <font>
      <b/>
      <sz val="18"/>
      <color theme="1"/>
      <name val="Arial"/>
      <family val="2"/>
    </font>
    <font>
      <b/>
      <sz val="14"/>
      <color theme="0"/>
      <name val="Arial"/>
      <family val="2"/>
    </font>
    <font>
      <b/>
      <sz val="16"/>
      <color theme="0"/>
      <name val="Arial"/>
      <family val="2"/>
    </font>
    <font>
      <b/>
      <sz val="18"/>
      <color theme="0" tint="-0.249977111117893"/>
      <name val="Arial"/>
      <family val="2"/>
    </font>
    <font>
      <b/>
      <sz val="12"/>
      <color theme="0" tint="-0.249977111117893"/>
      <name val="Arial"/>
      <family val="2"/>
    </font>
    <font>
      <sz val="8.5"/>
      <color rgb="FFFFFFFF"/>
      <name val="Arial"/>
      <family val="2"/>
    </font>
    <font>
      <sz val="8.5"/>
      <name val="Arial"/>
      <family val="2"/>
    </font>
    <font>
      <sz val="8.5"/>
      <color theme="0"/>
      <name val="Arial"/>
      <family val="2"/>
    </font>
    <font>
      <b/>
      <sz val="10"/>
      <color rgb="FF000000"/>
      <name val="Arial"/>
      <family val="2"/>
    </font>
    <font>
      <b/>
      <sz val="14"/>
      <color rgb="FF63132A"/>
      <name val="Arial"/>
      <family val="2"/>
    </font>
    <font>
      <b/>
      <sz val="16"/>
      <color rgb="FF63132A"/>
      <name val="Arial"/>
      <family val="2"/>
    </font>
    <font>
      <sz val="16"/>
      <color rgb="FF63132A"/>
      <name val="Arial Black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u/>
      <sz val="10"/>
      <color theme="1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1"/>
      <color theme="0"/>
      <name val="Arial"/>
      <family val="2"/>
    </font>
    <font>
      <b/>
      <sz val="9"/>
      <name val="Arial"/>
      <family val="2"/>
    </font>
    <font>
      <b/>
      <sz val="9"/>
      <color rgb="FFFFFFFF"/>
      <name val="Arial"/>
      <family val="2"/>
    </font>
    <font>
      <sz val="9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 MT"/>
    </font>
    <font>
      <sz val="12"/>
      <color theme="0"/>
      <name val="Arial"/>
      <family val="2"/>
    </font>
    <font>
      <sz val="11"/>
      <color rgb="FF000000"/>
      <name val="Times New Roman"/>
      <family val="1"/>
    </font>
    <font>
      <sz val="9"/>
      <color rgb="FFFFFFFF"/>
      <name val="Arial"/>
      <family val="2"/>
    </font>
    <font>
      <sz val="11"/>
      <color rgb="FFFFFFFF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rgb="FF63132A"/>
      <name val="Arial"/>
      <family val="2"/>
    </font>
    <font>
      <sz val="12"/>
      <color theme="1"/>
      <name val="Arial"/>
      <family val="2"/>
    </font>
    <font>
      <b/>
      <sz val="8.5"/>
      <name val="Arial"/>
      <family val="2"/>
    </font>
    <font>
      <b/>
      <sz val="14"/>
      <name val="Arial"/>
      <family val="2"/>
    </font>
    <font>
      <sz val="8.5"/>
      <color rgb="FF000000"/>
      <name val="Arial"/>
      <family val="2"/>
    </font>
    <font>
      <b/>
      <sz val="11"/>
      <color rgb="FF000000"/>
      <name val="Arial"/>
      <family val="2"/>
    </font>
    <font>
      <u/>
      <sz val="9"/>
      <color theme="10"/>
      <name val="Arial"/>
      <family val="2"/>
    </font>
    <font>
      <b/>
      <vertAlign val="subscript"/>
      <sz val="8.5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Montserrat Light"/>
    </font>
    <font>
      <sz val="9"/>
      <color rgb="FF000000"/>
      <name val="Montserrat Light"/>
    </font>
  </fonts>
  <fills count="29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rgb="FFF1F1F1"/>
      </patternFill>
    </fill>
    <fill>
      <patternFill patternType="solid">
        <fgColor rgb="FF92D050"/>
      </patternFill>
    </fill>
    <fill>
      <patternFill patternType="solid">
        <fgColor rgb="FFFFFF00"/>
      </patternFill>
    </fill>
    <fill>
      <patternFill patternType="solid">
        <fgColor rgb="FFFF0000"/>
      </patternFill>
    </fill>
    <fill>
      <patternFill patternType="solid">
        <fgColor rgb="FF902538"/>
        <bgColor indexed="64"/>
      </patternFill>
    </fill>
    <fill>
      <patternFill patternType="solid">
        <fgColor rgb="FFBB9256"/>
        <bgColor indexed="64"/>
      </patternFill>
    </fill>
    <fill>
      <patternFill patternType="solid">
        <fgColor rgb="FF58585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63132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7470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02538"/>
        <bgColor rgb="FF902538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4A4A4"/>
      </left>
      <right style="thin">
        <color rgb="FFA4A4A4"/>
      </right>
      <top style="thin">
        <color rgb="FFA4A4A4"/>
      </top>
      <bottom style="thin">
        <color rgb="FFA4A4A4"/>
      </bottom>
      <diagonal/>
    </border>
    <border>
      <left style="thin">
        <color rgb="FFA4A4A4"/>
      </left>
      <right/>
      <top style="thin">
        <color rgb="FFA4A4A4"/>
      </top>
      <bottom style="thin">
        <color rgb="FFA4A4A4"/>
      </bottom>
      <diagonal/>
    </border>
    <border>
      <left/>
      <right/>
      <top style="thin">
        <color rgb="FFA4A4A4"/>
      </top>
      <bottom style="thin">
        <color rgb="FFA4A4A4"/>
      </bottom>
      <diagonal/>
    </border>
    <border>
      <left/>
      <right style="thin">
        <color rgb="FFA4A4A4"/>
      </right>
      <top style="thin">
        <color rgb="FFA4A4A4"/>
      </top>
      <bottom style="thin">
        <color rgb="FFA4A4A4"/>
      </bottom>
      <diagonal/>
    </border>
    <border>
      <left style="thin">
        <color rgb="FFA4A4A4"/>
      </left>
      <right/>
      <top/>
      <bottom/>
      <diagonal/>
    </border>
    <border>
      <left/>
      <right style="thin">
        <color rgb="FFA4A4A4"/>
      </right>
      <top/>
      <bottom/>
      <diagonal/>
    </border>
    <border>
      <left/>
      <right style="thin">
        <color rgb="FFA4A4A4"/>
      </right>
      <top style="thin">
        <color rgb="FF000000"/>
      </top>
      <bottom/>
      <diagonal/>
    </border>
    <border>
      <left style="thin">
        <color rgb="FFA4A4A4"/>
      </left>
      <right/>
      <top style="thin">
        <color rgb="FF000000"/>
      </top>
      <bottom/>
      <diagonal/>
    </border>
    <border>
      <left/>
      <right style="thin">
        <color rgb="FFA4A4A4"/>
      </right>
      <top/>
      <bottom style="thin">
        <color rgb="FF000000"/>
      </bottom>
      <diagonal/>
    </border>
    <border>
      <left style="thin">
        <color rgb="FFA4A4A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9" fontId="17" fillId="0" borderId="0" applyFont="0" applyFill="0" applyBorder="0" applyAlignment="0" applyProtection="0"/>
    <xf numFmtId="0" fontId="18" fillId="0" borderId="0"/>
    <xf numFmtId="0" fontId="28" fillId="0" borderId="0" applyNumberFormat="0" applyFill="0" applyBorder="0" applyAlignment="0" applyProtection="0"/>
  </cellStyleXfs>
  <cellXfs count="823">
    <xf numFmtId="0" fontId="0" fillId="0" borderId="0" xfId="0" applyAlignment="1">
      <alignment horizontal="left" vertical="top"/>
    </xf>
    <xf numFmtId="0" fontId="5" fillId="0" borderId="10" xfId="0" applyFont="1" applyBorder="1" applyAlignment="1">
      <alignment horizontal="center" vertical="top" wrapText="1"/>
    </xf>
    <xf numFmtId="1" fontId="6" fillId="0" borderId="10" xfId="0" applyNumberFormat="1" applyFont="1" applyBorder="1" applyAlignment="1">
      <alignment horizontal="center" vertical="center" shrinkToFit="1"/>
    </xf>
    <xf numFmtId="1" fontId="6" fillId="0" borderId="11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wrapText="1"/>
    </xf>
    <xf numFmtId="1" fontId="6" fillId="0" borderId="8" xfId="0" applyNumberFormat="1" applyFont="1" applyBorder="1" applyAlignment="1">
      <alignment horizontal="center" vertical="center" shrinkToFit="1"/>
    </xf>
    <xf numFmtId="1" fontId="6" fillId="0" borderId="9" xfId="0" applyNumberFormat="1" applyFont="1" applyBorder="1" applyAlignment="1">
      <alignment horizontal="center" vertical="center" shrinkToFit="1"/>
    </xf>
    <xf numFmtId="0" fontId="21" fillId="8" borderId="34" xfId="2" applyFont="1" applyFill="1" applyBorder="1" applyAlignment="1">
      <alignment horizontal="center" vertical="center" wrapText="1"/>
    </xf>
    <xf numFmtId="0" fontId="21" fillId="8" borderId="34" xfId="2" applyFont="1" applyFill="1" applyBorder="1" applyAlignment="1">
      <alignment horizontal="center" vertical="center"/>
    </xf>
    <xf numFmtId="0" fontId="21" fillId="9" borderId="34" xfId="2" applyFont="1" applyFill="1" applyBorder="1" applyAlignment="1">
      <alignment horizontal="center" vertical="center"/>
    </xf>
    <xf numFmtId="0" fontId="22" fillId="0" borderId="34" xfId="2" applyFont="1" applyBorder="1" applyAlignment="1">
      <alignment horizontal="justify" vertical="center" wrapText="1"/>
    </xf>
    <xf numFmtId="0" fontId="22" fillId="0" borderId="34" xfId="2" applyFont="1" applyBorder="1" applyAlignment="1">
      <alignment horizontal="center" vertical="center" wrapText="1"/>
    </xf>
    <xf numFmtId="0" fontId="22" fillId="10" borderId="34" xfId="2" applyFont="1" applyFill="1" applyBorder="1" applyAlignment="1">
      <alignment horizontal="center" vertical="center"/>
    </xf>
    <xf numFmtId="0" fontId="22" fillId="0" borderId="34" xfId="2" applyFont="1" applyBorder="1" applyAlignment="1">
      <alignment horizontal="center" vertical="center"/>
    </xf>
    <xf numFmtId="0" fontId="23" fillId="11" borderId="34" xfId="2" applyFont="1" applyFill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2" fillId="12" borderId="34" xfId="2" applyFont="1" applyFill="1" applyBorder="1" applyAlignment="1">
      <alignment horizontal="center" vertical="center"/>
    </xf>
    <xf numFmtId="14" fontId="22" fillId="0" borderId="34" xfId="2" applyNumberFormat="1" applyFont="1" applyBorder="1" applyAlignment="1">
      <alignment horizontal="center" vertical="center"/>
    </xf>
    <xf numFmtId="0" fontId="0" fillId="0" borderId="34" xfId="0" applyBorder="1" applyAlignment="1">
      <alignment horizontal="left" vertical="top"/>
    </xf>
    <xf numFmtId="14" fontId="1" fillId="0" borderId="34" xfId="0" applyNumberFormat="1" applyFont="1" applyBorder="1" applyAlignment="1">
      <alignment horizontal="center" vertical="center" wrapText="1"/>
    </xf>
    <xf numFmtId="0" fontId="41" fillId="0" borderId="0" xfId="0" applyFont="1" applyAlignment="1">
      <alignment horizontal="left" vertical="top"/>
    </xf>
    <xf numFmtId="0" fontId="35" fillId="0" borderId="3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top" wrapText="1"/>
    </xf>
    <xf numFmtId="0" fontId="0" fillId="0" borderId="34" xfId="0" applyBorder="1" applyAlignment="1">
      <alignment horizontal="center" vertical="top"/>
    </xf>
    <xf numFmtId="0" fontId="24" fillId="0" borderId="34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 wrapText="1"/>
    </xf>
    <xf numFmtId="0" fontId="26" fillId="8" borderId="34" xfId="0" applyFont="1" applyFill="1" applyBorder="1" applyAlignment="1">
      <alignment horizontal="center" vertical="center" wrapText="1"/>
    </xf>
    <xf numFmtId="9" fontId="0" fillId="0" borderId="34" xfId="0" applyNumberFormat="1" applyBorder="1" applyAlignment="1">
      <alignment horizontal="center" vertical="center"/>
    </xf>
    <xf numFmtId="0" fontId="24" fillId="14" borderId="34" xfId="0" applyFont="1" applyFill="1" applyBorder="1" applyAlignment="1">
      <alignment horizontal="center" vertical="center"/>
    </xf>
    <xf numFmtId="0" fontId="54" fillId="8" borderId="34" xfId="2" applyFont="1" applyFill="1" applyBorder="1" applyAlignment="1">
      <alignment horizontal="center" vertical="center"/>
    </xf>
    <xf numFmtId="0" fontId="54" fillId="8" borderId="34" xfId="2" applyFont="1" applyFill="1" applyBorder="1" applyAlignment="1">
      <alignment horizontal="center" vertical="center" wrapText="1"/>
    </xf>
    <xf numFmtId="0" fontId="54" fillId="8" borderId="34" xfId="0" applyFont="1" applyFill="1" applyBorder="1" applyAlignment="1">
      <alignment horizontal="center" vertical="center" wrapText="1"/>
    </xf>
    <xf numFmtId="0" fontId="18" fillId="0" borderId="34" xfId="2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/>
    </xf>
    <xf numFmtId="9" fontId="18" fillId="0" borderId="34" xfId="1" applyFont="1" applyBorder="1" applyAlignment="1">
      <alignment horizontal="center" vertical="center"/>
    </xf>
    <xf numFmtId="0" fontId="22" fillId="0" borderId="37" xfId="2" applyFont="1" applyBorder="1" applyAlignment="1">
      <alignment horizontal="center" vertical="center" wrapText="1"/>
    </xf>
    <xf numFmtId="0" fontId="22" fillId="0" borderId="37" xfId="2" applyFont="1" applyBorder="1" applyAlignment="1">
      <alignment horizontal="justify" vertical="center" wrapText="1"/>
    </xf>
    <xf numFmtId="0" fontId="22" fillId="0" borderId="38" xfId="2" applyFont="1" applyBorder="1" applyAlignment="1">
      <alignment horizontal="justify" vertical="center" wrapText="1"/>
    </xf>
    <xf numFmtId="0" fontId="22" fillId="10" borderId="37" xfId="2" applyFont="1" applyFill="1" applyBorder="1" applyAlignment="1">
      <alignment horizontal="center" vertical="center"/>
    </xf>
    <xf numFmtId="0" fontId="22" fillId="0" borderId="37" xfId="2" applyFont="1" applyBorder="1" applyAlignment="1">
      <alignment horizontal="center" vertical="center"/>
    </xf>
    <xf numFmtId="0" fontId="23" fillId="11" borderId="37" xfId="2" applyFont="1" applyFill="1" applyBorder="1" applyAlignment="1">
      <alignment horizontal="center" vertical="center"/>
    </xf>
    <xf numFmtId="0" fontId="21" fillId="8" borderId="31" xfId="2" applyFont="1" applyFill="1" applyBorder="1" applyAlignment="1">
      <alignment horizontal="center" vertical="center" wrapText="1"/>
    </xf>
    <xf numFmtId="0" fontId="21" fillId="9" borderId="29" xfId="2" applyFont="1" applyFill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0" xfId="0" applyFont="1" applyAlignment="1">
      <alignment horizontal="left" vertical="top"/>
    </xf>
    <xf numFmtId="0" fontId="24" fillId="12" borderId="34" xfId="0" applyFont="1" applyFill="1" applyBorder="1" applyAlignment="1">
      <alignment horizontal="center" vertical="center" wrapText="1"/>
    </xf>
    <xf numFmtId="0" fontId="24" fillId="12" borderId="4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top"/>
    </xf>
    <xf numFmtId="0" fontId="60" fillId="0" borderId="0" xfId="0" applyFont="1" applyAlignment="1">
      <alignment horizontal="left" vertical="top"/>
    </xf>
    <xf numFmtId="0" fontId="33" fillId="17" borderId="34" xfId="0" applyFont="1" applyFill="1" applyBorder="1" applyAlignment="1">
      <alignment horizontal="center" vertical="center" wrapText="1"/>
    </xf>
    <xf numFmtId="0" fontId="34" fillId="17" borderId="13" xfId="0" applyFont="1" applyFill="1" applyBorder="1" applyAlignment="1">
      <alignment horizontal="center" vertical="center" wrapText="1"/>
    </xf>
    <xf numFmtId="0" fontId="34" fillId="17" borderId="34" xfId="0" applyFont="1" applyFill="1" applyBorder="1" applyAlignment="1">
      <alignment vertical="center" wrapText="1"/>
    </xf>
    <xf numFmtId="0" fontId="61" fillId="0" borderId="0" xfId="0" applyFont="1" applyAlignment="1">
      <alignment horizontal="center"/>
    </xf>
    <xf numFmtId="0" fontId="61" fillId="0" borderId="0" xfId="0" applyFont="1" applyAlignment="1">
      <alignment horizontal="center" vertical="center" wrapText="1"/>
    </xf>
    <xf numFmtId="0" fontId="62" fillId="0" borderId="0" xfId="0" applyFont="1"/>
    <xf numFmtId="0" fontId="64" fillId="0" borderId="0" xfId="0" applyFont="1" applyAlignment="1">
      <alignment wrapText="1"/>
    </xf>
    <xf numFmtId="0" fontId="64" fillId="0" borderId="0" xfId="0" applyFont="1" applyAlignment="1">
      <alignment vertical="center"/>
    </xf>
    <xf numFmtId="0" fontId="64" fillId="0" borderId="0" xfId="0" applyFont="1" applyAlignment="1">
      <alignment vertical="center" wrapText="1"/>
    </xf>
    <xf numFmtId="0" fontId="64" fillId="0" borderId="42" xfId="0" applyFont="1" applyBorder="1" applyAlignment="1">
      <alignment vertical="center" wrapText="1"/>
    </xf>
    <xf numFmtId="0" fontId="63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0" fontId="66" fillId="0" borderId="0" xfId="0" applyFont="1"/>
    <xf numFmtId="0" fontId="67" fillId="0" borderId="0" xfId="0" applyFont="1" applyAlignment="1">
      <alignment vertical="center"/>
    </xf>
    <xf numFmtId="0" fontId="66" fillId="0" borderId="0" xfId="0" applyFont="1" applyAlignment="1">
      <alignment vertical="center"/>
    </xf>
    <xf numFmtId="0" fontId="69" fillId="0" borderId="0" xfId="0" applyFont="1"/>
    <xf numFmtId="0" fontId="68" fillId="0" borderId="0" xfId="0" applyFont="1"/>
    <xf numFmtId="0" fontId="17" fillId="0" borderId="0" xfId="0" applyFont="1" applyAlignment="1">
      <alignment horizontal="center" vertical="center"/>
    </xf>
    <xf numFmtId="0" fontId="30" fillId="13" borderId="0" xfId="0" applyFont="1" applyFill="1" applyAlignment="1">
      <alignment horizontal="center" vertical="center"/>
    </xf>
    <xf numFmtId="0" fontId="30" fillId="13" borderId="0" xfId="0" applyFont="1" applyFill="1" applyAlignment="1">
      <alignment horizontal="center" vertical="center" wrapText="1"/>
    </xf>
    <xf numFmtId="0" fontId="24" fillId="0" borderId="34" xfId="0" applyFont="1" applyBorder="1" applyAlignment="1">
      <alignment horizontal="left" vertical="top"/>
    </xf>
    <xf numFmtId="0" fontId="32" fillId="0" borderId="34" xfId="0" applyFont="1" applyBorder="1" applyAlignment="1">
      <alignment horizontal="center" vertical="top" wrapText="1"/>
    </xf>
    <xf numFmtId="0" fontId="32" fillId="0" borderId="3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30" fillId="13" borderId="37" xfId="0" applyFont="1" applyFill="1" applyBorder="1" applyAlignment="1">
      <alignment horizontal="center" vertical="center" wrapText="1"/>
    </xf>
    <xf numFmtId="0" fontId="30" fillId="8" borderId="34" xfId="0" applyFont="1" applyFill="1" applyBorder="1" applyAlignment="1">
      <alignment horizontal="center" vertical="center" wrapText="1"/>
    </xf>
    <xf numFmtId="0" fontId="24" fillId="0" borderId="34" xfId="0" applyFont="1" applyBorder="1"/>
    <xf numFmtId="0" fontId="24" fillId="0" borderId="34" xfId="0" applyFont="1" applyBorder="1" applyAlignment="1">
      <alignment vertical="center"/>
    </xf>
    <xf numFmtId="0" fontId="24" fillId="0" borderId="34" xfId="0" applyFont="1" applyBorder="1" applyAlignment="1">
      <alignment vertical="top"/>
    </xf>
    <xf numFmtId="0" fontId="40" fillId="0" borderId="0" xfId="0" applyFont="1" applyAlignment="1">
      <alignment vertical="center"/>
    </xf>
    <xf numFmtId="0" fontId="40" fillId="0" borderId="0" xfId="0" applyFont="1"/>
    <xf numFmtId="0" fontId="40" fillId="0" borderId="0" xfId="0" applyFont="1" applyAlignment="1">
      <alignment vertical="top"/>
    </xf>
    <xf numFmtId="9" fontId="81" fillId="0" borderId="0" xfId="1" applyFont="1" applyBorder="1" applyAlignment="1">
      <alignment vertical="center"/>
    </xf>
    <xf numFmtId="14" fontId="0" fillId="0" borderId="34" xfId="0" applyNumberFormat="1" applyBorder="1" applyAlignment="1">
      <alignment horizontal="center" vertical="top"/>
    </xf>
    <xf numFmtId="14" fontId="17" fillId="0" borderId="34" xfId="0" applyNumberFormat="1" applyFont="1" applyBorder="1" applyAlignment="1">
      <alignment horizontal="center" vertical="top"/>
    </xf>
    <xf numFmtId="0" fontId="40" fillId="0" borderId="34" xfId="0" applyFont="1" applyBorder="1" applyAlignment="1">
      <alignment horizontal="center" vertical="center" wrapText="1"/>
    </xf>
    <xf numFmtId="0" fontId="55" fillId="0" borderId="29" xfId="0" applyFont="1" applyBorder="1" applyAlignment="1">
      <alignment vertical="center"/>
    </xf>
    <xf numFmtId="0" fontId="55" fillId="0" borderId="30" xfId="0" applyFont="1" applyBorder="1" applyAlignment="1">
      <alignment vertical="center"/>
    </xf>
    <xf numFmtId="0" fontId="55" fillId="0" borderId="31" xfId="0" applyFont="1" applyBorder="1" applyAlignment="1">
      <alignment vertical="center"/>
    </xf>
    <xf numFmtId="0" fontId="24" fillId="0" borderId="0" xfId="0" applyFont="1" applyAlignment="1">
      <alignment horizontal="justify" vertical="justify"/>
    </xf>
    <xf numFmtId="0" fontId="24" fillId="0" borderId="0" xfId="0" applyFont="1" applyAlignment="1">
      <alignment horizontal="center" vertical="center" wrapText="1"/>
    </xf>
    <xf numFmtId="0" fontId="24" fillId="0" borderId="34" xfId="0" applyFont="1" applyBorder="1" applyAlignment="1">
      <alignment horizontal="justify" vertical="center" wrapText="1"/>
    </xf>
    <xf numFmtId="0" fontId="24" fillId="0" borderId="18" xfId="0" applyFont="1" applyBorder="1" applyAlignment="1">
      <alignment horizontal="justify" vertical="center" wrapText="1"/>
    </xf>
    <xf numFmtId="0" fontId="24" fillId="0" borderId="19" xfId="0" applyFont="1" applyBorder="1" applyAlignment="1">
      <alignment horizontal="justify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justify" vertical="center" wrapText="1"/>
    </xf>
    <xf numFmtId="0" fontId="24" fillId="0" borderId="0" xfId="0" applyFont="1" applyAlignment="1">
      <alignment horizontal="justify" vertical="center"/>
    </xf>
    <xf numFmtId="0" fontId="18" fillId="0" borderId="10" xfId="0" applyFont="1" applyBorder="1" applyAlignment="1">
      <alignment horizontal="justify" vertical="center" wrapText="1"/>
    </xf>
    <xf numFmtId="0" fontId="30" fillId="26" borderId="10" xfId="0" applyFont="1" applyFill="1" applyBorder="1" applyAlignment="1">
      <alignment horizontal="center" vertical="center" wrapText="1"/>
    </xf>
    <xf numFmtId="0" fontId="88" fillId="8" borderId="33" xfId="0" applyFont="1" applyFill="1" applyBorder="1" applyAlignment="1">
      <alignment horizontal="center" vertical="center" wrapText="1"/>
    </xf>
    <xf numFmtId="0" fontId="85" fillId="0" borderId="34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0" fontId="93" fillId="7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top" wrapText="1"/>
    </xf>
    <xf numFmtId="0" fontId="3" fillId="8" borderId="10" xfId="0" applyFont="1" applyFill="1" applyBorder="1" applyAlignment="1">
      <alignment horizontal="center" vertical="center" wrapText="1"/>
    </xf>
    <xf numFmtId="0" fontId="30" fillId="7" borderId="10" xfId="0" applyFont="1" applyFill="1" applyBorder="1" applyAlignment="1">
      <alignment horizontal="center" vertical="center" wrapText="1"/>
    </xf>
    <xf numFmtId="0" fontId="30" fillId="7" borderId="33" xfId="0" applyFont="1" applyFill="1" applyBorder="1" applyAlignment="1">
      <alignment horizontal="center" vertical="center" wrapText="1"/>
    </xf>
    <xf numFmtId="1" fontId="24" fillId="0" borderId="10" xfId="0" applyNumberFormat="1" applyFont="1" applyBorder="1" applyAlignment="1">
      <alignment horizontal="center" vertical="center" shrinkToFit="1"/>
    </xf>
    <xf numFmtId="1" fontId="24" fillId="0" borderId="11" xfId="0" applyNumberFormat="1" applyFont="1" applyBorder="1" applyAlignment="1">
      <alignment horizontal="center" vertical="center" shrinkToFit="1"/>
    </xf>
    <xf numFmtId="1" fontId="24" fillId="0" borderId="35" xfId="0" applyNumberFormat="1" applyFont="1" applyBorder="1" applyAlignment="1">
      <alignment horizontal="center" vertical="center" shrinkToFit="1"/>
    </xf>
    <xf numFmtId="1" fontId="24" fillId="0" borderId="34" xfId="0" applyNumberFormat="1" applyFont="1" applyBorder="1" applyAlignment="1">
      <alignment horizontal="center" vertical="center" shrinkToFit="1"/>
    </xf>
    <xf numFmtId="1" fontId="24" fillId="0" borderId="36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left" vertical="top" wrapText="1"/>
    </xf>
    <xf numFmtId="0" fontId="18" fillId="0" borderId="10" xfId="0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" fontId="94" fillId="0" borderId="10" xfId="0" applyNumberFormat="1" applyFont="1" applyBorder="1" applyAlignment="1">
      <alignment horizontal="center" vertical="center" shrinkToFit="1"/>
    </xf>
    <xf numFmtId="0" fontId="12" fillId="8" borderId="34" xfId="0" applyFont="1" applyFill="1" applyBorder="1" applyAlignment="1">
      <alignment horizontal="center" vertical="center" wrapText="1"/>
    </xf>
    <xf numFmtId="0" fontId="40" fillId="0" borderId="34" xfId="0" applyFont="1" applyBorder="1" applyAlignment="1">
      <alignment horizontal="left" vertical="center" wrapText="1"/>
    </xf>
    <xf numFmtId="0" fontId="89" fillId="15" borderId="34" xfId="0" applyFont="1" applyFill="1" applyBorder="1" applyAlignment="1">
      <alignment horizontal="center" vertical="center"/>
    </xf>
    <xf numFmtId="0" fontId="89" fillId="8" borderId="34" xfId="0" applyFont="1" applyFill="1" applyBorder="1" applyAlignment="1">
      <alignment horizontal="center" vertical="center"/>
    </xf>
    <xf numFmtId="0" fontId="85" fillId="23" borderId="34" xfId="2" applyFont="1" applyFill="1" applyBorder="1" applyAlignment="1">
      <alignment horizontal="center" vertical="center" wrapText="1"/>
    </xf>
    <xf numFmtId="0" fontId="85" fillId="23" borderId="34" xfId="2" applyFont="1" applyFill="1" applyBorder="1" applyAlignment="1">
      <alignment horizontal="center" vertical="center"/>
    </xf>
    <xf numFmtId="0" fontId="87" fillId="11" borderId="34" xfId="2" applyFont="1" applyFill="1" applyBorder="1" applyAlignment="1">
      <alignment horizontal="center" vertical="center"/>
    </xf>
    <xf numFmtId="0" fontId="85" fillId="0" borderId="34" xfId="2" applyFont="1" applyBorder="1" applyAlignment="1">
      <alignment horizontal="center" vertical="center" wrapText="1"/>
    </xf>
    <xf numFmtId="0" fontId="59" fillId="15" borderId="34" xfId="2" applyFont="1" applyFill="1" applyBorder="1" applyAlignment="1">
      <alignment horizontal="center" vertical="center"/>
    </xf>
    <xf numFmtId="0" fontId="85" fillId="0" borderId="34" xfId="2" applyFont="1" applyBorder="1" applyAlignment="1">
      <alignment horizontal="center" vertical="center"/>
    </xf>
    <xf numFmtId="0" fontId="59" fillId="8" borderId="34" xfId="2" applyFont="1" applyFill="1" applyBorder="1" applyAlignment="1">
      <alignment horizontal="center" vertical="center" wrapText="1"/>
    </xf>
    <xf numFmtId="0" fontId="59" fillId="7" borderId="34" xfId="2" applyFont="1" applyFill="1" applyBorder="1" applyAlignment="1">
      <alignment horizontal="center" vertical="center" wrapText="1"/>
    </xf>
    <xf numFmtId="0" fontId="95" fillId="20" borderId="34" xfId="2" applyFont="1" applyFill="1" applyBorder="1" applyAlignment="1">
      <alignment horizontal="center" vertical="center"/>
    </xf>
    <xf numFmtId="0" fontId="59" fillId="8" borderId="37" xfId="2" applyFont="1" applyFill="1" applyBorder="1" applyAlignment="1">
      <alignment horizontal="center" vertical="center" wrapText="1"/>
    </xf>
    <xf numFmtId="0" fontId="59" fillId="7" borderId="38" xfId="2" applyFont="1" applyFill="1" applyBorder="1" applyAlignment="1">
      <alignment horizontal="center" vertical="center" wrapText="1"/>
    </xf>
    <xf numFmtId="0" fontId="59" fillId="7" borderId="37" xfId="2" applyFont="1" applyFill="1" applyBorder="1" applyAlignment="1">
      <alignment horizontal="center" vertical="center" wrapText="1"/>
    </xf>
    <xf numFmtId="0" fontId="10" fillId="7" borderId="34" xfId="0" applyFont="1" applyFill="1" applyBorder="1" applyAlignment="1">
      <alignment horizontal="center" vertical="center" wrapText="1"/>
    </xf>
    <xf numFmtId="0" fontId="89" fillId="7" borderId="34" xfId="0" applyFont="1" applyFill="1" applyBorder="1" applyAlignment="1">
      <alignment horizontal="center" vertical="center" wrapText="1"/>
    </xf>
    <xf numFmtId="0" fontId="30" fillId="9" borderId="34" xfId="0" applyFont="1" applyFill="1" applyBorder="1" applyAlignment="1">
      <alignment horizontal="center" vertical="center" wrapText="1"/>
    </xf>
    <xf numFmtId="0" fontId="48" fillId="7" borderId="34" xfId="0" applyFont="1" applyFill="1" applyBorder="1" applyAlignment="1">
      <alignment horizontal="center" vertical="center" wrapText="1"/>
    </xf>
    <xf numFmtId="0" fontId="48" fillId="8" borderId="34" xfId="0" applyFont="1" applyFill="1" applyBorder="1" applyAlignment="1">
      <alignment horizontal="center" vertical="center" wrapText="1"/>
    </xf>
    <xf numFmtId="0" fontId="92" fillId="0" borderId="34" xfId="0" applyFont="1" applyBorder="1" applyAlignment="1">
      <alignment horizontal="center" vertical="center" wrapText="1"/>
    </xf>
    <xf numFmtId="0" fontId="40" fillId="12" borderId="34" xfId="0" applyFont="1" applyFill="1" applyBorder="1" applyAlignment="1">
      <alignment horizontal="center" vertical="center" wrapText="1"/>
    </xf>
    <xf numFmtId="0" fontId="40" fillId="25" borderId="34" xfId="0" applyFont="1" applyFill="1" applyBorder="1" applyAlignment="1">
      <alignment horizontal="center" vertical="center" wrapText="1"/>
    </xf>
    <xf numFmtId="0" fontId="40" fillId="0" borderId="34" xfId="0" applyFont="1" applyBorder="1" applyAlignment="1">
      <alignment horizontal="center" vertical="center"/>
    </xf>
    <xf numFmtId="0" fontId="40" fillId="20" borderId="34" xfId="0" applyFont="1" applyFill="1" applyBorder="1" applyAlignment="1">
      <alignment horizontal="center" vertical="center" wrapText="1"/>
    </xf>
    <xf numFmtId="0" fontId="40" fillId="12" borderId="45" xfId="0" applyFont="1" applyFill="1" applyBorder="1" applyAlignment="1">
      <alignment horizontal="center" vertical="center" wrapText="1"/>
    </xf>
    <xf numFmtId="0" fontId="40" fillId="25" borderId="45" xfId="0" applyFont="1" applyFill="1" applyBorder="1" applyAlignment="1">
      <alignment horizontal="center" vertical="center" wrapText="1"/>
    </xf>
    <xf numFmtId="0" fontId="40" fillId="0" borderId="37" xfId="0" applyFont="1" applyBorder="1" applyAlignment="1">
      <alignment horizontal="center" vertical="center"/>
    </xf>
    <xf numFmtId="0" fontId="24" fillId="0" borderId="0" xfId="0" applyFont="1" applyAlignment="1">
      <alignment horizontal="left" vertical="top"/>
    </xf>
    <xf numFmtId="0" fontId="48" fillId="8" borderId="34" xfId="2" applyFont="1" applyFill="1" applyBorder="1" applyAlignment="1">
      <alignment horizontal="center" vertical="center" wrapText="1"/>
    </xf>
    <xf numFmtId="0" fontId="48" fillId="8" borderId="34" xfId="2" applyFont="1" applyFill="1" applyBorder="1" applyAlignment="1">
      <alignment horizontal="center" vertical="center"/>
    </xf>
    <xf numFmtId="0" fontId="92" fillId="0" borderId="37" xfId="2" applyFont="1" applyBorder="1" applyAlignment="1">
      <alignment horizontal="center" vertical="center" wrapText="1"/>
    </xf>
    <xf numFmtId="9" fontId="92" fillId="0" borderId="37" xfId="1" applyFont="1" applyBorder="1" applyAlignment="1">
      <alignment horizontal="center" vertical="center"/>
    </xf>
    <xf numFmtId="9" fontId="24" fillId="0" borderId="0" xfId="1" applyFont="1" applyFill="1" applyBorder="1" applyAlignment="1">
      <alignment horizontal="left" vertical="top"/>
    </xf>
    <xf numFmtId="0" fontId="30" fillId="0" borderId="0" xfId="0" applyFont="1" applyAlignment="1">
      <alignment horizontal="left" vertical="top"/>
    </xf>
    <xf numFmtId="0" fontId="30" fillId="7" borderId="34" xfId="0" applyFont="1" applyFill="1" applyBorder="1" applyAlignment="1">
      <alignment horizontal="center" vertical="center" wrapText="1"/>
    </xf>
    <xf numFmtId="0" fontId="24" fillId="0" borderId="3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78" fillId="0" borderId="34" xfId="0" applyFont="1" applyBorder="1" applyAlignment="1">
      <alignment horizontal="center" vertical="center" wrapText="1"/>
    </xf>
    <xf numFmtId="1" fontId="24" fillId="0" borderId="34" xfId="0" applyNumberFormat="1" applyFont="1" applyBorder="1" applyAlignment="1">
      <alignment horizontal="center" vertical="center" wrapText="1"/>
    </xf>
    <xf numFmtId="14" fontId="24" fillId="0" borderId="34" xfId="0" applyNumberFormat="1" applyFont="1" applyBorder="1" applyAlignment="1">
      <alignment horizontal="center" vertical="center" wrapText="1"/>
    </xf>
    <xf numFmtId="9" fontId="24" fillId="0" borderId="32" xfId="0" applyNumberFormat="1" applyFont="1" applyBorder="1" applyAlignment="1">
      <alignment horizontal="center" vertical="center" wrapText="1"/>
    </xf>
    <xf numFmtId="12" fontId="24" fillId="0" borderId="32" xfId="0" applyNumberFormat="1" applyFont="1" applyBorder="1" applyAlignment="1">
      <alignment horizontal="center" vertical="center" wrapText="1"/>
    </xf>
    <xf numFmtId="14" fontId="24" fillId="0" borderId="0" xfId="0" applyNumberFormat="1" applyFont="1" applyAlignment="1">
      <alignment horizontal="center" vertical="center" wrapText="1"/>
    </xf>
    <xf numFmtId="14" fontId="30" fillId="8" borderId="34" xfId="0" applyNumberFormat="1" applyFont="1" applyFill="1" applyBorder="1" applyAlignment="1">
      <alignment horizontal="center" vertical="center" wrapText="1"/>
    </xf>
    <xf numFmtId="0" fontId="97" fillId="7" borderId="34" xfId="0" applyFont="1" applyFill="1" applyBorder="1" applyAlignment="1">
      <alignment horizontal="center" vertical="center" wrapText="1"/>
    </xf>
    <xf numFmtId="0" fontId="48" fillId="20" borderId="13" xfId="0" applyFont="1" applyFill="1" applyBorder="1" applyAlignment="1">
      <alignment horizontal="center" vertical="center" wrapText="1"/>
    </xf>
    <xf numFmtId="0" fontId="48" fillId="7" borderId="34" xfId="0" applyFont="1" applyFill="1" applyBorder="1" applyAlignment="1">
      <alignment vertical="center" wrapText="1"/>
    </xf>
    <xf numFmtId="14" fontId="92" fillId="0" borderId="34" xfId="0" applyNumberFormat="1" applyFont="1" applyBorder="1" applyAlignment="1">
      <alignment horizontal="center" vertical="center" wrapText="1"/>
    </xf>
    <xf numFmtId="0" fontId="40" fillId="14" borderId="34" xfId="0" applyFont="1" applyFill="1" applyBorder="1" applyAlignment="1">
      <alignment horizontal="center" vertical="center"/>
    </xf>
    <xf numFmtId="9" fontId="40" fillId="0" borderId="34" xfId="0" applyNumberFormat="1" applyFont="1" applyBorder="1" applyAlignment="1">
      <alignment horizontal="center" vertical="center"/>
    </xf>
    <xf numFmtId="0" fontId="92" fillId="0" borderId="34" xfId="2" applyFont="1" applyBorder="1" applyAlignment="1">
      <alignment horizontal="center" vertical="center" wrapText="1"/>
    </xf>
    <xf numFmtId="9" fontId="92" fillId="0" borderId="34" xfId="1" applyFont="1" applyBorder="1" applyAlignment="1">
      <alignment horizontal="center" vertical="center"/>
    </xf>
    <xf numFmtId="0" fontId="48" fillId="20" borderId="34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left" vertical="center"/>
    </xf>
    <xf numFmtId="0" fontId="40" fillId="0" borderId="0" xfId="0" applyFont="1" applyAlignment="1">
      <alignment horizontal="center" vertical="center"/>
    </xf>
    <xf numFmtId="9" fontId="24" fillId="0" borderId="0" xfId="1" applyFont="1" applyFill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86" fillId="0" borderId="0" xfId="0" applyFont="1" applyAlignment="1">
      <alignment horizontal="left" vertical="center"/>
    </xf>
    <xf numFmtId="9" fontId="24" fillId="0" borderId="34" xfId="1" applyFont="1" applyFill="1" applyBorder="1" applyAlignment="1">
      <alignment horizontal="left" vertical="center"/>
    </xf>
    <xf numFmtId="0" fontId="24" fillId="0" borderId="31" xfId="0" applyFont="1" applyBorder="1" applyAlignment="1">
      <alignment horizontal="left" vertical="center"/>
    </xf>
    <xf numFmtId="0" fontId="76" fillId="0" borderId="10" xfId="0" applyFont="1" applyBorder="1" applyAlignment="1">
      <alignment horizontal="left" vertical="top" wrapText="1"/>
    </xf>
    <xf numFmtId="0" fontId="76" fillId="2" borderId="10" xfId="0" applyFont="1" applyFill="1" applyBorder="1" applyAlignment="1">
      <alignment horizontal="left" vertical="top" wrapText="1" indent="5"/>
    </xf>
    <xf numFmtId="0" fontId="9" fillId="7" borderId="34" xfId="0" applyFont="1" applyFill="1" applyBorder="1" applyAlignment="1">
      <alignment horizontal="center" vertical="center" wrapText="1"/>
    </xf>
    <xf numFmtId="0" fontId="89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96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 wrapText="1"/>
    </xf>
    <xf numFmtId="0" fontId="92" fillId="0" borderId="34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/>
    </xf>
    <xf numFmtId="0" fontId="89" fillId="8" borderId="34" xfId="0" applyFont="1" applyFill="1" applyBorder="1" applyAlignment="1">
      <alignment horizontal="center" vertical="center" wrapText="1"/>
    </xf>
    <xf numFmtId="0" fontId="40" fillId="0" borderId="34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18" fillId="28" borderId="14" xfId="0" applyFont="1" applyFill="1" applyBorder="1" applyAlignment="1">
      <alignment horizontal="center" vertical="center" wrapText="1"/>
    </xf>
    <xf numFmtId="0" fontId="87" fillId="8" borderId="33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109" fillId="0" borderId="34" xfId="0" applyFont="1" applyBorder="1" applyAlignment="1">
      <alignment horizontal="center" vertical="center"/>
    </xf>
    <xf numFmtId="0" fontId="109" fillId="0" borderId="34" xfId="0" applyFont="1" applyBorder="1" applyAlignment="1">
      <alignment horizontal="left" vertical="top"/>
    </xf>
    <xf numFmtId="0" fontId="110" fillId="0" borderId="34" xfId="0" applyFont="1" applyBorder="1" applyAlignment="1">
      <alignment horizontal="center" vertical="center" wrapText="1"/>
    </xf>
    <xf numFmtId="0" fontId="109" fillId="0" borderId="34" xfId="0" applyFont="1" applyBorder="1" applyAlignment="1">
      <alignment horizontal="left" vertical="top" wrapText="1"/>
    </xf>
    <xf numFmtId="0" fontId="24" fillId="0" borderId="34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24" fillId="0" borderId="29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3" fillId="8" borderId="33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 wrapText="1"/>
    </xf>
    <xf numFmtId="0" fontId="111" fillId="0" borderId="34" xfId="0" applyFont="1" applyBorder="1" applyAlignment="1">
      <alignment horizontal="justify" vertical="center"/>
    </xf>
    <xf numFmtId="0" fontId="112" fillId="0" borderId="34" xfId="0" applyFont="1" applyBorder="1" applyAlignment="1">
      <alignment horizontal="left" vertical="top" wrapText="1"/>
    </xf>
    <xf numFmtId="0" fontId="87" fillId="11" borderId="34" xfId="2" applyFont="1" applyFill="1" applyBorder="1" applyAlignment="1">
      <alignment horizontal="center" vertical="center" wrapText="1"/>
    </xf>
    <xf numFmtId="9" fontId="81" fillId="0" borderId="0" xfId="1" applyFont="1" applyBorder="1" applyAlignment="1">
      <alignment vertical="center" wrapText="1"/>
    </xf>
    <xf numFmtId="0" fontId="40" fillId="0" borderId="34" xfId="0" applyFont="1" applyBorder="1" applyAlignment="1">
      <alignment horizontal="center" vertical="center" wrapText="1"/>
    </xf>
    <xf numFmtId="0" fontId="86" fillId="0" borderId="1" xfId="0" applyFont="1" applyBorder="1" applyAlignment="1">
      <alignment horizontal="left" vertical="center" wrapText="1"/>
    </xf>
    <xf numFmtId="0" fontId="86" fillId="0" borderId="2" xfId="0" applyFont="1" applyBorder="1" applyAlignment="1">
      <alignment horizontal="left" vertical="center" wrapText="1"/>
    </xf>
    <xf numFmtId="0" fontId="86" fillId="0" borderId="3" xfId="0" applyFont="1" applyBorder="1" applyAlignment="1">
      <alignment horizontal="left" vertical="center" wrapText="1"/>
    </xf>
    <xf numFmtId="0" fontId="86" fillId="0" borderId="4" xfId="0" applyFont="1" applyBorder="1" applyAlignment="1">
      <alignment horizontal="left" vertical="center" wrapText="1"/>
    </xf>
    <xf numFmtId="0" fontId="86" fillId="0" borderId="0" xfId="0" applyFont="1" applyAlignment="1">
      <alignment horizontal="left" vertical="center" wrapText="1"/>
    </xf>
    <xf numFmtId="0" fontId="86" fillId="0" borderId="5" xfId="0" applyFont="1" applyBorder="1" applyAlignment="1">
      <alignment horizontal="left" vertical="center" wrapText="1"/>
    </xf>
    <xf numFmtId="0" fontId="86" fillId="0" borderId="7" xfId="0" applyFont="1" applyBorder="1" applyAlignment="1">
      <alignment horizontal="left" vertical="center" wrapText="1"/>
    </xf>
    <xf numFmtId="0" fontId="86" fillId="0" borderId="8" xfId="0" applyFont="1" applyBorder="1" applyAlignment="1">
      <alignment horizontal="left" vertical="center" wrapText="1"/>
    </xf>
    <xf numFmtId="0" fontId="86" fillId="0" borderId="9" xfId="0" applyFont="1" applyBorder="1" applyAlignment="1">
      <alignment horizontal="left" vertical="center" wrapText="1"/>
    </xf>
    <xf numFmtId="0" fontId="24" fillId="0" borderId="25" xfId="0" applyFont="1" applyBorder="1" applyAlignment="1">
      <alignment horizontal="center" vertical="justify"/>
    </xf>
    <xf numFmtId="0" fontId="24" fillId="0" borderId="0" xfId="0" applyFont="1" applyAlignment="1">
      <alignment horizontal="center" vertical="justify"/>
    </xf>
    <xf numFmtId="0" fontId="88" fillId="8" borderId="46" xfId="0" applyFont="1" applyFill="1" applyBorder="1" applyAlignment="1">
      <alignment horizontal="center" vertical="center"/>
    </xf>
    <xf numFmtId="0" fontId="88" fillId="8" borderId="47" xfId="0" applyFont="1" applyFill="1" applyBorder="1" applyAlignment="1">
      <alignment horizontal="center" vertical="center"/>
    </xf>
    <xf numFmtId="0" fontId="85" fillId="0" borderId="29" xfId="0" applyFont="1" applyBorder="1" applyAlignment="1">
      <alignment horizontal="center" vertical="center"/>
    </xf>
    <xf numFmtId="0" fontId="85" fillId="0" borderId="31" xfId="0" applyFont="1" applyBorder="1" applyAlignment="1">
      <alignment horizontal="center" vertical="center"/>
    </xf>
    <xf numFmtId="0" fontId="88" fillId="8" borderId="11" xfId="0" applyFont="1" applyFill="1" applyBorder="1" applyAlignment="1">
      <alignment horizontal="center" vertical="center"/>
    </xf>
    <xf numFmtId="0" fontId="88" fillId="8" borderId="12" xfId="0" applyFont="1" applyFill="1" applyBorder="1" applyAlignment="1">
      <alignment horizontal="center" vertical="center"/>
    </xf>
    <xf numFmtId="0" fontId="88" fillId="8" borderId="13" xfId="0" applyFont="1" applyFill="1" applyBorder="1" applyAlignment="1">
      <alignment horizontal="center" vertical="center"/>
    </xf>
    <xf numFmtId="0" fontId="57" fillId="7" borderId="4" xfId="0" applyFont="1" applyFill="1" applyBorder="1" applyAlignment="1">
      <alignment horizontal="center" vertical="center" wrapText="1"/>
    </xf>
    <xf numFmtId="0" fontId="57" fillId="7" borderId="0" xfId="0" applyFont="1" applyFill="1" applyAlignment="1">
      <alignment horizontal="center" vertical="center" wrapText="1"/>
    </xf>
    <xf numFmtId="0" fontId="57" fillId="7" borderId="5" xfId="0" applyFont="1" applyFill="1" applyBorder="1" applyAlignment="1">
      <alignment horizontal="center" vertical="center" wrapText="1"/>
    </xf>
    <xf numFmtId="0" fontId="57" fillId="7" borderId="7" xfId="0" applyFont="1" applyFill="1" applyBorder="1" applyAlignment="1">
      <alignment horizontal="center" vertical="center" wrapText="1"/>
    </xf>
    <xf numFmtId="0" fontId="57" fillId="7" borderId="8" xfId="0" applyFont="1" applyFill="1" applyBorder="1" applyAlignment="1">
      <alignment horizontal="center" vertical="center" wrapText="1"/>
    </xf>
    <xf numFmtId="0" fontId="57" fillId="7" borderId="9" xfId="0" applyFont="1" applyFill="1" applyBorder="1" applyAlignment="1">
      <alignment horizontal="center" vertical="center" wrapText="1"/>
    </xf>
    <xf numFmtId="0" fontId="85" fillId="0" borderId="1" xfId="0" applyFont="1" applyBorder="1" applyAlignment="1">
      <alignment horizontal="left" vertical="center" wrapText="1"/>
    </xf>
    <xf numFmtId="0" fontId="85" fillId="0" borderId="2" xfId="0" applyFont="1" applyBorder="1" applyAlignment="1">
      <alignment horizontal="left" vertical="center" wrapText="1"/>
    </xf>
    <xf numFmtId="0" fontId="85" fillId="0" borderId="3" xfId="0" applyFont="1" applyBorder="1" applyAlignment="1">
      <alignment horizontal="left" vertical="center" wrapText="1"/>
    </xf>
    <xf numFmtId="0" fontId="85" fillId="0" borderId="4" xfId="0" applyFont="1" applyBorder="1" applyAlignment="1">
      <alignment horizontal="left" vertical="center" wrapText="1"/>
    </xf>
    <xf numFmtId="0" fontId="85" fillId="0" borderId="0" xfId="0" applyFont="1" applyAlignment="1">
      <alignment horizontal="left" vertical="center" wrapText="1"/>
    </xf>
    <xf numFmtId="0" fontId="85" fillId="0" borderId="5" xfId="0" applyFont="1" applyBorder="1" applyAlignment="1">
      <alignment horizontal="left" vertical="center" wrapText="1"/>
    </xf>
    <xf numFmtId="0" fontId="85" fillId="0" borderId="7" xfId="0" applyFont="1" applyBorder="1" applyAlignment="1">
      <alignment horizontal="left" vertical="center" wrapText="1"/>
    </xf>
    <xf numFmtId="0" fontId="85" fillId="0" borderId="8" xfId="0" applyFont="1" applyBorder="1" applyAlignment="1">
      <alignment horizontal="left" vertical="center" wrapText="1"/>
    </xf>
    <xf numFmtId="0" fontId="85" fillId="0" borderId="9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justify" vertical="center" wrapText="1"/>
    </xf>
    <xf numFmtId="0" fontId="18" fillId="0" borderId="16" xfId="0" applyFont="1" applyBorder="1" applyAlignment="1">
      <alignment horizontal="justify" vertical="center" wrapText="1"/>
    </xf>
    <xf numFmtId="0" fontId="18" fillId="0" borderId="17" xfId="0" applyFont="1" applyBorder="1" applyAlignment="1">
      <alignment horizontal="justify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24" fillId="0" borderId="11" xfId="0" applyFont="1" applyBorder="1" applyAlignment="1">
      <alignment horizontal="justify" vertical="center" wrapText="1"/>
    </xf>
    <xf numFmtId="0" fontId="24" fillId="0" borderId="12" xfId="0" applyFont="1" applyBorder="1" applyAlignment="1">
      <alignment horizontal="justify" vertical="center" wrapText="1"/>
    </xf>
    <xf numFmtId="0" fontId="24" fillId="0" borderId="13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 indent="4"/>
    </xf>
    <xf numFmtId="0" fontId="18" fillId="0" borderId="3" xfId="0" applyFont="1" applyBorder="1" applyAlignment="1">
      <alignment horizontal="left" vertical="top" wrapText="1" indent="4"/>
    </xf>
    <xf numFmtId="0" fontId="18" fillId="0" borderId="8" xfId="0" applyFont="1" applyBorder="1" applyAlignment="1">
      <alignment horizontal="left" vertical="top" wrapText="1" indent="4"/>
    </xf>
    <xf numFmtId="0" fontId="18" fillId="0" borderId="9" xfId="0" applyFont="1" applyBorder="1" applyAlignment="1">
      <alignment horizontal="left" vertical="top" wrapText="1" indent="4"/>
    </xf>
    <xf numFmtId="0" fontId="24" fillId="0" borderId="34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24" fillId="0" borderId="21" xfId="0" applyFont="1" applyBorder="1" applyAlignment="1">
      <alignment horizontal="justify" vertical="center" wrapText="1"/>
    </xf>
    <xf numFmtId="0" fontId="24" fillId="0" borderId="18" xfId="0" applyFont="1" applyBorder="1" applyAlignment="1">
      <alignment horizontal="justify" vertical="center" wrapText="1"/>
    </xf>
    <xf numFmtId="0" fontId="24" fillId="0" borderId="20" xfId="0" applyFont="1" applyBorder="1" applyAlignment="1">
      <alignment horizontal="justify" vertical="center" wrapText="1"/>
    </xf>
    <xf numFmtId="0" fontId="24" fillId="0" borderId="19" xfId="0" applyFont="1" applyBorder="1" applyAlignment="1">
      <alignment horizontal="justify" vertical="center" wrapText="1"/>
    </xf>
    <xf numFmtId="0" fontId="17" fillId="0" borderId="3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17" fillId="0" borderId="7" xfId="0" applyFont="1" applyBorder="1" applyAlignment="1">
      <alignment horizontal="left" wrapText="1"/>
    </xf>
    <xf numFmtId="0" fontId="17" fillId="0" borderId="8" xfId="0" applyFont="1" applyBorder="1" applyAlignment="1">
      <alignment horizontal="left" wrapText="1"/>
    </xf>
    <xf numFmtId="0" fontId="17" fillId="0" borderId="9" xfId="0" applyFont="1" applyBorder="1" applyAlignment="1">
      <alignment horizontal="left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84" fillId="0" borderId="21" xfId="3" applyFont="1" applyFill="1" applyBorder="1" applyAlignment="1">
      <alignment horizontal="center" vertical="center" wrapText="1"/>
    </xf>
    <xf numFmtId="0" fontId="84" fillId="0" borderId="2" xfId="3" applyFont="1" applyFill="1" applyBorder="1" applyAlignment="1">
      <alignment horizontal="center" vertical="center" wrapText="1"/>
    </xf>
    <xf numFmtId="0" fontId="84" fillId="0" borderId="3" xfId="3" applyFont="1" applyFill="1" applyBorder="1" applyAlignment="1">
      <alignment horizontal="center" vertical="center" wrapText="1"/>
    </xf>
    <xf numFmtId="0" fontId="84" fillId="0" borderId="18" xfId="3" applyFont="1" applyFill="1" applyBorder="1" applyAlignment="1">
      <alignment horizontal="center" vertical="center" wrapText="1"/>
    </xf>
    <xf numFmtId="0" fontId="84" fillId="0" borderId="0" xfId="3" applyFont="1" applyFill="1" applyBorder="1" applyAlignment="1">
      <alignment horizontal="center" vertical="center" wrapText="1"/>
    </xf>
    <xf numFmtId="0" fontId="84" fillId="0" borderId="5" xfId="3" applyFont="1" applyFill="1" applyBorder="1" applyAlignment="1">
      <alignment horizontal="center" vertical="center" wrapText="1"/>
    </xf>
    <xf numFmtId="0" fontId="84" fillId="0" borderId="23" xfId="3" applyFont="1" applyFill="1" applyBorder="1" applyAlignment="1">
      <alignment horizontal="center" vertical="center" wrapText="1"/>
    </xf>
    <xf numFmtId="0" fontId="84" fillId="0" borderId="8" xfId="3" applyFont="1" applyFill="1" applyBorder="1" applyAlignment="1">
      <alignment horizontal="center" vertical="center" wrapText="1"/>
    </xf>
    <xf numFmtId="0" fontId="84" fillId="0" borderId="9" xfId="3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/>
    </xf>
    <xf numFmtId="0" fontId="3" fillId="8" borderId="12" xfId="0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/>
    </xf>
    <xf numFmtId="0" fontId="18" fillId="0" borderId="7" xfId="0" applyFont="1" applyBorder="1" applyAlignment="1">
      <alignment horizontal="justify" vertical="center" wrapText="1"/>
    </xf>
    <xf numFmtId="0" fontId="18" fillId="0" borderId="8" xfId="0" applyFont="1" applyBorder="1" applyAlignment="1">
      <alignment horizontal="justify" vertical="center" wrapText="1"/>
    </xf>
    <xf numFmtId="0" fontId="18" fillId="0" borderId="9" xfId="0" applyFont="1" applyBorder="1" applyAlignment="1">
      <alignment horizontal="justify" vertical="center" wrapText="1"/>
    </xf>
    <xf numFmtId="0" fontId="12" fillId="7" borderId="11" xfId="0" applyFont="1" applyFill="1" applyBorder="1" applyAlignment="1">
      <alignment horizontal="center" vertical="center" wrapText="1"/>
    </xf>
    <xf numFmtId="0" fontId="30" fillId="7" borderId="2" xfId="0" applyFont="1" applyFill="1" applyBorder="1" applyAlignment="1">
      <alignment horizontal="center" vertical="center" wrapText="1"/>
    </xf>
    <xf numFmtId="0" fontId="30" fillId="7" borderId="3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justify" vertical="center" wrapText="1"/>
    </xf>
    <xf numFmtId="0" fontId="18" fillId="0" borderId="12" xfId="0" applyFont="1" applyBorder="1" applyAlignment="1">
      <alignment horizontal="justify" vertical="center" wrapText="1"/>
    </xf>
    <xf numFmtId="0" fontId="18" fillId="0" borderId="13" xfId="0" applyFont="1" applyBorder="1" applyAlignment="1">
      <alignment horizontal="justify" vertical="center" wrapText="1"/>
    </xf>
    <xf numFmtId="0" fontId="12" fillId="7" borderId="24" xfId="0" applyFont="1" applyFill="1" applyBorder="1" applyAlignment="1">
      <alignment horizontal="center" vertical="center" wrapText="1"/>
    </xf>
    <xf numFmtId="0" fontId="12" fillId="7" borderId="25" xfId="0" applyFont="1" applyFill="1" applyBorder="1" applyAlignment="1">
      <alignment horizontal="center" vertical="center" wrapText="1"/>
    </xf>
    <xf numFmtId="0" fontId="12" fillId="7" borderId="26" xfId="0" applyFont="1" applyFill="1" applyBorder="1" applyAlignment="1">
      <alignment horizontal="center" vertical="center" wrapText="1"/>
    </xf>
    <xf numFmtId="0" fontId="3" fillId="8" borderId="29" xfId="0" applyFont="1" applyFill="1" applyBorder="1" applyAlignment="1">
      <alignment horizontal="center" vertical="center" wrapText="1"/>
    </xf>
    <xf numFmtId="0" fontId="3" fillId="8" borderId="30" xfId="0" applyFont="1" applyFill="1" applyBorder="1" applyAlignment="1">
      <alignment horizontal="center" vertical="center" wrapText="1"/>
    </xf>
    <xf numFmtId="0" fontId="3" fillId="8" borderId="31" xfId="0" applyFont="1" applyFill="1" applyBorder="1" applyAlignment="1">
      <alignment horizontal="center" vertical="center" wrapText="1"/>
    </xf>
    <xf numFmtId="0" fontId="12" fillId="7" borderId="12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85" fillId="0" borderId="33" xfId="0" applyFont="1" applyBorder="1" applyAlignment="1">
      <alignment horizontal="center" vertical="center" wrapText="1"/>
    </xf>
    <xf numFmtId="0" fontId="85" fillId="0" borderId="48" xfId="0" applyFont="1" applyBorder="1" applyAlignment="1">
      <alignment horizontal="center" vertical="center" wrapText="1"/>
    </xf>
    <xf numFmtId="0" fontId="85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88" fillId="8" borderId="0" xfId="0" applyFont="1" applyFill="1" applyAlignment="1">
      <alignment horizontal="center" vertical="center" wrapText="1"/>
    </xf>
    <xf numFmtId="0" fontId="88" fillId="8" borderId="4" xfId="0" applyFont="1" applyFill="1" applyBorder="1" applyAlignment="1">
      <alignment horizontal="center" vertical="center" wrapText="1"/>
    </xf>
    <xf numFmtId="0" fontId="57" fillId="7" borderId="29" xfId="0" applyFont="1" applyFill="1" applyBorder="1" applyAlignment="1">
      <alignment horizontal="center" vertical="center" wrapText="1"/>
    </xf>
    <xf numFmtId="0" fontId="57" fillId="7" borderId="31" xfId="0" applyFont="1" applyFill="1" applyBorder="1" applyAlignment="1">
      <alignment horizontal="center" vertical="center" wrapText="1"/>
    </xf>
    <xf numFmtId="0" fontId="87" fillId="8" borderId="7" xfId="0" applyFont="1" applyFill="1" applyBorder="1" applyAlignment="1">
      <alignment horizontal="center" vertical="center" wrapText="1"/>
    </xf>
    <xf numFmtId="0" fontId="87" fillId="8" borderId="9" xfId="0" applyFont="1" applyFill="1" applyBorder="1" applyAlignment="1">
      <alignment horizontal="center" vertical="center" wrapText="1"/>
    </xf>
    <xf numFmtId="0" fontId="88" fillId="8" borderId="29" xfId="0" applyFont="1" applyFill="1" applyBorder="1" applyAlignment="1">
      <alignment horizontal="center" vertical="center" wrapText="1"/>
    </xf>
    <xf numFmtId="0" fontId="88" fillId="8" borderId="31" xfId="0" applyFont="1" applyFill="1" applyBorder="1" applyAlignment="1">
      <alignment horizontal="center" vertical="center" wrapText="1"/>
    </xf>
    <xf numFmtId="0" fontId="57" fillId="7" borderId="1" xfId="0" applyFont="1" applyFill="1" applyBorder="1" applyAlignment="1">
      <alignment horizontal="center" vertical="center" wrapText="1"/>
    </xf>
    <xf numFmtId="0" fontId="57" fillId="7" borderId="2" xfId="0" applyFont="1" applyFill="1" applyBorder="1" applyAlignment="1">
      <alignment horizontal="center" vertical="center" wrapText="1"/>
    </xf>
    <xf numFmtId="0" fontId="57" fillId="7" borderId="3" xfId="0" applyFont="1" applyFill="1" applyBorder="1" applyAlignment="1">
      <alignment horizontal="center" vertical="center" wrapText="1"/>
    </xf>
    <xf numFmtId="0" fontId="88" fillId="8" borderId="7" xfId="0" applyFont="1" applyFill="1" applyBorder="1" applyAlignment="1">
      <alignment horizontal="center" vertical="center" wrapText="1"/>
    </xf>
    <xf numFmtId="0" fontId="88" fillId="8" borderId="8" xfId="0" applyFont="1" applyFill="1" applyBorder="1" applyAlignment="1">
      <alignment horizontal="center" vertical="center" wrapText="1"/>
    </xf>
    <xf numFmtId="0" fontId="88" fillId="8" borderId="9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8" borderId="11" xfId="0" applyFont="1" applyFill="1" applyBorder="1" applyAlignment="1">
      <alignment horizontal="center" vertical="top" wrapText="1"/>
    </xf>
    <xf numFmtId="0" fontId="18" fillId="8" borderId="12" xfId="0" applyFont="1" applyFill="1" applyBorder="1" applyAlignment="1">
      <alignment horizontal="center" vertical="top" wrapText="1"/>
    </xf>
    <xf numFmtId="0" fontId="18" fillId="8" borderId="13" xfId="0" applyFont="1" applyFill="1" applyBorder="1" applyAlignment="1">
      <alignment horizontal="center" vertical="top" wrapText="1"/>
    </xf>
    <xf numFmtId="1" fontId="78" fillId="0" borderId="11" xfId="0" applyNumberFormat="1" applyFont="1" applyBorder="1" applyAlignment="1">
      <alignment horizontal="center" vertical="center" shrinkToFit="1"/>
    </xf>
    <xf numFmtId="1" fontId="78" fillId="0" borderId="12" xfId="0" applyNumberFormat="1" applyFont="1" applyBorder="1" applyAlignment="1">
      <alignment horizontal="center" vertical="center" shrinkToFit="1"/>
    </xf>
    <xf numFmtId="1" fontId="78" fillId="0" borderId="13" xfId="0" applyNumberFormat="1" applyFont="1" applyBorder="1" applyAlignment="1">
      <alignment horizontal="center" vertical="center" shrinkToFit="1"/>
    </xf>
    <xf numFmtId="0" fontId="0" fillId="0" borderId="3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57" fillId="7" borderId="25" xfId="0" applyFont="1" applyFill="1" applyBorder="1" applyAlignment="1">
      <alignment horizontal="center" vertical="center" wrapText="1"/>
    </xf>
    <xf numFmtId="0" fontId="57" fillId="7" borderId="39" xfId="0" applyFont="1" applyFill="1" applyBorder="1" applyAlignment="1">
      <alignment horizontal="center" vertical="center" wrapText="1"/>
    </xf>
    <xf numFmtId="0" fontId="89" fillId="7" borderId="34" xfId="0" applyFont="1" applyFill="1" applyBorder="1" applyAlignment="1">
      <alignment horizontal="center" vertical="center" wrapText="1"/>
    </xf>
    <xf numFmtId="0" fontId="92" fillId="0" borderId="34" xfId="0" applyFont="1" applyBorder="1" applyAlignment="1">
      <alignment horizontal="center" vertical="center" wrapText="1"/>
    </xf>
    <xf numFmtId="0" fontId="57" fillId="8" borderId="34" xfId="0" applyFont="1" applyFill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85" fillId="7" borderId="34" xfId="0" applyFont="1" applyFill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/>
    </xf>
    <xf numFmtId="0" fontId="89" fillId="8" borderId="34" xfId="0" applyFont="1" applyFill="1" applyBorder="1" applyAlignment="1">
      <alignment horizontal="center" vertical="center" wrapText="1"/>
    </xf>
    <xf numFmtId="0" fontId="40" fillId="0" borderId="34" xfId="0" applyFont="1" applyBorder="1" applyAlignment="1">
      <alignment horizontal="center" vertical="center" wrapText="1"/>
    </xf>
    <xf numFmtId="0" fontId="66" fillId="0" borderId="0" xfId="0" applyFont="1" applyAlignment="1">
      <alignment horizontal="center"/>
    </xf>
    <xf numFmtId="0" fontId="69" fillId="0" borderId="0" xfId="0" applyFont="1" applyAlignment="1">
      <alignment horizontal="center"/>
    </xf>
    <xf numFmtId="0" fontId="73" fillId="0" borderId="34" xfId="0" applyFont="1" applyBorder="1" applyAlignment="1">
      <alignment horizontal="center" vertical="center"/>
    </xf>
    <xf numFmtId="0" fontId="80" fillId="0" borderId="34" xfId="0" applyFont="1" applyBorder="1" applyAlignment="1">
      <alignment horizontal="center" vertical="center" wrapText="1"/>
    </xf>
    <xf numFmtId="0" fontId="74" fillId="0" borderId="34" xfId="0" applyFont="1" applyBorder="1" applyAlignment="1">
      <alignment horizontal="center" vertical="center"/>
    </xf>
    <xf numFmtId="0" fontId="101" fillId="0" borderId="34" xfId="0" applyFont="1" applyBorder="1" applyAlignment="1">
      <alignment horizontal="center" vertical="center" wrapText="1"/>
    </xf>
    <xf numFmtId="0" fontId="74" fillId="0" borderId="34" xfId="0" applyFont="1" applyBorder="1" applyAlignment="1">
      <alignment horizontal="center" vertical="center" wrapText="1"/>
    </xf>
    <xf numFmtId="0" fontId="102" fillId="0" borderId="34" xfId="0" applyFont="1" applyBorder="1" applyAlignment="1">
      <alignment horizontal="left" vertical="center" wrapText="1"/>
    </xf>
    <xf numFmtId="0" fontId="99" fillId="22" borderId="34" xfId="0" applyFont="1" applyFill="1" applyBorder="1" applyAlignment="1">
      <alignment horizontal="center" vertical="center" wrapText="1"/>
    </xf>
    <xf numFmtId="0" fontId="72" fillId="15" borderId="34" xfId="0" applyFont="1" applyFill="1" applyBorder="1" applyAlignment="1">
      <alignment horizontal="center" vertical="center"/>
    </xf>
    <xf numFmtId="0" fontId="71" fillId="15" borderId="34" xfId="0" applyFont="1" applyFill="1" applyBorder="1" applyAlignment="1">
      <alignment horizontal="center" vertical="center"/>
    </xf>
    <xf numFmtId="0" fontId="57" fillId="15" borderId="34" xfId="0" applyFont="1" applyFill="1" applyBorder="1" applyAlignment="1">
      <alignment horizontal="center" vertical="center" wrapText="1"/>
    </xf>
    <xf numFmtId="0" fontId="57" fillId="15" borderId="34" xfId="0" applyFont="1" applyFill="1" applyBorder="1" applyAlignment="1">
      <alignment horizontal="center" vertical="center"/>
    </xf>
    <xf numFmtId="0" fontId="100" fillId="8" borderId="34" xfId="0" applyFont="1" applyFill="1" applyBorder="1" applyAlignment="1">
      <alignment horizontal="center" vertical="center" wrapText="1"/>
    </xf>
    <xf numFmtId="0" fontId="100" fillId="8" borderId="34" xfId="0" applyFont="1" applyFill="1" applyBorder="1" applyAlignment="1">
      <alignment horizontal="center" vertical="center"/>
    </xf>
    <xf numFmtId="0" fontId="70" fillId="0" borderId="39" xfId="0" applyFont="1" applyBorder="1" applyAlignment="1">
      <alignment horizontal="center" vertical="center"/>
    </xf>
    <xf numFmtId="0" fontId="89" fillId="21" borderId="37" xfId="0" applyFont="1" applyFill="1" applyBorder="1" applyAlignment="1">
      <alignment horizontal="center" vertical="center"/>
    </xf>
    <xf numFmtId="0" fontId="89" fillId="21" borderId="38" xfId="0" applyFont="1" applyFill="1" applyBorder="1" applyAlignment="1">
      <alignment horizontal="center" vertical="center"/>
    </xf>
    <xf numFmtId="0" fontId="89" fillId="8" borderId="37" xfId="2" applyFont="1" applyFill="1" applyBorder="1" applyAlignment="1">
      <alignment horizontal="center" vertical="center" wrapText="1"/>
    </xf>
    <xf numFmtId="0" fontId="89" fillId="8" borderId="38" xfId="2" applyFont="1" applyFill="1" applyBorder="1" applyAlignment="1">
      <alignment horizontal="center" vertical="center" wrapText="1"/>
    </xf>
    <xf numFmtId="0" fontId="85" fillId="0" borderId="37" xfId="2" applyFont="1" applyBorder="1" applyAlignment="1">
      <alignment horizontal="center" vertical="center" wrapText="1"/>
    </xf>
    <xf numFmtId="0" fontId="85" fillId="0" borderId="38" xfId="2" applyFont="1" applyBorder="1" applyAlignment="1">
      <alignment horizontal="center" vertical="center" wrapText="1"/>
    </xf>
    <xf numFmtId="0" fontId="89" fillId="9" borderId="29" xfId="0" applyFont="1" applyFill="1" applyBorder="1" applyAlignment="1">
      <alignment horizontal="center" vertical="center"/>
    </xf>
    <xf numFmtId="0" fontId="89" fillId="9" borderId="30" xfId="0" applyFont="1" applyFill="1" applyBorder="1" applyAlignment="1">
      <alignment horizontal="center" vertical="center"/>
    </xf>
    <xf numFmtId="0" fontId="89" fillId="9" borderId="31" xfId="0" applyFont="1" applyFill="1" applyBorder="1" applyAlignment="1">
      <alignment horizontal="center" vertical="center"/>
    </xf>
    <xf numFmtId="9" fontId="79" fillId="0" borderId="34" xfId="1" applyFont="1" applyBorder="1" applyAlignment="1">
      <alignment horizontal="center" vertical="center"/>
    </xf>
    <xf numFmtId="0" fontId="85" fillId="16" borderId="37" xfId="2" applyFont="1" applyFill="1" applyBorder="1" applyAlignment="1">
      <alignment horizontal="center" vertical="center" wrapText="1"/>
    </xf>
    <xf numFmtId="0" fontId="85" fillId="16" borderId="38" xfId="2" applyFont="1" applyFill="1" applyBorder="1" applyAlignment="1">
      <alignment horizontal="center" vertical="center" wrapText="1"/>
    </xf>
    <xf numFmtId="0" fontId="65" fillId="0" borderId="34" xfId="0" applyFont="1" applyBorder="1" applyAlignment="1">
      <alignment horizontal="center" vertical="center" wrapText="1"/>
    </xf>
    <xf numFmtId="0" fontId="85" fillId="0" borderId="34" xfId="0" applyFont="1" applyBorder="1" applyAlignment="1">
      <alignment horizontal="center" vertical="center"/>
    </xf>
    <xf numFmtId="0" fontId="89" fillId="21" borderId="34" xfId="0" applyFont="1" applyFill="1" applyBorder="1" applyAlignment="1">
      <alignment horizontal="center" vertical="center"/>
    </xf>
    <xf numFmtId="0" fontId="89" fillId="15" borderId="34" xfId="0" applyFont="1" applyFill="1" applyBorder="1" applyAlignment="1">
      <alignment horizontal="center" vertical="center"/>
    </xf>
    <xf numFmtId="0" fontId="89" fillId="24" borderId="37" xfId="0" applyFont="1" applyFill="1" applyBorder="1" applyAlignment="1">
      <alignment horizontal="center" vertical="center"/>
    </xf>
    <xf numFmtId="0" fontId="89" fillId="24" borderId="38" xfId="0" applyFont="1" applyFill="1" applyBorder="1" applyAlignment="1">
      <alignment horizontal="center" vertical="center"/>
    </xf>
    <xf numFmtId="0" fontId="89" fillId="21" borderId="37" xfId="0" applyFont="1" applyFill="1" applyBorder="1" applyAlignment="1">
      <alignment horizontal="center" vertical="center" wrapText="1"/>
    </xf>
    <xf numFmtId="0" fontId="89" fillId="21" borderId="38" xfId="0" applyFont="1" applyFill="1" applyBorder="1" applyAlignment="1">
      <alignment horizontal="center" vertical="center" wrapText="1"/>
    </xf>
    <xf numFmtId="0" fontId="95" fillId="8" borderId="37" xfId="2" applyFont="1" applyFill="1" applyBorder="1" applyAlignment="1">
      <alignment horizontal="center" vertical="center"/>
    </xf>
    <xf numFmtId="0" fontId="95" fillId="8" borderId="38" xfId="2" applyFont="1" applyFill="1" applyBorder="1" applyAlignment="1">
      <alignment horizontal="center" vertical="center"/>
    </xf>
    <xf numFmtId="0" fontId="95" fillId="9" borderId="37" xfId="2" applyFont="1" applyFill="1" applyBorder="1" applyAlignment="1">
      <alignment horizontal="center" vertical="center"/>
    </xf>
    <xf numFmtId="0" fontId="95" fillId="9" borderId="38" xfId="2" applyFont="1" applyFill="1" applyBorder="1" applyAlignment="1">
      <alignment horizontal="center" vertical="center"/>
    </xf>
    <xf numFmtId="0" fontId="57" fillId="7" borderId="37" xfId="2" applyFont="1" applyFill="1" applyBorder="1" applyAlignment="1">
      <alignment horizontal="center" vertical="center" wrapText="1"/>
    </xf>
    <xf numFmtId="0" fontId="57" fillId="7" borderId="45" xfId="2" applyFont="1" applyFill="1" applyBorder="1" applyAlignment="1">
      <alignment horizontal="center" vertical="center" wrapText="1"/>
    </xf>
    <xf numFmtId="0" fontId="57" fillId="7" borderId="38" xfId="2" applyFont="1" applyFill="1" applyBorder="1" applyAlignment="1">
      <alignment horizontal="center" vertical="center" wrapText="1"/>
    </xf>
    <xf numFmtId="0" fontId="95" fillId="9" borderId="29" xfId="2" applyFont="1" applyFill="1" applyBorder="1" applyAlignment="1">
      <alignment horizontal="center" vertical="center" wrapText="1"/>
    </xf>
    <xf numFmtId="0" fontId="95" fillId="9" borderId="30" xfId="2" applyFont="1" applyFill="1" applyBorder="1" applyAlignment="1">
      <alignment horizontal="center" vertical="center" wrapText="1"/>
    </xf>
    <xf numFmtId="0" fontId="95" fillId="9" borderId="31" xfId="2" applyFont="1" applyFill="1" applyBorder="1" applyAlignment="1">
      <alignment horizontal="center" vertical="center" wrapText="1"/>
    </xf>
    <xf numFmtId="0" fontId="57" fillId="8" borderId="37" xfId="2" applyFont="1" applyFill="1" applyBorder="1" applyAlignment="1">
      <alignment horizontal="center" vertical="center" wrapText="1"/>
    </xf>
    <xf numFmtId="0" fontId="57" fillId="8" borderId="38" xfId="2" applyFont="1" applyFill="1" applyBorder="1" applyAlignment="1">
      <alignment horizontal="center" vertical="center" wrapText="1"/>
    </xf>
    <xf numFmtId="0" fontId="95" fillId="8" borderId="37" xfId="2" applyFont="1" applyFill="1" applyBorder="1" applyAlignment="1">
      <alignment horizontal="center" vertical="center" wrapText="1"/>
    </xf>
    <xf numFmtId="0" fontId="95" fillId="8" borderId="38" xfId="2" applyFont="1" applyFill="1" applyBorder="1" applyAlignment="1">
      <alignment horizontal="center" vertical="center" wrapText="1"/>
    </xf>
    <xf numFmtId="0" fontId="57" fillId="20" borderId="29" xfId="2" applyFont="1" applyFill="1" applyBorder="1" applyAlignment="1">
      <alignment horizontal="center" vertical="center" wrapText="1"/>
    </xf>
    <xf numFmtId="0" fontId="57" fillId="20" borderId="30" xfId="2" applyFont="1" applyFill="1" applyBorder="1" applyAlignment="1">
      <alignment horizontal="center" vertical="center" wrapText="1"/>
    </xf>
    <xf numFmtId="0" fontId="57" fillId="20" borderId="31" xfId="2" applyFont="1" applyFill="1" applyBorder="1" applyAlignment="1">
      <alignment horizontal="center" vertical="center" wrapText="1"/>
    </xf>
    <xf numFmtId="0" fontId="57" fillId="8" borderId="45" xfId="2" applyFont="1" applyFill="1" applyBorder="1" applyAlignment="1">
      <alignment horizontal="center" vertical="center" wrapText="1"/>
    </xf>
    <xf numFmtId="0" fontId="24" fillId="7" borderId="25" xfId="0" applyFont="1" applyFill="1" applyBorder="1" applyAlignment="1">
      <alignment horizontal="left" vertical="center"/>
    </xf>
    <xf numFmtId="0" fontId="10" fillId="7" borderId="34" xfId="0" applyFont="1" applyFill="1" applyBorder="1" applyAlignment="1">
      <alignment horizontal="center" vertical="center" wrapText="1"/>
    </xf>
    <xf numFmtId="0" fontId="10" fillId="15" borderId="34" xfId="0" applyFont="1" applyFill="1" applyBorder="1" applyAlignment="1">
      <alignment horizontal="center" vertical="center" wrapText="1"/>
    </xf>
    <xf numFmtId="0" fontId="87" fillId="0" borderId="34" xfId="0" applyFont="1" applyBorder="1" applyAlignment="1">
      <alignment horizontal="center" vertical="center" wrapText="1"/>
    </xf>
    <xf numFmtId="0" fontId="48" fillId="8" borderId="34" xfId="0" applyFont="1" applyFill="1" applyBorder="1" applyAlignment="1">
      <alignment horizontal="center" vertical="center" wrapText="1"/>
    </xf>
    <xf numFmtId="0" fontId="92" fillId="3" borderId="34" xfId="0" applyFont="1" applyFill="1" applyBorder="1" applyAlignment="1">
      <alignment horizontal="center" vertical="center" wrapText="1"/>
    </xf>
    <xf numFmtId="0" fontId="48" fillId="7" borderId="34" xfId="0" applyFont="1" applyFill="1" applyBorder="1" applyAlignment="1">
      <alignment horizontal="center" vertical="center" wrapText="1"/>
    </xf>
    <xf numFmtId="0" fontId="90" fillId="8" borderId="34" xfId="0" applyFont="1" applyFill="1" applyBorder="1" applyAlignment="1">
      <alignment horizontal="center" vertical="center" wrapText="1"/>
    </xf>
    <xf numFmtId="0" fontId="92" fillId="7" borderId="34" xfId="0" applyFont="1" applyFill="1" applyBorder="1" applyAlignment="1">
      <alignment horizontal="center" vertical="center" wrapText="1"/>
    </xf>
    <xf numFmtId="0" fontId="71" fillId="7" borderId="34" xfId="0" applyFont="1" applyFill="1" applyBorder="1" applyAlignment="1">
      <alignment horizontal="center" vertical="center" wrapText="1"/>
    </xf>
    <xf numFmtId="0" fontId="71" fillId="8" borderId="34" xfId="0" applyFont="1" applyFill="1" applyBorder="1" applyAlignment="1">
      <alignment horizontal="center" vertical="center" wrapText="1"/>
    </xf>
    <xf numFmtId="0" fontId="48" fillId="9" borderId="34" xfId="0" applyFont="1" applyFill="1" applyBorder="1" applyAlignment="1">
      <alignment horizontal="center" vertical="center" wrapText="1"/>
    </xf>
    <xf numFmtId="0" fontId="97" fillId="8" borderId="34" xfId="0" applyFont="1" applyFill="1" applyBorder="1" applyAlignment="1">
      <alignment horizontal="center" vertical="center" wrapText="1"/>
    </xf>
    <xf numFmtId="0" fontId="92" fillId="8" borderId="34" xfId="0" applyFont="1" applyFill="1" applyBorder="1" applyAlignment="1">
      <alignment horizontal="center" vertical="center" wrapText="1"/>
    </xf>
    <xf numFmtId="0" fontId="40" fillId="8" borderId="34" xfId="0" applyFont="1" applyFill="1" applyBorder="1" applyAlignment="1">
      <alignment horizontal="center" vertical="center" wrapText="1"/>
    </xf>
    <xf numFmtId="0" fontId="97" fillId="0" borderId="34" xfId="0" applyFont="1" applyBorder="1" applyAlignment="1">
      <alignment horizontal="center" vertical="center" wrapText="1"/>
    </xf>
    <xf numFmtId="0" fontId="48" fillId="0" borderId="34" xfId="0" applyFont="1" applyBorder="1" applyAlignment="1">
      <alignment horizontal="center" vertical="center" wrapText="1"/>
    </xf>
    <xf numFmtId="0" fontId="97" fillId="7" borderId="34" xfId="0" applyFont="1" applyFill="1" applyBorder="1" applyAlignment="1">
      <alignment horizontal="center" vertical="center" wrapText="1"/>
    </xf>
    <xf numFmtId="0" fontId="97" fillId="7" borderId="34" xfId="0" applyFont="1" applyFill="1" applyBorder="1" applyAlignment="1">
      <alignment horizontal="left" vertical="center" wrapText="1"/>
    </xf>
    <xf numFmtId="0" fontId="92" fillId="7" borderId="34" xfId="0" applyFont="1" applyFill="1" applyBorder="1" applyAlignment="1">
      <alignment horizontal="left" vertical="center" wrapText="1"/>
    </xf>
    <xf numFmtId="0" fontId="10" fillId="8" borderId="34" xfId="0" applyFont="1" applyFill="1" applyBorder="1" applyAlignment="1">
      <alignment horizontal="center" vertical="center" wrapText="1"/>
    </xf>
    <xf numFmtId="0" fontId="48" fillId="8" borderId="34" xfId="0" applyFont="1" applyFill="1" applyBorder="1" applyAlignment="1">
      <alignment horizontal="left" vertical="center" wrapText="1"/>
    </xf>
    <xf numFmtId="0" fontId="40" fillId="5" borderId="34" xfId="0" applyFont="1" applyFill="1" applyBorder="1" applyAlignment="1">
      <alignment horizontal="center" vertical="center" wrapText="1"/>
    </xf>
    <xf numFmtId="0" fontId="40" fillId="6" borderId="34" xfId="0" applyFont="1" applyFill="1" applyBorder="1" applyAlignment="1">
      <alignment horizontal="center" vertical="center" wrapText="1"/>
    </xf>
    <xf numFmtId="1" fontId="40" fillId="0" borderId="34" xfId="0" applyNumberFormat="1" applyFont="1" applyBorder="1" applyAlignment="1">
      <alignment horizontal="center" vertical="center" shrinkToFit="1"/>
    </xf>
    <xf numFmtId="0" fontId="40" fillId="4" borderId="34" xfId="0" applyFont="1" applyFill="1" applyBorder="1" applyAlignment="1">
      <alignment horizontal="center" vertical="center" wrapText="1"/>
    </xf>
    <xf numFmtId="1" fontId="48" fillId="9" borderId="34" xfId="0" applyNumberFormat="1" applyFont="1" applyFill="1" applyBorder="1" applyAlignment="1">
      <alignment horizontal="center" vertical="center" shrinkToFit="1"/>
    </xf>
    <xf numFmtId="0" fontId="40" fillId="0" borderId="34" xfId="0" applyFont="1" applyBorder="1" applyAlignment="1">
      <alignment horizontal="center" vertical="center"/>
    </xf>
    <xf numFmtId="0" fontId="10" fillId="7" borderId="39" xfId="0" applyFont="1" applyFill="1" applyBorder="1" applyAlignment="1">
      <alignment horizontal="center" vertical="center" wrapText="1"/>
    </xf>
    <xf numFmtId="0" fontId="10" fillId="7" borderId="28" xfId="0" applyFont="1" applyFill="1" applyBorder="1" applyAlignment="1">
      <alignment horizontal="center" vertical="center" wrapText="1"/>
    </xf>
    <xf numFmtId="0" fontId="10" fillId="7" borderId="34" xfId="2" applyFont="1" applyFill="1" applyBorder="1" applyAlignment="1">
      <alignment horizontal="center" vertical="center" wrapText="1"/>
    </xf>
    <xf numFmtId="0" fontId="106" fillId="0" borderId="34" xfId="0" applyFont="1" applyBorder="1" applyAlignment="1">
      <alignment horizontal="center" vertical="center"/>
    </xf>
    <xf numFmtId="0" fontId="106" fillId="0" borderId="37" xfId="0" applyFont="1" applyBorder="1" applyAlignment="1">
      <alignment horizontal="center" vertical="center"/>
    </xf>
    <xf numFmtId="0" fontId="40" fillId="0" borderId="37" xfId="0" applyFont="1" applyBorder="1" applyAlignment="1">
      <alignment horizontal="center" vertical="center" wrapText="1"/>
    </xf>
    <xf numFmtId="0" fontId="48" fillId="9" borderId="34" xfId="0" applyFont="1" applyFill="1" applyBorder="1" applyAlignment="1">
      <alignment horizontal="center" vertical="center"/>
    </xf>
    <xf numFmtId="0" fontId="40" fillId="14" borderId="34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78" fillId="0" borderId="34" xfId="0" applyFont="1" applyBorder="1" applyAlignment="1">
      <alignment horizontal="center" vertical="center"/>
    </xf>
    <xf numFmtId="9" fontId="82" fillId="0" borderId="24" xfId="1" applyFont="1" applyFill="1" applyBorder="1" applyAlignment="1">
      <alignment horizontal="right" vertical="center"/>
    </xf>
    <xf numFmtId="9" fontId="82" fillId="0" borderId="25" xfId="1" applyFont="1" applyFill="1" applyBorder="1" applyAlignment="1">
      <alignment horizontal="right" vertical="center"/>
    </xf>
    <xf numFmtId="9" fontId="82" fillId="0" borderId="26" xfId="1" applyFont="1" applyFill="1" applyBorder="1" applyAlignment="1">
      <alignment horizontal="right" vertical="center"/>
    </xf>
    <xf numFmtId="9" fontId="82" fillId="0" borderId="27" xfId="1" applyFont="1" applyFill="1" applyBorder="1" applyAlignment="1">
      <alignment horizontal="right" vertical="center"/>
    </xf>
    <xf numFmtId="9" fontId="82" fillId="0" borderId="39" xfId="1" applyFont="1" applyFill="1" applyBorder="1" applyAlignment="1">
      <alignment horizontal="right" vertical="center"/>
    </xf>
    <xf numFmtId="9" fontId="82" fillId="0" borderId="28" xfId="1" applyFont="1" applyFill="1" applyBorder="1" applyAlignment="1">
      <alignment horizontal="right" vertical="center"/>
    </xf>
    <xf numFmtId="0" fontId="57" fillId="8" borderId="34" xfId="0" applyFont="1" applyFill="1" applyBorder="1" applyAlignment="1">
      <alignment horizontal="center" vertical="center"/>
    </xf>
    <xf numFmtId="9" fontId="82" fillId="0" borderId="34" xfId="1" applyFont="1" applyFill="1" applyBorder="1" applyAlignment="1">
      <alignment horizontal="right" vertical="center"/>
    </xf>
    <xf numFmtId="0" fontId="91" fillId="8" borderId="34" xfId="0" applyFont="1" applyFill="1" applyBorder="1" applyAlignment="1">
      <alignment horizontal="center" vertical="center" wrapText="1"/>
    </xf>
    <xf numFmtId="0" fontId="57" fillId="7" borderId="34" xfId="0" applyFont="1" applyFill="1" applyBorder="1" applyAlignment="1">
      <alignment horizontal="center" vertical="center" wrapText="1"/>
    </xf>
    <xf numFmtId="0" fontId="107" fillId="0" borderId="34" xfId="3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/>
    </xf>
    <xf numFmtId="0" fontId="12" fillId="8" borderId="34" xfId="0" applyFont="1" applyFill="1" applyBorder="1" applyAlignment="1">
      <alignment horizontal="center" vertical="center"/>
    </xf>
    <xf numFmtId="0" fontId="24" fillId="7" borderId="25" xfId="0" applyFont="1" applyFill="1" applyBorder="1" applyAlignment="1">
      <alignment horizontal="center" vertical="center"/>
    </xf>
    <xf numFmtId="0" fontId="104" fillId="0" borderId="34" xfId="0" applyFont="1" applyBorder="1" applyAlignment="1">
      <alignment horizontal="center" vertical="center" wrapText="1"/>
    </xf>
    <xf numFmtId="0" fontId="85" fillId="0" borderId="34" xfId="0" applyFont="1" applyBorder="1" applyAlignment="1">
      <alignment horizontal="center" vertical="center" wrapText="1"/>
    </xf>
    <xf numFmtId="0" fontId="78" fillId="0" borderId="24" xfId="0" applyFont="1" applyBorder="1" applyAlignment="1">
      <alignment horizontal="center" vertical="center"/>
    </xf>
    <xf numFmtId="0" fontId="78" fillId="0" borderId="25" xfId="0" applyFont="1" applyBorder="1" applyAlignment="1">
      <alignment horizontal="center" vertical="center"/>
    </xf>
    <xf numFmtId="0" fontId="78" fillId="0" borderId="26" xfId="0" applyFont="1" applyBorder="1" applyAlignment="1">
      <alignment horizontal="center" vertical="center"/>
    </xf>
    <xf numFmtId="0" fontId="78" fillId="0" borderId="27" xfId="0" applyFont="1" applyBorder="1" applyAlignment="1">
      <alignment horizontal="center" vertical="center"/>
    </xf>
    <xf numFmtId="0" fontId="78" fillId="0" borderId="39" xfId="0" applyFont="1" applyBorder="1" applyAlignment="1">
      <alignment horizontal="center" vertical="center"/>
    </xf>
    <xf numFmtId="0" fontId="78" fillId="0" borderId="28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4" fillId="0" borderId="39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12" fillId="8" borderId="24" xfId="0" applyFont="1" applyFill="1" applyBorder="1" applyAlignment="1">
      <alignment horizontal="center" vertical="center"/>
    </xf>
    <xf numFmtId="0" fontId="12" fillId="8" borderId="25" xfId="0" applyFont="1" applyFill="1" applyBorder="1" applyAlignment="1">
      <alignment horizontal="center" vertical="center"/>
    </xf>
    <xf numFmtId="0" fontId="12" fillId="8" borderId="26" xfId="0" applyFont="1" applyFill="1" applyBorder="1" applyAlignment="1">
      <alignment horizontal="center" vertical="center"/>
    </xf>
    <xf numFmtId="0" fontId="12" fillId="8" borderId="27" xfId="0" applyFont="1" applyFill="1" applyBorder="1" applyAlignment="1">
      <alignment horizontal="center" vertical="center"/>
    </xf>
    <xf numFmtId="0" fontId="12" fillId="8" borderId="39" xfId="0" applyFont="1" applyFill="1" applyBorder="1" applyAlignment="1">
      <alignment horizontal="center" vertical="center"/>
    </xf>
    <xf numFmtId="0" fontId="12" fillId="8" borderId="28" xfId="0" applyFont="1" applyFill="1" applyBorder="1" applyAlignment="1">
      <alignment horizontal="center" vertical="center"/>
    </xf>
    <xf numFmtId="0" fontId="83" fillId="0" borderId="34" xfId="0" applyFont="1" applyBorder="1" applyAlignment="1">
      <alignment horizontal="center" vertical="center"/>
    </xf>
    <xf numFmtId="0" fontId="24" fillId="7" borderId="34" xfId="0" applyFont="1" applyFill="1" applyBorder="1" applyAlignment="1">
      <alignment horizontal="center" vertical="center"/>
    </xf>
    <xf numFmtId="0" fontId="92" fillId="0" borderId="34" xfId="0" applyFont="1" applyBorder="1" applyAlignment="1">
      <alignment horizontal="right" vertical="center" wrapText="1"/>
    </xf>
    <xf numFmtId="0" fontId="92" fillId="0" borderId="11" xfId="0" applyFont="1" applyBorder="1" applyAlignment="1">
      <alignment horizontal="center" vertical="center" wrapText="1"/>
    </xf>
    <xf numFmtId="0" fontId="92" fillId="0" borderId="12" xfId="0" applyFont="1" applyBorder="1" applyAlignment="1">
      <alignment horizontal="center" vertical="center" wrapText="1"/>
    </xf>
    <xf numFmtId="0" fontId="92" fillId="0" borderId="1" xfId="0" applyFont="1" applyBorder="1" applyAlignment="1">
      <alignment horizontal="center" vertical="center" wrapText="1"/>
    </xf>
    <xf numFmtId="0" fontId="92" fillId="0" borderId="2" xfId="0" applyFont="1" applyBorder="1" applyAlignment="1">
      <alignment horizontal="center" vertical="center" wrapText="1"/>
    </xf>
    <xf numFmtId="0" fontId="40" fillId="0" borderId="37" xfId="0" applyFont="1" applyBorder="1" applyAlignment="1">
      <alignment horizontal="center" vertical="center"/>
    </xf>
    <xf numFmtId="1" fontId="48" fillId="9" borderId="4" xfId="0" applyNumberFormat="1" applyFont="1" applyFill="1" applyBorder="1" applyAlignment="1">
      <alignment horizontal="center" vertical="center" shrinkToFit="1"/>
    </xf>
    <xf numFmtId="1" fontId="48" fillId="9" borderId="0" xfId="0" applyNumberFormat="1" applyFont="1" applyFill="1" applyAlignment="1">
      <alignment horizontal="center" vertical="center" shrinkToFit="1"/>
    </xf>
    <xf numFmtId="1" fontId="48" fillId="9" borderId="42" xfId="0" applyNumberFormat="1" applyFont="1" applyFill="1" applyBorder="1" applyAlignment="1">
      <alignment horizontal="center" vertical="center" shrinkToFit="1"/>
    </xf>
    <xf numFmtId="0" fontId="48" fillId="7" borderId="1" xfId="0" applyFont="1" applyFill="1" applyBorder="1" applyAlignment="1">
      <alignment horizontal="center" vertical="center" wrapText="1"/>
    </xf>
    <xf numFmtId="0" fontId="48" fillId="7" borderId="2" xfId="0" applyFont="1" applyFill="1" applyBorder="1" applyAlignment="1">
      <alignment horizontal="center" vertical="center" wrapText="1"/>
    </xf>
    <xf numFmtId="0" fontId="97" fillId="7" borderId="11" xfId="0" applyFont="1" applyFill="1" applyBorder="1" applyAlignment="1">
      <alignment horizontal="center" vertical="center" wrapText="1"/>
    </xf>
    <xf numFmtId="0" fontId="92" fillId="7" borderId="12" xfId="0" applyFont="1" applyFill="1" applyBorder="1" applyAlignment="1">
      <alignment horizontal="center" vertical="center" wrapText="1"/>
    </xf>
    <xf numFmtId="0" fontId="92" fillId="0" borderId="7" xfId="0" applyFont="1" applyBorder="1" applyAlignment="1">
      <alignment horizontal="center" vertical="center" wrapText="1"/>
    </xf>
    <xf numFmtId="0" fontId="92" fillId="0" borderId="8" xfId="0" applyFont="1" applyBorder="1" applyAlignment="1">
      <alignment horizontal="center" vertical="center" wrapText="1"/>
    </xf>
    <xf numFmtId="0" fontId="92" fillId="7" borderId="4" xfId="0" applyFont="1" applyFill="1" applyBorder="1" applyAlignment="1">
      <alignment horizontal="center" vertical="center" wrapText="1"/>
    </xf>
    <xf numFmtId="0" fontId="92" fillId="7" borderId="0" xfId="0" applyFont="1" applyFill="1" applyAlignment="1">
      <alignment horizontal="center" vertical="center" wrapText="1"/>
    </xf>
    <xf numFmtId="0" fontId="48" fillId="8" borderId="1" xfId="0" applyFont="1" applyFill="1" applyBorder="1" applyAlignment="1">
      <alignment horizontal="center" vertical="center" wrapText="1"/>
    </xf>
    <xf numFmtId="0" fontId="48" fillId="8" borderId="2" xfId="0" applyFont="1" applyFill="1" applyBorder="1" applyAlignment="1">
      <alignment horizontal="center" vertical="center" wrapText="1"/>
    </xf>
    <xf numFmtId="0" fontId="48" fillId="8" borderId="3" xfId="0" applyFont="1" applyFill="1" applyBorder="1" applyAlignment="1">
      <alignment horizontal="center" vertical="center" wrapText="1"/>
    </xf>
    <xf numFmtId="0" fontId="48" fillId="8" borderId="11" xfId="0" applyFont="1" applyFill="1" applyBorder="1" applyAlignment="1">
      <alignment horizontal="center" vertical="center" wrapText="1"/>
    </xf>
    <xf numFmtId="0" fontId="48" fillId="8" borderId="12" xfId="0" applyFont="1" applyFill="1" applyBorder="1" applyAlignment="1">
      <alignment horizontal="center" vertical="center" wrapText="1"/>
    </xf>
    <xf numFmtId="1" fontId="40" fillId="0" borderId="12" xfId="0" applyNumberFormat="1" applyFont="1" applyBorder="1" applyAlignment="1">
      <alignment horizontal="center" vertical="center" shrinkToFit="1"/>
    </xf>
    <xf numFmtId="0" fontId="48" fillId="8" borderId="11" xfId="0" applyFont="1" applyFill="1" applyBorder="1" applyAlignment="1">
      <alignment horizontal="left" vertical="center" wrapText="1"/>
    </xf>
    <xf numFmtId="0" fontId="48" fillId="8" borderId="13" xfId="0" applyFont="1" applyFill="1" applyBorder="1" applyAlignment="1">
      <alignment horizontal="left" vertical="center" wrapText="1"/>
    </xf>
    <xf numFmtId="0" fontId="40" fillId="0" borderId="11" xfId="0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 wrapText="1"/>
    </xf>
    <xf numFmtId="0" fontId="92" fillId="0" borderId="4" xfId="0" applyFont="1" applyBorder="1" applyAlignment="1">
      <alignment horizontal="center" vertical="center" wrapText="1"/>
    </xf>
    <xf numFmtId="0" fontId="92" fillId="0" borderId="0" xfId="0" applyFont="1" applyAlignment="1">
      <alignment horizontal="center" vertical="center" wrapText="1"/>
    </xf>
    <xf numFmtId="0" fontId="92" fillId="0" borderId="42" xfId="0" applyFont="1" applyBorder="1" applyAlignment="1">
      <alignment horizontal="center" vertical="center" wrapText="1"/>
    </xf>
    <xf numFmtId="0" fontId="92" fillId="0" borderId="24" xfId="0" applyFont="1" applyBorder="1" applyAlignment="1">
      <alignment horizontal="center" vertical="center" wrapText="1"/>
    </xf>
    <xf numFmtId="0" fontId="92" fillId="0" borderId="25" xfId="0" applyFont="1" applyBorder="1" applyAlignment="1">
      <alignment horizontal="center" vertical="center" wrapText="1"/>
    </xf>
    <xf numFmtId="0" fontId="92" fillId="0" borderId="26" xfId="0" applyFont="1" applyBorder="1" applyAlignment="1">
      <alignment horizontal="center" vertical="center" wrapText="1"/>
    </xf>
    <xf numFmtId="0" fontId="48" fillId="8" borderId="7" xfId="0" applyFont="1" applyFill="1" applyBorder="1" applyAlignment="1">
      <alignment horizontal="left" vertical="center" wrapText="1"/>
    </xf>
    <xf numFmtId="0" fontId="48" fillId="8" borderId="9" xfId="0" applyFont="1" applyFill="1" applyBorder="1" applyAlignment="1">
      <alignment horizontal="left" vertical="center" wrapText="1"/>
    </xf>
    <xf numFmtId="1" fontId="40" fillId="0" borderId="7" xfId="0" applyNumberFormat="1" applyFont="1" applyBorder="1" applyAlignment="1">
      <alignment horizontal="center" vertical="center" shrinkToFit="1"/>
    </xf>
    <xf numFmtId="1" fontId="40" fillId="0" borderId="9" xfId="0" applyNumberFormat="1" applyFont="1" applyBorder="1" applyAlignment="1">
      <alignment horizontal="center" vertical="center" shrinkToFit="1"/>
    </xf>
    <xf numFmtId="0" fontId="40" fillId="4" borderId="38" xfId="0" applyFont="1" applyFill="1" applyBorder="1" applyAlignment="1">
      <alignment horizontal="center" vertical="center" wrapText="1"/>
    </xf>
    <xf numFmtId="0" fontId="92" fillId="0" borderId="27" xfId="0" applyFont="1" applyBorder="1" applyAlignment="1">
      <alignment horizontal="center" vertical="center" wrapText="1"/>
    </xf>
    <xf numFmtId="0" fontId="92" fillId="0" borderId="39" xfId="0" applyFont="1" applyBorder="1" applyAlignment="1">
      <alignment horizontal="center" vertical="center" wrapText="1"/>
    </xf>
    <xf numFmtId="0" fontId="92" fillId="0" borderId="28" xfId="0" applyFont="1" applyBorder="1" applyAlignment="1">
      <alignment horizontal="center" vertical="center" wrapText="1"/>
    </xf>
    <xf numFmtId="0" fontId="97" fillId="7" borderId="11" xfId="0" applyFont="1" applyFill="1" applyBorder="1" applyAlignment="1">
      <alignment horizontal="left" vertical="center" wrapText="1"/>
    </xf>
    <xf numFmtId="0" fontId="92" fillId="7" borderId="12" xfId="0" applyFont="1" applyFill="1" applyBorder="1" applyAlignment="1">
      <alignment horizontal="left" vertical="center" wrapText="1"/>
    </xf>
    <xf numFmtId="0" fontId="92" fillId="7" borderId="0" xfId="0" applyFont="1" applyFill="1" applyAlignment="1">
      <alignment horizontal="left" vertical="center" wrapText="1"/>
    </xf>
    <xf numFmtId="0" fontId="92" fillId="0" borderId="37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center" vertical="center" wrapText="1"/>
    </xf>
    <xf numFmtId="0" fontId="40" fillId="0" borderId="26" xfId="0" applyFont="1" applyBorder="1" applyAlignment="1">
      <alignment horizontal="center" vertical="center" wrapText="1"/>
    </xf>
    <xf numFmtId="0" fontId="107" fillId="0" borderId="24" xfId="3" applyFont="1" applyBorder="1" applyAlignment="1">
      <alignment horizontal="center" vertical="center" wrapText="1"/>
    </xf>
    <xf numFmtId="0" fontId="48" fillId="0" borderId="26" xfId="0" applyFont="1" applyBorder="1" applyAlignment="1">
      <alignment horizontal="center" vertical="center" wrapText="1"/>
    </xf>
    <xf numFmtId="0" fontId="97" fillId="0" borderId="29" xfId="0" applyFont="1" applyBorder="1" applyAlignment="1">
      <alignment horizontal="center" vertical="center" wrapText="1"/>
    </xf>
    <xf numFmtId="0" fontId="97" fillId="0" borderId="31" xfId="0" applyFont="1" applyBorder="1" applyAlignment="1">
      <alignment horizontal="center" vertical="center" wrapText="1"/>
    </xf>
    <xf numFmtId="0" fontId="40" fillId="0" borderId="29" xfId="0" applyFont="1" applyBorder="1" applyAlignment="1">
      <alignment horizontal="center" vertical="center" wrapText="1"/>
    </xf>
    <xf numFmtId="0" fontId="40" fillId="0" borderId="31" xfId="0" applyFont="1" applyBorder="1" applyAlignment="1">
      <alignment horizontal="center" vertical="center" wrapText="1"/>
    </xf>
    <xf numFmtId="0" fontId="92" fillId="0" borderId="29" xfId="0" applyFont="1" applyBorder="1" applyAlignment="1">
      <alignment horizontal="center" vertical="center" wrapText="1"/>
    </xf>
    <xf numFmtId="0" fontId="92" fillId="0" borderId="31" xfId="0" applyFont="1" applyBorder="1" applyAlignment="1">
      <alignment horizontal="center" vertical="center" wrapText="1"/>
    </xf>
    <xf numFmtId="0" fontId="107" fillId="0" borderId="29" xfId="3" applyFont="1" applyBorder="1" applyAlignment="1">
      <alignment horizontal="center" vertical="center" wrapText="1"/>
    </xf>
    <xf numFmtId="0" fontId="48" fillId="0" borderId="31" xfId="0" applyFont="1" applyBorder="1" applyAlignment="1">
      <alignment horizontal="center" vertical="center" wrapText="1"/>
    </xf>
    <xf numFmtId="0" fontId="48" fillId="8" borderId="39" xfId="0" applyFont="1" applyFill="1" applyBorder="1" applyAlignment="1">
      <alignment horizontal="center" vertical="center" wrapText="1"/>
    </xf>
    <xf numFmtId="0" fontId="92" fillId="0" borderId="30" xfId="0" applyFont="1" applyBorder="1" applyAlignment="1">
      <alignment horizontal="center" vertical="center" wrapText="1"/>
    </xf>
    <xf numFmtId="0" fontId="90" fillId="8" borderId="29" xfId="0" applyFont="1" applyFill="1" applyBorder="1" applyAlignment="1">
      <alignment horizontal="center" vertical="center" wrapText="1"/>
    </xf>
    <xf numFmtId="0" fontId="90" fillId="8" borderId="30" xfId="0" applyFont="1" applyFill="1" applyBorder="1" applyAlignment="1">
      <alignment horizontal="center" vertical="center" wrapText="1"/>
    </xf>
    <xf numFmtId="0" fontId="90" fillId="8" borderId="31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92" fillId="0" borderId="13" xfId="0" applyFont="1" applyBorder="1" applyAlignment="1">
      <alignment horizontal="center" vertical="center" wrapText="1"/>
    </xf>
    <xf numFmtId="0" fontId="10" fillId="7" borderId="12" xfId="0" applyFont="1" applyFill="1" applyBorder="1" applyAlignment="1">
      <alignment horizontal="center" vertical="center" wrapText="1"/>
    </xf>
    <xf numFmtId="0" fontId="10" fillId="15" borderId="1" xfId="0" applyFont="1" applyFill="1" applyBorder="1" applyAlignment="1">
      <alignment horizontal="center" vertical="center" wrapText="1"/>
    </xf>
    <xf numFmtId="0" fontId="10" fillId="15" borderId="3" xfId="0" applyFont="1" applyFill="1" applyBorder="1" applyAlignment="1">
      <alignment horizontal="center" vertical="center" wrapText="1"/>
    </xf>
    <xf numFmtId="0" fontId="87" fillId="0" borderId="1" xfId="0" applyFont="1" applyBorder="1" applyAlignment="1">
      <alignment horizontal="center" vertical="center" wrapText="1"/>
    </xf>
    <xf numFmtId="0" fontId="87" fillId="0" borderId="3" xfId="0" applyFont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92" fillId="0" borderId="9" xfId="0" applyFont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 wrapText="1"/>
    </xf>
    <xf numFmtId="0" fontId="92" fillId="0" borderId="38" xfId="0" applyFont="1" applyBorder="1" applyAlignment="1">
      <alignment horizontal="center" vertical="center" wrapText="1"/>
    </xf>
    <xf numFmtId="0" fontId="92" fillId="0" borderId="35" xfId="0" applyFont="1" applyBorder="1" applyAlignment="1">
      <alignment horizontal="center" vertical="center" wrapText="1"/>
    </xf>
    <xf numFmtId="0" fontId="92" fillId="0" borderId="40" xfId="0" applyFont="1" applyBorder="1" applyAlignment="1">
      <alignment horizontal="center" vertical="center" wrapText="1"/>
    </xf>
    <xf numFmtId="0" fontId="48" fillId="7" borderId="7" xfId="0" applyFont="1" applyFill="1" applyBorder="1" applyAlignment="1">
      <alignment horizontal="center" vertical="center" wrapText="1"/>
    </xf>
    <xf numFmtId="0" fontId="48" fillId="7" borderId="8" xfId="0" applyFont="1" applyFill="1" applyBorder="1" applyAlignment="1">
      <alignment horizontal="center" vertical="center" wrapText="1"/>
    </xf>
    <xf numFmtId="0" fontId="48" fillId="7" borderId="5" xfId="0" applyFont="1" applyFill="1" applyBorder="1" applyAlignment="1">
      <alignment horizontal="center" vertical="center" wrapText="1"/>
    </xf>
    <xf numFmtId="0" fontId="97" fillId="7" borderId="4" xfId="0" applyFont="1" applyFill="1" applyBorder="1" applyAlignment="1">
      <alignment horizontal="center" vertical="center" wrapText="1"/>
    </xf>
    <xf numFmtId="0" fontId="10" fillId="8" borderId="0" xfId="0" applyFont="1" applyFill="1" applyAlignment="1">
      <alignment horizontal="center" vertical="center" wrapText="1"/>
    </xf>
    <xf numFmtId="0" fontId="48" fillId="7" borderId="4" xfId="0" applyFont="1" applyFill="1" applyBorder="1" applyAlignment="1">
      <alignment horizontal="center" vertical="center" wrapText="1"/>
    </xf>
    <xf numFmtId="0" fontId="48" fillId="7" borderId="0" xfId="0" applyFont="1" applyFill="1" applyAlignment="1">
      <alignment horizontal="center" vertical="center" wrapText="1"/>
    </xf>
    <xf numFmtId="0" fontId="92" fillId="7" borderId="7" xfId="0" applyFont="1" applyFill="1" applyBorder="1" applyAlignment="1">
      <alignment horizontal="left" vertical="center" wrapText="1"/>
    </xf>
    <xf numFmtId="0" fontId="92" fillId="7" borderId="8" xfId="0" applyFont="1" applyFill="1" applyBorder="1" applyAlignment="1">
      <alignment horizontal="left" vertical="center" wrapText="1"/>
    </xf>
    <xf numFmtId="0" fontId="92" fillId="7" borderId="38" xfId="0" applyFont="1" applyFill="1" applyBorder="1" applyAlignment="1">
      <alignment horizontal="center" vertical="center" wrapText="1"/>
    </xf>
    <xf numFmtId="1" fontId="40" fillId="0" borderId="11" xfId="0" applyNumberFormat="1" applyFont="1" applyBorder="1" applyAlignment="1">
      <alignment horizontal="center" vertical="center" shrinkToFit="1"/>
    </xf>
    <xf numFmtId="1" fontId="40" fillId="0" borderId="13" xfId="0" applyNumberFormat="1" applyFont="1" applyBorder="1" applyAlignment="1">
      <alignment horizontal="center" vertical="center" shrinkToFit="1"/>
    </xf>
    <xf numFmtId="0" fontId="40" fillId="0" borderId="0" xfId="0" applyFont="1" applyAlignment="1">
      <alignment horizontal="center" vertical="center"/>
    </xf>
    <xf numFmtId="0" fontId="97" fillId="7" borderId="1" xfId="0" applyFont="1" applyFill="1" applyBorder="1" applyAlignment="1">
      <alignment horizontal="left" vertical="center" wrapText="1"/>
    </xf>
    <xf numFmtId="0" fontId="92" fillId="7" borderId="2" xfId="0" applyFont="1" applyFill="1" applyBorder="1" applyAlignment="1">
      <alignment horizontal="left" vertical="center" wrapText="1"/>
    </xf>
    <xf numFmtId="0" fontId="97" fillId="7" borderId="37" xfId="0" applyFont="1" applyFill="1" applyBorder="1" applyAlignment="1">
      <alignment horizontal="center" vertical="center" wrapText="1"/>
    </xf>
    <xf numFmtId="0" fontId="92" fillId="7" borderId="37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top"/>
    </xf>
    <xf numFmtId="0" fontId="24" fillId="7" borderId="25" xfId="0" applyFont="1" applyFill="1" applyBorder="1" applyAlignment="1">
      <alignment horizontal="center" vertical="top"/>
    </xf>
    <xf numFmtId="0" fontId="30" fillId="9" borderId="34" xfId="0" applyFont="1" applyFill="1" applyBorder="1" applyAlignment="1">
      <alignment horizontal="center" vertical="center" wrapText="1"/>
    </xf>
    <xf numFmtId="0" fontId="12" fillId="7" borderId="34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0" fontId="14" fillId="8" borderId="7" xfId="0" applyFont="1" applyFill="1" applyBorder="1" applyAlignment="1">
      <alignment horizontal="center" vertical="center" wrapText="1"/>
    </xf>
    <xf numFmtId="0" fontId="14" fillId="8" borderId="8" xfId="0" applyFont="1" applyFill="1" applyBorder="1" applyAlignment="1">
      <alignment horizontal="center" vertical="center" wrapText="1"/>
    </xf>
    <xf numFmtId="0" fontId="14" fillId="8" borderId="9" xfId="0" applyFont="1" applyFill="1" applyBorder="1" applyAlignment="1">
      <alignment horizontal="center" vertical="center" wrapText="1"/>
    </xf>
    <xf numFmtId="0" fontId="76" fillId="7" borderId="11" xfId="0" applyFont="1" applyFill="1" applyBorder="1" applyAlignment="1">
      <alignment horizontal="center" vertical="top" wrapText="1"/>
    </xf>
    <xf numFmtId="0" fontId="76" fillId="7" borderId="12" xfId="0" applyFont="1" applyFill="1" applyBorder="1" applyAlignment="1">
      <alignment horizontal="center" vertical="top" wrapText="1"/>
    </xf>
    <xf numFmtId="0" fontId="76" fillId="7" borderId="13" xfId="0" applyFont="1" applyFill="1" applyBorder="1" applyAlignment="1">
      <alignment horizontal="center" vertical="top" wrapText="1"/>
    </xf>
    <xf numFmtId="0" fontId="77" fillId="8" borderId="11" xfId="0" applyFont="1" applyFill="1" applyBorder="1" applyAlignment="1">
      <alignment horizontal="left" vertical="center" wrapText="1"/>
    </xf>
    <xf numFmtId="0" fontId="77" fillId="8" borderId="12" xfId="0" applyFont="1" applyFill="1" applyBorder="1" applyAlignment="1">
      <alignment horizontal="left" vertical="center" wrapText="1"/>
    </xf>
    <xf numFmtId="0" fontId="77" fillId="8" borderId="13" xfId="0" applyFont="1" applyFill="1" applyBorder="1" applyAlignment="1">
      <alignment horizontal="left" vertical="center" wrapText="1"/>
    </xf>
    <xf numFmtId="0" fontId="76" fillId="0" borderId="11" xfId="0" applyFont="1" applyBorder="1" applyAlignment="1">
      <alignment horizontal="left" vertical="center" wrapText="1"/>
    </xf>
    <xf numFmtId="0" fontId="76" fillId="0" borderId="12" xfId="0" applyFont="1" applyBorder="1" applyAlignment="1">
      <alignment horizontal="left" vertical="center" wrapText="1"/>
    </xf>
    <xf numFmtId="0" fontId="76" fillId="0" borderId="13" xfId="0" applyFont="1" applyBorder="1" applyAlignment="1">
      <alignment horizontal="left" vertical="center" wrapText="1"/>
    </xf>
    <xf numFmtId="1" fontId="105" fillId="0" borderId="11" xfId="0" applyNumberFormat="1" applyFont="1" applyBorder="1" applyAlignment="1">
      <alignment horizontal="left" vertical="center" shrinkToFit="1"/>
    </xf>
    <xf numFmtId="1" fontId="105" fillId="0" borderId="12" xfId="0" applyNumberFormat="1" applyFont="1" applyBorder="1" applyAlignment="1">
      <alignment horizontal="left" vertical="center" shrinkToFit="1"/>
    </xf>
    <xf numFmtId="1" fontId="105" fillId="0" borderId="13" xfId="0" applyNumberFormat="1" applyFont="1" applyBorder="1" applyAlignment="1">
      <alignment horizontal="left" vertical="center" shrinkToFit="1"/>
    </xf>
    <xf numFmtId="1" fontId="105" fillId="0" borderId="11" xfId="0" applyNumberFormat="1" applyFont="1" applyBorder="1" applyAlignment="1">
      <alignment horizontal="left" vertical="center" wrapText="1" shrinkToFit="1"/>
    </xf>
    <xf numFmtId="1" fontId="105" fillId="0" borderId="12" xfId="0" applyNumberFormat="1" applyFont="1" applyBorder="1" applyAlignment="1">
      <alignment horizontal="left" vertical="center" wrapText="1" shrinkToFit="1"/>
    </xf>
    <xf numFmtId="1" fontId="105" fillId="0" borderId="13" xfId="0" applyNumberFormat="1" applyFont="1" applyBorder="1" applyAlignment="1">
      <alignment horizontal="left" vertical="center" wrapText="1" shrinkToFit="1"/>
    </xf>
    <xf numFmtId="1" fontId="29" fillId="0" borderId="11" xfId="0" applyNumberFormat="1" applyFont="1" applyBorder="1" applyAlignment="1">
      <alignment horizontal="left" vertical="center" shrinkToFit="1"/>
    </xf>
    <xf numFmtId="1" fontId="29" fillId="0" borderId="12" xfId="0" applyNumberFormat="1" applyFont="1" applyBorder="1" applyAlignment="1">
      <alignment horizontal="left" vertical="center" shrinkToFit="1"/>
    </xf>
    <xf numFmtId="1" fontId="29" fillId="0" borderId="13" xfId="0" applyNumberFormat="1" applyFont="1" applyBorder="1" applyAlignment="1">
      <alignment horizontal="left" vertical="center" shrinkToFit="1"/>
    </xf>
    <xf numFmtId="1" fontId="29" fillId="0" borderId="11" xfId="0" applyNumberFormat="1" applyFont="1" applyBorder="1" applyAlignment="1">
      <alignment horizontal="left" vertical="top" wrapText="1" shrinkToFit="1"/>
    </xf>
    <xf numFmtId="1" fontId="29" fillId="0" borderId="12" xfId="0" applyNumberFormat="1" applyFont="1" applyBorder="1" applyAlignment="1">
      <alignment horizontal="left" vertical="top" wrapText="1" shrinkToFit="1"/>
    </xf>
    <xf numFmtId="1" fontId="29" fillId="0" borderId="13" xfId="0" applyNumberFormat="1" applyFont="1" applyBorder="1" applyAlignment="1">
      <alignment horizontal="left" vertical="top" wrapText="1" shrinkToFit="1"/>
    </xf>
    <xf numFmtId="0" fontId="24" fillId="0" borderId="11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left" vertical="center" wrapText="1"/>
    </xf>
    <xf numFmtId="0" fontId="76" fillId="8" borderId="11" xfId="0" applyFont="1" applyFill="1" applyBorder="1" applyAlignment="1">
      <alignment horizontal="left" vertical="top" wrapText="1"/>
    </xf>
    <xf numFmtId="0" fontId="76" fillId="8" borderId="13" xfId="0" applyFont="1" applyFill="1" applyBorder="1" applyAlignment="1">
      <alignment horizontal="left" vertical="top" wrapText="1"/>
    </xf>
    <xf numFmtId="1" fontId="105" fillId="0" borderId="11" xfId="0" applyNumberFormat="1" applyFont="1" applyBorder="1" applyAlignment="1">
      <alignment horizontal="left" vertical="top" shrinkToFit="1"/>
    </xf>
    <xf numFmtId="1" fontId="105" fillId="0" borderId="12" xfId="0" applyNumberFormat="1" applyFont="1" applyBorder="1" applyAlignment="1">
      <alignment horizontal="left" vertical="top" shrinkToFit="1"/>
    </xf>
    <xf numFmtId="1" fontId="105" fillId="0" borderId="13" xfId="0" applyNumberFormat="1" applyFont="1" applyBorder="1" applyAlignment="1">
      <alignment horizontal="left" vertical="top" shrinkToFit="1"/>
    </xf>
    <xf numFmtId="0" fontId="24" fillId="0" borderId="11" xfId="0" applyFont="1" applyBorder="1" applyAlignment="1">
      <alignment horizontal="left" vertical="top" wrapText="1"/>
    </xf>
    <xf numFmtId="0" fontId="24" fillId="0" borderId="13" xfId="0" applyFont="1" applyBorder="1" applyAlignment="1">
      <alignment horizontal="left" vertical="top" wrapText="1"/>
    </xf>
    <xf numFmtId="0" fontId="76" fillId="0" borderId="11" xfId="0" applyFont="1" applyBorder="1" applyAlignment="1">
      <alignment horizontal="left" vertical="top" wrapText="1"/>
    </xf>
    <xf numFmtId="0" fontId="76" fillId="0" borderId="13" xfId="0" applyFont="1" applyBorder="1" applyAlignment="1">
      <alignment horizontal="left" vertical="top" wrapText="1"/>
    </xf>
    <xf numFmtId="0" fontId="20" fillId="8" borderId="37" xfId="2" applyFont="1" applyFill="1" applyBorder="1" applyAlignment="1">
      <alignment horizontal="center" vertical="center" wrapText="1"/>
    </xf>
    <xf numFmtId="0" fontId="20" fillId="8" borderId="38" xfId="2" applyFont="1" applyFill="1" applyBorder="1" applyAlignment="1">
      <alignment horizontal="center" vertical="center" wrapText="1"/>
    </xf>
    <xf numFmtId="0" fontId="55" fillId="19" borderId="34" xfId="0" applyFont="1" applyFill="1" applyBorder="1" applyAlignment="1">
      <alignment horizontal="center" vertical="center"/>
    </xf>
    <xf numFmtId="0" fontId="27" fillId="8" borderId="37" xfId="2" applyFont="1" applyFill="1" applyBorder="1" applyAlignment="1">
      <alignment horizontal="center" vertical="center" wrapText="1"/>
    </xf>
    <xf numFmtId="0" fontId="27" fillId="8" borderId="38" xfId="2" applyFont="1" applyFill="1" applyBorder="1" applyAlignment="1">
      <alignment horizontal="center" vertical="center" wrapText="1"/>
    </xf>
    <xf numFmtId="0" fontId="22" fillId="0" borderId="37" xfId="2" applyFont="1" applyBorder="1" applyAlignment="1">
      <alignment horizontal="justify" vertical="center" wrapText="1"/>
    </xf>
    <xf numFmtId="0" fontId="22" fillId="0" borderId="38" xfId="2" applyFont="1" applyBorder="1" applyAlignment="1">
      <alignment horizontal="justify" vertical="center" wrapText="1"/>
    </xf>
    <xf numFmtId="0" fontId="22" fillId="16" borderId="37" xfId="2" applyFont="1" applyFill="1" applyBorder="1" applyAlignment="1">
      <alignment horizontal="center" vertical="center" wrapText="1"/>
    </xf>
    <xf numFmtId="0" fontId="22" fillId="16" borderId="38" xfId="2" applyFont="1" applyFill="1" applyBorder="1" applyAlignment="1">
      <alignment horizontal="center" vertical="center" wrapText="1"/>
    </xf>
    <xf numFmtId="0" fontId="22" fillId="0" borderId="37" xfId="2" applyFont="1" applyBorder="1" applyAlignment="1">
      <alignment horizontal="center" vertical="center" wrapText="1"/>
    </xf>
    <xf numFmtId="0" fontId="22" fillId="0" borderId="38" xfId="2" applyFont="1" applyBorder="1" applyAlignment="1">
      <alignment horizontal="center" vertical="center" wrapText="1"/>
    </xf>
    <xf numFmtId="9" fontId="22" fillId="0" borderId="37" xfId="1" applyFont="1" applyBorder="1" applyAlignment="1">
      <alignment horizontal="center" vertical="center"/>
    </xf>
    <xf numFmtId="9" fontId="22" fillId="0" borderId="38" xfId="1" applyFont="1" applyBorder="1" applyAlignment="1">
      <alignment horizontal="center" vertical="center"/>
    </xf>
    <xf numFmtId="0" fontId="55" fillId="19" borderId="29" xfId="0" applyFont="1" applyFill="1" applyBorder="1" applyAlignment="1">
      <alignment horizontal="center" vertical="center"/>
    </xf>
    <xf numFmtId="0" fontId="55" fillId="19" borderId="30" xfId="0" applyFont="1" applyFill="1" applyBorder="1" applyAlignment="1">
      <alignment horizontal="center" vertical="center"/>
    </xf>
    <xf numFmtId="0" fontId="55" fillId="19" borderId="31" xfId="0" applyFont="1" applyFill="1" applyBorder="1" applyAlignment="1">
      <alignment horizontal="center" vertical="center"/>
    </xf>
    <xf numFmtId="0" fontId="20" fillId="17" borderId="34" xfId="2" applyFont="1" applyFill="1" applyBorder="1" applyAlignment="1">
      <alignment horizontal="center" vertical="center" wrapText="1"/>
    </xf>
    <xf numFmtId="0" fontId="20" fillId="9" borderId="29" xfId="2" applyFont="1" applyFill="1" applyBorder="1" applyAlignment="1">
      <alignment horizontal="center" vertical="center" wrapText="1"/>
    </xf>
    <xf numFmtId="0" fontId="20" fillId="9" borderId="30" xfId="2" applyFont="1" applyFill="1" applyBorder="1" applyAlignment="1">
      <alignment horizontal="center" vertical="center" wrapText="1"/>
    </xf>
    <xf numFmtId="0" fontId="20" fillId="9" borderId="31" xfId="2" applyFont="1" applyFill="1" applyBorder="1" applyAlignment="1">
      <alignment horizontal="center" vertical="center" wrapText="1"/>
    </xf>
    <xf numFmtId="0" fontId="20" fillId="17" borderId="37" xfId="2" applyFont="1" applyFill="1" applyBorder="1" applyAlignment="1">
      <alignment horizontal="center" vertical="center" wrapText="1"/>
    </xf>
    <xf numFmtId="0" fontId="20" fillId="17" borderId="38" xfId="2" applyFont="1" applyFill="1" applyBorder="1" applyAlignment="1">
      <alignment horizontal="center" vertical="center" wrapText="1"/>
    </xf>
    <xf numFmtId="0" fontId="27" fillId="8" borderId="45" xfId="2" applyFont="1" applyFill="1" applyBorder="1" applyAlignment="1">
      <alignment horizontal="center" vertical="center" wrapText="1"/>
    </xf>
    <xf numFmtId="0" fontId="22" fillId="0" borderId="45" xfId="2" applyFont="1" applyBorder="1" applyAlignment="1">
      <alignment horizontal="center" vertical="center" wrapText="1"/>
    </xf>
    <xf numFmtId="0" fontId="22" fillId="16" borderId="45" xfId="2" applyFont="1" applyFill="1" applyBorder="1" applyAlignment="1">
      <alignment horizontal="center" vertical="center" wrapText="1"/>
    </xf>
    <xf numFmtId="0" fontId="49" fillId="0" borderId="34" xfId="0" applyFont="1" applyBorder="1" applyAlignment="1">
      <alignment horizontal="center" vertical="center" wrapText="1"/>
    </xf>
    <xf numFmtId="0" fontId="51" fillId="0" borderId="37" xfId="0" applyFont="1" applyBorder="1" applyAlignment="1">
      <alignment horizontal="center" vertical="center"/>
    </xf>
    <xf numFmtId="9" fontId="50" fillId="0" borderId="34" xfId="1" applyFont="1" applyBorder="1" applyAlignment="1">
      <alignment horizontal="center" vertical="center"/>
    </xf>
    <xf numFmtId="9" fontId="51" fillId="0" borderId="37" xfId="1" applyFont="1" applyBorder="1" applyAlignment="1">
      <alignment horizontal="center" vertical="center"/>
    </xf>
    <xf numFmtId="0" fontId="15" fillId="8" borderId="34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56" fillId="17" borderId="34" xfId="0" applyFont="1" applyFill="1" applyBorder="1" applyAlignment="1">
      <alignment horizontal="center" vertical="center" wrapText="1"/>
    </xf>
    <xf numFmtId="0" fontId="27" fillId="9" borderId="30" xfId="2" applyFont="1" applyFill="1" applyBorder="1" applyAlignment="1">
      <alignment horizontal="center" vertical="center" wrapText="1"/>
    </xf>
    <xf numFmtId="0" fontId="27" fillId="9" borderId="31" xfId="2" applyFont="1" applyFill="1" applyBorder="1" applyAlignment="1">
      <alignment horizontal="center" vertical="center" wrapText="1"/>
    </xf>
    <xf numFmtId="0" fontId="55" fillId="19" borderId="42" xfId="0" applyFont="1" applyFill="1" applyBorder="1" applyAlignment="1">
      <alignment horizontal="center" vertical="center"/>
    </xf>
    <xf numFmtId="0" fontId="27" fillId="17" borderId="37" xfId="2" applyFont="1" applyFill="1" applyBorder="1" applyAlignment="1">
      <alignment horizontal="center" vertical="center" wrapText="1"/>
    </xf>
    <xf numFmtId="0" fontId="27" fillId="17" borderId="45" xfId="2" applyFont="1" applyFill="1" applyBorder="1" applyAlignment="1">
      <alignment horizontal="center" vertical="center" wrapText="1"/>
    </xf>
    <xf numFmtId="0" fontId="52" fillId="18" borderId="29" xfId="2" applyFont="1" applyFill="1" applyBorder="1" applyAlignment="1">
      <alignment horizontal="center" vertical="center" wrapText="1"/>
    </xf>
    <xf numFmtId="0" fontId="52" fillId="18" borderId="30" xfId="2" applyFont="1" applyFill="1" applyBorder="1" applyAlignment="1">
      <alignment horizontal="center" vertical="center" wrapText="1"/>
    </xf>
    <xf numFmtId="0" fontId="52" fillId="18" borderId="31" xfId="2" applyFont="1" applyFill="1" applyBorder="1" applyAlignment="1">
      <alignment horizontal="center" vertical="center" wrapText="1"/>
    </xf>
    <xf numFmtId="0" fontId="20" fillId="17" borderId="34" xfId="2" applyFont="1" applyFill="1" applyBorder="1" applyAlignment="1">
      <alignment horizontal="center" vertical="center"/>
    </xf>
    <xf numFmtId="0" fontId="53" fillId="8" borderId="34" xfId="2" applyFont="1" applyFill="1" applyBorder="1" applyAlignment="1">
      <alignment horizontal="center" vertical="center" wrapText="1"/>
    </xf>
    <xf numFmtId="0" fontId="53" fillId="8" borderId="34" xfId="2" applyFont="1" applyFill="1" applyBorder="1" applyAlignment="1">
      <alignment horizontal="center" vertical="center"/>
    </xf>
    <xf numFmtId="0" fontId="20" fillId="9" borderId="24" xfId="2" applyFont="1" applyFill="1" applyBorder="1" applyAlignment="1">
      <alignment horizontal="center" vertical="center" wrapText="1"/>
    </xf>
    <xf numFmtId="0" fontId="20" fillId="9" borderId="25" xfId="2" applyFont="1" applyFill="1" applyBorder="1" applyAlignment="1">
      <alignment horizontal="center" vertical="center" wrapText="1"/>
    </xf>
    <xf numFmtId="0" fontId="20" fillId="9" borderId="26" xfId="2" applyFont="1" applyFill="1" applyBorder="1" applyAlignment="1">
      <alignment horizontal="center" vertical="center" wrapText="1"/>
    </xf>
    <xf numFmtId="0" fontId="20" fillId="9" borderId="27" xfId="2" applyFont="1" applyFill="1" applyBorder="1" applyAlignment="1">
      <alignment horizontal="center" vertical="center" wrapText="1"/>
    </xf>
    <xf numFmtId="0" fontId="20" fillId="9" borderId="39" xfId="2" applyFont="1" applyFill="1" applyBorder="1" applyAlignment="1">
      <alignment horizontal="center" vertical="center" wrapText="1"/>
    </xf>
    <xf numFmtId="0" fontId="20" fillId="9" borderId="28" xfId="2" applyFont="1" applyFill="1" applyBorder="1" applyAlignment="1">
      <alignment horizontal="center" vertical="center" wrapText="1"/>
    </xf>
    <xf numFmtId="0" fontId="58" fillId="19" borderId="29" xfId="0" applyFont="1" applyFill="1" applyBorder="1" applyAlignment="1">
      <alignment horizontal="center" vertical="center" wrapText="1"/>
    </xf>
    <xf numFmtId="0" fontId="58" fillId="19" borderId="30" xfId="0" applyFont="1" applyFill="1" applyBorder="1" applyAlignment="1">
      <alignment horizontal="center" vertical="center" wrapText="1"/>
    </xf>
    <xf numFmtId="0" fontId="58" fillId="19" borderId="31" xfId="0" applyFont="1" applyFill="1" applyBorder="1" applyAlignment="1">
      <alignment horizontal="center" vertical="center" wrapText="1"/>
    </xf>
    <xf numFmtId="0" fontId="19" fillId="7" borderId="39" xfId="2" applyFont="1" applyFill="1" applyBorder="1" applyAlignment="1">
      <alignment horizontal="center" vertical="center"/>
    </xf>
    <xf numFmtId="0" fontId="19" fillId="7" borderId="28" xfId="2" applyFont="1" applyFill="1" applyBorder="1" applyAlignment="1">
      <alignment horizontal="center" vertical="center"/>
    </xf>
    <xf numFmtId="1" fontId="7" fillId="0" borderId="29" xfId="0" applyNumberFormat="1" applyFont="1" applyBorder="1" applyAlignment="1">
      <alignment horizontal="center" vertical="center" shrinkToFit="1"/>
    </xf>
    <xf numFmtId="1" fontId="7" fillId="0" borderId="30" xfId="0" applyNumberFormat="1" applyFont="1" applyBorder="1" applyAlignment="1">
      <alignment horizontal="center" vertical="center" shrinkToFit="1"/>
    </xf>
    <xf numFmtId="1" fontId="7" fillId="0" borderId="31" xfId="0" applyNumberFormat="1" applyFont="1" applyBorder="1" applyAlignment="1">
      <alignment horizontal="center" vertical="center" shrinkToFit="1"/>
    </xf>
    <xf numFmtId="0" fontId="34" fillId="17" borderId="11" xfId="0" applyFont="1" applyFill="1" applyBorder="1" applyAlignment="1">
      <alignment horizontal="center" vertical="center" wrapText="1"/>
    </xf>
    <xf numFmtId="0" fontId="34" fillId="17" borderId="13" xfId="0" applyFont="1" applyFill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4" fillId="17" borderId="12" xfId="0" applyFont="1" applyFill="1" applyBorder="1" applyAlignment="1">
      <alignment horizontal="center" vertical="center" wrapText="1"/>
    </xf>
    <xf numFmtId="0" fontId="32" fillId="0" borderId="34" xfId="0" applyFont="1" applyBorder="1" applyAlignment="1">
      <alignment horizontal="center" vertical="center" wrapText="1"/>
    </xf>
    <xf numFmtId="0" fontId="34" fillId="17" borderId="1" xfId="0" applyFont="1" applyFill="1" applyBorder="1" applyAlignment="1">
      <alignment horizontal="center" vertical="center" wrapText="1"/>
    </xf>
    <xf numFmtId="0" fontId="34" fillId="17" borderId="3" xfId="0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 wrapText="1"/>
    </xf>
    <xf numFmtId="0" fontId="34" fillId="17" borderId="2" xfId="0" applyFont="1" applyFill="1" applyBorder="1" applyAlignment="1">
      <alignment horizontal="center" vertical="center" wrapText="1"/>
    </xf>
    <xf numFmtId="0" fontId="89" fillId="17" borderId="34" xfId="0" applyFont="1" applyFill="1" applyBorder="1" applyAlignment="1">
      <alignment horizontal="center" vertical="center" wrapText="1"/>
    </xf>
    <xf numFmtId="0" fontId="31" fillId="17" borderId="34" xfId="0" applyFont="1" applyFill="1" applyBorder="1" applyAlignment="1">
      <alignment horizontal="center" vertical="center" wrapText="1"/>
    </xf>
    <xf numFmtId="0" fontId="87" fillId="8" borderId="34" xfId="0" applyFont="1" applyFill="1" applyBorder="1" applyAlignment="1">
      <alignment horizontal="center" vertical="center" wrapText="1"/>
    </xf>
    <xf numFmtId="0" fontId="44" fillId="8" borderId="34" xfId="0" applyFont="1" applyFill="1" applyBorder="1" applyAlignment="1">
      <alignment horizontal="center" vertical="center" wrapText="1"/>
    </xf>
    <xf numFmtId="0" fontId="34" fillId="17" borderId="7" xfId="0" applyFont="1" applyFill="1" applyBorder="1" applyAlignment="1">
      <alignment horizontal="center" vertical="center" wrapText="1"/>
    </xf>
    <xf numFmtId="0" fontId="34" fillId="17" borderId="9" xfId="0" applyFont="1" applyFill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4" fillId="17" borderId="8" xfId="0" applyFont="1" applyFill="1" applyBorder="1" applyAlignment="1">
      <alignment horizontal="center" vertical="center" wrapText="1"/>
    </xf>
    <xf numFmtId="0" fontId="32" fillId="0" borderId="38" xfId="0" applyFont="1" applyBorder="1" applyAlignment="1">
      <alignment horizontal="center" vertical="center" wrapText="1"/>
    </xf>
    <xf numFmtId="0" fontId="34" fillId="9" borderId="34" xfId="0" applyFont="1" applyFill="1" applyBorder="1" applyAlignment="1">
      <alignment horizontal="center" vertical="center" wrapText="1"/>
    </xf>
    <xf numFmtId="0" fontId="34" fillId="17" borderId="34" xfId="0" applyFont="1" applyFill="1" applyBorder="1" applyAlignment="1">
      <alignment horizontal="center" vertical="center" wrapText="1"/>
    </xf>
    <xf numFmtId="0" fontId="32" fillId="0" borderId="29" xfId="0" applyFont="1" applyBorder="1" applyAlignment="1">
      <alignment horizontal="center" vertical="center" wrapText="1"/>
    </xf>
    <xf numFmtId="0" fontId="32" fillId="0" borderId="30" xfId="0" applyFont="1" applyBorder="1" applyAlignment="1">
      <alignment horizontal="center" vertical="center" wrapText="1"/>
    </xf>
    <xf numFmtId="0" fontId="32" fillId="0" borderId="31" xfId="0" applyFont="1" applyBorder="1" applyAlignment="1">
      <alignment horizontal="center" vertical="center" wrapText="1"/>
    </xf>
    <xf numFmtId="0" fontId="32" fillId="3" borderId="34" xfId="0" applyFont="1" applyFill="1" applyBorder="1" applyAlignment="1">
      <alignment horizontal="center" vertical="center" wrapText="1"/>
    </xf>
    <xf numFmtId="0" fontId="13" fillId="17" borderId="34" xfId="0" applyFont="1" applyFill="1" applyBorder="1" applyAlignment="1">
      <alignment horizontal="center" vertical="top" wrapText="1"/>
    </xf>
    <xf numFmtId="0" fontId="32" fillId="17" borderId="34" xfId="0" applyFont="1" applyFill="1" applyBorder="1" applyAlignment="1">
      <alignment horizontal="center" vertical="center" wrapText="1"/>
    </xf>
    <xf numFmtId="0" fontId="34" fillId="17" borderId="39" xfId="0" applyFont="1" applyFill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44" fillId="8" borderId="29" xfId="0" applyFont="1" applyFill="1" applyBorder="1" applyAlignment="1">
      <alignment horizontal="center" vertical="center" wrapText="1"/>
    </xf>
    <xf numFmtId="0" fontId="44" fillId="8" borderId="30" xfId="0" applyFont="1" applyFill="1" applyBorder="1" applyAlignment="1">
      <alignment horizontal="center" vertical="center" wrapText="1"/>
    </xf>
    <xf numFmtId="0" fontId="44" fillId="8" borderId="31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3" fillId="8" borderId="0" xfId="0" applyFont="1" applyFill="1" applyAlignment="1">
      <alignment horizontal="center" vertical="center" wrapText="1"/>
    </xf>
    <xf numFmtId="0" fontId="34" fillId="17" borderId="4" xfId="0" applyFont="1" applyFill="1" applyBorder="1" applyAlignment="1">
      <alignment horizontal="center" vertical="top" wrapText="1"/>
    </xf>
    <xf numFmtId="0" fontId="34" fillId="17" borderId="5" xfId="0" applyFont="1" applyFill="1" applyBorder="1" applyAlignment="1">
      <alignment horizontal="center" vertical="top" wrapText="1"/>
    </xf>
    <xf numFmtId="0" fontId="34" fillId="17" borderId="7" xfId="0" applyFont="1" applyFill="1" applyBorder="1" applyAlignment="1">
      <alignment horizontal="left" vertical="top" wrapText="1" indent="3"/>
    </xf>
    <xf numFmtId="0" fontId="34" fillId="17" borderId="5" xfId="0" applyFont="1" applyFill="1" applyBorder="1" applyAlignment="1">
      <alignment horizontal="left" vertical="top" wrapText="1" indent="3"/>
    </xf>
    <xf numFmtId="0" fontId="34" fillId="17" borderId="0" xfId="0" applyFont="1" applyFill="1" applyAlignment="1">
      <alignment horizontal="center" vertical="top" wrapText="1"/>
    </xf>
    <xf numFmtId="0" fontId="33" fillId="8" borderId="34" xfId="0" applyFont="1" applyFill="1" applyBorder="1" applyAlignment="1">
      <alignment horizontal="center" vertical="center" wrapText="1"/>
    </xf>
    <xf numFmtId="0" fontId="32" fillId="8" borderId="34" xfId="0" applyFont="1" applyFill="1" applyBorder="1" applyAlignment="1">
      <alignment horizontal="center" vertical="center" wrapText="1"/>
    </xf>
    <xf numFmtId="0" fontId="0" fillId="8" borderId="34" xfId="0" applyFill="1" applyBorder="1" applyAlignment="1">
      <alignment horizontal="center" vertical="center" wrapText="1"/>
    </xf>
    <xf numFmtId="0" fontId="34" fillId="8" borderId="34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3" fillId="17" borderId="11" xfId="0" applyFont="1" applyFill="1" applyBorder="1" applyAlignment="1">
      <alignment horizontal="left" vertical="top" wrapText="1" indent="10"/>
    </xf>
    <xf numFmtId="0" fontId="32" fillId="17" borderId="12" xfId="0" applyFont="1" applyFill="1" applyBorder="1" applyAlignment="1">
      <alignment horizontal="left" vertical="top" wrapText="1" indent="10"/>
    </xf>
    <xf numFmtId="0" fontId="32" fillId="17" borderId="0" xfId="0" applyFont="1" applyFill="1" applyAlignment="1">
      <alignment horizontal="left" vertical="top" wrapText="1" indent="10"/>
    </xf>
    <xf numFmtId="0" fontId="33" fillId="17" borderId="34" xfId="0" applyFont="1" applyFill="1" applyBorder="1" applyAlignment="1">
      <alignment horizontal="center" vertical="top" wrapText="1"/>
    </xf>
    <xf numFmtId="0" fontId="32" fillId="17" borderId="34" xfId="0" applyFont="1" applyFill="1" applyBorder="1" applyAlignment="1">
      <alignment horizontal="center" vertical="top" wrapText="1"/>
    </xf>
    <xf numFmtId="0" fontId="32" fillId="0" borderId="4" xfId="0" applyFont="1" applyBorder="1" applyAlignment="1">
      <alignment horizontal="center" vertical="top" wrapText="1"/>
    </xf>
    <xf numFmtId="0" fontId="32" fillId="0" borderId="0" xfId="0" applyFont="1" applyAlignment="1">
      <alignment horizontal="center" vertical="top" wrapText="1"/>
    </xf>
    <xf numFmtId="0" fontId="32" fillId="0" borderId="42" xfId="0" applyFont="1" applyBorder="1" applyAlignment="1">
      <alignment horizontal="center" vertical="top" wrapText="1"/>
    </xf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4" fillId="9" borderId="4" xfId="0" applyFont="1" applyFill="1" applyBorder="1" applyAlignment="1">
      <alignment horizontal="center" vertical="center" wrapText="1"/>
    </xf>
    <xf numFmtId="0" fontId="34" fillId="9" borderId="0" xfId="0" applyFont="1" applyFill="1" applyAlignment="1">
      <alignment horizontal="center" vertical="center" wrapText="1"/>
    </xf>
    <xf numFmtId="0" fontId="34" fillId="9" borderId="42" xfId="0" applyFont="1" applyFill="1" applyBorder="1" applyAlignment="1">
      <alignment horizontal="center" vertical="center" wrapText="1"/>
    </xf>
    <xf numFmtId="0" fontId="32" fillId="17" borderId="11" xfId="0" applyFont="1" applyFill="1" applyBorder="1" applyAlignment="1">
      <alignment horizontal="left" vertical="top" wrapText="1" indent="10"/>
    </xf>
    <xf numFmtId="0" fontId="32" fillId="17" borderId="8" xfId="0" applyFont="1" applyFill="1" applyBorder="1" applyAlignment="1">
      <alignment horizontal="left" vertical="top" wrapText="1" indent="10"/>
    </xf>
    <xf numFmtId="0" fontId="1" fillId="0" borderId="29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32" fillId="0" borderId="27" xfId="0" applyFont="1" applyBorder="1" applyAlignment="1">
      <alignment horizontal="center" vertical="top" wrapText="1"/>
    </xf>
    <xf numFmtId="0" fontId="32" fillId="0" borderId="28" xfId="0" applyFont="1" applyBorder="1" applyAlignment="1">
      <alignment horizontal="center" vertical="top" wrapText="1"/>
    </xf>
    <xf numFmtId="0" fontId="32" fillId="0" borderId="39" xfId="0" applyFont="1" applyBorder="1" applyAlignment="1">
      <alignment horizontal="center" vertical="top" wrapText="1"/>
    </xf>
    <xf numFmtId="0" fontId="34" fillId="17" borderId="5" xfId="0" applyFont="1" applyFill="1" applyBorder="1" applyAlignment="1">
      <alignment horizontal="center" vertical="center" wrapText="1"/>
    </xf>
    <xf numFmtId="0" fontId="33" fillId="17" borderId="4" xfId="0" applyFont="1" applyFill="1" applyBorder="1" applyAlignment="1">
      <alignment horizontal="center" vertical="center" wrapText="1"/>
    </xf>
    <xf numFmtId="0" fontId="32" fillId="17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16" fillId="8" borderId="11" xfId="0" applyFont="1" applyFill="1" applyBorder="1" applyAlignment="1">
      <alignment horizontal="left" wrapText="1"/>
    </xf>
    <xf numFmtId="0" fontId="16" fillId="8" borderId="13" xfId="0" applyFont="1" applyFill="1" applyBorder="1" applyAlignment="1">
      <alignment horizontal="left" wrapText="1"/>
    </xf>
    <xf numFmtId="0" fontId="24" fillId="0" borderId="11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right" vertical="top" wrapText="1"/>
    </xf>
    <xf numFmtId="0" fontId="38" fillId="0" borderId="12" xfId="0" applyFont="1" applyBorder="1" applyAlignment="1">
      <alignment horizontal="right" vertical="top" wrapText="1"/>
    </xf>
    <xf numFmtId="0" fontId="35" fillId="6" borderId="34" xfId="0" applyFont="1" applyFill="1" applyBorder="1" applyAlignment="1">
      <alignment horizontal="center" wrapText="1"/>
    </xf>
    <xf numFmtId="0" fontId="32" fillId="17" borderId="4" xfId="0" applyFont="1" applyFill="1" applyBorder="1" applyAlignment="1">
      <alignment horizontal="center" vertical="top" wrapText="1"/>
    </xf>
    <xf numFmtId="0" fontId="32" fillId="17" borderId="0" xfId="0" applyFont="1" applyFill="1" applyAlignment="1">
      <alignment horizontal="center" vertical="top" wrapText="1"/>
    </xf>
    <xf numFmtId="0" fontId="34" fillId="8" borderId="1" xfId="0" applyFont="1" applyFill="1" applyBorder="1" applyAlignment="1">
      <alignment horizontal="center" vertical="top" wrapText="1"/>
    </xf>
    <xf numFmtId="0" fontId="34" fillId="8" borderId="2" xfId="0" applyFont="1" applyFill="1" applyBorder="1" applyAlignment="1">
      <alignment horizontal="center" vertical="top" wrapText="1"/>
    </xf>
    <xf numFmtId="0" fontId="34" fillId="8" borderId="3" xfId="0" applyFont="1" applyFill="1" applyBorder="1" applyAlignment="1">
      <alignment horizontal="center" vertical="top" wrapText="1"/>
    </xf>
    <xf numFmtId="0" fontId="34" fillId="8" borderId="11" xfId="0" applyFont="1" applyFill="1" applyBorder="1" applyAlignment="1">
      <alignment horizontal="center" vertical="top" wrapText="1"/>
    </xf>
    <xf numFmtId="0" fontId="34" fillId="8" borderId="12" xfId="0" applyFont="1" applyFill="1" applyBorder="1" applyAlignment="1">
      <alignment horizontal="center" vertical="top" wrapText="1"/>
    </xf>
    <xf numFmtId="0" fontId="34" fillId="8" borderId="34" xfId="0" applyFont="1" applyFill="1" applyBorder="1" applyAlignment="1">
      <alignment horizontal="center" vertical="top" wrapText="1"/>
    </xf>
    <xf numFmtId="0" fontId="34" fillId="8" borderId="11" xfId="0" applyFont="1" applyFill="1" applyBorder="1" applyAlignment="1">
      <alignment horizontal="left" vertical="top" wrapText="1"/>
    </xf>
    <xf numFmtId="0" fontId="34" fillId="8" borderId="13" xfId="0" applyFont="1" applyFill="1" applyBorder="1" applyAlignment="1">
      <alignment horizontal="left" vertical="top" wrapText="1"/>
    </xf>
    <xf numFmtId="1" fontId="36" fillId="0" borderId="11" xfId="0" applyNumberFormat="1" applyFont="1" applyBorder="1" applyAlignment="1">
      <alignment horizontal="center" vertical="top" shrinkToFit="1"/>
    </xf>
    <xf numFmtId="1" fontId="36" fillId="0" borderId="13" xfId="0" applyNumberFormat="1" applyFont="1" applyBorder="1" applyAlignment="1">
      <alignment horizontal="center" vertical="top" shrinkToFit="1"/>
    </xf>
    <xf numFmtId="0" fontId="37" fillId="0" borderId="7" xfId="0" applyFont="1" applyBorder="1" applyAlignment="1">
      <alignment horizontal="right" vertical="top" wrapText="1"/>
    </xf>
    <xf numFmtId="0" fontId="38" fillId="0" borderId="8" xfId="0" applyFont="1" applyBorder="1" applyAlignment="1">
      <alignment horizontal="right" vertical="top" wrapText="1"/>
    </xf>
    <xf numFmtId="0" fontId="39" fillId="4" borderId="38" xfId="0" applyFont="1" applyFill="1" applyBorder="1" applyAlignment="1">
      <alignment horizontal="center" wrapText="1"/>
    </xf>
    <xf numFmtId="0" fontId="40" fillId="0" borderId="11" xfId="0" applyFont="1" applyBorder="1" applyAlignment="1">
      <alignment horizontal="center" wrapText="1"/>
    </xf>
    <xf numFmtId="0" fontId="40" fillId="0" borderId="13" xfId="0" applyFont="1" applyBorder="1" applyAlignment="1">
      <alignment horizontal="center" wrapText="1"/>
    </xf>
    <xf numFmtId="0" fontId="35" fillId="5" borderId="34" xfId="0" applyFont="1" applyFill="1" applyBorder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1" fontId="36" fillId="0" borderId="34" xfId="0" applyNumberFormat="1" applyFont="1" applyBorder="1" applyAlignment="1">
      <alignment horizontal="center" vertical="top" shrinkToFit="1"/>
    </xf>
    <xf numFmtId="1" fontId="36" fillId="0" borderId="12" xfId="0" applyNumberFormat="1" applyFont="1" applyBorder="1" applyAlignment="1">
      <alignment horizontal="center" vertical="top" shrinkToFit="1"/>
    </xf>
    <xf numFmtId="0" fontId="32" fillId="0" borderId="34" xfId="0" applyFont="1" applyBorder="1" applyAlignment="1">
      <alignment horizontal="center" vertical="top" wrapText="1"/>
    </xf>
    <xf numFmtId="1" fontId="47" fillId="9" borderId="4" xfId="0" applyNumberFormat="1" applyFont="1" applyFill="1" applyBorder="1" applyAlignment="1">
      <alignment horizontal="center" vertical="top" shrinkToFit="1"/>
    </xf>
    <xf numFmtId="1" fontId="47" fillId="9" borderId="0" xfId="0" applyNumberFormat="1" applyFont="1" applyFill="1" applyAlignment="1">
      <alignment horizontal="center" vertical="top" shrinkToFit="1"/>
    </xf>
    <xf numFmtId="1" fontId="47" fillId="9" borderId="42" xfId="0" applyNumberFormat="1" applyFont="1" applyFill="1" applyBorder="1" applyAlignment="1">
      <alignment horizontal="center" vertical="top" shrinkToFit="1"/>
    </xf>
    <xf numFmtId="0" fontId="33" fillId="17" borderId="11" xfId="0" applyFont="1" applyFill="1" applyBorder="1" applyAlignment="1">
      <alignment horizontal="center" vertical="center" wrapText="1"/>
    </xf>
    <xf numFmtId="0" fontId="32" fillId="17" borderId="12" xfId="0" applyFont="1" applyFill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34" xfId="0" applyFont="1" applyBorder="1" applyAlignment="1">
      <alignment horizontal="center" vertical="center" wrapText="1"/>
    </xf>
    <xf numFmtId="0" fontId="22" fillId="0" borderId="34" xfId="2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/>
    </xf>
    <xf numFmtId="0" fontId="24" fillId="14" borderId="34" xfId="0" applyFont="1" applyFill="1" applyBorder="1" applyAlignment="1">
      <alignment horizontal="center" vertical="top"/>
    </xf>
    <xf numFmtId="0" fontId="0" fillId="0" borderId="32" xfId="0" applyBorder="1" applyAlignment="1">
      <alignment horizontal="center" vertical="top"/>
    </xf>
    <xf numFmtId="0" fontId="10" fillId="27" borderId="39" xfId="0" applyFont="1" applyFill="1" applyBorder="1" applyAlignment="1">
      <alignment horizontal="center" vertical="center" wrapText="1"/>
    </xf>
    <xf numFmtId="0" fontId="42" fillId="17" borderId="28" xfId="0" applyFont="1" applyFill="1" applyBorder="1" applyAlignment="1">
      <alignment horizontal="center" vertical="center" wrapText="1"/>
    </xf>
    <xf numFmtId="0" fontId="9" fillId="17" borderId="34" xfId="2" applyFont="1" applyFill="1" applyBorder="1" applyAlignment="1">
      <alignment horizontal="center" vertical="center" wrapText="1"/>
    </xf>
    <xf numFmtId="0" fontId="48" fillId="0" borderId="24" xfId="0" applyFont="1" applyBorder="1" applyAlignment="1">
      <alignment horizontal="center" vertical="center" wrapText="1"/>
    </xf>
    <xf numFmtId="0" fontId="48" fillId="0" borderId="32" xfId="0" applyFont="1" applyBorder="1" applyAlignment="1">
      <alignment horizontal="center" vertical="center" wrapText="1"/>
    </xf>
    <xf numFmtId="0" fontId="48" fillId="0" borderId="42" xfId="0" applyFont="1" applyBorder="1" applyAlignment="1">
      <alignment horizontal="center" vertical="center" wrapText="1"/>
    </xf>
    <xf numFmtId="0" fontId="48" fillId="0" borderId="27" xfId="0" applyFont="1" applyBorder="1" applyAlignment="1">
      <alignment horizontal="center" vertical="center" wrapText="1"/>
    </xf>
    <xf numFmtId="0" fontId="48" fillId="0" borderId="28" xfId="0" applyFont="1" applyBorder="1" applyAlignment="1">
      <alignment horizontal="center" vertical="center" wrapText="1"/>
    </xf>
    <xf numFmtId="0" fontId="107" fillId="0" borderId="26" xfId="3" applyFont="1" applyBorder="1" applyAlignment="1">
      <alignment horizontal="center" vertical="center" wrapText="1"/>
    </xf>
    <xf numFmtId="0" fontId="107" fillId="0" borderId="32" xfId="3" applyFont="1" applyBorder="1" applyAlignment="1">
      <alignment horizontal="center" vertical="center" wrapText="1"/>
    </xf>
    <xf numFmtId="0" fontId="107" fillId="0" borderId="42" xfId="3" applyFont="1" applyBorder="1" applyAlignment="1">
      <alignment horizontal="center" vertical="center" wrapText="1"/>
    </xf>
    <xf numFmtId="0" fontId="107" fillId="0" borderId="27" xfId="3" applyFont="1" applyBorder="1" applyAlignment="1">
      <alignment horizontal="center" vertical="center" wrapText="1"/>
    </xf>
    <xf numFmtId="0" fontId="107" fillId="0" borderId="28" xfId="3" applyFont="1" applyBorder="1" applyAlignment="1">
      <alignment horizontal="center" vertical="center" wrapText="1"/>
    </xf>
  </cellXfs>
  <cellStyles count="4">
    <cellStyle name="Hipervínculo" xfId="3" builtinId="8"/>
    <cellStyle name="Normal" xfId="0" builtinId="0"/>
    <cellStyle name="Normal 2" xfId="2" xr:uid="{00000000-0005-0000-0000-000002000000}"/>
    <cellStyle name="Porcentaje" xfId="1" builtinId="5"/>
  </cellStyles>
  <dxfs count="0"/>
  <tableStyles count="0" defaultTableStyle="TableStyleMedium9" defaultPivotStyle="PivotStyleLight16"/>
  <colors>
    <mruColors>
      <color rgb="FF902538"/>
      <color rgb="FF585858"/>
      <color rgb="FF63132A"/>
      <color rgb="FFBB9256"/>
      <color rgb="FF638EC6"/>
      <color rgb="FF9747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chemeClr val="bg1">
                <a:lumMod val="75000"/>
              </a:schemeClr>
            </a:solidFill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F69-4129-98E0-4156505939CC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F69-4129-98E0-4156505939CC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F69-4129-98E0-4156505939CC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F69-4129-98E0-4156505939CC}"/>
              </c:ext>
            </c:extLst>
          </c:dPt>
          <c:dPt>
            <c:idx val="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F69-4129-98E0-4156505939CC}"/>
              </c:ext>
            </c:extLst>
          </c:dPt>
          <c:dPt>
            <c:idx val="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F69-4129-98E0-4156505939CC}"/>
              </c:ext>
            </c:extLst>
          </c:dPt>
          <c:dPt>
            <c:idx val="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F69-4129-98E0-4156505939CC}"/>
              </c:ext>
            </c:extLst>
          </c:dPt>
          <c:dPt>
            <c:idx val="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F69-4129-98E0-4156505939CC}"/>
              </c:ext>
            </c:extLst>
          </c:dPt>
          <c:dPt>
            <c:idx val="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4F69-4129-98E0-4156505939CC}"/>
              </c:ext>
            </c:extLst>
          </c:dPt>
          <c:dPt>
            <c:idx val="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4F69-4129-98E0-4156505939CC}"/>
              </c:ext>
            </c:extLst>
          </c:dPt>
          <c:dPt>
            <c:idx val="1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4F69-4129-98E0-4156505939CC}"/>
              </c:ext>
            </c:extLst>
          </c:dPt>
          <c:dPt>
            <c:idx val="1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4F69-4129-98E0-4156505939CC}"/>
              </c:ext>
            </c:extLst>
          </c:dPt>
          <c:dPt>
            <c:idx val="1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F69-4129-98E0-4156505939CC}"/>
              </c:ext>
            </c:extLst>
          </c:dPt>
          <c:dPt>
            <c:idx val="1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4F69-4129-98E0-4156505939CC}"/>
              </c:ext>
            </c:extLst>
          </c:dPt>
          <c:dPt>
            <c:idx val="1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4F69-4129-98E0-4156505939CC}"/>
              </c:ext>
            </c:extLst>
          </c:dPt>
          <c:dPt>
            <c:idx val="1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4F69-4129-98E0-4156505939CC}"/>
              </c:ext>
            </c:extLst>
          </c:dPt>
          <c:dPt>
            <c:idx val="1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4F69-4129-98E0-4156505939CC}"/>
              </c:ext>
            </c:extLst>
          </c:dPt>
          <c:dPt>
            <c:idx val="1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4F69-4129-98E0-4156505939CC}"/>
              </c:ext>
            </c:extLst>
          </c:dPt>
          <c:dPt>
            <c:idx val="1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4F69-4129-98E0-4156505939CC}"/>
              </c:ext>
            </c:extLst>
          </c:dPt>
          <c:dPt>
            <c:idx val="1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4F69-4129-98E0-4156505939CC}"/>
              </c:ext>
            </c:extLst>
          </c:dPt>
          <c:val>
            <c:numRef>
              <c:f>'C1'!$A$50:$A$69</c:f>
              <c:numCache>
                <c:formatCode>General</c:formatCode>
                <c:ptCount val="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4F69-4129-98E0-415650593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doughnutChart>
        <c:varyColors val="1"/>
        <c:ser>
          <c:idx val="1"/>
          <c:order val="1"/>
          <c:tx>
            <c:v>avance+'C1'!$H$51:$I$51</c:v>
          </c:tx>
          <c:spPr>
            <a:solidFill>
              <a:schemeClr val="bg1">
                <a:lumMod val="75000"/>
                <a:alpha val="22000"/>
              </a:schemeClr>
            </a:solidFill>
          </c:spPr>
          <c:dPt>
            <c:idx val="0"/>
            <c:bubble3D val="0"/>
            <c:spPr>
              <a:solidFill>
                <a:srgbClr val="63132A"/>
              </a:solidFill>
              <a:ln w="92075">
                <a:solidFill>
                  <a:srgbClr val="63132A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A-4F69-4129-98E0-4156505939CC}"/>
              </c:ext>
            </c:extLst>
          </c:dPt>
          <c:dPt>
            <c:idx val="1"/>
            <c:bubble3D val="0"/>
            <c:spPr>
              <a:solidFill>
                <a:schemeClr val="bg1">
                  <a:lumMod val="85000"/>
                  <a:alpha val="0"/>
                </a:schemeClr>
              </a:solidFill>
              <a:ln w="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4F69-4129-98E0-4156505939CC}"/>
              </c:ext>
            </c:extLst>
          </c:dPt>
          <c:val>
            <c:numRef>
              <c:f>'C1'!$F$49:$G$49</c:f>
              <c:numCache>
                <c:formatCode>General</c:formatCode>
                <c:ptCount val="2"/>
                <c:pt idx="0">
                  <c:v>4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4F69-4129-98E0-415650593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7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chemeClr val="bg1">
                <a:lumMod val="75000"/>
              </a:schemeClr>
            </a:solidFill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5C6-4E3C-8A27-99D6C69A569D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5C6-4E3C-8A27-99D6C69A569D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5C6-4E3C-8A27-99D6C69A569D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5C6-4E3C-8A27-99D6C69A569D}"/>
              </c:ext>
            </c:extLst>
          </c:dPt>
          <c:dPt>
            <c:idx val="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5C6-4E3C-8A27-99D6C69A569D}"/>
              </c:ext>
            </c:extLst>
          </c:dPt>
          <c:dPt>
            <c:idx val="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5C6-4E3C-8A27-99D6C69A569D}"/>
              </c:ext>
            </c:extLst>
          </c:dPt>
          <c:dPt>
            <c:idx val="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5C6-4E3C-8A27-99D6C69A569D}"/>
              </c:ext>
            </c:extLst>
          </c:dPt>
          <c:dPt>
            <c:idx val="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55C6-4E3C-8A27-99D6C69A569D}"/>
              </c:ext>
            </c:extLst>
          </c:dPt>
          <c:dPt>
            <c:idx val="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55C6-4E3C-8A27-99D6C69A569D}"/>
              </c:ext>
            </c:extLst>
          </c:dPt>
          <c:dPt>
            <c:idx val="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55C6-4E3C-8A27-99D6C69A569D}"/>
              </c:ext>
            </c:extLst>
          </c:dPt>
          <c:dPt>
            <c:idx val="1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55C6-4E3C-8A27-99D6C69A569D}"/>
              </c:ext>
            </c:extLst>
          </c:dPt>
          <c:dPt>
            <c:idx val="1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55C6-4E3C-8A27-99D6C69A569D}"/>
              </c:ext>
            </c:extLst>
          </c:dPt>
          <c:dPt>
            <c:idx val="1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55C6-4E3C-8A27-99D6C69A569D}"/>
              </c:ext>
            </c:extLst>
          </c:dPt>
          <c:dPt>
            <c:idx val="1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55C6-4E3C-8A27-99D6C69A569D}"/>
              </c:ext>
            </c:extLst>
          </c:dPt>
          <c:dPt>
            <c:idx val="1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55C6-4E3C-8A27-99D6C69A569D}"/>
              </c:ext>
            </c:extLst>
          </c:dPt>
          <c:dPt>
            <c:idx val="1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55C6-4E3C-8A27-99D6C69A569D}"/>
              </c:ext>
            </c:extLst>
          </c:dPt>
          <c:dPt>
            <c:idx val="1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55C6-4E3C-8A27-99D6C69A569D}"/>
              </c:ext>
            </c:extLst>
          </c:dPt>
          <c:dPt>
            <c:idx val="1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55C6-4E3C-8A27-99D6C69A569D}"/>
              </c:ext>
            </c:extLst>
          </c:dPt>
          <c:dPt>
            <c:idx val="1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55C6-4E3C-8A27-99D6C69A569D}"/>
              </c:ext>
            </c:extLst>
          </c:dPt>
          <c:dPt>
            <c:idx val="1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55C6-4E3C-8A27-99D6C69A569D}"/>
              </c:ext>
            </c:extLst>
          </c:dPt>
          <c:val>
            <c:numRef>
              <c:f>'A1 C2 '!$A$53:$A$72</c:f>
              <c:numCache>
                <c:formatCode>General</c:formatCode>
                <c:ptCount val="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55C6-4E3C-8A27-99D6C69A5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doughnutChart>
        <c:varyColors val="1"/>
        <c:ser>
          <c:idx val="1"/>
          <c:order val="1"/>
          <c:tx>
            <c:v>avance+'C1'!$H$51:$I$51</c:v>
          </c:tx>
          <c:spPr>
            <a:solidFill>
              <a:schemeClr val="bg1">
                <a:lumMod val="75000"/>
                <a:alpha val="22000"/>
              </a:schemeClr>
            </a:solidFill>
          </c:spPr>
          <c:dPt>
            <c:idx val="0"/>
            <c:bubble3D val="0"/>
            <c:spPr>
              <a:solidFill>
                <a:srgbClr val="63132A"/>
              </a:solidFill>
              <a:ln w="92075">
                <a:solidFill>
                  <a:srgbClr val="63132A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A-55C6-4E3C-8A27-99D6C69A569D}"/>
              </c:ext>
            </c:extLst>
          </c:dPt>
          <c:dPt>
            <c:idx val="1"/>
            <c:bubble3D val="0"/>
            <c:spPr>
              <a:solidFill>
                <a:schemeClr val="bg1">
                  <a:lumMod val="85000"/>
                  <a:alpha val="0"/>
                </a:schemeClr>
              </a:solidFill>
              <a:ln w="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55C6-4E3C-8A27-99D6C69A569D}"/>
              </c:ext>
            </c:extLst>
          </c:dPt>
          <c:val>
            <c:numRef>
              <c:f>'A1 C2 '!$F$52:$G$52</c:f>
              <c:numCache>
                <c:formatCode>General</c:formatCode>
                <c:ptCount val="2"/>
                <c:pt idx="0">
                  <c:v>520</c:v>
                </c:pt>
                <c:pt idx="1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55C6-4E3C-8A27-99D6C69A5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7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chemeClr val="bg1">
                <a:lumMod val="75000"/>
              </a:schemeClr>
            </a:solidFill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6A4-454B-BD47-1D473460DCDF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6A4-454B-BD47-1D473460DCDF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6A4-454B-BD47-1D473460DCDF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6A4-454B-BD47-1D473460DCDF}"/>
              </c:ext>
            </c:extLst>
          </c:dPt>
          <c:dPt>
            <c:idx val="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6A4-454B-BD47-1D473460DCDF}"/>
              </c:ext>
            </c:extLst>
          </c:dPt>
          <c:dPt>
            <c:idx val="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6A4-454B-BD47-1D473460DCDF}"/>
              </c:ext>
            </c:extLst>
          </c:dPt>
          <c:dPt>
            <c:idx val="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6A4-454B-BD47-1D473460DCDF}"/>
              </c:ext>
            </c:extLst>
          </c:dPt>
          <c:dPt>
            <c:idx val="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6A4-454B-BD47-1D473460DCDF}"/>
              </c:ext>
            </c:extLst>
          </c:dPt>
          <c:dPt>
            <c:idx val="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6A4-454B-BD47-1D473460DCDF}"/>
              </c:ext>
            </c:extLst>
          </c:dPt>
          <c:dPt>
            <c:idx val="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6A4-454B-BD47-1D473460DCDF}"/>
              </c:ext>
            </c:extLst>
          </c:dPt>
          <c:dPt>
            <c:idx val="1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6A4-454B-BD47-1D473460DCDF}"/>
              </c:ext>
            </c:extLst>
          </c:dPt>
          <c:dPt>
            <c:idx val="1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6A4-454B-BD47-1D473460DCDF}"/>
              </c:ext>
            </c:extLst>
          </c:dPt>
          <c:dPt>
            <c:idx val="1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6A4-454B-BD47-1D473460DCDF}"/>
              </c:ext>
            </c:extLst>
          </c:dPt>
          <c:dPt>
            <c:idx val="1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6A4-454B-BD47-1D473460DCDF}"/>
              </c:ext>
            </c:extLst>
          </c:dPt>
          <c:dPt>
            <c:idx val="1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6A4-454B-BD47-1D473460DCDF}"/>
              </c:ext>
            </c:extLst>
          </c:dPt>
          <c:dPt>
            <c:idx val="1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6A4-454B-BD47-1D473460DCDF}"/>
              </c:ext>
            </c:extLst>
          </c:dPt>
          <c:dPt>
            <c:idx val="1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C6A4-454B-BD47-1D473460DCDF}"/>
              </c:ext>
            </c:extLst>
          </c:dPt>
          <c:dPt>
            <c:idx val="1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C6A4-454B-BD47-1D473460DCDF}"/>
              </c:ext>
            </c:extLst>
          </c:dPt>
          <c:dPt>
            <c:idx val="1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C6A4-454B-BD47-1D473460DCDF}"/>
              </c:ext>
            </c:extLst>
          </c:dPt>
          <c:dPt>
            <c:idx val="1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C6A4-454B-BD47-1D473460DCDF}"/>
              </c:ext>
            </c:extLst>
          </c:dPt>
          <c:val>
            <c:numRef>
              <c:f>'A2 C2'!$A$53:$A$72</c:f>
              <c:numCache>
                <c:formatCode>General</c:formatCode>
                <c:ptCount val="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C6A4-454B-BD47-1D473460D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doughnutChart>
        <c:varyColors val="1"/>
        <c:ser>
          <c:idx val="1"/>
          <c:order val="1"/>
          <c:tx>
            <c:v>avance+'C1'!$H$51:$I$51</c:v>
          </c:tx>
          <c:spPr>
            <a:solidFill>
              <a:schemeClr val="bg1">
                <a:lumMod val="75000"/>
                <a:alpha val="22000"/>
              </a:schemeClr>
            </a:solidFill>
          </c:spPr>
          <c:dPt>
            <c:idx val="0"/>
            <c:bubble3D val="0"/>
            <c:spPr>
              <a:solidFill>
                <a:srgbClr val="63132A"/>
              </a:solidFill>
              <a:ln w="92075">
                <a:solidFill>
                  <a:srgbClr val="63132A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A-C6A4-454B-BD47-1D473460DCDF}"/>
              </c:ext>
            </c:extLst>
          </c:dPt>
          <c:dPt>
            <c:idx val="1"/>
            <c:bubble3D val="0"/>
            <c:spPr>
              <a:solidFill>
                <a:schemeClr val="bg1">
                  <a:lumMod val="85000"/>
                  <a:alpha val="0"/>
                </a:schemeClr>
              </a:solidFill>
              <a:ln w="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C6A4-454B-BD47-1D473460DCDF}"/>
              </c:ext>
            </c:extLst>
          </c:dPt>
          <c:val>
            <c:numRef>
              <c:f>'A2 C2'!$F$52:$G$52</c:f>
              <c:numCache>
                <c:formatCode>General</c:formatCode>
                <c:ptCount val="2"/>
                <c:pt idx="0">
                  <c:v>200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C6A4-454B-BD47-1D473460D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7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chemeClr val="bg1">
                <a:lumMod val="75000"/>
              </a:schemeClr>
            </a:solidFill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E0E-49AD-8DD8-D544E382A834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E0E-49AD-8DD8-D544E382A834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E0E-49AD-8DD8-D544E382A834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E0E-49AD-8DD8-D544E382A834}"/>
              </c:ext>
            </c:extLst>
          </c:dPt>
          <c:dPt>
            <c:idx val="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E0E-49AD-8DD8-D544E382A834}"/>
              </c:ext>
            </c:extLst>
          </c:dPt>
          <c:dPt>
            <c:idx val="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0E-49AD-8DD8-D544E382A834}"/>
              </c:ext>
            </c:extLst>
          </c:dPt>
          <c:dPt>
            <c:idx val="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0E-49AD-8DD8-D544E382A834}"/>
              </c:ext>
            </c:extLst>
          </c:dPt>
          <c:dPt>
            <c:idx val="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E0E-49AD-8DD8-D544E382A834}"/>
              </c:ext>
            </c:extLst>
          </c:dPt>
          <c:dPt>
            <c:idx val="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7E0E-49AD-8DD8-D544E382A834}"/>
              </c:ext>
            </c:extLst>
          </c:dPt>
          <c:dPt>
            <c:idx val="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E0E-49AD-8DD8-D544E382A834}"/>
              </c:ext>
            </c:extLst>
          </c:dPt>
          <c:dPt>
            <c:idx val="1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7E0E-49AD-8DD8-D544E382A834}"/>
              </c:ext>
            </c:extLst>
          </c:dPt>
          <c:dPt>
            <c:idx val="1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7E0E-49AD-8DD8-D544E382A834}"/>
              </c:ext>
            </c:extLst>
          </c:dPt>
          <c:dPt>
            <c:idx val="1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7E0E-49AD-8DD8-D544E382A834}"/>
              </c:ext>
            </c:extLst>
          </c:dPt>
          <c:dPt>
            <c:idx val="1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7E0E-49AD-8DD8-D544E382A834}"/>
              </c:ext>
            </c:extLst>
          </c:dPt>
          <c:dPt>
            <c:idx val="1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7E0E-49AD-8DD8-D544E382A834}"/>
              </c:ext>
            </c:extLst>
          </c:dPt>
          <c:dPt>
            <c:idx val="1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7E0E-49AD-8DD8-D544E382A834}"/>
              </c:ext>
            </c:extLst>
          </c:dPt>
          <c:dPt>
            <c:idx val="1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7E0E-49AD-8DD8-D544E382A834}"/>
              </c:ext>
            </c:extLst>
          </c:dPt>
          <c:dPt>
            <c:idx val="1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7E0E-49AD-8DD8-D544E382A834}"/>
              </c:ext>
            </c:extLst>
          </c:dPt>
          <c:dPt>
            <c:idx val="1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7E0E-49AD-8DD8-D544E382A834}"/>
              </c:ext>
            </c:extLst>
          </c:dPt>
          <c:dPt>
            <c:idx val="1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7E0E-49AD-8DD8-D544E382A834}"/>
              </c:ext>
            </c:extLst>
          </c:dPt>
          <c:val>
            <c:numRef>
              <c:f>'A3 C2'!$A$53:$A$72</c:f>
              <c:numCache>
                <c:formatCode>General</c:formatCode>
                <c:ptCount val="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7E0E-49AD-8DD8-D544E382A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doughnutChart>
        <c:varyColors val="1"/>
        <c:ser>
          <c:idx val="1"/>
          <c:order val="1"/>
          <c:tx>
            <c:v>avance+'C1'!$H$51:$I$51</c:v>
          </c:tx>
          <c:spPr>
            <a:solidFill>
              <a:schemeClr val="bg1">
                <a:lumMod val="75000"/>
                <a:alpha val="22000"/>
              </a:schemeClr>
            </a:solidFill>
          </c:spPr>
          <c:dPt>
            <c:idx val="0"/>
            <c:bubble3D val="0"/>
            <c:spPr>
              <a:solidFill>
                <a:srgbClr val="63132A"/>
              </a:solidFill>
              <a:ln w="92075">
                <a:solidFill>
                  <a:srgbClr val="63132A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A-7E0E-49AD-8DD8-D544E382A834}"/>
              </c:ext>
            </c:extLst>
          </c:dPt>
          <c:dPt>
            <c:idx val="1"/>
            <c:bubble3D val="0"/>
            <c:spPr>
              <a:solidFill>
                <a:schemeClr val="bg1">
                  <a:lumMod val="85000"/>
                  <a:alpha val="0"/>
                </a:schemeClr>
              </a:solidFill>
              <a:ln w="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7E0E-49AD-8DD8-D544E382A834}"/>
              </c:ext>
            </c:extLst>
          </c:dPt>
          <c:val>
            <c:numRef>
              <c:f>'A3 C2'!$F$52:$G$52</c:f>
              <c:numCache>
                <c:formatCode>General</c:formatCode>
                <c:ptCount val="2"/>
                <c:pt idx="0">
                  <c:v>200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7E0E-49AD-8DD8-D544E382A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7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chemeClr val="bg1">
                <a:lumMod val="75000"/>
              </a:schemeClr>
            </a:solidFill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9ED-42BD-AD33-A51FAA9AE273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9ED-42BD-AD33-A51FAA9AE273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9ED-42BD-AD33-A51FAA9AE273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9ED-42BD-AD33-A51FAA9AE273}"/>
              </c:ext>
            </c:extLst>
          </c:dPt>
          <c:dPt>
            <c:idx val="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9ED-42BD-AD33-A51FAA9AE273}"/>
              </c:ext>
            </c:extLst>
          </c:dPt>
          <c:dPt>
            <c:idx val="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9ED-42BD-AD33-A51FAA9AE273}"/>
              </c:ext>
            </c:extLst>
          </c:dPt>
          <c:dPt>
            <c:idx val="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9ED-42BD-AD33-A51FAA9AE273}"/>
              </c:ext>
            </c:extLst>
          </c:dPt>
          <c:dPt>
            <c:idx val="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9ED-42BD-AD33-A51FAA9AE273}"/>
              </c:ext>
            </c:extLst>
          </c:dPt>
          <c:dPt>
            <c:idx val="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9ED-42BD-AD33-A51FAA9AE273}"/>
              </c:ext>
            </c:extLst>
          </c:dPt>
          <c:dPt>
            <c:idx val="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9ED-42BD-AD33-A51FAA9AE273}"/>
              </c:ext>
            </c:extLst>
          </c:dPt>
          <c:dPt>
            <c:idx val="1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9ED-42BD-AD33-A51FAA9AE273}"/>
              </c:ext>
            </c:extLst>
          </c:dPt>
          <c:dPt>
            <c:idx val="1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9ED-42BD-AD33-A51FAA9AE273}"/>
              </c:ext>
            </c:extLst>
          </c:dPt>
          <c:dPt>
            <c:idx val="1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9ED-42BD-AD33-A51FAA9AE273}"/>
              </c:ext>
            </c:extLst>
          </c:dPt>
          <c:dPt>
            <c:idx val="1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9ED-42BD-AD33-A51FAA9AE273}"/>
              </c:ext>
            </c:extLst>
          </c:dPt>
          <c:dPt>
            <c:idx val="1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9ED-42BD-AD33-A51FAA9AE273}"/>
              </c:ext>
            </c:extLst>
          </c:dPt>
          <c:dPt>
            <c:idx val="1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9ED-42BD-AD33-A51FAA9AE273}"/>
              </c:ext>
            </c:extLst>
          </c:dPt>
          <c:dPt>
            <c:idx val="1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9ED-42BD-AD33-A51FAA9AE273}"/>
              </c:ext>
            </c:extLst>
          </c:dPt>
          <c:dPt>
            <c:idx val="1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9ED-42BD-AD33-A51FAA9AE273}"/>
              </c:ext>
            </c:extLst>
          </c:dPt>
          <c:dPt>
            <c:idx val="1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9ED-42BD-AD33-A51FAA9AE273}"/>
              </c:ext>
            </c:extLst>
          </c:dPt>
          <c:dPt>
            <c:idx val="1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9ED-42BD-AD33-A51FAA9AE273}"/>
              </c:ext>
            </c:extLst>
          </c:dPt>
          <c:val>
            <c:numRef>
              <c:f>'A4 C2'!$A$53:$A$72</c:f>
              <c:numCache>
                <c:formatCode>General</c:formatCode>
                <c:ptCount val="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39ED-42BD-AD33-A51FAA9AE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doughnutChart>
        <c:varyColors val="1"/>
        <c:ser>
          <c:idx val="1"/>
          <c:order val="1"/>
          <c:tx>
            <c:v>avance+'C1'!$H$51:$I$51</c:v>
          </c:tx>
          <c:spPr>
            <a:solidFill>
              <a:schemeClr val="bg1">
                <a:lumMod val="75000"/>
                <a:alpha val="22000"/>
              </a:schemeClr>
            </a:solidFill>
          </c:spPr>
          <c:dPt>
            <c:idx val="0"/>
            <c:bubble3D val="0"/>
            <c:spPr>
              <a:solidFill>
                <a:srgbClr val="63132A"/>
              </a:solidFill>
              <a:ln w="92075">
                <a:solidFill>
                  <a:srgbClr val="63132A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A-39ED-42BD-AD33-A51FAA9AE273}"/>
              </c:ext>
            </c:extLst>
          </c:dPt>
          <c:dPt>
            <c:idx val="1"/>
            <c:bubble3D val="0"/>
            <c:spPr>
              <a:solidFill>
                <a:schemeClr val="bg1">
                  <a:lumMod val="85000"/>
                  <a:alpha val="0"/>
                </a:schemeClr>
              </a:solidFill>
              <a:ln w="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39ED-42BD-AD33-A51FAA9AE273}"/>
              </c:ext>
            </c:extLst>
          </c:dPt>
          <c:val>
            <c:numRef>
              <c:f>'A4 C2'!$F$52:$G$52</c:f>
              <c:numCache>
                <c:formatCode>General</c:formatCode>
                <c:ptCount val="2"/>
                <c:pt idx="0">
                  <c:v>10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39ED-42BD-AD33-A51FAA9AE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7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chemeClr val="bg1">
                <a:lumMod val="75000"/>
              </a:schemeClr>
            </a:solidFill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6C5-47C0-BDB5-879AA7FB526E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6C5-47C0-BDB5-879AA7FB526E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6C5-47C0-BDB5-879AA7FB526E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6C5-47C0-BDB5-879AA7FB526E}"/>
              </c:ext>
            </c:extLst>
          </c:dPt>
          <c:dPt>
            <c:idx val="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6C5-47C0-BDB5-879AA7FB526E}"/>
              </c:ext>
            </c:extLst>
          </c:dPt>
          <c:dPt>
            <c:idx val="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6C5-47C0-BDB5-879AA7FB526E}"/>
              </c:ext>
            </c:extLst>
          </c:dPt>
          <c:dPt>
            <c:idx val="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6C5-47C0-BDB5-879AA7FB526E}"/>
              </c:ext>
            </c:extLst>
          </c:dPt>
          <c:dPt>
            <c:idx val="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6C5-47C0-BDB5-879AA7FB526E}"/>
              </c:ext>
            </c:extLst>
          </c:dPt>
          <c:dPt>
            <c:idx val="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66C5-47C0-BDB5-879AA7FB526E}"/>
              </c:ext>
            </c:extLst>
          </c:dPt>
          <c:dPt>
            <c:idx val="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6C5-47C0-BDB5-879AA7FB526E}"/>
              </c:ext>
            </c:extLst>
          </c:dPt>
          <c:dPt>
            <c:idx val="1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66C5-47C0-BDB5-879AA7FB526E}"/>
              </c:ext>
            </c:extLst>
          </c:dPt>
          <c:dPt>
            <c:idx val="1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66C5-47C0-BDB5-879AA7FB526E}"/>
              </c:ext>
            </c:extLst>
          </c:dPt>
          <c:dPt>
            <c:idx val="1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66C5-47C0-BDB5-879AA7FB526E}"/>
              </c:ext>
            </c:extLst>
          </c:dPt>
          <c:dPt>
            <c:idx val="1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66C5-47C0-BDB5-879AA7FB526E}"/>
              </c:ext>
            </c:extLst>
          </c:dPt>
          <c:dPt>
            <c:idx val="1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66C5-47C0-BDB5-879AA7FB526E}"/>
              </c:ext>
            </c:extLst>
          </c:dPt>
          <c:dPt>
            <c:idx val="1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66C5-47C0-BDB5-879AA7FB526E}"/>
              </c:ext>
            </c:extLst>
          </c:dPt>
          <c:dPt>
            <c:idx val="1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6C5-47C0-BDB5-879AA7FB526E}"/>
              </c:ext>
            </c:extLst>
          </c:dPt>
          <c:dPt>
            <c:idx val="1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6C5-47C0-BDB5-879AA7FB526E}"/>
              </c:ext>
            </c:extLst>
          </c:dPt>
          <c:dPt>
            <c:idx val="1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66C5-47C0-BDB5-879AA7FB526E}"/>
              </c:ext>
            </c:extLst>
          </c:dPt>
          <c:dPt>
            <c:idx val="1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66C5-47C0-BDB5-879AA7FB526E}"/>
              </c:ext>
            </c:extLst>
          </c:dPt>
          <c:val>
            <c:numRef>
              <c:f>'A5 C2 '!$A$53:$A$72</c:f>
              <c:numCache>
                <c:formatCode>General</c:formatCode>
                <c:ptCount val="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66C5-47C0-BDB5-879AA7FB5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doughnutChart>
        <c:varyColors val="1"/>
        <c:ser>
          <c:idx val="1"/>
          <c:order val="1"/>
          <c:tx>
            <c:v>avance+'C1'!$H$51:$I$51</c:v>
          </c:tx>
          <c:spPr>
            <a:solidFill>
              <a:schemeClr val="bg1">
                <a:lumMod val="75000"/>
                <a:alpha val="22000"/>
              </a:schemeClr>
            </a:solidFill>
          </c:spPr>
          <c:dPt>
            <c:idx val="0"/>
            <c:bubble3D val="0"/>
            <c:spPr>
              <a:solidFill>
                <a:srgbClr val="63132A"/>
              </a:solidFill>
              <a:ln w="92075">
                <a:solidFill>
                  <a:srgbClr val="63132A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A-66C5-47C0-BDB5-879AA7FB526E}"/>
              </c:ext>
            </c:extLst>
          </c:dPt>
          <c:dPt>
            <c:idx val="1"/>
            <c:bubble3D val="0"/>
            <c:spPr>
              <a:solidFill>
                <a:schemeClr val="bg1">
                  <a:lumMod val="85000"/>
                  <a:alpha val="0"/>
                </a:schemeClr>
              </a:solidFill>
              <a:ln w="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66C5-47C0-BDB5-879AA7FB526E}"/>
              </c:ext>
            </c:extLst>
          </c:dPt>
          <c:val>
            <c:numRef>
              <c:f>'A5 C2 '!$F$52:$G$52</c:f>
              <c:numCache>
                <c:formatCode>General</c:formatCode>
                <c:ptCount val="2"/>
                <c:pt idx="0">
                  <c:v>40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66C5-47C0-BDB5-879AA7FB5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7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chemeClr val="bg1">
                <a:lumMod val="75000"/>
              </a:schemeClr>
            </a:solidFill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6B5-4AE9-96E4-D3F442B57F4C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6B5-4AE9-96E4-D3F442B57F4C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6B5-4AE9-96E4-D3F442B57F4C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6B5-4AE9-96E4-D3F442B57F4C}"/>
              </c:ext>
            </c:extLst>
          </c:dPt>
          <c:dPt>
            <c:idx val="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6B5-4AE9-96E4-D3F442B57F4C}"/>
              </c:ext>
            </c:extLst>
          </c:dPt>
          <c:dPt>
            <c:idx val="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6B5-4AE9-96E4-D3F442B57F4C}"/>
              </c:ext>
            </c:extLst>
          </c:dPt>
          <c:dPt>
            <c:idx val="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6B5-4AE9-96E4-D3F442B57F4C}"/>
              </c:ext>
            </c:extLst>
          </c:dPt>
          <c:dPt>
            <c:idx val="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6B5-4AE9-96E4-D3F442B57F4C}"/>
              </c:ext>
            </c:extLst>
          </c:dPt>
          <c:dPt>
            <c:idx val="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E6B5-4AE9-96E4-D3F442B57F4C}"/>
              </c:ext>
            </c:extLst>
          </c:dPt>
          <c:dPt>
            <c:idx val="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6B5-4AE9-96E4-D3F442B57F4C}"/>
              </c:ext>
            </c:extLst>
          </c:dPt>
          <c:dPt>
            <c:idx val="1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E6B5-4AE9-96E4-D3F442B57F4C}"/>
              </c:ext>
            </c:extLst>
          </c:dPt>
          <c:dPt>
            <c:idx val="1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E6B5-4AE9-96E4-D3F442B57F4C}"/>
              </c:ext>
            </c:extLst>
          </c:dPt>
          <c:dPt>
            <c:idx val="1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6B5-4AE9-96E4-D3F442B57F4C}"/>
              </c:ext>
            </c:extLst>
          </c:dPt>
          <c:dPt>
            <c:idx val="1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E6B5-4AE9-96E4-D3F442B57F4C}"/>
              </c:ext>
            </c:extLst>
          </c:dPt>
          <c:dPt>
            <c:idx val="1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E6B5-4AE9-96E4-D3F442B57F4C}"/>
              </c:ext>
            </c:extLst>
          </c:dPt>
          <c:dPt>
            <c:idx val="1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E6B5-4AE9-96E4-D3F442B57F4C}"/>
              </c:ext>
            </c:extLst>
          </c:dPt>
          <c:dPt>
            <c:idx val="1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E6B5-4AE9-96E4-D3F442B57F4C}"/>
              </c:ext>
            </c:extLst>
          </c:dPt>
          <c:dPt>
            <c:idx val="1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E6B5-4AE9-96E4-D3F442B57F4C}"/>
              </c:ext>
            </c:extLst>
          </c:dPt>
          <c:dPt>
            <c:idx val="1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E6B5-4AE9-96E4-D3F442B57F4C}"/>
              </c:ext>
            </c:extLst>
          </c:dPt>
          <c:dPt>
            <c:idx val="1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E6B5-4AE9-96E4-D3F442B57F4C}"/>
              </c:ext>
            </c:extLst>
          </c:dPt>
          <c:val>
            <c:numRef>
              <c:f>'A6 C2'!$A$53:$A$72</c:f>
              <c:numCache>
                <c:formatCode>General</c:formatCode>
                <c:ptCount val="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E6B5-4AE9-96E4-D3F442B57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doughnutChart>
        <c:varyColors val="1"/>
        <c:ser>
          <c:idx val="1"/>
          <c:order val="1"/>
          <c:tx>
            <c:v>avance+'C1'!$H$51:$I$51</c:v>
          </c:tx>
          <c:spPr>
            <a:solidFill>
              <a:schemeClr val="bg1">
                <a:lumMod val="75000"/>
                <a:alpha val="22000"/>
              </a:schemeClr>
            </a:solidFill>
          </c:spPr>
          <c:dPt>
            <c:idx val="0"/>
            <c:bubble3D val="0"/>
            <c:spPr>
              <a:solidFill>
                <a:srgbClr val="63132A"/>
              </a:solidFill>
              <a:ln w="92075">
                <a:solidFill>
                  <a:srgbClr val="63132A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A-E6B5-4AE9-96E4-D3F442B57F4C}"/>
              </c:ext>
            </c:extLst>
          </c:dPt>
          <c:dPt>
            <c:idx val="1"/>
            <c:bubble3D val="0"/>
            <c:spPr>
              <a:solidFill>
                <a:schemeClr val="bg1">
                  <a:lumMod val="85000"/>
                  <a:alpha val="0"/>
                </a:schemeClr>
              </a:solidFill>
              <a:ln w="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E6B5-4AE9-96E4-D3F442B57F4C}"/>
              </c:ext>
            </c:extLst>
          </c:dPt>
          <c:val>
            <c:numRef>
              <c:f>'A6 C2'!$F$52:$G$52</c:f>
              <c:numCache>
                <c:formatCode>General</c:formatCode>
                <c:ptCount val="2"/>
                <c:pt idx="0">
                  <c:v>10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E6B5-4AE9-96E4-D3F442B57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7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pattFill prst="narVert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rgbClr val="63132A"/>
              </a:solidFill>
              <a:ln w="101600">
                <a:solidFill>
                  <a:srgbClr val="63132A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9EB-40B1-8933-F2D18F3341C2}"/>
              </c:ext>
            </c:extLst>
          </c:dPt>
          <c:dPt>
            <c:idx val="1"/>
            <c:invertIfNegative val="0"/>
            <c:bubble3D val="0"/>
            <c:spPr>
              <a:solidFill>
                <a:srgbClr val="585858"/>
              </a:solidFill>
              <a:ln w="101600">
                <a:solidFill>
                  <a:srgbClr val="585858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9EB-40B1-8933-F2D18F3341C2}"/>
              </c:ext>
            </c:extLst>
          </c:dPt>
          <c:dPt>
            <c:idx val="2"/>
            <c:invertIfNegative val="0"/>
            <c:bubble3D val="0"/>
            <c:spPr>
              <a:solidFill>
                <a:srgbClr val="BB9256"/>
              </a:solidFill>
              <a:ln w="101600">
                <a:solidFill>
                  <a:srgbClr val="BB925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9EB-40B1-8933-F2D18F3341C2}"/>
              </c:ext>
            </c:extLst>
          </c:dPt>
          <c:dLbls>
            <c:dLbl>
              <c:idx val="0"/>
              <c:tx>
                <c:strRef>
                  <c:f>'AE2'!$H$51</c:f>
                  <c:strCache>
                    <c:ptCount val="1"/>
                    <c:pt idx="0">
                      <c:v>3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{17B91BAB-497B-458E-95AE-B9CAC829BED1}</c15:txfldGUID>
                      <c15:f>'AE2'!$H$51</c15:f>
                      <c15:dlblFieldTableCache>
                        <c:ptCount val="1"/>
                        <c:pt idx="0">
                          <c:v>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39EB-40B1-8933-F2D18F3341C2}"/>
                </c:ext>
              </c:extLst>
            </c:dLbl>
            <c:dLbl>
              <c:idx val="1"/>
              <c:tx>
                <c:strRef>
                  <c:f>'AE2'!$G$51</c:f>
                  <c:strCache>
                    <c:ptCount val="1"/>
                    <c:pt idx="0">
                      <c:v>12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{A639FFD5-C4D1-496B-9FCB-0DB66F994174}</c15:txfldGUID>
                      <c15:f>'AE2'!$G$51</c15:f>
                      <c15:dlblFieldTableCache>
                        <c:ptCount val="1"/>
                        <c:pt idx="0">
                          <c:v>12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39EB-40B1-8933-F2D18F3341C2}"/>
                </c:ext>
              </c:extLst>
            </c:dLbl>
            <c:dLbl>
              <c:idx val="2"/>
              <c:tx>
                <c:strRef>
                  <c:f>'AE2'!$F$51</c:f>
                  <c:strCache>
                    <c:ptCount val="1"/>
                    <c:pt idx="0">
                      <c:v>15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{3F3514F5-F7CB-49C8-BA5B-8A551915FDE8}</c15:txfldGUID>
                      <c15:f>'AE2'!$F$51</c15:f>
                      <c15:dlblFieldTableCache>
                        <c:ptCount val="1"/>
                        <c:pt idx="0">
                          <c:v>15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39EB-40B1-8933-F2D18F3341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'AE2'!$F$51:$H$51</c:f>
              <c:numCache>
                <c:formatCode>General</c:formatCode>
                <c:ptCount val="3"/>
                <c:pt idx="0">
                  <c:v>15</c:v>
                </c:pt>
                <c:pt idx="1">
                  <c:v>12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9EB-40B1-8933-F2D18F3341C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27"/>
        <c:overlap val="-48"/>
        <c:axId val="825526368"/>
        <c:axId val="825527456"/>
      </c:barChart>
      <c:catAx>
        <c:axId val="825526368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25527456"/>
        <c:crosses val="autoZero"/>
        <c:auto val="1"/>
        <c:lblAlgn val="ctr"/>
        <c:lblOffset val="100"/>
        <c:noMultiLvlLbl val="0"/>
      </c:catAx>
      <c:valAx>
        <c:axId val="825527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25526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chemeClr val="bg1">
                <a:lumMod val="75000"/>
              </a:schemeClr>
            </a:solidFill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A89-458A-9A89-EAE66A38068A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A89-458A-9A89-EAE66A38068A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A89-458A-9A89-EAE66A38068A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A89-458A-9A89-EAE66A38068A}"/>
              </c:ext>
            </c:extLst>
          </c:dPt>
          <c:dPt>
            <c:idx val="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A89-458A-9A89-EAE66A38068A}"/>
              </c:ext>
            </c:extLst>
          </c:dPt>
          <c:dPt>
            <c:idx val="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A89-458A-9A89-EAE66A38068A}"/>
              </c:ext>
            </c:extLst>
          </c:dPt>
          <c:dPt>
            <c:idx val="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A89-458A-9A89-EAE66A38068A}"/>
              </c:ext>
            </c:extLst>
          </c:dPt>
          <c:dPt>
            <c:idx val="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A89-458A-9A89-EAE66A38068A}"/>
              </c:ext>
            </c:extLst>
          </c:dPt>
          <c:dPt>
            <c:idx val="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A89-458A-9A89-EAE66A38068A}"/>
              </c:ext>
            </c:extLst>
          </c:dPt>
          <c:dPt>
            <c:idx val="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A89-458A-9A89-EAE66A38068A}"/>
              </c:ext>
            </c:extLst>
          </c:dPt>
          <c:dPt>
            <c:idx val="1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A89-458A-9A89-EAE66A38068A}"/>
              </c:ext>
            </c:extLst>
          </c:dPt>
          <c:dPt>
            <c:idx val="1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A89-458A-9A89-EAE66A38068A}"/>
              </c:ext>
            </c:extLst>
          </c:dPt>
          <c:dPt>
            <c:idx val="1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A89-458A-9A89-EAE66A38068A}"/>
              </c:ext>
            </c:extLst>
          </c:dPt>
          <c:dPt>
            <c:idx val="1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A89-458A-9A89-EAE66A38068A}"/>
              </c:ext>
            </c:extLst>
          </c:dPt>
          <c:dPt>
            <c:idx val="1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A89-458A-9A89-EAE66A38068A}"/>
              </c:ext>
            </c:extLst>
          </c:dPt>
          <c:dPt>
            <c:idx val="1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A89-458A-9A89-EAE66A38068A}"/>
              </c:ext>
            </c:extLst>
          </c:dPt>
          <c:dPt>
            <c:idx val="1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A89-458A-9A89-EAE66A38068A}"/>
              </c:ext>
            </c:extLst>
          </c:dPt>
          <c:dPt>
            <c:idx val="1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A89-458A-9A89-EAE66A38068A}"/>
              </c:ext>
            </c:extLst>
          </c:dPt>
          <c:dPt>
            <c:idx val="1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A89-458A-9A89-EAE66A38068A}"/>
              </c:ext>
            </c:extLst>
          </c:dPt>
          <c:dPt>
            <c:idx val="1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A89-458A-9A89-EAE66A38068A}"/>
              </c:ext>
            </c:extLst>
          </c:dPt>
          <c:val>
            <c:numRef>
              <c:f>'AE2'!$A$53:$A$72</c:f>
              <c:numCache>
                <c:formatCode>General</c:formatCode>
                <c:ptCount val="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DA89-458A-9A89-EAE66A380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doughnutChart>
        <c:varyColors val="1"/>
        <c:ser>
          <c:idx val="1"/>
          <c:order val="1"/>
          <c:tx>
            <c:v>avance+'C1'!$H$51:$I$51</c:v>
          </c:tx>
          <c:spPr>
            <a:solidFill>
              <a:schemeClr val="bg1">
                <a:lumMod val="75000"/>
                <a:alpha val="22000"/>
              </a:schemeClr>
            </a:solidFill>
          </c:spPr>
          <c:dPt>
            <c:idx val="0"/>
            <c:bubble3D val="0"/>
            <c:spPr>
              <a:solidFill>
                <a:srgbClr val="63132A"/>
              </a:solidFill>
              <a:ln w="92075">
                <a:solidFill>
                  <a:srgbClr val="63132A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A-DA89-458A-9A89-EAE66A38068A}"/>
              </c:ext>
            </c:extLst>
          </c:dPt>
          <c:dPt>
            <c:idx val="1"/>
            <c:bubble3D val="0"/>
            <c:spPr>
              <a:solidFill>
                <a:schemeClr val="bg1">
                  <a:lumMod val="85000"/>
                  <a:alpha val="0"/>
                </a:schemeClr>
              </a:solidFill>
              <a:ln w="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DA89-458A-9A89-EAE66A38068A}"/>
              </c:ext>
            </c:extLst>
          </c:dPt>
          <c:val>
            <c:numRef>
              <c:f>'AE2'!$F$51:$G$51</c:f>
              <c:numCache>
                <c:formatCode>General</c:formatCode>
                <c:ptCount val="2"/>
                <c:pt idx="0">
                  <c:v>15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DA89-458A-9A89-EAE66A380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7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pattFill prst="narVert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rgbClr val="63132A"/>
              </a:solidFill>
              <a:ln w="101600">
                <a:solidFill>
                  <a:srgbClr val="63132A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2E9-4C3B-9107-F9A28FDC82DD}"/>
              </c:ext>
            </c:extLst>
          </c:dPt>
          <c:dPt>
            <c:idx val="1"/>
            <c:invertIfNegative val="0"/>
            <c:bubble3D val="0"/>
            <c:spPr>
              <a:solidFill>
                <a:srgbClr val="585858"/>
              </a:solidFill>
              <a:ln w="101600">
                <a:solidFill>
                  <a:srgbClr val="585858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2E9-4C3B-9107-F9A28FDC82DD}"/>
              </c:ext>
            </c:extLst>
          </c:dPt>
          <c:dPt>
            <c:idx val="2"/>
            <c:invertIfNegative val="0"/>
            <c:bubble3D val="0"/>
            <c:spPr>
              <a:solidFill>
                <a:srgbClr val="BB9256"/>
              </a:solidFill>
              <a:ln w="101600">
                <a:solidFill>
                  <a:srgbClr val="BB925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2E9-4C3B-9107-F9A28FDC82DD}"/>
              </c:ext>
            </c:extLst>
          </c:dPt>
          <c:dLbls>
            <c:dLbl>
              <c:idx val="0"/>
              <c:tx>
                <c:strRef>
                  <c:f>'AE1'!$H$51</c:f>
                  <c:strCache>
                    <c:ptCount val="1"/>
                    <c:pt idx="0">
                      <c:v>3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{820150CD-03FB-4CCD-B526-CF4E8BBD0DCC}</c15:txfldGUID>
                      <c15:f>'AE1'!$H$51</c15:f>
                      <c15:dlblFieldTableCache>
                        <c:ptCount val="1"/>
                        <c:pt idx="0">
                          <c:v>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92E9-4C3B-9107-F9A28FDC82DD}"/>
                </c:ext>
              </c:extLst>
            </c:dLbl>
            <c:dLbl>
              <c:idx val="1"/>
              <c:tx>
                <c:strRef>
                  <c:f>'AE1'!$G$51</c:f>
                  <c:strCache>
                    <c:ptCount val="1"/>
                    <c:pt idx="0">
                      <c:v>12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{29EF70A3-AEE4-4239-AAF4-2CF2C7E3D657}</c15:txfldGUID>
                      <c15:f>'AE1'!$G$51</c15:f>
                      <c15:dlblFieldTableCache>
                        <c:ptCount val="1"/>
                        <c:pt idx="0">
                          <c:v>12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92E9-4C3B-9107-F9A28FDC82DD}"/>
                </c:ext>
              </c:extLst>
            </c:dLbl>
            <c:dLbl>
              <c:idx val="2"/>
              <c:tx>
                <c:strRef>
                  <c:f>'AE1'!$F$51</c:f>
                  <c:strCache>
                    <c:ptCount val="1"/>
                    <c:pt idx="0">
                      <c:v>15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{9E2561B3-924E-4409-AEC1-2E50DB9A2660}</c15:txfldGUID>
                      <c15:f>'AE1'!$F$51</c15:f>
                      <c15:dlblFieldTableCache>
                        <c:ptCount val="1"/>
                        <c:pt idx="0">
                          <c:v>15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92E9-4C3B-9107-F9A28FDC82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'AE1'!$F$51:$H$51</c:f>
              <c:numCache>
                <c:formatCode>General</c:formatCode>
                <c:ptCount val="3"/>
                <c:pt idx="0">
                  <c:v>15</c:v>
                </c:pt>
                <c:pt idx="1">
                  <c:v>12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E9-4C3B-9107-F9A28FDC82D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27"/>
        <c:overlap val="-48"/>
        <c:axId val="829464928"/>
        <c:axId val="829457856"/>
      </c:barChart>
      <c:catAx>
        <c:axId val="829464928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29457856"/>
        <c:crosses val="autoZero"/>
        <c:auto val="1"/>
        <c:lblAlgn val="ctr"/>
        <c:lblOffset val="100"/>
        <c:noMultiLvlLbl val="0"/>
      </c:catAx>
      <c:valAx>
        <c:axId val="829457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29464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chemeClr val="bg1">
                <a:lumMod val="75000"/>
              </a:schemeClr>
            </a:solidFill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AF3-4132-A974-0675C6F48979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AF3-4132-A974-0675C6F48979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AF3-4132-A974-0675C6F48979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AF3-4132-A974-0675C6F48979}"/>
              </c:ext>
            </c:extLst>
          </c:dPt>
          <c:dPt>
            <c:idx val="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AF3-4132-A974-0675C6F48979}"/>
              </c:ext>
            </c:extLst>
          </c:dPt>
          <c:dPt>
            <c:idx val="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AF3-4132-A974-0675C6F48979}"/>
              </c:ext>
            </c:extLst>
          </c:dPt>
          <c:dPt>
            <c:idx val="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AF3-4132-A974-0675C6F48979}"/>
              </c:ext>
            </c:extLst>
          </c:dPt>
          <c:dPt>
            <c:idx val="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AF3-4132-A974-0675C6F48979}"/>
              </c:ext>
            </c:extLst>
          </c:dPt>
          <c:dPt>
            <c:idx val="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EAF3-4132-A974-0675C6F48979}"/>
              </c:ext>
            </c:extLst>
          </c:dPt>
          <c:dPt>
            <c:idx val="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AF3-4132-A974-0675C6F48979}"/>
              </c:ext>
            </c:extLst>
          </c:dPt>
          <c:dPt>
            <c:idx val="1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EAF3-4132-A974-0675C6F48979}"/>
              </c:ext>
            </c:extLst>
          </c:dPt>
          <c:dPt>
            <c:idx val="1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EAF3-4132-A974-0675C6F48979}"/>
              </c:ext>
            </c:extLst>
          </c:dPt>
          <c:dPt>
            <c:idx val="1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AF3-4132-A974-0675C6F48979}"/>
              </c:ext>
            </c:extLst>
          </c:dPt>
          <c:dPt>
            <c:idx val="1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EAF3-4132-A974-0675C6F48979}"/>
              </c:ext>
            </c:extLst>
          </c:dPt>
          <c:dPt>
            <c:idx val="1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EAF3-4132-A974-0675C6F48979}"/>
              </c:ext>
            </c:extLst>
          </c:dPt>
          <c:dPt>
            <c:idx val="1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EAF3-4132-A974-0675C6F48979}"/>
              </c:ext>
            </c:extLst>
          </c:dPt>
          <c:dPt>
            <c:idx val="1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EAF3-4132-A974-0675C6F48979}"/>
              </c:ext>
            </c:extLst>
          </c:dPt>
          <c:dPt>
            <c:idx val="1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EAF3-4132-A974-0675C6F48979}"/>
              </c:ext>
            </c:extLst>
          </c:dPt>
          <c:dPt>
            <c:idx val="1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EAF3-4132-A974-0675C6F48979}"/>
              </c:ext>
            </c:extLst>
          </c:dPt>
          <c:dPt>
            <c:idx val="1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EAF3-4132-A974-0675C6F48979}"/>
              </c:ext>
            </c:extLst>
          </c:dPt>
          <c:val>
            <c:numRef>
              <c:f>'AE1'!$A$53:$A$72</c:f>
              <c:numCache>
                <c:formatCode>General</c:formatCode>
                <c:ptCount val="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EAF3-4132-A974-0675C6F48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doughnutChart>
        <c:varyColors val="1"/>
        <c:ser>
          <c:idx val="1"/>
          <c:order val="1"/>
          <c:tx>
            <c:v>avance+'C1'!$H$51:$I$51</c:v>
          </c:tx>
          <c:spPr>
            <a:solidFill>
              <a:schemeClr val="bg1">
                <a:lumMod val="75000"/>
                <a:alpha val="22000"/>
              </a:schemeClr>
            </a:solidFill>
          </c:spPr>
          <c:dPt>
            <c:idx val="0"/>
            <c:bubble3D val="0"/>
            <c:spPr>
              <a:solidFill>
                <a:srgbClr val="63132A"/>
              </a:solidFill>
              <a:ln w="92075">
                <a:solidFill>
                  <a:srgbClr val="63132A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A-EAF3-4132-A974-0675C6F48979}"/>
              </c:ext>
            </c:extLst>
          </c:dPt>
          <c:dPt>
            <c:idx val="1"/>
            <c:bubble3D val="0"/>
            <c:spPr>
              <a:solidFill>
                <a:schemeClr val="bg1">
                  <a:lumMod val="85000"/>
                  <a:alpha val="0"/>
                </a:schemeClr>
              </a:solidFill>
              <a:ln w="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EAF3-4132-A974-0675C6F48979}"/>
              </c:ext>
            </c:extLst>
          </c:dPt>
          <c:val>
            <c:numRef>
              <c:f>'AE1'!$F$51:$G$51</c:f>
              <c:numCache>
                <c:formatCode>General</c:formatCode>
                <c:ptCount val="2"/>
                <c:pt idx="0">
                  <c:v>15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EAF3-4132-A974-0675C6F48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7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chemeClr val="bg1">
                <a:lumMod val="75000"/>
              </a:schemeClr>
            </a:solidFill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792-4CD4-9DA4-1618070D75F9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792-4CD4-9DA4-1618070D75F9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792-4CD4-9DA4-1618070D75F9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792-4CD4-9DA4-1618070D75F9}"/>
              </c:ext>
            </c:extLst>
          </c:dPt>
          <c:dPt>
            <c:idx val="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792-4CD4-9DA4-1618070D75F9}"/>
              </c:ext>
            </c:extLst>
          </c:dPt>
          <c:dPt>
            <c:idx val="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792-4CD4-9DA4-1618070D75F9}"/>
              </c:ext>
            </c:extLst>
          </c:dPt>
          <c:dPt>
            <c:idx val="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792-4CD4-9DA4-1618070D75F9}"/>
              </c:ext>
            </c:extLst>
          </c:dPt>
          <c:dPt>
            <c:idx val="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792-4CD4-9DA4-1618070D75F9}"/>
              </c:ext>
            </c:extLst>
          </c:dPt>
          <c:dPt>
            <c:idx val="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792-4CD4-9DA4-1618070D75F9}"/>
              </c:ext>
            </c:extLst>
          </c:dPt>
          <c:dPt>
            <c:idx val="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792-4CD4-9DA4-1618070D75F9}"/>
              </c:ext>
            </c:extLst>
          </c:dPt>
          <c:dPt>
            <c:idx val="1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A792-4CD4-9DA4-1618070D75F9}"/>
              </c:ext>
            </c:extLst>
          </c:dPt>
          <c:dPt>
            <c:idx val="1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A792-4CD4-9DA4-1618070D75F9}"/>
              </c:ext>
            </c:extLst>
          </c:dPt>
          <c:dPt>
            <c:idx val="1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A792-4CD4-9DA4-1618070D75F9}"/>
              </c:ext>
            </c:extLst>
          </c:dPt>
          <c:dPt>
            <c:idx val="1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A792-4CD4-9DA4-1618070D75F9}"/>
              </c:ext>
            </c:extLst>
          </c:dPt>
          <c:dPt>
            <c:idx val="1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A792-4CD4-9DA4-1618070D75F9}"/>
              </c:ext>
            </c:extLst>
          </c:dPt>
          <c:dPt>
            <c:idx val="1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A792-4CD4-9DA4-1618070D75F9}"/>
              </c:ext>
            </c:extLst>
          </c:dPt>
          <c:dPt>
            <c:idx val="1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A792-4CD4-9DA4-1618070D75F9}"/>
              </c:ext>
            </c:extLst>
          </c:dPt>
          <c:dPt>
            <c:idx val="1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A792-4CD4-9DA4-1618070D75F9}"/>
              </c:ext>
            </c:extLst>
          </c:dPt>
          <c:dPt>
            <c:idx val="1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A792-4CD4-9DA4-1618070D75F9}"/>
              </c:ext>
            </c:extLst>
          </c:dPt>
          <c:dPt>
            <c:idx val="1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A792-4CD4-9DA4-1618070D75F9}"/>
              </c:ext>
            </c:extLst>
          </c:dPt>
          <c:val>
            <c:numRef>
              <c:f>'A1 C1 '!$A$50:$A$69</c:f>
              <c:numCache>
                <c:formatCode>General</c:formatCode>
                <c:ptCount val="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A792-4CD4-9DA4-1618070D7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doughnutChart>
        <c:varyColors val="1"/>
        <c:ser>
          <c:idx val="1"/>
          <c:order val="1"/>
          <c:tx>
            <c:v>avance+'C1'!$H$51:$I$51</c:v>
          </c:tx>
          <c:spPr>
            <a:solidFill>
              <a:schemeClr val="bg1">
                <a:lumMod val="75000"/>
                <a:alpha val="22000"/>
              </a:schemeClr>
            </a:solidFill>
          </c:spPr>
          <c:dPt>
            <c:idx val="0"/>
            <c:bubble3D val="0"/>
            <c:spPr>
              <a:solidFill>
                <a:srgbClr val="63132A"/>
              </a:solidFill>
              <a:ln w="92075">
                <a:solidFill>
                  <a:srgbClr val="63132A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A-A792-4CD4-9DA4-1618070D75F9}"/>
              </c:ext>
            </c:extLst>
          </c:dPt>
          <c:dPt>
            <c:idx val="1"/>
            <c:bubble3D val="0"/>
            <c:spPr>
              <a:solidFill>
                <a:schemeClr val="bg1">
                  <a:lumMod val="85000"/>
                  <a:alpha val="0"/>
                </a:schemeClr>
              </a:solidFill>
              <a:ln w="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A792-4CD4-9DA4-1618070D75F9}"/>
              </c:ext>
            </c:extLst>
          </c:dPt>
          <c:val>
            <c:numRef>
              <c:f>'A1 C1 '!$F$49:$G$49</c:f>
              <c:numCache>
                <c:formatCode>General</c:formatCode>
                <c:ptCount val="2"/>
                <c:pt idx="0">
                  <c:v>100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A792-4CD4-9DA4-1618070D7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7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chemeClr val="bg1">
                <a:lumMod val="75000"/>
              </a:schemeClr>
            </a:solidFill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9AC-4D29-91E9-C893C75E9950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9AC-4D29-91E9-C893C75E9950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9AC-4D29-91E9-C893C75E9950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9AC-4D29-91E9-C893C75E9950}"/>
              </c:ext>
            </c:extLst>
          </c:dPt>
          <c:dPt>
            <c:idx val="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9AC-4D29-91E9-C893C75E9950}"/>
              </c:ext>
            </c:extLst>
          </c:dPt>
          <c:dPt>
            <c:idx val="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9AC-4D29-91E9-C893C75E9950}"/>
              </c:ext>
            </c:extLst>
          </c:dPt>
          <c:dPt>
            <c:idx val="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9AC-4D29-91E9-C893C75E9950}"/>
              </c:ext>
            </c:extLst>
          </c:dPt>
          <c:dPt>
            <c:idx val="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9AC-4D29-91E9-C893C75E9950}"/>
              </c:ext>
            </c:extLst>
          </c:dPt>
          <c:dPt>
            <c:idx val="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49AC-4D29-91E9-C893C75E9950}"/>
              </c:ext>
            </c:extLst>
          </c:dPt>
          <c:dPt>
            <c:idx val="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49AC-4D29-91E9-C893C75E9950}"/>
              </c:ext>
            </c:extLst>
          </c:dPt>
          <c:dPt>
            <c:idx val="1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49AC-4D29-91E9-C893C75E9950}"/>
              </c:ext>
            </c:extLst>
          </c:dPt>
          <c:dPt>
            <c:idx val="1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49AC-4D29-91E9-C893C75E9950}"/>
              </c:ext>
            </c:extLst>
          </c:dPt>
          <c:dPt>
            <c:idx val="1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9AC-4D29-91E9-C893C75E9950}"/>
              </c:ext>
            </c:extLst>
          </c:dPt>
          <c:dPt>
            <c:idx val="1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49AC-4D29-91E9-C893C75E9950}"/>
              </c:ext>
            </c:extLst>
          </c:dPt>
          <c:dPt>
            <c:idx val="1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49AC-4D29-91E9-C893C75E9950}"/>
              </c:ext>
            </c:extLst>
          </c:dPt>
          <c:dPt>
            <c:idx val="1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49AC-4D29-91E9-C893C75E9950}"/>
              </c:ext>
            </c:extLst>
          </c:dPt>
          <c:dPt>
            <c:idx val="1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49AC-4D29-91E9-C893C75E9950}"/>
              </c:ext>
            </c:extLst>
          </c:dPt>
          <c:dPt>
            <c:idx val="1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49AC-4D29-91E9-C893C75E9950}"/>
              </c:ext>
            </c:extLst>
          </c:dPt>
          <c:dPt>
            <c:idx val="1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49AC-4D29-91E9-C893C75E9950}"/>
              </c:ext>
            </c:extLst>
          </c:dPt>
          <c:dPt>
            <c:idx val="1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49AC-4D29-91E9-C893C75E9950}"/>
              </c:ext>
            </c:extLst>
          </c:dPt>
          <c:val>
            <c:numRef>
              <c:f>'A2 C1'!$A$53:$A$72</c:f>
              <c:numCache>
                <c:formatCode>General</c:formatCode>
                <c:ptCount val="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49AC-4D29-91E9-C893C75E9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doughnutChart>
        <c:varyColors val="1"/>
        <c:ser>
          <c:idx val="1"/>
          <c:order val="1"/>
          <c:tx>
            <c:v>avance+'C1'!$H$51:$I$51</c:v>
          </c:tx>
          <c:spPr>
            <a:solidFill>
              <a:schemeClr val="bg1">
                <a:lumMod val="75000"/>
                <a:alpha val="22000"/>
              </a:schemeClr>
            </a:solidFill>
          </c:spPr>
          <c:dPt>
            <c:idx val="0"/>
            <c:bubble3D val="0"/>
            <c:spPr>
              <a:solidFill>
                <a:srgbClr val="63132A"/>
              </a:solidFill>
              <a:ln w="92075">
                <a:solidFill>
                  <a:srgbClr val="63132A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A-49AC-4D29-91E9-C893C75E9950}"/>
              </c:ext>
            </c:extLst>
          </c:dPt>
          <c:dPt>
            <c:idx val="1"/>
            <c:bubble3D val="0"/>
            <c:spPr>
              <a:solidFill>
                <a:schemeClr val="bg1">
                  <a:lumMod val="85000"/>
                  <a:alpha val="0"/>
                </a:schemeClr>
              </a:solidFill>
              <a:ln w="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49AC-4D29-91E9-C893C75E9950}"/>
              </c:ext>
            </c:extLst>
          </c:dPt>
          <c:val>
            <c:numRef>
              <c:f>'A2 C1'!$F$52:$G$52</c:f>
              <c:numCache>
                <c:formatCode>General</c:formatCode>
                <c:ptCount val="2"/>
                <c:pt idx="0">
                  <c:v>200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49AC-4D29-91E9-C893C75E9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7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chemeClr val="bg1">
                <a:lumMod val="75000"/>
              </a:schemeClr>
            </a:solidFill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A99-4642-B468-2ED86881C3C3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A99-4642-B468-2ED86881C3C3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A99-4642-B468-2ED86881C3C3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A99-4642-B468-2ED86881C3C3}"/>
              </c:ext>
            </c:extLst>
          </c:dPt>
          <c:dPt>
            <c:idx val="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A99-4642-B468-2ED86881C3C3}"/>
              </c:ext>
            </c:extLst>
          </c:dPt>
          <c:dPt>
            <c:idx val="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A99-4642-B468-2ED86881C3C3}"/>
              </c:ext>
            </c:extLst>
          </c:dPt>
          <c:dPt>
            <c:idx val="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A99-4642-B468-2ED86881C3C3}"/>
              </c:ext>
            </c:extLst>
          </c:dPt>
          <c:dPt>
            <c:idx val="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A99-4642-B468-2ED86881C3C3}"/>
              </c:ext>
            </c:extLst>
          </c:dPt>
          <c:dPt>
            <c:idx val="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FA99-4642-B468-2ED86881C3C3}"/>
              </c:ext>
            </c:extLst>
          </c:dPt>
          <c:dPt>
            <c:idx val="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A99-4642-B468-2ED86881C3C3}"/>
              </c:ext>
            </c:extLst>
          </c:dPt>
          <c:dPt>
            <c:idx val="1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FA99-4642-B468-2ED86881C3C3}"/>
              </c:ext>
            </c:extLst>
          </c:dPt>
          <c:dPt>
            <c:idx val="1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FA99-4642-B468-2ED86881C3C3}"/>
              </c:ext>
            </c:extLst>
          </c:dPt>
          <c:dPt>
            <c:idx val="1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FA99-4642-B468-2ED86881C3C3}"/>
              </c:ext>
            </c:extLst>
          </c:dPt>
          <c:dPt>
            <c:idx val="1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FA99-4642-B468-2ED86881C3C3}"/>
              </c:ext>
            </c:extLst>
          </c:dPt>
          <c:dPt>
            <c:idx val="1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FA99-4642-B468-2ED86881C3C3}"/>
              </c:ext>
            </c:extLst>
          </c:dPt>
          <c:dPt>
            <c:idx val="1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FA99-4642-B468-2ED86881C3C3}"/>
              </c:ext>
            </c:extLst>
          </c:dPt>
          <c:dPt>
            <c:idx val="1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FA99-4642-B468-2ED86881C3C3}"/>
              </c:ext>
            </c:extLst>
          </c:dPt>
          <c:dPt>
            <c:idx val="1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FA99-4642-B468-2ED86881C3C3}"/>
              </c:ext>
            </c:extLst>
          </c:dPt>
          <c:dPt>
            <c:idx val="1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FA99-4642-B468-2ED86881C3C3}"/>
              </c:ext>
            </c:extLst>
          </c:dPt>
          <c:dPt>
            <c:idx val="1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FA99-4642-B468-2ED86881C3C3}"/>
              </c:ext>
            </c:extLst>
          </c:dPt>
          <c:val>
            <c:numRef>
              <c:f>'A3 C1'!$A$53:$A$72</c:f>
              <c:numCache>
                <c:formatCode>General</c:formatCode>
                <c:ptCount val="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FA99-4642-B468-2ED86881C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doughnutChart>
        <c:varyColors val="1"/>
        <c:ser>
          <c:idx val="1"/>
          <c:order val="1"/>
          <c:tx>
            <c:v>avance+'C1'!$H$51:$I$51</c:v>
          </c:tx>
          <c:spPr>
            <a:solidFill>
              <a:schemeClr val="bg1">
                <a:lumMod val="75000"/>
                <a:alpha val="22000"/>
              </a:schemeClr>
            </a:solidFill>
          </c:spPr>
          <c:dPt>
            <c:idx val="0"/>
            <c:bubble3D val="0"/>
            <c:spPr>
              <a:solidFill>
                <a:srgbClr val="63132A"/>
              </a:solidFill>
              <a:ln w="92075">
                <a:solidFill>
                  <a:srgbClr val="63132A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A-FA99-4642-B468-2ED86881C3C3}"/>
              </c:ext>
            </c:extLst>
          </c:dPt>
          <c:dPt>
            <c:idx val="1"/>
            <c:bubble3D val="0"/>
            <c:spPr>
              <a:solidFill>
                <a:schemeClr val="bg1">
                  <a:lumMod val="85000"/>
                  <a:alpha val="0"/>
                </a:schemeClr>
              </a:solidFill>
              <a:ln w="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FA99-4642-B468-2ED86881C3C3}"/>
              </c:ext>
            </c:extLst>
          </c:dPt>
          <c:val>
            <c:numRef>
              <c:f>'A3 C1'!$F$52:$G$52</c:f>
              <c:numCache>
                <c:formatCode>General</c:formatCode>
                <c:ptCount val="2"/>
                <c:pt idx="0">
                  <c:v>30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FA99-4642-B468-2ED86881C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7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chemeClr val="bg1">
                <a:lumMod val="75000"/>
              </a:schemeClr>
            </a:solidFill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689-4FE4-B08A-A4E707F43479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689-4FE4-B08A-A4E707F43479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689-4FE4-B08A-A4E707F43479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689-4FE4-B08A-A4E707F43479}"/>
              </c:ext>
            </c:extLst>
          </c:dPt>
          <c:dPt>
            <c:idx val="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689-4FE4-B08A-A4E707F43479}"/>
              </c:ext>
            </c:extLst>
          </c:dPt>
          <c:dPt>
            <c:idx val="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689-4FE4-B08A-A4E707F43479}"/>
              </c:ext>
            </c:extLst>
          </c:dPt>
          <c:dPt>
            <c:idx val="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689-4FE4-B08A-A4E707F43479}"/>
              </c:ext>
            </c:extLst>
          </c:dPt>
          <c:dPt>
            <c:idx val="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689-4FE4-B08A-A4E707F43479}"/>
              </c:ext>
            </c:extLst>
          </c:dPt>
          <c:dPt>
            <c:idx val="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689-4FE4-B08A-A4E707F43479}"/>
              </c:ext>
            </c:extLst>
          </c:dPt>
          <c:dPt>
            <c:idx val="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689-4FE4-B08A-A4E707F43479}"/>
              </c:ext>
            </c:extLst>
          </c:dPt>
          <c:dPt>
            <c:idx val="1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A689-4FE4-B08A-A4E707F43479}"/>
              </c:ext>
            </c:extLst>
          </c:dPt>
          <c:dPt>
            <c:idx val="1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A689-4FE4-B08A-A4E707F43479}"/>
              </c:ext>
            </c:extLst>
          </c:dPt>
          <c:dPt>
            <c:idx val="1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A689-4FE4-B08A-A4E707F43479}"/>
              </c:ext>
            </c:extLst>
          </c:dPt>
          <c:dPt>
            <c:idx val="1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A689-4FE4-B08A-A4E707F43479}"/>
              </c:ext>
            </c:extLst>
          </c:dPt>
          <c:dPt>
            <c:idx val="1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A689-4FE4-B08A-A4E707F43479}"/>
              </c:ext>
            </c:extLst>
          </c:dPt>
          <c:dPt>
            <c:idx val="1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A689-4FE4-B08A-A4E707F43479}"/>
              </c:ext>
            </c:extLst>
          </c:dPt>
          <c:dPt>
            <c:idx val="1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A689-4FE4-B08A-A4E707F43479}"/>
              </c:ext>
            </c:extLst>
          </c:dPt>
          <c:dPt>
            <c:idx val="1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A689-4FE4-B08A-A4E707F43479}"/>
              </c:ext>
            </c:extLst>
          </c:dPt>
          <c:dPt>
            <c:idx val="1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A689-4FE4-B08A-A4E707F43479}"/>
              </c:ext>
            </c:extLst>
          </c:dPt>
          <c:dPt>
            <c:idx val="1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A689-4FE4-B08A-A4E707F43479}"/>
              </c:ext>
            </c:extLst>
          </c:dPt>
          <c:val>
            <c:numRef>
              <c:f>'A4 C1'!$A$53:$A$72</c:f>
              <c:numCache>
                <c:formatCode>General</c:formatCode>
                <c:ptCount val="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A689-4FE4-B08A-A4E707F43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doughnutChart>
        <c:varyColors val="1"/>
        <c:ser>
          <c:idx val="1"/>
          <c:order val="1"/>
          <c:tx>
            <c:v>avance+'C1'!$H$51:$I$51</c:v>
          </c:tx>
          <c:spPr>
            <a:solidFill>
              <a:schemeClr val="bg1">
                <a:lumMod val="75000"/>
                <a:alpha val="22000"/>
              </a:schemeClr>
            </a:solidFill>
          </c:spPr>
          <c:dPt>
            <c:idx val="0"/>
            <c:bubble3D val="0"/>
            <c:spPr>
              <a:solidFill>
                <a:srgbClr val="63132A"/>
              </a:solidFill>
              <a:ln w="92075">
                <a:solidFill>
                  <a:srgbClr val="63132A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A-A689-4FE4-B08A-A4E707F43479}"/>
              </c:ext>
            </c:extLst>
          </c:dPt>
          <c:dPt>
            <c:idx val="1"/>
            <c:bubble3D val="0"/>
            <c:spPr>
              <a:solidFill>
                <a:schemeClr val="bg1">
                  <a:lumMod val="85000"/>
                  <a:alpha val="0"/>
                </a:schemeClr>
              </a:solidFill>
              <a:ln w="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A689-4FE4-B08A-A4E707F43479}"/>
              </c:ext>
            </c:extLst>
          </c:dPt>
          <c:val>
            <c:numRef>
              <c:f>'A4 C1'!$F$52:$G$52</c:f>
              <c:numCache>
                <c:formatCode>General</c:formatCode>
                <c:ptCount val="2"/>
                <c:pt idx="0">
                  <c:v>50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A689-4FE4-B08A-A4E707F43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7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chemeClr val="bg1">
                <a:lumMod val="75000"/>
              </a:schemeClr>
            </a:solidFill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F9C-4AE6-B64A-1496E80B8B18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F9C-4AE6-B64A-1496E80B8B18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F9C-4AE6-B64A-1496E80B8B18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F9C-4AE6-B64A-1496E80B8B18}"/>
              </c:ext>
            </c:extLst>
          </c:dPt>
          <c:dPt>
            <c:idx val="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F9C-4AE6-B64A-1496E80B8B18}"/>
              </c:ext>
            </c:extLst>
          </c:dPt>
          <c:dPt>
            <c:idx val="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F9C-4AE6-B64A-1496E80B8B18}"/>
              </c:ext>
            </c:extLst>
          </c:dPt>
          <c:dPt>
            <c:idx val="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F9C-4AE6-B64A-1496E80B8B18}"/>
              </c:ext>
            </c:extLst>
          </c:dPt>
          <c:dPt>
            <c:idx val="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F9C-4AE6-B64A-1496E80B8B18}"/>
              </c:ext>
            </c:extLst>
          </c:dPt>
          <c:dPt>
            <c:idx val="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F9C-4AE6-B64A-1496E80B8B18}"/>
              </c:ext>
            </c:extLst>
          </c:dPt>
          <c:dPt>
            <c:idx val="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2F9C-4AE6-B64A-1496E80B8B18}"/>
              </c:ext>
            </c:extLst>
          </c:dPt>
          <c:dPt>
            <c:idx val="1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2F9C-4AE6-B64A-1496E80B8B18}"/>
              </c:ext>
            </c:extLst>
          </c:dPt>
          <c:dPt>
            <c:idx val="1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2F9C-4AE6-B64A-1496E80B8B18}"/>
              </c:ext>
            </c:extLst>
          </c:dPt>
          <c:dPt>
            <c:idx val="1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2F9C-4AE6-B64A-1496E80B8B18}"/>
              </c:ext>
            </c:extLst>
          </c:dPt>
          <c:dPt>
            <c:idx val="1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2F9C-4AE6-B64A-1496E80B8B18}"/>
              </c:ext>
            </c:extLst>
          </c:dPt>
          <c:dPt>
            <c:idx val="1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2F9C-4AE6-B64A-1496E80B8B18}"/>
              </c:ext>
            </c:extLst>
          </c:dPt>
          <c:dPt>
            <c:idx val="1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2F9C-4AE6-B64A-1496E80B8B18}"/>
              </c:ext>
            </c:extLst>
          </c:dPt>
          <c:dPt>
            <c:idx val="1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2F9C-4AE6-B64A-1496E80B8B18}"/>
              </c:ext>
            </c:extLst>
          </c:dPt>
          <c:dPt>
            <c:idx val="1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2F9C-4AE6-B64A-1496E80B8B18}"/>
              </c:ext>
            </c:extLst>
          </c:dPt>
          <c:dPt>
            <c:idx val="1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2F9C-4AE6-B64A-1496E80B8B18}"/>
              </c:ext>
            </c:extLst>
          </c:dPt>
          <c:dPt>
            <c:idx val="1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2F9C-4AE6-B64A-1496E80B8B18}"/>
              </c:ext>
            </c:extLst>
          </c:dPt>
          <c:val>
            <c:numRef>
              <c:f>'A5 C1 '!$A$53:$A$72</c:f>
              <c:numCache>
                <c:formatCode>General</c:formatCode>
                <c:ptCount val="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2F9C-4AE6-B64A-1496E80B8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doughnutChart>
        <c:varyColors val="1"/>
        <c:ser>
          <c:idx val="1"/>
          <c:order val="1"/>
          <c:tx>
            <c:v>avance+'C1'!$H$51:$I$51</c:v>
          </c:tx>
          <c:spPr>
            <a:solidFill>
              <a:schemeClr val="bg1">
                <a:lumMod val="75000"/>
                <a:alpha val="22000"/>
              </a:schemeClr>
            </a:solidFill>
          </c:spPr>
          <c:dPt>
            <c:idx val="0"/>
            <c:bubble3D val="0"/>
            <c:spPr>
              <a:solidFill>
                <a:srgbClr val="63132A"/>
              </a:solidFill>
              <a:ln w="92075">
                <a:solidFill>
                  <a:srgbClr val="63132A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A-2F9C-4AE6-B64A-1496E80B8B18}"/>
              </c:ext>
            </c:extLst>
          </c:dPt>
          <c:dPt>
            <c:idx val="1"/>
            <c:bubble3D val="0"/>
            <c:spPr>
              <a:solidFill>
                <a:schemeClr val="bg1">
                  <a:lumMod val="85000"/>
                  <a:alpha val="0"/>
                </a:schemeClr>
              </a:solidFill>
              <a:ln w="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2F9C-4AE6-B64A-1496E80B8B18}"/>
              </c:ext>
            </c:extLst>
          </c:dPt>
          <c:val>
            <c:numRef>
              <c:f>'A5 C1 '!$F$52:$G$52</c:f>
              <c:numCache>
                <c:formatCode>General</c:formatCode>
                <c:ptCount val="2"/>
                <c:pt idx="0">
                  <c:v>10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2F9C-4AE6-B64A-1496E80B8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7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chemeClr val="bg1">
                <a:lumMod val="75000"/>
              </a:schemeClr>
            </a:solidFill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BBA-4612-BC70-2BE25EC36A8A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BBA-4612-BC70-2BE25EC36A8A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BBA-4612-BC70-2BE25EC36A8A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BBA-4612-BC70-2BE25EC36A8A}"/>
              </c:ext>
            </c:extLst>
          </c:dPt>
          <c:dPt>
            <c:idx val="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BBA-4612-BC70-2BE25EC36A8A}"/>
              </c:ext>
            </c:extLst>
          </c:dPt>
          <c:dPt>
            <c:idx val="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BBA-4612-BC70-2BE25EC36A8A}"/>
              </c:ext>
            </c:extLst>
          </c:dPt>
          <c:dPt>
            <c:idx val="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BBA-4612-BC70-2BE25EC36A8A}"/>
              </c:ext>
            </c:extLst>
          </c:dPt>
          <c:dPt>
            <c:idx val="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BBA-4612-BC70-2BE25EC36A8A}"/>
              </c:ext>
            </c:extLst>
          </c:dPt>
          <c:dPt>
            <c:idx val="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1BBA-4612-BC70-2BE25EC36A8A}"/>
              </c:ext>
            </c:extLst>
          </c:dPt>
          <c:dPt>
            <c:idx val="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BBA-4612-BC70-2BE25EC36A8A}"/>
              </c:ext>
            </c:extLst>
          </c:dPt>
          <c:dPt>
            <c:idx val="1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1BBA-4612-BC70-2BE25EC36A8A}"/>
              </c:ext>
            </c:extLst>
          </c:dPt>
          <c:dPt>
            <c:idx val="1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1BBA-4612-BC70-2BE25EC36A8A}"/>
              </c:ext>
            </c:extLst>
          </c:dPt>
          <c:dPt>
            <c:idx val="1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1BBA-4612-BC70-2BE25EC36A8A}"/>
              </c:ext>
            </c:extLst>
          </c:dPt>
          <c:dPt>
            <c:idx val="1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1BBA-4612-BC70-2BE25EC36A8A}"/>
              </c:ext>
            </c:extLst>
          </c:dPt>
          <c:dPt>
            <c:idx val="1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1BBA-4612-BC70-2BE25EC36A8A}"/>
              </c:ext>
            </c:extLst>
          </c:dPt>
          <c:dPt>
            <c:idx val="1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1BBA-4612-BC70-2BE25EC36A8A}"/>
              </c:ext>
            </c:extLst>
          </c:dPt>
          <c:dPt>
            <c:idx val="1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1BBA-4612-BC70-2BE25EC36A8A}"/>
              </c:ext>
            </c:extLst>
          </c:dPt>
          <c:dPt>
            <c:idx val="1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1BBA-4612-BC70-2BE25EC36A8A}"/>
              </c:ext>
            </c:extLst>
          </c:dPt>
          <c:dPt>
            <c:idx val="1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1BBA-4612-BC70-2BE25EC36A8A}"/>
              </c:ext>
            </c:extLst>
          </c:dPt>
          <c:dPt>
            <c:idx val="1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1BBA-4612-BC70-2BE25EC36A8A}"/>
              </c:ext>
            </c:extLst>
          </c:dPt>
          <c:val>
            <c:numRef>
              <c:f>'A6 C1'!$A$53:$A$72</c:f>
              <c:numCache>
                <c:formatCode>General</c:formatCode>
                <c:ptCount val="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1BBA-4612-BC70-2BE25EC36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doughnutChart>
        <c:varyColors val="1"/>
        <c:ser>
          <c:idx val="1"/>
          <c:order val="1"/>
          <c:tx>
            <c:v>avance+'C1'!$H$51:$I$51</c:v>
          </c:tx>
          <c:spPr>
            <a:solidFill>
              <a:schemeClr val="bg1">
                <a:lumMod val="75000"/>
                <a:alpha val="22000"/>
              </a:schemeClr>
            </a:solidFill>
          </c:spPr>
          <c:dPt>
            <c:idx val="0"/>
            <c:bubble3D val="0"/>
            <c:spPr>
              <a:solidFill>
                <a:srgbClr val="63132A"/>
              </a:solidFill>
              <a:ln w="92075">
                <a:solidFill>
                  <a:srgbClr val="63132A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A-1BBA-4612-BC70-2BE25EC36A8A}"/>
              </c:ext>
            </c:extLst>
          </c:dPt>
          <c:dPt>
            <c:idx val="1"/>
            <c:bubble3D val="0"/>
            <c:spPr>
              <a:solidFill>
                <a:schemeClr val="bg1">
                  <a:lumMod val="85000"/>
                  <a:alpha val="0"/>
                </a:schemeClr>
              </a:solidFill>
              <a:ln w="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1BBA-4612-BC70-2BE25EC36A8A}"/>
              </c:ext>
            </c:extLst>
          </c:dPt>
          <c:val>
            <c:numRef>
              <c:f>'A6 C1'!$F$52:$G$52</c:f>
              <c:numCache>
                <c:formatCode>General</c:formatCode>
                <c:ptCount val="2"/>
                <c:pt idx="0">
                  <c:v>10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1BBA-4612-BC70-2BE25EC36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7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chemeClr val="bg1">
                <a:lumMod val="75000"/>
              </a:schemeClr>
            </a:solidFill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10A-4AF1-B107-704F88638CC6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10A-4AF1-B107-704F88638CC6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10A-4AF1-B107-704F88638CC6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10A-4AF1-B107-704F88638CC6}"/>
              </c:ext>
            </c:extLst>
          </c:dPt>
          <c:dPt>
            <c:idx val="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10A-4AF1-B107-704F88638CC6}"/>
              </c:ext>
            </c:extLst>
          </c:dPt>
          <c:dPt>
            <c:idx val="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10A-4AF1-B107-704F88638CC6}"/>
              </c:ext>
            </c:extLst>
          </c:dPt>
          <c:dPt>
            <c:idx val="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10A-4AF1-B107-704F88638CC6}"/>
              </c:ext>
            </c:extLst>
          </c:dPt>
          <c:dPt>
            <c:idx val="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10A-4AF1-B107-704F88638CC6}"/>
              </c:ext>
            </c:extLst>
          </c:dPt>
          <c:dPt>
            <c:idx val="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10A-4AF1-B107-704F88638CC6}"/>
              </c:ext>
            </c:extLst>
          </c:dPt>
          <c:dPt>
            <c:idx val="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210A-4AF1-B107-704F88638CC6}"/>
              </c:ext>
            </c:extLst>
          </c:dPt>
          <c:dPt>
            <c:idx val="1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210A-4AF1-B107-704F88638CC6}"/>
              </c:ext>
            </c:extLst>
          </c:dPt>
          <c:dPt>
            <c:idx val="1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210A-4AF1-B107-704F88638CC6}"/>
              </c:ext>
            </c:extLst>
          </c:dPt>
          <c:dPt>
            <c:idx val="1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210A-4AF1-B107-704F88638CC6}"/>
              </c:ext>
            </c:extLst>
          </c:dPt>
          <c:dPt>
            <c:idx val="1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210A-4AF1-B107-704F88638CC6}"/>
              </c:ext>
            </c:extLst>
          </c:dPt>
          <c:dPt>
            <c:idx val="1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210A-4AF1-B107-704F88638CC6}"/>
              </c:ext>
            </c:extLst>
          </c:dPt>
          <c:dPt>
            <c:idx val="1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210A-4AF1-B107-704F88638CC6}"/>
              </c:ext>
            </c:extLst>
          </c:dPt>
          <c:dPt>
            <c:idx val="1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210A-4AF1-B107-704F88638CC6}"/>
              </c:ext>
            </c:extLst>
          </c:dPt>
          <c:dPt>
            <c:idx val="1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210A-4AF1-B107-704F88638CC6}"/>
              </c:ext>
            </c:extLst>
          </c:dPt>
          <c:dPt>
            <c:idx val="1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210A-4AF1-B107-704F88638CC6}"/>
              </c:ext>
            </c:extLst>
          </c:dPt>
          <c:dPt>
            <c:idx val="1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210A-4AF1-B107-704F88638CC6}"/>
              </c:ext>
            </c:extLst>
          </c:dPt>
          <c:val>
            <c:numRef>
              <c:f>'A7 C1'!$A$53:$A$72</c:f>
              <c:numCache>
                <c:formatCode>General</c:formatCode>
                <c:ptCount val="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210A-4AF1-B107-704F88638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doughnutChart>
        <c:varyColors val="1"/>
        <c:ser>
          <c:idx val="1"/>
          <c:order val="1"/>
          <c:tx>
            <c:v>avance+'C1'!$H$51:$I$51</c:v>
          </c:tx>
          <c:spPr>
            <a:solidFill>
              <a:schemeClr val="bg1">
                <a:lumMod val="75000"/>
                <a:alpha val="22000"/>
              </a:schemeClr>
            </a:solidFill>
          </c:spPr>
          <c:dPt>
            <c:idx val="0"/>
            <c:bubble3D val="0"/>
            <c:spPr>
              <a:solidFill>
                <a:srgbClr val="63132A"/>
              </a:solidFill>
              <a:ln w="92075">
                <a:solidFill>
                  <a:srgbClr val="63132A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A-210A-4AF1-B107-704F88638CC6}"/>
              </c:ext>
            </c:extLst>
          </c:dPt>
          <c:dPt>
            <c:idx val="1"/>
            <c:bubble3D val="0"/>
            <c:spPr>
              <a:solidFill>
                <a:schemeClr val="bg1">
                  <a:lumMod val="85000"/>
                  <a:alpha val="0"/>
                </a:schemeClr>
              </a:solidFill>
              <a:ln w="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210A-4AF1-B107-704F88638CC6}"/>
              </c:ext>
            </c:extLst>
          </c:dPt>
          <c:val>
            <c:numRef>
              <c:f>'A7 C1'!$F$52:$G$52</c:f>
              <c:numCache>
                <c:formatCode>General</c:formatCode>
                <c:ptCount val="2"/>
                <c:pt idx="0">
                  <c:v>50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210A-4AF1-B107-704F88638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7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chemeClr val="bg1">
                <a:lumMod val="75000"/>
              </a:schemeClr>
            </a:solidFill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5FC-470E-BFD1-BF0BB393C3AF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5FC-470E-BFD1-BF0BB393C3AF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5FC-470E-BFD1-BF0BB393C3AF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5FC-470E-BFD1-BF0BB393C3AF}"/>
              </c:ext>
            </c:extLst>
          </c:dPt>
          <c:dPt>
            <c:idx val="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5FC-470E-BFD1-BF0BB393C3AF}"/>
              </c:ext>
            </c:extLst>
          </c:dPt>
          <c:dPt>
            <c:idx val="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5FC-470E-BFD1-BF0BB393C3AF}"/>
              </c:ext>
            </c:extLst>
          </c:dPt>
          <c:dPt>
            <c:idx val="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5FC-470E-BFD1-BF0BB393C3AF}"/>
              </c:ext>
            </c:extLst>
          </c:dPt>
          <c:dPt>
            <c:idx val="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5FC-470E-BFD1-BF0BB393C3AF}"/>
              </c:ext>
            </c:extLst>
          </c:dPt>
          <c:dPt>
            <c:idx val="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5FC-470E-BFD1-BF0BB393C3AF}"/>
              </c:ext>
            </c:extLst>
          </c:dPt>
          <c:dPt>
            <c:idx val="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5FC-470E-BFD1-BF0BB393C3AF}"/>
              </c:ext>
            </c:extLst>
          </c:dPt>
          <c:dPt>
            <c:idx val="1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5FC-470E-BFD1-BF0BB393C3AF}"/>
              </c:ext>
            </c:extLst>
          </c:dPt>
          <c:dPt>
            <c:idx val="1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5FC-470E-BFD1-BF0BB393C3AF}"/>
              </c:ext>
            </c:extLst>
          </c:dPt>
          <c:dPt>
            <c:idx val="1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5FC-470E-BFD1-BF0BB393C3AF}"/>
              </c:ext>
            </c:extLst>
          </c:dPt>
          <c:dPt>
            <c:idx val="1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5FC-470E-BFD1-BF0BB393C3AF}"/>
              </c:ext>
            </c:extLst>
          </c:dPt>
          <c:dPt>
            <c:idx val="1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5FC-470E-BFD1-BF0BB393C3AF}"/>
              </c:ext>
            </c:extLst>
          </c:dPt>
          <c:dPt>
            <c:idx val="1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5FC-470E-BFD1-BF0BB393C3AF}"/>
              </c:ext>
            </c:extLst>
          </c:dPt>
          <c:dPt>
            <c:idx val="1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5FC-470E-BFD1-BF0BB393C3AF}"/>
              </c:ext>
            </c:extLst>
          </c:dPt>
          <c:dPt>
            <c:idx val="1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5FC-470E-BFD1-BF0BB393C3AF}"/>
              </c:ext>
            </c:extLst>
          </c:dPt>
          <c:dPt>
            <c:idx val="1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5FC-470E-BFD1-BF0BB393C3AF}"/>
              </c:ext>
            </c:extLst>
          </c:dPt>
          <c:dPt>
            <c:idx val="1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5FC-470E-BFD1-BF0BB393C3AF}"/>
              </c:ext>
            </c:extLst>
          </c:dPt>
          <c:val>
            <c:numRef>
              <c:f>'C2'!$A$53:$A$72</c:f>
              <c:numCache>
                <c:formatCode>General</c:formatCode>
                <c:ptCount val="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D5FC-470E-BFD1-BF0BB393C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doughnutChart>
        <c:varyColors val="1"/>
        <c:ser>
          <c:idx val="1"/>
          <c:order val="1"/>
          <c:tx>
            <c:v>avance+'C1'!$H$51:$I$51</c:v>
          </c:tx>
          <c:spPr>
            <a:solidFill>
              <a:schemeClr val="bg1">
                <a:lumMod val="75000"/>
                <a:alpha val="22000"/>
              </a:schemeClr>
            </a:solidFill>
          </c:spPr>
          <c:dPt>
            <c:idx val="0"/>
            <c:bubble3D val="0"/>
            <c:spPr>
              <a:solidFill>
                <a:srgbClr val="63132A"/>
              </a:solidFill>
              <a:ln w="92075">
                <a:solidFill>
                  <a:srgbClr val="63132A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A-D5FC-470E-BFD1-BF0BB393C3AF}"/>
              </c:ext>
            </c:extLst>
          </c:dPt>
          <c:dPt>
            <c:idx val="1"/>
            <c:bubble3D val="0"/>
            <c:spPr>
              <a:solidFill>
                <a:schemeClr val="bg1">
                  <a:lumMod val="85000"/>
                  <a:alpha val="0"/>
                </a:schemeClr>
              </a:solidFill>
              <a:ln w="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D5FC-470E-BFD1-BF0BB393C3AF}"/>
              </c:ext>
            </c:extLst>
          </c:dPt>
          <c:val>
            <c:numRef>
              <c:f>'C2'!$F$52:$G$52</c:f>
              <c:numCache>
                <c:formatCode>General</c:formatCode>
                <c:ptCount val="2"/>
                <c:pt idx="0">
                  <c:v>24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D5FC-470E-BFD1-BF0BB393C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7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9.jpeg"/><Relationship Id="rId1" Type="http://schemas.openxmlformats.org/officeDocument/2006/relationships/image" Target="../media/image8.jpe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7.jpeg"/><Relationship Id="rId1" Type="http://schemas.openxmlformats.org/officeDocument/2006/relationships/image" Target="../media/image6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" Type="http://schemas.openxmlformats.org/officeDocument/2006/relationships/image" Target="../media/image3.jp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" Type="http://schemas.openxmlformats.org/officeDocument/2006/relationships/image" Target="../media/image3.jp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10.jpeg"/><Relationship Id="rId1" Type="http://schemas.openxmlformats.org/officeDocument/2006/relationships/image" Target="../media/image3.jp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" Type="http://schemas.openxmlformats.org/officeDocument/2006/relationships/image" Target="../media/image3.jp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9.jpeg"/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289439</xdr:colOff>
      <xdr:row>0</xdr:row>
      <xdr:rowOff>51653</xdr:rowOff>
    </xdr:from>
    <xdr:to>
      <xdr:col>0</xdr:col>
      <xdr:colOff>1131794</xdr:colOff>
      <xdr:row>2</xdr:row>
      <xdr:rowOff>274563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F91590A-7844-443D-BE59-79E907E91D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98" b="13385"/>
        <a:stretch/>
      </xdr:blipFill>
      <xdr:spPr>
        <a:xfrm>
          <a:off x="289439" y="174918"/>
          <a:ext cx="842355" cy="704763"/>
        </a:xfrm>
        <a:prstGeom prst="rect">
          <a:avLst/>
        </a:prstGeom>
      </xdr:spPr>
    </xdr:pic>
    <xdr:clientData/>
  </xdr:twoCellAnchor>
  <xdr:twoCellAnchor editAs="oneCell">
    <xdr:from>
      <xdr:col>4</xdr:col>
      <xdr:colOff>1067775</xdr:colOff>
      <xdr:row>1</xdr:row>
      <xdr:rowOff>105943</xdr:rowOff>
    </xdr:from>
    <xdr:to>
      <xdr:col>4</xdr:col>
      <xdr:colOff>2824291</xdr:colOff>
      <xdr:row>2</xdr:row>
      <xdr:rowOff>47486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B55187F-2854-468D-A5F2-3A7D10D5C2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63" t="7857" r="12639" b="78176"/>
        <a:stretch/>
      </xdr:blipFill>
      <xdr:spPr>
        <a:xfrm>
          <a:off x="6872422" y="386090"/>
          <a:ext cx="1756516" cy="266514"/>
        </a:xfrm>
        <a:prstGeom prst="rect">
          <a:avLst/>
        </a:prstGeom>
      </xdr:spPr>
    </xdr:pic>
    <xdr:clientData/>
  </xdr:twoCellAnchor>
  <xdr:twoCellAnchor editAs="oneCell">
    <xdr:from>
      <xdr:col>0</xdr:col>
      <xdr:colOff>273824</xdr:colOff>
      <xdr:row>47</xdr:row>
      <xdr:rowOff>38966</xdr:rowOff>
    </xdr:from>
    <xdr:to>
      <xdr:col>4</xdr:col>
      <xdr:colOff>2410090</xdr:colOff>
      <xdr:row>51</xdr:row>
      <xdr:rowOff>150430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E2D2224-E0B3-4DA8-8ED9-226A5C7C1E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2424" b="48316"/>
        <a:stretch/>
      </xdr:blipFill>
      <xdr:spPr>
        <a:xfrm>
          <a:off x="273824" y="16352693"/>
          <a:ext cx="13706049" cy="73492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51289</xdr:colOff>
      <xdr:row>0</xdr:row>
      <xdr:rowOff>121229</xdr:rowOff>
    </xdr:from>
    <xdr:to>
      <xdr:col>0</xdr:col>
      <xdr:colOff>1036028</xdr:colOff>
      <xdr:row>2</xdr:row>
      <xdr:rowOff>241930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4CBB908-EAAA-491A-8BAB-79D670A878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057" b="12057"/>
        <a:stretch>
          <a:fillRect/>
        </a:stretch>
      </xdr:blipFill>
      <xdr:spPr>
        <a:xfrm>
          <a:off x="51289" y="121229"/>
          <a:ext cx="984739" cy="74415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472109</xdr:colOff>
      <xdr:row>49</xdr:row>
      <xdr:rowOff>91108</xdr:rowOff>
    </xdr:from>
    <xdr:to>
      <xdr:col>6</xdr:col>
      <xdr:colOff>629478</xdr:colOff>
      <xdr:row>64</xdr:row>
      <xdr:rowOff>49695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CC85381-4F72-46D2-8B85-B4D31631E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648440</xdr:colOff>
      <xdr:row>54</xdr:row>
      <xdr:rowOff>48234</xdr:rowOff>
    </xdr:from>
    <xdr:to>
      <xdr:col>5</xdr:col>
      <xdr:colOff>770769</xdr:colOff>
      <xdr:row>58</xdr:row>
      <xdr:rowOff>155419</xdr:rowOff>
    </xdr:to>
    <xdr:sp macro="" textlink="$I$49">
      <xdr:nvSpPr>
        <xdr:cNvPr id="3" name="CuadroTexto 2">
          <a:extLst>
            <a:ext uri="{FF2B5EF4-FFF2-40B4-BE49-F238E27FC236}">
              <a16:creationId xmlns:a16="http://schemas.microsoft.com/office/drawing/2014/main" id="{8888B3A4-6334-4812-A198-7BC21B822454}"/>
            </a:ext>
          </a:extLst>
        </xdr:cNvPr>
        <xdr:cNvSpPr txBox="1"/>
      </xdr:nvSpPr>
      <xdr:spPr>
        <a:xfrm>
          <a:off x="3730058" y="18089705"/>
          <a:ext cx="1142064" cy="73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2D2172D-517D-4381-9F73-757E1E785BB3}" type="TxLink">
            <a:rPr lang="en-US" sz="3200" b="0" i="0" u="none" strike="noStrike">
              <a:solidFill>
                <a:srgbClr val="BB9256"/>
              </a:solidFill>
              <a:latin typeface="Cascadia Code SemiBold" panose="020B0609020000020004" pitchFamily="49" charset="0"/>
              <a:ea typeface="Cascadia Code SemiBold" panose="020B0609020000020004" pitchFamily="49" charset="0"/>
              <a:cs typeface="Cascadia Code SemiBold" panose="020B0609020000020004" pitchFamily="49" charset="0"/>
            </a:rPr>
            <a:pPr/>
            <a:t>25%</a:t>
          </a:fld>
          <a:endParaRPr lang="es-MX" sz="4000">
            <a:solidFill>
              <a:srgbClr val="BB9256"/>
            </a:solidFill>
            <a:latin typeface="Cascadia Code SemiBold" panose="020B0609020000020004" pitchFamily="49" charset="0"/>
            <a:ea typeface="Cascadia Code SemiBold" panose="020B0609020000020004" pitchFamily="49" charset="0"/>
            <a:cs typeface="Cascadia Code SemiBold" panose="020B0609020000020004" pitchFamily="49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472109</xdr:colOff>
      <xdr:row>49</xdr:row>
      <xdr:rowOff>91108</xdr:rowOff>
    </xdr:from>
    <xdr:to>
      <xdr:col>6</xdr:col>
      <xdr:colOff>629478</xdr:colOff>
      <xdr:row>64</xdr:row>
      <xdr:rowOff>49695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1E24042-DF9F-4C9F-913D-E939A4101D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643397</xdr:colOff>
      <xdr:row>54</xdr:row>
      <xdr:rowOff>91937</xdr:rowOff>
    </xdr:from>
    <xdr:to>
      <xdr:col>5</xdr:col>
      <xdr:colOff>765726</xdr:colOff>
      <xdr:row>59</xdr:row>
      <xdr:rowOff>42240</xdr:rowOff>
    </xdr:to>
    <xdr:sp macro="" textlink="$I$49">
      <xdr:nvSpPr>
        <xdr:cNvPr id="4" name="CuadroTexto 3">
          <a:extLst>
            <a:ext uri="{FF2B5EF4-FFF2-40B4-BE49-F238E27FC236}">
              <a16:creationId xmlns:a16="http://schemas.microsoft.com/office/drawing/2014/main" id="{F79E44A3-F9A3-43EE-979A-9F86DA521165}"/>
            </a:ext>
          </a:extLst>
        </xdr:cNvPr>
        <xdr:cNvSpPr txBox="1"/>
      </xdr:nvSpPr>
      <xdr:spPr>
        <a:xfrm>
          <a:off x="3386597" y="21742262"/>
          <a:ext cx="1379629" cy="7599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2D2172D-517D-4381-9F73-757E1E785BB3}" type="TxLink">
            <a:rPr lang="en-US" sz="3200" b="0" i="0" u="none" strike="noStrike">
              <a:solidFill>
                <a:srgbClr val="BB9256"/>
              </a:solidFill>
              <a:latin typeface="Cascadia Code SemiBold" panose="020B0609020000020004" pitchFamily="49" charset="0"/>
              <a:ea typeface="Cascadia Code SemiBold" panose="020B0609020000020004" pitchFamily="49" charset="0"/>
              <a:cs typeface="Cascadia Code SemiBold" panose="020B0609020000020004" pitchFamily="49" charset="0"/>
            </a:rPr>
            <a:pPr/>
            <a:t>7%</a:t>
          </a:fld>
          <a:endParaRPr lang="es-MX" sz="4000">
            <a:solidFill>
              <a:srgbClr val="BB9256"/>
            </a:solidFill>
            <a:latin typeface="Cascadia Code SemiBold" panose="020B0609020000020004" pitchFamily="49" charset="0"/>
            <a:ea typeface="Cascadia Code SemiBold" panose="020B0609020000020004" pitchFamily="49" charset="0"/>
            <a:cs typeface="Cascadia Code SemiBold" panose="020B0609020000020004" pitchFamily="49" charset="0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472109</xdr:colOff>
      <xdr:row>52</xdr:row>
      <xdr:rowOff>91108</xdr:rowOff>
    </xdr:from>
    <xdr:to>
      <xdr:col>6</xdr:col>
      <xdr:colOff>629478</xdr:colOff>
      <xdr:row>67</xdr:row>
      <xdr:rowOff>49695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6DA33E8-5026-4BD9-BB35-FC53D52E0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650541</xdr:colOff>
      <xdr:row>57</xdr:row>
      <xdr:rowOff>125275</xdr:rowOff>
    </xdr:from>
    <xdr:to>
      <xdr:col>5</xdr:col>
      <xdr:colOff>772870</xdr:colOff>
      <xdr:row>62</xdr:row>
      <xdr:rowOff>75578</xdr:rowOff>
    </xdr:to>
    <xdr:sp macro="" textlink="$I$52">
      <xdr:nvSpPr>
        <xdr:cNvPr id="3" name="CuadroTexto 2">
          <a:extLst>
            <a:ext uri="{FF2B5EF4-FFF2-40B4-BE49-F238E27FC236}">
              <a16:creationId xmlns:a16="http://schemas.microsoft.com/office/drawing/2014/main" id="{9CDBA6FF-40FC-4526-B7E0-82951B6F4459}"/>
            </a:ext>
          </a:extLst>
        </xdr:cNvPr>
        <xdr:cNvSpPr txBox="1"/>
      </xdr:nvSpPr>
      <xdr:spPr>
        <a:xfrm>
          <a:off x="3400885" y="18175150"/>
          <a:ext cx="1301048" cy="7837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2D2172D-517D-4381-9F73-757E1E785BB3}" type="TxLink">
            <a:rPr lang="en-US" sz="3200" b="0" i="0" u="none" strike="noStrike">
              <a:solidFill>
                <a:srgbClr val="BB9256"/>
              </a:solidFill>
              <a:latin typeface="Cascadia Code SemiBold" panose="020B0609020000020004" pitchFamily="49" charset="0"/>
              <a:ea typeface="Cascadia Code SemiBold" panose="020B0609020000020004" pitchFamily="49" charset="0"/>
              <a:cs typeface="Cascadia Code SemiBold" panose="020B0609020000020004" pitchFamily="49" charset="0"/>
            </a:rPr>
            <a:pPr/>
            <a:t>10%</a:t>
          </a:fld>
          <a:endParaRPr lang="es-MX" sz="4000">
            <a:solidFill>
              <a:srgbClr val="BB9256"/>
            </a:solidFill>
            <a:latin typeface="Cascadia Code SemiBold" panose="020B0609020000020004" pitchFamily="49" charset="0"/>
            <a:ea typeface="Cascadia Code SemiBold" panose="020B0609020000020004" pitchFamily="49" charset="0"/>
            <a:cs typeface="Cascadia Code SemiBold" panose="020B0609020000020004" pitchFamily="49" charset="0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472109</xdr:colOff>
      <xdr:row>52</xdr:row>
      <xdr:rowOff>91108</xdr:rowOff>
    </xdr:from>
    <xdr:to>
      <xdr:col>6</xdr:col>
      <xdr:colOff>629478</xdr:colOff>
      <xdr:row>67</xdr:row>
      <xdr:rowOff>49695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42D1960-A2E3-4D2F-9D98-E08A2E4C1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601984</xdr:colOff>
      <xdr:row>57</xdr:row>
      <xdr:rowOff>73301</xdr:rowOff>
    </xdr:from>
    <xdr:to>
      <xdr:col>5</xdr:col>
      <xdr:colOff>724313</xdr:colOff>
      <xdr:row>62</xdr:row>
      <xdr:rowOff>23604</xdr:rowOff>
    </xdr:to>
    <xdr:sp macro="" textlink="$I$52">
      <xdr:nvSpPr>
        <xdr:cNvPr id="3" name="CuadroTexto 2">
          <a:extLst>
            <a:ext uri="{FF2B5EF4-FFF2-40B4-BE49-F238E27FC236}">
              <a16:creationId xmlns:a16="http://schemas.microsoft.com/office/drawing/2014/main" id="{C975FC1F-0E85-4F67-B630-05F5CBCAA22C}"/>
            </a:ext>
          </a:extLst>
        </xdr:cNvPr>
        <xdr:cNvSpPr txBox="1"/>
      </xdr:nvSpPr>
      <xdr:spPr>
        <a:xfrm>
          <a:off x="3678559" y="17608826"/>
          <a:ext cx="1141504" cy="7599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2D2172D-517D-4381-9F73-757E1E785BB3}" type="TxLink">
            <a:rPr lang="en-US" sz="3200" b="0" i="0" u="none" strike="noStrike">
              <a:solidFill>
                <a:srgbClr val="BB9256"/>
              </a:solidFill>
              <a:latin typeface="Cascadia Code SemiBold" panose="020B0609020000020004" pitchFamily="49" charset="0"/>
              <a:ea typeface="Cascadia Code SemiBold" panose="020B0609020000020004" pitchFamily="49" charset="0"/>
              <a:cs typeface="Cascadia Code SemiBold" panose="020B0609020000020004" pitchFamily="49" charset="0"/>
            </a:rPr>
            <a:pPr/>
            <a:t>7%</a:t>
          </a:fld>
          <a:endParaRPr lang="es-MX" sz="4000">
            <a:solidFill>
              <a:srgbClr val="BB9256"/>
            </a:solidFill>
            <a:latin typeface="Cascadia Code SemiBold" panose="020B0609020000020004" pitchFamily="49" charset="0"/>
            <a:ea typeface="Cascadia Code SemiBold" panose="020B0609020000020004" pitchFamily="49" charset="0"/>
            <a:cs typeface="Cascadia Code SemiBold" panose="020B0609020000020004" pitchFamily="49" charset="0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472109</xdr:colOff>
      <xdr:row>52</xdr:row>
      <xdr:rowOff>91108</xdr:rowOff>
    </xdr:from>
    <xdr:to>
      <xdr:col>6</xdr:col>
      <xdr:colOff>629478</xdr:colOff>
      <xdr:row>67</xdr:row>
      <xdr:rowOff>49695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B332990-8141-412B-ACEE-B18B9EC185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633872</xdr:colOff>
      <xdr:row>57</xdr:row>
      <xdr:rowOff>101462</xdr:rowOff>
    </xdr:from>
    <xdr:to>
      <xdr:col>5</xdr:col>
      <xdr:colOff>756201</xdr:colOff>
      <xdr:row>62</xdr:row>
      <xdr:rowOff>51765</xdr:rowOff>
    </xdr:to>
    <xdr:sp macro="" textlink="$I$52">
      <xdr:nvSpPr>
        <xdr:cNvPr id="3" name="CuadroTexto 2">
          <a:extLst>
            <a:ext uri="{FF2B5EF4-FFF2-40B4-BE49-F238E27FC236}">
              <a16:creationId xmlns:a16="http://schemas.microsoft.com/office/drawing/2014/main" id="{4BE8715D-4F9B-4216-B8C5-D761CAD678D2}"/>
            </a:ext>
          </a:extLst>
        </xdr:cNvPr>
        <xdr:cNvSpPr txBox="1"/>
      </xdr:nvSpPr>
      <xdr:spPr>
        <a:xfrm>
          <a:off x="3710447" y="17275037"/>
          <a:ext cx="1141504" cy="7599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2D2172D-517D-4381-9F73-757E1E785BB3}" type="TxLink">
            <a:rPr lang="en-US" sz="3200" b="0" i="0" u="none" strike="noStrike">
              <a:solidFill>
                <a:srgbClr val="BB9256"/>
              </a:solidFill>
              <a:latin typeface="Cascadia Code SemiBold" panose="020B0609020000020004" pitchFamily="49" charset="0"/>
              <a:ea typeface="Cascadia Code SemiBold" panose="020B0609020000020004" pitchFamily="49" charset="0"/>
              <a:cs typeface="Times New Roman"/>
            </a:rPr>
            <a:pPr/>
            <a:t>10%</a:t>
          </a:fld>
          <a:endParaRPr lang="es-MX" sz="4000">
            <a:solidFill>
              <a:srgbClr val="BB9256"/>
            </a:solidFill>
            <a:latin typeface="Cascadia Code SemiBold" panose="020B0609020000020004" pitchFamily="49" charset="0"/>
            <a:ea typeface="Cascadia Code SemiBold" panose="020B0609020000020004" pitchFamily="49" charset="0"/>
            <a:cs typeface="Cascadia Code SemiBold" panose="020B0609020000020004" pitchFamily="49" charset="0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472109</xdr:colOff>
      <xdr:row>52</xdr:row>
      <xdr:rowOff>91108</xdr:rowOff>
    </xdr:from>
    <xdr:to>
      <xdr:col>6</xdr:col>
      <xdr:colOff>629478</xdr:colOff>
      <xdr:row>67</xdr:row>
      <xdr:rowOff>49695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5921026-BAE9-4088-A2DA-344A279D16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510047</xdr:colOff>
      <xdr:row>57</xdr:row>
      <xdr:rowOff>44312</xdr:rowOff>
    </xdr:from>
    <xdr:to>
      <xdr:col>5</xdr:col>
      <xdr:colOff>632376</xdr:colOff>
      <xdr:row>61</xdr:row>
      <xdr:rowOff>156540</xdr:rowOff>
    </xdr:to>
    <xdr:sp macro="" textlink="$I$52">
      <xdr:nvSpPr>
        <xdr:cNvPr id="3" name="CuadroTexto 2">
          <a:extLst>
            <a:ext uri="{FF2B5EF4-FFF2-40B4-BE49-F238E27FC236}">
              <a16:creationId xmlns:a16="http://schemas.microsoft.com/office/drawing/2014/main" id="{186C9C55-DD0B-4ACB-89F0-6E50ACAE8B28}"/>
            </a:ext>
          </a:extLst>
        </xdr:cNvPr>
        <xdr:cNvSpPr txBox="1"/>
      </xdr:nvSpPr>
      <xdr:spPr>
        <a:xfrm>
          <a:off x="3586622" y="17217887"/>
          <a:ext cx="1141504" cy="7599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2D2172D-517D-4381-9F73-757E1E785BB3}" type="TxLink">
            <a:rPr lang="en-US" sz="3200" b="0" i="0" u="none" strike="noStrike">
              <a:solidFill>
                <a:srgbClr val="BB9256"/>
              </a:solidFill>
              <a:latin typeface="Cascadia Code SemiBold" panose="020B0609020000020004" pitchFamily="49" charset="0"/>
              <a:ea typeface="Cascadia Code SemiBold" panose="020B0609020000020004" pitchFamily="49" charset="0"/>
              <a:cs typeface="Times New Roman"/>
            </a:rPr>
            <a:pPr/>
            <a:t>0%</a:t>
          </a:fld>
          <a:endParaRPr lang="es-MX" sz="4000">
            <a:solidFill>
              <a:srgbClr val="BB9256"/>
            </a:solidFill>
            <a:latin typeface="Cascadia Code SemiBold" panose="020B0609020000020004" pitchFamily="49" charset="0"/>
            <a:ea typeface="Cascadia Code SemiBold" panose="020B0609020000020004" pitchFamily="49" charset="0"/>
            <a:cs typeface="Cascadia Code SemiBold" panose="020B0609020000020004" pitchFamily="49" charset="0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472109</xdr:colOff>
      <xdr:row>52</xdr:row>
      <xdr:rowOff>91108</xdr:rowOff>
    </xdr:from>
    <xdr:to>
      <xdr:col>6</xdr:col>
      <xdr:colOff>629478</xdr:colOff>
      <xdr:row>67</xdr:row>
      <xdr:rowOff>49695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0B2F824-DF81-47F2-9290-00C8B6361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519572</xdr:colOff>
      <xdr:row>57</xdr:row>
      <xdr:rowOff>72887</xdr:rowOff>
    </xdr:from>
    <xdr:to>
      <xdr:col>5</xdr:col>
      <xdr:colOff>641901</xdr:colOff>
      <xdr:row>62</xdr:row>
      <xdr:rowOff>23190</xdr:rowOff>
    </xdr:to>
    <xdr:sp macro="" textlink="$I$52">
      <xdr:nvSpPr>
        <xdr:cNvPr id="3" name="CuadroTexto 2">
          <a:extLst>
            <a:ext uri="{FF2B5EF4-FFF2-40B4-BE49-F238E27FC236}">
              <a16:creationId xmlns:a16="http://schemas.microsoft.com/office/drawing/2014/main" id="{6A9B0C58-A167-4CE5-9BC2-120A61A1EBB5}"/>
            </a:ext>
          </a:extLst>
        </xdr:cNvPr>
        <xdr:cNvSpPr txBox="1"/>
      </xdr:nvSpPr>
      <xdr:spPr>
        <a:xfrm>
          <a:off x="3596147" y="17246462"/>
          <a:ext cx="1141504" cy="7599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2D2172D-517D-4381-9F73-757E1E785BB3}" type="TxLink">
            <a:rPr lang="en-US" sz="3200" b="0" i="0" u="none" strike="noStrike">
              <a:solidFill>
                <a:srgbClr val="BB9256"/>
              </a:solidFill>
              <a:latin typeface="Cascadia Code SemiBold" panose="020B0609020000020004" pitchFamily="49" charset="0"/>
              <a:ea typeface="Cascadia Code SemiBold" panose="020B0609020000020004" pitchFamily="49" charset="0"/>
              <a:cs typeface="Times New Roman"/>
            </a:rPr>
            <a:pPr/>
            <a:t>0%</a:t>
          </a:fld>
          <a:endParaRPr lang="es-MX" sz="4000">
            <a:solidFill>
              <a:srgbClr val="BB9256"/>
            </a:solidFill>
            <a:latin typeface="Cascadia Code SemiBold" panose="020B0609020000020004" pitchFamily="49" charset="0"/>
            <a:ea typeface="Cascadia Code SemiBold" panose="020B0609020000020004" pitchFamily="49" charset="0"/>
            <a:cs typeface="Cascadia Code SemiBold" panose="020B0609020000020004" pitchFamily="49" charset="0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472109</xdr:colOff>
      <xdr:row>52</xdr:row>
      <xdr:rowOff>91108</xdr:rowOff>
    </xdr:from>
    <xdr:to>
      <xdr:col>6</xdr:col>
      <xdr:colOff>629478</xdr:colOff>
      <xdr:row>67</xdr:row>
      <xdr:rowOff>49695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FE4F5B0-47E1-478C-9D3C-FA7ACB39EE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681497</xdr:colOff>
      <xdr:row>57</xdr:row>
      <xdr:rowOff>101462</xdr:rowOff>
    </xdr:from>
    <xdr:to>
      <xdr:col>5</xdr:col>
      <xdr:colOff>803826</xdr:colOff>
      <xdr:row>62</xdr:row>
      <xdr:rowOff>51765</xdr:rowOff>
    </xdr:to>
    <xdr:sp macro="" textlink="$I$52">
      <xdr:nvSpPr>
        <xdr:cNvPr id="3" name="CuadroTexto 2">
          <a:extLst>
            <a:ext uri="{FF2B5EF4-FFF2-40B4-BE49-F238E27FC236}">
              <a16:creationId xmlns:a16="http://schemas.microsoft.com/office/drawing/2014/main" id="{F78DB0F0-8472-4454-8C70-106C0E2EC44A}"/>
            </a:ext>
          </a:extLst>
        </xdr:cNvPr>
        <xdr:cNvSpPr txBox="1"/>
      </xdr:nvSpPr>
      <xdr:spPr>
        <a:xfrm>
          <a:off x="3758072" y="17275037"/>
          <a:ext cx="1141504" cy="7599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2D2172D-517D-4381-9F73-757E1E785BB3}" type="TxLink">
            <a:rPr lang="en-US" sz="3200" b="0" i="0" u="none" strike="noStrike">
              <a:solidFill>
                <a:srgbClr val="BB9256"/>
              </a:solidFill>
              <a:latin typeface="Cascadia Code SemiBold" panose="020B0609020000020004" pitchFamily="49" charset="0"/>
              <a:ea typeface="Cascadia Code SemiBold" panose="020B0609020000020004" pitchFamily="49" charset="0"/>
              <a:cs typeface="Times New Roman"/>
            </a:rPr>
            <a:pPr/>
            <a:t>10%</a:t>
          </a:fld>
          <a:endParaRPr lang="es-MX" sz="4000">
            <a:solidFill>
              <a:srgbClr val="BB9256"/>
            </a:solidFill>
            <a:latin typeface="Cascadia Code SemiBold" panose="020B0609020000020004" pitchFamily="49" charset="0"/>
            <a:ea typeface="Cascadia Code SemiBold" panose="020B0609020000020004" pitchFamily="49" charset="0"/>
            <a:cs typeface="Cascadia Code SemiBold" panose="020B0609020000020004" pitchFamily="49" charset="0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472109</xdr:colOff>
      <xdr:row>52</xdr:row>
      <xdr:rowOff>91108</xdr:rowOff>
    </xdr:from>
    <xdr:to>
      <xdr:col>6</xdr:col>
      <xdr:colOff>629478</xdr:colOff>
      <xdr:row>67</xdr:row>
      <xdr:rowOff>49695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AA376B7-87D9-419A-A7CE-746DB49F09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624347</xdr:colOff>
      <xdr:row>57</xdr:row>
      <xdr:rowOff>72887</xdr:rowOff>
    </xdr:from>
    <xdr:to>
      <xdr:col>5</xdr:col>
      <xdr:colOff>746676</xdr:colOff>
      <xdr:row>62</xdr:row>
      <xdr:rowOff>23190</xdr:rowOff>
    </xdr:to>
    <xdr:sp macro="" textlink="$I$52">
      <xdr:nvSpPr>
        <xdr:cNvPr id="3" name="CuadroTexto 2">
          <a:extLst>
            <a:ext uri="{FF2B5EF4-FFF2-40B4-BE49-F238E27FC236}">
              <a16:creationId xmlns:a16="http://schemas.microsoft.com/office/drawing/2014/main" id="{DDFB1FBF-A5C3-40BF-8774-AB2433C488B6}"/>
            </a:ext>
          </a:extLst>
        </xdr:cNvPr>
        <xdr:cNvSpPr txBox="1"/>
      </xdr:nvSpPr>
      <xdr:spPr>
        <a:xfrm>
          <a:off x="3700922" y="17960837"/>
          <a:ext cx="1141504" cy="7599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2D2172D-517D-4381-9F73-757E1E785BB3}" type="TxLink">
            <a:rPr lang="en-US" sz="3200" b="0" i="0" u="none" strike="noStrike">
              <a:solidFill>
                <a:srgbClr val="BB9256"/>
              </a:solidFill>
              <a:latin typeface="Cascadia Code SemiBold" panose="020B0609020000020004" pitchFamily="49" charset="0"/>
              <a:ea typeface="Cascadia Code SemiBold" panose="020B0609020000020004" pitchFamily="49" charset="0"/>
              <a:cs typeface="Times New Roman"/>
            </a:rPr>
            <a:pPr/>
            <a:t>25%</a:t>
          </a:fld>
          <a:endParaRPr lang="es-MX" sz="4000">
            <a:solidFill>
              <a:srgbClr val="BB9256"/>
            </a:solidFill>
            <a:latin typeface="Cascadia Code SemiBold" panose="020B0609020000020004" pitchFamily="49" charset="0"/>
            <a:ea typeface="Cascadia Code SemiBold" panose="020B0609020000020004" pitchFamily="49" charset="0"/>
            <a:cs typeface="Cascadia Code SemiBold" panose="020B0609020000020004" pitchFamily="49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293914</xdr:colOff>
      <xdr:row>4</xdr:row>
      <xdr:rowOff>10885</xdr:rowOff>
    </xdr:from>
    <xdr:to>
      <xdr:col>2</xdr:col>
      <xdr:colOff>560615</xdr:colOff>
      <xdr:row>4</xdr:row>
      <xdr:rowOff>239485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65B03DFF-6E09-44FD-ABE3-82158D7551A0}"/>
            </a:ext>
          </a:extLst>
        </xdr:cNvPr>
        <xdr:cNvSpPr/>
      </xdr:nvSpPr>
      <xdr:spPr>
        <a:xfrm>
          <a:off x="740228" y="1475014"/>
          <a:ext cx="266701" cy="228600"/>
        </a:xfrm>
        <a:prstGeom prst="rect">
          <a:avLst/>
        </a:prstGeom>
        <a:ln w="6350">
          <a:solidFill>
            <a:schemeClr val="bg1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s-MX" sz="1000"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2</xdr:col>
      <xdr:colOff>685801</xdr:colOff>
      <xdr:row>4</xdr:row>
      <xdr:rowOff>10885</xdr:rowOff>
    </xdr:from>
    <xdr:to>
      <xdr:col>2</xdr:col>
      <xdr:colOff>952502</xdr:colOff>
      <xdr:row>4</xdr:row>
      <xdr:rowOff>239485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BAEBFA43-9017-499E-9681-8B3432236D34}"/>
            </a:ext>
          </a:extLst>
        </xdr:cNvPr>
        <xdr:cNvSpPr/>
      </xdr:nvSpPr>
      <xdr:spPr>
        <a:xfrm>
          <a:off x="1132115" y="1475014"/>
          <a:ext cx="266701" cy="228600"/>
        </a:xfrm>
        <a:prstGeom prst="rect">
          <a:avLst/>
        </a:prstGeom>
        <a:noFill/>
        <a:ln w="6350">
          <a:solidFill>
            <a:schemeClr val="bg1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s-MX" sz="1000"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3</xdr:col>
      <xdr:colOff>0</xdr:colOff>
      <xdr:row>4</xdr:row>
      <xdr:rowOff>16328</xdr:rowOff>
    </xdr:from>
    <xdr:to>
      <xdr:col>4</xdr:col>
      <xdr:colOff>103415</xdr:colOff>
      <xdr:row>4</xdr:row>
      <xdr:rowOff>244928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34B5C0CA-280F-49AF-8B26-5844C42FB22E}"/>
            </a:ext>
          </a:extLst>
        </xdr:cNvPr>
        <xdr:cNvSpPr/>
      </xdr:nvSpPr>
      <xdr:spPr>
        <a:xfrm>
          <a:off x="1524000" y="1480457"/>
          <a:ext cx="266701" cy="228600"/>
        </a:xfrm>
        <a:prstGeom prst="rect">
          <a:avLst/>
        </a:prstGeom>
        <a:ln w="6350">
          <a:solidFill>
            <a:schemeClr val="bg1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s-MX" sz="1000"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xdr:twoCellAnchor>
    <xdr:from>
      <xdr:col>4</xdr:col>
      <xdr:colOff>212271</xdr:colOff>
      <xdr:row>4</xdr:row>
      <xdr:rowOff>16328</xdr:rowOff>
    </xdr:from>
    <xdr:to>
      <xdr:col>5</xdr:col>
      <xdr:colOff>250372</xdr:colOff>
      <xdr:row>4</xdr:row>
      <xdr:rowOff>244928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AE683826-E1AE-40B6-8613-F8DDA27B2493}"/>
            </a:ext>
          </a:extLst>
        </xdr:cNvPr>
        <xdr:cNvSpPr/>
      </xdr:nvSpPr>
      <xdr:spPr>
        <a:xfrm>
          <a:off x="1899557" y="1480457"/>
          <a:ext cx="266701" cy="228600"/>
        </a:xfrm>
        <a:prstGeom prst="rect">
          <a:avLst/>
        </a:prstGeom>
        <a:ln w="6350">
          <a:solidFill>
            <a:schemeClr val="bg1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s-MX" sz="1000"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 editAs="oneCell">
    <xdr:from>
      <xdr:col>0</xdr:col>
      <xdr:colOff>0</xdr:colOff>
      <xdr:row>30</xdr:row>
      <xdr:rowOff>66675</xdr:rowOff>
    </xdr:from>
    <xdr:to>
      <xdr:col>14</xdr:col>
      <xdr:colOff>9525</xdr:colOff>
      <xdr:row>32</xdr:row>
      <xdr:rowOff>59080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19F9B2D-4F6C-4627-8810-F8EB1AD4A4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2424" b="48316"/>
        <a:stretch/>
      </xdr:blipFill>
      <xdr:spPr>
        <a:xfrm>
          <a:off x="0" y="8886825"/>
          <a:ext cx="7553325" cy="39245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472109</xdr:colOff>
      <xdr:row>52</xdr:row>
      <xdr:rowOff>91108</xdr:rowOff>
    </xdr:from>
    <xdr:to>
      <xdr:col>6</xdr:col>
      <xdr:colOff>629478</xdr:colOff>
      <xdr:row>67</xdr:row>
      <xdr:rowOff>49695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5927373-FF5C-4B5E-9F4A-6CB02C5D41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535447</xdr:colOff>
      <xdr:row>57</xdr:row>
      <xdr:rowOff>149087</xdr:rowOff>
    </xdr:from>
    <xdr:to>
      <xdr:col>5</xdr:col>
      <xdr:colOff>657776</xdr:colOff>
      <xdr:row>62</xdr:row>
      <xdr:rowOff>99390</xdr:rowOff>
    </xdr:to>
    <xdr:sp macro="" textlink="$I$52">
      <xdr:nvSpPr>
        <xdr:cNvPr id="3" name="CuadroTexto 2">
          <a:extLst>
            <a:ext uri="{FF2B5EF4-FFF2-40B4-BE49-F238E27FC236}">
              <a16:creationId xmlns:a16="http://schemas.microsoft.com/office/drawing/2014/main" id="{9DE93A00-CFFD-49A7-A6A8-126E927367CA}"/>
            </a:ext>
          </a:extLst>
        </xdr:cNvPr>
        <xdr:cNvSpPr txBox="1"/>
      </xdr:nvSpPr>
      <xdr:spPr>
        <a:xfrm>
          <a:off x="3615197" y="17802087"/>
          <a:ext cx="1138329" cy="7440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2D2172D-517D-4381-9F73-757E1E785BB3}" type="TxLink">
            <a:rPr lang="en-US" sz="3200" b="0" i="0" u="none" strike="noStrike">
              <a:solidFill>
                <a:srgbClr val="BB9256"/>
              </a:solidFill>
              <a:latin typeface="Cascadia Code SemiBold" panose="020B0609020000020004" pitchFamily="49" charset="0"/>
              <a:ea typeface="Cascadia Code SemiBold" panose="020B0609020000020004" pitchFamily="49" charset="0"/>
              <a:cs typeface="Times New Roman"/>
            </a:rPr>
            <a:pPr/>
            <a:t>10%</a:t>
          </a:fld>
          <a:endParaRPr lang="es-MX" sz="4000">
            <a:solidFill>
              <a:srgbClr val="BB9256"/>
            </a:solidFill>
            <a:latin typeface="Cascadia Code SemiBold" panose="020B0609020000020004" pitchFamily="49" charset="0"/>
            <a:ea typeface="Cascadia Code SemiBold" panose="020B0609020000020004" pitchFamily="49" charset="0"/>
            <a:cs typeface="Cascadia Code SemiBold" panose="020B0609020000020004" pitchFamily="49" charset="0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472109</xdr:colOff>
      <xdr:row>52</xdr:row>
      <xdr:rowOff>91108</xdr:rowOff>
    </xdr:from>
    <xdr:to>
      <xdr:col>6</xdr:col>
      <xdr:colOff>629478</xdr:colOff>
      <xdr:row>67</xdr:row>
      <xdr:rowOff>49695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F5E9277-B686-4119-A007-69CF073489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595772</xdr:colOff>
      <xdr:row>57</xdr:row>
      <xdr:rowOff>110987</xdr:rowOff>
    </xdr:from>
    <xdr:to>
      <xdr:col>5</xdr:col>
      <xdr:colOff>718101</xdr:colOff>
      <xdr:row>62</xdr:row>
      <xdr:rowOff>61290</xdr:rowOff>
    </xdr:to>
    <xdr:sp macro="" textlink="$I$52">
      <xdr:nvSpPr>
        <xdr:cNvPr id="3" name="CuadroTexto 2">
          <a:extLst>
            <a:ext uri="{FF2B5EF4-FFF2-40B4-BE49-F238E27FC236}">
              <a16:creationId xmlns:a16="http://schemas.microsoft.com/office/drawing/2014/main" id="{FC59CE2E-9F5D-4424-B90D-7497B56E9EFD}"/>
            </a:ext>
          </a:extLst>
        </xdr:cNvPr>
        <xdr:cNvSpPr txBox="1"/>
      </xdr:nvSpPr>
      <xdr:spPr>
        <a:xfrm>
          <a:off x="3672347" y="17998937"/>
          <a:ext cx="1141504" cy="7599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2D2172D-517D-4381-9F73-757E1E785BB3}" type="TxLink">
            <a:rPr lang="en-US" sz="3200" b="0" i="0" u="none" strike="noStrike">
              <a:solidFill>
                <a:srgbClr val="BB9256"/>
              </a:solidFill>
              <a:latin typeface="Cascadia Code SemiBold" panose="020B0609020000020004" pitchFamily="49" charset="0"/>
              <a:ea typeface="Cascadia Code SemiBold" panose="020B0609020000020004" pitchFamily="49" charset="0"/>
              <a:cs typeface="Times New Roman"/>
            </a:rPr>
            <a:pPr/>
            <a:t>10%</a:t>
          </a:fld>
          <a:endParaRPr lang="es-MX" sz="4000">
            <a:solidFill>
              <a:srgbClr val="BB9256"/>
            </a:solidFill>
            <a:latin typeface="Cascadia Code SemiBold" panose="020B0609020000020004" pitchFamily="49" charset="0"/>
            <a:ea typeface="Cascadia Code SemiBold" panose="020B0609020000020004" pitchFamily="49" charset="0"/>
            <a:cs typeface="Cascadia Code SemiBold" panose="020B0609020000020004" pitchFamily="49" charset="0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472109</xdr:colOff>
      <xdr:row>52</xdr:row>
      <xdr:rowOff>91108</xdr:rowOff>
    </xdr:from>
    <xdr:to>
      <xdr:col>6</xdr:col>
      <xdr:colOff>629478</xdr:colOff>
      <xdr:row>67</xdr:row>
      <xdr:rowOff>49695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96C2E8A-281C-4C16-97D3-E254F6714E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605297</xdr:colOff>
      <xdr:row>57</xdr:row>
      <xdr:rowOff>82412</xdr:rowOff>
    </xdr:from>
    <xdr:to>
      <xdr:col>5</xdr:col>
      <xdr:colOff>727626</xdr:colOff>
      <xdr:row>62</xdr:row>
      <xdr:rowOff>32715</xdr:rowOff>
    </xdr:to>
    <xdr:sp macro="" textlink="$I$52">
      <xdr:nvSpPr>
        <xdr:cNvPr id="3" name="CuadroTexto 2">
          <a:extLst>
            <a:ext uri="{FF2B5EF4-FFF2-40B4-BE49-F238E27FC236}">
              <a16:creationId xmlns:a16="http://schemas.microsoft.com/office/drawing/2014/main" id="{741B7E7E-FBC5-47EA-AE13-7F61BA5CA0DD}"/>
            </a:ext>
          </a:extLst>
        </xdr:cNvPr>
        <xdr:cNvSpPr txBox="1"/>
      </xdr:nvSpPr>
      <xdr:spPr>
        <a:xfrm>
          <a:off x="3681872" y="17970362"/>
          <a:ext cx="1141504" cy="7599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2D2172D-517D-4381-9F73-757E1E785BB3}" type="TxLink">
            <a:rPr lang="en-US" sz="3200" b="0" i="0" u="none" strike="noStrike">
              <a:solidFill>
                <a:srgbClr val="BB9256"/>
              </a:solidFill>
              <a:latin typeface="Cascadia Code SemiBold" panose="020B0609020000020004" pitchFamily="49" charset="0"/>
              <a:ea typeface="Cascadia Code SemiBold" panose="020B0609020000020004" pitchFamily="49" charset="0"/>
              <a:cs typeface="Times New Roman"/>
            </a:rPr>
            <a:pPr/>
            <a:t>10%</a:t>
          </a:fld>
          <a:endParaRPr lang="es-MX" sz="4000">
            <a:solidFill>
              <a:srgbClr val="BB9256"/>
            </a:solidFill>
            <a:latin typeface="Cascadia Code SemiBold" panose="020B0609020000020004" pitchFamily="49" charset="0"/>
            <a:ea typeface="Cascadia Code SemiBold" panose="020B0609020000020004" pitchFamily="49" charset="0"/>
            <a:cs typeface="Cascadia Code SemiBold" panose="020B0609020000020004" pitchFamily="49" charset="0"/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472109</xdr:colOff>
      <xdr:row>52</xdr:row>
      <xdr:rowOff>91108</xdr:rowOff>
    </xdr:from>
    <xdr:to>
      <xdr:col>6</xdr:col>
      <xdr:colOff>629478</xdr:colOff>
      <xdr:row>67</xdr:row>
      <xdr:rowOff>49695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0E754D9-EF98-48BB-9F91-46743A6FA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558793</xdr:colOff>
      <xdr:row>57</xdr:row>
      <xdr:rowOff>14616</xdr:rowOff>
    </xdr:from>
    <xdr:to>
      <xdr:col>5</xdr:col>
      <xdr:colOff>681122</xdr:colOff>
      <xdr:row>61</xdr:row>
      <xdr:rowOff>121802</xdr:rowOff>
    </xdr:to>
    <xdr:sp macro="" textlink="$I$52">
      <xdr:nvSpPr>
        <xdr:cNvPr id="3" name="CuadroTexto 2">
          <a:extLst>
            <a:ext uri="{FF2B5EF4-FFF2-40B4-BE49-F238E27FC236}">
              <a16:creationId xmlns:a16="http://schemas.microsoft.com/office/drawing/2014/main" id="{492F1856-0FCB-45C3-A72E-2B8C7A7D9064}"/>
            </a:ext>
          </a:extLst>
        </xdr:cNvPr>
        <xdr:cNvSpPr txBox="1"/>
      </xdr:nvSpPr>
      <xdr:spPr>
        <a:xfrm>
          <a:off x="3640411" y="17753528"/>
          <a:ext cx="1142064" cy="7347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2D2172D-517D-4381-9F73-757E1E785BB3}" type="TxLink">
            <a:rPr lang="en-US" sz="3200" b="0" i="0" u="none" strike="noStrike">
              <a:solidFill>
                <a:srgbClr val="BB9256"/>
              </a:solidFill>
              <a:latin typeface="Cascadia Code SemiBold" panose="020B0609020000020004" pitchFamily="49" charset="0"/>
              <a:ea typeface="Cascadia Code SemiBold" panose="020B0609020000020004" pitchFamily="49" charset="0"/>
              <a:cs typeface="Times New Roman"/>
            </a:rPr>
            <a:pPr/>
            <a:t>10%</a:t>
          </a:fld>
          <a:endParaRPr lang="es-MX" sz="4000">
            <a:solidFill>
              <a:srgbClr val="BB9256"/>
            </a:solidFill>
            <a:latin typeface="Cascadia Code SemiBold" panose="020B0609020000020004" pitchFamily="49" charset="0"/>
            <a:ea typeface="Cascadia Code SemiBold" panose="020B0609020000020004" pitchFamily="49" charset="0"/>
            <a:cs typeface="Cascadia Code SemiBold" panose="020B0609020000020004" pitchFamily="49" charset="0"/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472109</xdr:colOff>
      <xdr:row>52</xdr:row>
      <xdr:rowOff>91108</xdr:rowOff>
    </xdr:from>
    <xdr:to>
      <xdr:col>6</xdr:col>
      <xdr:colOff>629478</xdr:colOff>
      <xdr:row>67</xdr:row>
      <xdr:rowOff>49695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1603B8A-0A92-4D25-9F31-1C8F9A34C6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538622</xdr:colOff>
      <xdr:row>57</xdr:row>
      <xdr:rowOff>63362</xdr:rowOff>
    </xdr:from>
    <xdr:to>
      <xdr:col>5</xdr:col>
      <xdr:colOff>660951</xdr:colOff>
      <xdr:row>62</xdr:row>
      <xdr:rowOff>13665</xdr:rowOff>
    </xdr:to>
    <xdr:sp macro="" textlink="$I$52">
      <xdr:nvSpPr>
        <xdr:cNvPr id="3" name="CuadroTexto 2">
          <a:extLst>
            <a:ext uri="{FF2B5EF4-FFF2-40B4-BE49-F238E27FC236}">
              <a16:creationId xmlns:a16="http://schemas.microsoft.com/office/drawing/2014/main" id="{185A6D8F-9DFF-4A4C-AD82-3C5767F603E6}"/>
            </a:ext>
          </a:extLst>
        </xdr:cNvPr>
        <xdr:cNvSpPr txBox="1"/>
      </xdr:nvSpPr>
      <xdr:spPr>
        <a:xfrm>
          <a:off x="3615197" y="17951312"/>
          <a:ext cx="1141504" cy="7599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2D2172D-517D-4381-9F73-757E1E785BB3}" type="TxLink">
            <a:rPr lang="en-US" sz="3200" b="0" i="0" u="none" strike="noStrike">
              <a:solidFill>
                <a:srgbClr val="BB9256"/>
              </a:solidFill>
              <a:latin typeface="Cascadia Code SemiBold" panose="020B0609020000020004" pitchFamily="49" charset="0"/>
              <a:ea typeface="Cascadia Code SemiBold" panose="020B0609020000020004" pitchFamily="49" charset="0"/>
              <a:cs typeface="Times New Roman"/>
            </a:rPr>
            <a:pPr/>
            <a:t>10%</a:t>
          </a:fld>
          <a:endParaRPr lang="es-MX" sz="4000">
            <a:solidFill>
              <a:srgbClr val="BB9256"/>
            </a:solidFill>
            <a:latin typeface="Cascadia Code SemiBold" panose="020B0609020000020004" pitchFamily="49" charset="0"/>
            <a:ea typeface="Cascadia Code SemiBold" panose="020B0609020000020004" pitchFamily="49" charset="0"/>
            <a:cs typeface="Cascadia Code SemiBold" panose="020B0609020000020004" pitchFamily="49" charset="0"/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472109</xdr:colOff>
      <xdr:row>52</xdr:row>
      <xdr:rowOff>91108</xdr:rowOff>
    </xdr:from>
    <xdr:to>
      <xdr:col>6</xdr:col>
      <xdr:colOff>629478</xdr:colOff>
      <xdr:row>67</xdr:row>
      <xdr:rowOff>49695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C2C28B6-192F-4258-9E38-26569BE4F7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605297</xdr:colOff>
      <xdr:row>57</xdr:row>
      <xdr:rowOff>63362</xdr:rowOff>
    </xdr:from>
    <xdr:to>
      <xdr:col>5</xdr:col>
      <xdr:colOff>727626</xdr:colOff>
      <xdr:row>62</xdr:row>
      <xdr:rowOff>13665</xdr:rowOff>
    </xdr:to>
    <xdr:sp macro="" textlink="$I$52">
      <xdr:nvSpPr>
        <xdr:cNvPr id="3" name="CuadroTexto 2">
          <a:extLst>
            <a:ext uri="{FF2B5EF4-FFF2-40B4-BE49-F238E27FC236}">
              <a16:creationId xmlns:a16="http://schemas.microsoft.com/office/drawing/2014/main" id="{0C3C23F7-2FF6-4FCD-BF85-D7716A0D0395}"/>
            </a:ext>
          </a:extLst>
        </xdr:cNvPr>
        <xdr:cNvSpPr txBox="1"/>
      </xdr:nvSpPr>
      <xdr:spPr>
        <a:xfrm>
          <a:off x="3681872" y="18446612"/>
          <a:ext cx="1141504" cy="7599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2D2172D-517D-4381-9F73-757E1E785BB3}" type="TxLink">
            <a:rPr lang="en-US" sz="3200" b="0" i="0" u="none" strike="noStrike">
              <a:solidFill>
                <a:srgbClr val="BB9256"/>
              </a:solidFill>
              <a:latin typeface="Cascadia Code SemiBold" panose="020B0609020000020004" pitchFamily="49" charset="0"/>
              <a:ea typeface="Cascadia Code SemiBold" panose="020B0609020000020004" pitchFamily="49" charset="0"/>
              <a:cs typeface="Times New Roman"/>
            </a:rPr>
            <a:pPr/>
            <a:t>10%</a:t>
          </a:fld>
          <a:endParaRPr lang="es-MX" sz="4000">
            <a:solidFill>
              <a:srgbClr val="BB9256"/>
            </a:solidFill>
            <a:latin typeface="Cascadia Code SemiBold" panose="020B0609020000020004" pitchFamily="49" charset="0"/>
            <a:ea typeface="Cascadia Code SemiBold" panose="020B0609020000020004" pitchFamily="49" charset="0"/>
            <a:cs typeface="Cascadia Code SemiBold" panose="020B0609020000020004" pitchFamily="49" charset="0"/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560831</xdr:colOff>
      <xdr:row>19</xdr:row>
      <xdr:rowOff>438911</xdr:rowOff>
    </xdr:from>
    <xdr:ext cx="2245995" cy="9525"/>
    <xdr:sp macro="" textlink="">
      <xdr:nvSpPr>
        <xdr:cNvPr id="51" name="Shape 51"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SpPr/>
      </xdr:nvSpPr>
      <xdr:spPr>
        <a:xfrm>
          <a:off x="0" y="0"/>
          <a:ext cx="2245995" cy="9525"/>
        </a:xfrm>
        <a:custGeom>
          <a:avLst/>
          <a:gdLst/>
          <a:ahLst/>
          <a:cxnLst/>
          <a:rect l="0" t="0" r="0" b="0"/>
          <a:pathLst>
            <a:path w="2245995" h="9525">
              <a:moveTo>
                <a:pt x="2245487" y="0"/>
              </a:moveTo>
              <a:lnTo>
                <a:pt x="0" y="0"/>
              </a:lnTo>
              <a:lnTo>
                <a:pt x="0" y="9144"/>
              </a:lnTo>
              <a:lnTo>
                <a:pt x="2245487" y="9144"/>
              </a:lnTo>
              <a:lnTo>
                <a:pt x="2245487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</xdr:col>
      <xdr:colOff>1121537</xdr:colOff>
      <xdr:row>19</xdr:row>
      <xdr:rowOff>438911</xdr:rowOff>
    </xdr:from>
    <xdr:ext cx="2245995" cy="9525"/>
    <xdr:sp macro="" textlink="">
      <xdr:nvSpPr>
        <xdr:cNvPr id="52" name="Shape 52">
          <a:extLst>
            <a:ext uri="{FF2B5EF4-FFF2-40B4-BE49-F238E27FC236}">
              <a16:creationId xmlns:a16="http://schemas.microsoft.com/office/drawing/2014/main" id="{00000000-0008-0000-0800-000034000000}"/>
            </a:ext>
          </a:extLst>
        </xdr:cNvPr>
        <xdr:cNvSpPr/>
      </xdr:nvSpPr>
      <xdr:spPr>
        <a:xfrm>
          <a:off x="0" y="0"/>
          <a:ext cx="2245995" cy="9525"/>
        </a:xfrm>
        <a:custGeom>
          <a:avLst/>
          <a:gdLst/>
          <a:ahLst/>
          <a:cxnLst/>
          <a:rect l="0" t="0" r="0" b="0"/>
          <a:pathLst>
            <a:path w="2245995" h="9525">
              <a:moveTo>
                <a:pt x="2245487" y="0"/>
              </a:moveTo>
              <a:lnTo>
                <a:pt x="0" y="0"/>
              </a:lnTo>
              <a:lnTo>
                <a:pt x="0" y="9144"/>
              </a:lnTo>
              <a:lnTo>
                <a:pt x="2245487" y="9144"/>
              </a:lnTo>
              <a:lnTo>
                <a:pt x="2245487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twoCellAnchor editAs="oneCell">
    <xdr:from>
      <xdr:col>0</xdr:col>
      <xdr:colOff>247650</xdr:colOff>
      <xdr:row>0</xdr:row>
      <xdr:rowOff>28575</xdr:rowOff>
    </xdr:from>
    <xdr:to>
      <xdr:col>0</xdr:col>
      <xdr:colOff>590550</xdr:colOff>
      <xdr:row>0</xdr:row>
      <xdr:rowOff>309578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BE08758-D582-4C70-8541-9908159CE0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98" b="13385"/>
        <a:stretch/>
      </xdr:blipFill>
      <xdr:spPr>
        <a:xfrm>
          <a:off x="247650" y="28575"/>
          <a:ext cx="342900" cy="281003"/>
        </a:xfrm>
        <a:prstGeom prst="rect">
          <a:avLst/>
        </a:prstGeom>
      </xdr:spPr>
    </xdr:pic>
    <xdr:clientData/>
  </xdr:twoCellAnchor>
  <xdr:twoCellAnchor editAs="oneCell">
    <xdr:from>
      <xdr:col>5</xdr:col>
      <xdr:colOff>53788</xdr:colOff>
      <xdr:row>0</xdr:row>
      <xdr:rowOff>77130</xdr:rowOff>
    </xdr:from>
    <xdr:to>
      <xdr:col>5</xdr:col>
      <xdr:colOff>1399614</xdr:colOff>
      <xdr:row>0</xdr:row>
      <xdr:rowOff>277835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220409D-8F83-4B46-9E5A-5BC404EC8A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63" t="7857" r="12639" b="78176"/>
        <a:stretch/>
      </xdr:blipFill>
      <xdr:spPr>
        <a:xfrm>
          <a:off x="5321113" y="77130"/>
          <a:ext cx="1345826" cy="2007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5</xdr:col>
      <xdr:colOff>1200150</xdr:colOff>
      <xdr:row>22</xdr:row>
      <xdr:rowOff>13881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9539AE2-5A45-45B6-B944-A61DEC27D5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2424" b="48316"/>
        <a:stretch/>
      </xdr:blipFill>
      <xdr:spPr>
        <a:xfrm>
          <a:off x="0" y="5362575"/>
          <a:ext cx="6467475" cy="33773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146538</xdr:colOff>
      <xdr:row>51</xdr:row>
      <xdr:rowOff>271098</xdr:rowOff>
    </xdr:from>
    <xdr:to>
      <xdr:col>4</xdr:col>
      <xdr:colOff>849923</xdr:colOff>
      <xdr:row>51</xdr:row>
      <xdr:rowOff>2305784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C834ED2-C6F3-4696-8F2D-DAA165AC51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472585</xdr:colOff>
      <xdr:row>51</xdr:row>
      <xdr:rowOff>29307</xdr:rowOff>
    </xdr:from>
    <xdr:to>
      <xdr:col>8</xdr:col>
      <xdr:colOff>402981</xdr:colOff>
      <xdr:row>51</xdr:row>
      <xdr:rowOff>2608385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CAC4314-6168-4D17-A7FB-2F6E68207D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366345</xdr:colOff>
      <xdr:row>51</xdr:row>
      <xdr:rowOff>1033096</xdr:rowOff>
    </xdr:from>
    <xdr:to>
      <xdr:col>7</xdr:col>
      <xdr:colOff>446942</xdr:colOff>
      <xdr:row>51</xdr:row>
      <xdr:rowOff>1685191</xdr:rowOff>
    </xdr:to>
    <xdr:sp macro="" textlink="$I$51">
      <xdr:nvSpPr>
        <xdr:cNvPr id="4" name="CuadroTexto 3">
          <a:extLst>
            <a:ext uri="{FF2B5EF4-FFF2-40B4-BE49-F238E27FC236}">
              <a16:creationId xmlns:a16="http://schemas.microsoft.com/office/drawing/2014/main" id="{6B1E80DA-7035-4F67-864C-9F2FD2D87137}"/>
            </a:ext>
          </a:extLst>
        </xdr:cNvPr>
        <xdr:cNvSpPr txBox="1"/>
      </xdr:nvSpPr>
      <xdr:spPr>
        <a:xfrm>
          <a:off x="5233620" y="16968421"/>
          <a:ext cx="947372" cy="6520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2D2172D-517D-4381-9F73-757E1E785BB3}" type="TxLink">
            <a:rPr lang="en-US" sz="3200" b="0" i="0" u="none" strike="noStrike">
              <a:solidFill>
                <a:srgbClr val="BB9256"/>
              </a:solidFill>
              <a:latin typeface="Cascadia Code SemiBold" panose="020B0609020000020004" pitchFamily="49" charset="0"/>
              <a:ea typeface="Cascadia Code SemiBold" panose="020B0609020000020004" pitchFamily="49" charset="0"/>
              <a:cs typeface="Cascadia Code SemiBold" panose="020B0609020000020004" pitchFamily="49" charset="0"/>
            </a:rPr>
            <a:pPr/>
            <a:t>80%</a:t>
          </a:fld>
          <a:endParaRPr lang="es-MX" sz="4000">
            <a:solidFill>
              <a:srgbClr val="BB9256"/>
            </a:solidFill>
            <a:latin typeface="Cascadia Code SemiBold" panose="020B0609020000020004" pitchFamily="49" charset="0"/>
            <a:ea typeface="Cascadia Code SemiBold" panose="020B0609020000020004" pitchFamily="49" charset="0"/>
            <a:cs typeface="Cascadia Code SemiBold" panose="020B0609020000020004" pitchFamily="49" charset="0"/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146538</xdr:colOff>
      <xdr:row>51</xdr:row>
      <xdr:rowOff>271098</xdr:rowOff>
    </xdr:from>
    <xdr:to>
      <xdr:col>4</xdr:col>
      <xdr:colOff>849923</xdr:colOff>
      <xdr:row>51</xdr:row>
      <xdr:rowOff>2305784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B262360-8BFA-49DE-B0E4-D6B4B4ECE5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472585</xdr:colOff>
      <xdr:row>51</xdr:row>
      <xdr:rowOff>29307</xdr:rowOff>
    </xdr:from>
    <xdr:to>
      <xdr:col>8</xdr:col>
      <xdr:colOff>402981</xdr:colOff>
      <xdr:row>51</xdr:row>
      <xdr:rowOff>2608385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5678E32-673F-4289-9746-D2685A7CA6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366345</xdr:colOff>
      <xdr:row>51</xdr:row>
      <xdr:rowOff>1033096</xdr:rowOff>
    </xdr:from>
    <xdr:to>
      <xdr:col>7</xdr:col>
      <xdr:colOff>446942</xdr:colOff>
      <xdr:row>51</xdr:row>
      <xdr:rowOff>1685191</xdr:rowOff>
    </xdr:to>
    <xdr:sp macro="" textlink="$I$51">
      <xdr:nvSpPr>
        <xdr:cNvPr id="4" name="CuadroTexto 3">
          <a:extLst>
            <a:ext uri="{FF2B5EF4-FFF2-40B4-BE49-F238E27FC236}">
              <a16:creationId xmlns:a16="http://schemas.microsoft.com/office/drawing/2014/main" id="{8508B0FD-3D70-4D42-876E-55A71E58FE7B}"/>
            </a:ext>
          </a:extLst>
        </xdr:cNvPr>
        <xdr:cNvSpPr txBox="1"/>
      </xdr:nvSpPr>
      <xdr:spPr>
        <a:xfrm>
          <a:off x="5233620" y="16968421"/>
          <a:ext cx="947372" cy="6520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2D2172D-517D-4381-9F73-757E1E785BB3}" type="TxLink">
            <a:rPr lang="en-US" sz="3200" b="0" i="0" u="none" strike="noStrike">
              <a:solidFill>
                <a:srgbClr val="BB9256"/>
              </a:solidFill>
              <a:latin typeface="Cascadia Code SemiBold" panose="020B0609020000020004" pitchFamily="49" charset="0"/>
              <a:ea typeface="Cascadia Code SemiBold" panose="020B0609020000020004" pitchFamily="49" charset="0"/>
              <a:cs typeface="Cascadia Code SemiBold" panose="020B0609020000020004" pitchFamily="49" charset="0"/>
            </a:rPr>
            <a:pPr/>
            <a:t>80%</a:t>
          </a:fld>
          <a:endParaRPr lang="es-MX" sz="4000">
            <a:solidFill>
              <a:srgbClr val="BB9256"/>
            </a:solidFill>
            <a:latin typeface="Cascadia Code SemiBold" panose="020B0609020000020004" pitchFamily="49" charset="0"/>
            <a:ea typeface="Cascadia Code SemiBold" panose="020B0609020000020004" pitchFamily="49" charset="0"/>
            <a:cs typeface="Cascadia Code SemiBold" panose="020B0609020000020004" pitchFamily="49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104775</xdr:rowOff>
    </xdr:from>
    <xdr:to>
      <xdr:col>0</xdr:col>
      <xdr:colOff>676275</xdr:colOff>
      <xdr:row>0</xdr:row>
      <xdr:rowOff>517875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3672050-7E6C-4CBC-A258-EDC024E968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98" b="13385"/>
        <a:stretch/>
      </xdr:blipFill>
      <xdr:spPr>
        <a:xfrm>
          <a:off x="161925" y="104775"/>
          <a:ext cx="514350" cy="41310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762000</xdr:colOff>
      <xdr:row>0</xdr:row>
      <xdr:rowOff>225632</xdr:rowOff>
    </xdr:from>
    <xdr:to>
      <xdr:col>2</xdr:col>
      <xdr:colOff>2391456</xdr:colOff>
      <xdr:row>0</xdr:row>
      <xdr:rowOff>462644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56598E4-E0EE-4F7A-AFBD-EFCC48737C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63" t="7857" r="12639" b="78176"/>
        <a:stretch/>
      </xdr:blipFill>
      <xdr:spPr>
        <a:xfrm>
          <a:off x="5864679" y="225632"/>
          <a:ext cx="1629456" cy="237012"/>
        </a:xfrm>
        <a:prstGeom prst="rect">
          <a:avLst/>
        </a:prstGeom>
      </xdr:spPr>
    </xdr:pic>
    <xdr:clientData/>
  </xdr:twoCellAnchor>
  <xdr:twoCellAnchor editAs="oneCell">
    <xdr:from>
      <xdr:col>0</xdr:col>
      <xdr:colOff>103909</xdr:colOff>
      <xdr:row>12</xdr:row>
      <xdr:rowOff>68036</xdr:rowOff>
    </xdr:from>
    <xdr:to>
      <xdr:col>2</xdr:col>
      <xdr:colOff>2569275</xdr:colOff>
      <xdr:row>14</xdr:row>
      <xdr:rowOff>12221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84ED8D0-B805-4AC3-9DDA-6BA311B54D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2424" b="48316"/>
        <a:stretch/>
      </xdr:blipFill>
      <xdr:spPr>
        <a:xfrm>
          <a:off x="103909" y="12242718"/>
          <a:ext cx="7556911" cy="39445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173934</xdr:colOff>
      <xdr:row>0</xdr:row>
      <xdr:rowOff>52179</xdr:rowOff>
    </xdr:from>
    <xdr:to>
      <xdr:col>0</xdr:col>
      <xdr:colOff>685800</xdr:colOff>
      <xdr:row>0</xdr:row>
      <xdr:rowOff>463284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8559177-8331-45C5-89E4-8081352762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98" b="13385"/>
        <a:stretch/>
      </xdr:blipFill>
      <xdr:spPr>
        <a:xfrm>
          <a:off x="173934" y="52179"/>
          <a:ext cx="511866" cy="411105"/>
        </a:xfrm>
        <a:prstGeom prst="rect">
          <a:avLst/>
        </a:prstGeom>
      </xdr:spPr>
    </xdr:pic>
    <xdr:clientData/>
  </xdr:twoCellAnchor>
  <xdr:twoCellAnchor editAs="oneCell">
    <xdr:from>
      <xdr:col>3</xdr:col>
      <xdr:colOff>447437</xdr:colOff>
      <xdr:row>0</xdr:row>
      <xdr:rowOff>129075</xdr:rowOff>
    </xdr:from>
    <xdr:to>
      <xdr:col>3</xdr:col>
      <xdr:colOff>1758038</xdr:colOff>
      <xdr:row>0</xdr:row>
      <xdr:rowOff>319708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B44BACA-5B1F-4D2C-891B-071F783B61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63" t="7857" r="12639" b="78176"/>
        <a:stretch/>
      </xdr:blipFill>
      <xdr:spPr>
        <a:xfrm>
          <a:off x="4952762" y="129075"/>
          <a:ext cx="1310601" cy="190633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8</xdr:row>
      <xdr:rowOff>57150</xdr:rowOff>
    </xdr:from>
    <xdr:to>
      <xdr:col>4</xdr:col>
      <xdr:colOff>5384</xdr:colOff>
      <xdr:row>9</xdr:row>
      <xdr:rowOff>82123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441E974-DA17-4A70-BFEE-D859926E56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2424" b="48316"/>
        <a:stretch/>
      </xdr:blipFill>
      <xdr:spPr>
        <a:xfrm>
          <a:off x="57150" y="3790950"/>
          <a:ext cx="6310934" cy="329773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735329</xdr:colOff>
      <xdr:row>2</xdr:row>
      <xdr:rowOff>1111910</xdr:rowOff>
    </xdr:from>
    <xdr:ext cx="2030095" cy="273685"/>
    <xdr:sp macro="" textlink="">
      <xdr:nvSpPr>
        <xdr:cNvPr id="21" name="Shape 2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/>
      </xdr:nvSpPr>
      <xdr:spPr>
        <a:xfrm>
          <a:off x="735329" y="7284110"/>
          <a:ext cx="2030095" cy="273685"/>
        </a:xfrm>
        <a:custGeom>
          <a:avLst/>
          <a:gdLst/>
          <a:ahLst/>
          <a:cxnLst/>
          <a:rect l="0" t="0" r="0" b="0"/>
          <a:pathLst>
            <a:path w="2030095" h="273685">
              <a:moveTo>
                <a:pt x="2029841" y="0"/>
              </a:moveTo>
              <a:lnTo>
                <a:pt x="0" y="0"/>
              </a:lnTo>
              <a:lnTo>
                <a:pt x="0" y="273405"/>
              </a:lnTo>
              <a:lnTo>
                <a:pt x="2029841" y="273405"/>
              </a:lnTo>
              <a:lnTo>
                <a:pt x="2029841" y="0"/>
              </a:lnTo>
              <a:close/>
            </a:path>
          </a:pathLst>
        </a:custGeom>
        <a:solidFill>
          <a:srgbClr val="FFFFFF"/>
        </a:solidFill>
      </xdr:spPr>
    </xdr:sp>
    <xdr:clientData/>
  </xdr:oneCellAnchor>
  <xdr:twoCellAnchor>
    <xdr:from>
      <xdr:col>13</xdr:col>
      <xdr:colOff>63874</xdr:colOff>
      <xdr:row>2</xdr:row>
      <xdr:rowOff>1238249</xdr:rowOff>
    </xdr:from>
    <xdr:to>
      <xdr:col>13</xdr:col>
      <xdr:colOff>355387</xdr:colOff>
      <xdr:row>2</xdr:row>
      <xdr:rowOff>2639785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174E39C8-D8DD-44A6-B07A-E40C99B5D0B4}"/>
            </a:ext>
          </a:extLst>
        </xdr:cNvPr>
        <xdr:cNvSpPr/>
      </xdr:nvSpPr>
      <xdr:spPr>
        <a:xfrm>
          <a:off x="9768168" y="1933014"/>
          <a:ext cx="291513" cy="1401536"/>
        </a:xfrm>
        <a:prstGeom prst="rect">
          <a:avLst/>
        </a:prstGeom>
        <a:solidFill>
          <a:schemeClr val="bg1"/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EFECTOS</a:t>
          </a:r>
        </a:p>
      </xdr:txBody>
    </xdr:sp>
    <xdr:clientData/>
  </xdr:twoCellAnchor>
  <xdr:twoCellAnchor>
    <xdr:from>
      <xdr:col>0</xdr:col>
      <xdr:colOff>713560</xdr:colOff>
      <xdr:row>2</xdr:row>
      <xdr:rowOff>2614995</xdr:rowOff>
    </xdr:from>
    <xdr:to>
      <xdr:col>9</xdr:col>
      <xdr:colOff>1513660</xdr:colOff>
      <xdr:row>2</xdr:row>
      <xdr:rowOff>3100770</xdr:rowOff>
    </xdr:to>
    <xdr:sp macro="" textlink="">
      <xdr:nvSpPr>
        <xdr:cNvPr id="57" name="Rectángulo: esquinas redondeadas 56">
          <a:extLst>
            <a:ext uri="{FF2B5EF4-FFF2-40B4-BE49-F238E27FC236}">
              <a16:creationId xmlns:a16="http://schemas.microsoft.com/office/drawing/2014/main" id="{2019EBC0-4403-4815-9583-114EADA2CABE}"/>
            </a:ext>
          </a:extLst>
        </xdr:cNvPr>
        <xdr:cNvSpPr/>
      </xdr:nvSpPr>
      <xdr:spPr>
        <a:xfrm>
          <a:off x="713560" y="3654086"/>
          <a:ext cx="7692736" cy="485775"/>
        </a:xfrm>
        <a:prstGeom prst="roundRect">
          <a:avLst/>
        </a:prstGeom>
        <a:solidFill>
          <a:srgbClr val="902538"/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>
              <a:latin typeface="Arial" panose="020B0604020202020204" pitchFamily="34" charset="0"/>
              <a:cs typeface="Arial" panose="020B0604020202020204" pitchFamily="34" charset="0"/>
            </a:rPr>
            <a:t>INADECUADA</a:t>
          </a:r>
          <a:r>
            <a:rPr lang="es-MX" sz="1000" baseline="0">
              <a:latin typeface="Arial" panose="020B0604020202020204" pitchFamily="34" charset="0"/>
              <a:cs typeface="Arial" panose="020B0604020202020204" pitchFamily="34" charset="0"/>
            </a:rPr>
            <a:t> GESTION MUNICIPAL EN EL DESARROLLO ECONOMICO Y SOCIAL DE ZAPOTLAN DE JUAREZ </a:t>
          </a:r>
          <a:endParaRPr lang="es-MX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264895</xdr:colOff>
      <xdr:row>2</xdr:row>
      <xdr:rowOff>540649</xdr:rowOff>
    </xdr:from>
    <xdr:to>
      <xdr:col>4</xdr:col>
      <xdr:colOff>153316</xdr:colOff>
      <xdr:row>2</xdr:row>
      <xdr:rowOff>1180184</xdr:rowOff>
    </xdr:to>
    <xdr:sp macro="" textlink="">
      <xdr:nvSpPr>
        <xdr:cNvPr id="62" name="Rectángulo 61">
          <a:extLst>
            <a:ext uri="{FF2B5EF4-FFF2-40B4-BE49-F238E27FC236}">
              <a16:creationId xmlns:a16="http://schemas.microsoft.com/office/drawing/2014/main" id="{2E65097F-4C21-4413-91DE-4AB16CE37DE5}"/>
            </a:ext>
          </a:extLst>
        </xdr:cNvPr>
        <xdr:cNvSpPr/>
      </xdr:nvSpPr>
      <xdr:spPr>
        <a:xfrm>
          <a:off x="264895" y="1579740"/>
          <a:ext cx="2555421" cy="63953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La parte administrativa nunca se llevó a cabo en digital</a:t>
          </a:r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151839</xdr:colOff>
      <xdr:row>2</xdr:row>
      <xdr:rowOff>2851497</xdr:rowOff>
    </xdr:from>
    <xdr:to>
      <xdr:col>15</xdr:col>
      <xdr:colOff>144075</xdr:colOff>
      <xdr:row>2</xdr:row>
      <xdr:rowOff>3184872</xdr:rowOff>
    </xdr:to>
    <xdr:sp macro="" textlink="">
      <xdr:nvSpPr>
        <xdr:cNvPr id="70" name="Rectángulo 69">
          <a:extLst>
            <a:ext uri="{FF2B5EF4-FFF2-40B4-BE49-F238E27FC236}">
              <a16:creationId xmlns:a16="http://schemas.microsoft.com/office/drawing/2014/main" id="{BAEC4AA3-D0DC-4777-B012-08C35A5EC56C}"/>
            </a:ext>
          </a:extLst>
        </xdr:cNvPr>
        <xdr:cNvSpPr/>
      </xdr:nvSpPr>
      <xdr:spPr>
        <a:xfrm>
          <a:off x="9116545" y="3546262"/>
          <a:ext cx="1807589" cy="333375"/>
        </a:xfrm>
        <a:prstGeom prst="rect">
          <a:avLst/>
        </a:prstGeom>
        <a:solidFill>
          <a:schemeClr val="bg1"/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PROBLEMA</a:t>
          </a:r>
          <a:r>
            <a:rPr lang="es-MX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CENTRAL</a:t>
          </a:r>
          <a:endParaRPr lang="es-MX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66997</xdr:colOff>
      <xdr:row>2</xdr:row>
      <xdr:rowOff>3357363</xdr:rowOff>
    </xdr:from>
    <xdr:to>
      <xdr:col>13</xdr:col>
      <xdr:colOff>362592</xdr:colOff>
      <xdr:row>4</xdr:row>
      <xdr:rowOff>128068</xdr:rowOff>
    </xdr:to>
    <xdr:sp macro="" textlink="">
      <xdr:nvSpPr>
        <xdr:cNvPr id="71" name="Rectángulo 70">
          <a:extLst>
            <a:ext uri="{FF2B5EF4-FFF2-40B4-BE49-F238E27FC236}">
              <a16:creationId xmlns:a16="http://schemas.microsoft.com/office/drawing/2014/main" id="{F5EA124F-807E-4156-BB94-61163A2CB4D4}"/>
            </a:ext>
          </a:extLst>
        </xdr:cNvPr>
        <xdr:cNvSpPr/>
      </xdr:nvSpPr>
      <xdr:spPr>
        <a:xfrm>
          <a:off x="9771291" y="5295981"/>
          <a:ext cx="295595" cy="2115911"/>
        </a:xfrm>
        <a:prstGeom prst="rect">
          <a:avLst/>
        </a:prstGeom>
        <a:solidFill>
          <a:schemeClr val="bg1"/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CAUSAS</a:t>
          </a:r>
        </a:p>
      </xdr:txBody>
    </xdr:sp>
    <xdr:clientData/>
  </xdr:twoCellAnchor>
  <xdr:twoCellAnchor editAs="oneCell">
    <xdr:from>
      <xdr:col>0</xdr:col>
      <xdr:colOff>0</xdr:colOff>
      <xdr:row>4</xdr:row>
      <xdr:rowOff>142874</xdr:rowOff>
    </xdr:from>
    <xdr:to>
      <xdr:col>10</xdr:col>
      <xdr:colOff>210598</xdr:colOff>
      <xdr:row>7</xdr:row>
      <xdr:rowOff>95248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DD704E36-21D7-45F9-99ED-044DF53B88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2424" b="48316"/>
        <a:stretch/>
      </xdr:blipFill>
      <xdr:spPr>
        <a:xfrm>
          <a:off x="0" y="7072312"/>
          <a:ext cx="8664036" cy="45243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203948</xdr:colOff>
      <xdr:row>0</xdr:row>
      <xdr:rowOff>100854</xdr:rowOff>
    </xdr:from>
    <xdr:to>
      <xdr:col>0</xdr:col>
      <xdr:colOff>860310</xdr:colOff>
      <xdr:row>0</xdr:row>
      <xdr:rowOff>638736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66497772-8F4F-47EB-8463-9D566D51FF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98" b="13385"/>
        <a:stretch/>
      </xdr:blipFill>
      <xdr:spPr>
        <a:xfrm>
          <a:off x="203948" y="100854"/>
          <a:ext cx="656362" cy="537882"/>
        </a:xfrm>
        <a:prstGeom prst="rect">
          <a:avLst/>
        </a:prstGeom>
      </xdr:spPr>
    </xdr:pic>
    <xdr:clientData/>
  </xdr:twoCellAnchor>
  <xdr:twoCellAnchor editAs="oneCell">
    <xdr:from>
      <xdr:col>10</xdr:col>
      <xdr:colOff>138391</xdr:colOff>
      <xdr:row>0</xdr:row>
      <xdr:rowOff>190869</xdr:rowOff>
    </xdr:from>
    <xdr:to>
      <xdr:col>15</xdr:col>
      <xdr:colOff>65836</xdr:colOff>
      <xdr:row>0</xdr:row>
      <xdr:rowOff>526676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1CE04A15-41FF-412C-B5D3-2208A9BF01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63" t="7857" r="12639" b="78176"/>
        <a:stretch/>
      </xdr:blipFill>
      <xdr:spPr>
        <a:xfrm>
          <a:off x="8598832" y="190869"/>
          <a:ext cx="2247063" cy="335807"/>
        </a:xfrm>
        <a:prstGeom prst="rect">
          <a:avLst/>
        </a:prstGeom>
      </xdr:spPr>
    </xdr:pic>
    <xdr:clientData/>
  </xdr:twoCellAnchor>
  <xdr:twoCellAnchor>
    <xdr:from>
      <xdr:col>0</xdr:col>
      <xdr:colOff>268668</xdr:colOff>
      <xdr:row>2</xdr:row>
      <xdr:rowOff>1559638</xdr:rowOff>
    </xdr:from>
    <xdr:to>
      <xdr:col>4</xdr:col>
      <xdr:colOff>157089</xdr:colOff>
      <xdr:row>2</xdr:row>
      <xdr:rowOff>2199173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AA6B1553-0D6E-42ED-A2F7-51F2AFB92719}"/>
            </a:ext>
          </a:extLst>
        </xdr:cNvPr>
        <xdr:cNvSpPr/>
      </xdr:nvSpPr>
      <xdr:spPr>
        <a:xfrm>
          <a:off x="268668" y="2607388"/>
          <a:ext cx="2543515" cy="63953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Inseguridad en las calles de las colonias aledañas al centro comunitario.</a:t>
          </a:r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237605</xdr:colOff>
      <xdr:row>2</xdr:row>
      <xdr:rowOff>509485</xdr:rowOff>
    </xdr:from>
    <xdr:to>
      <xdr:col>7</xdr:col>
      <xdr:colOff>507026</xdr:colOff>
      <xdr:row>2</xdr:row>
      <xdr:rowOff>1149020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DDE14891-EA4A-4E47-BB18-D1F7464E9021}"/>
            </a:ext>
          </a:extLst>
        </xdr:cNvPr>
        <xdr:cNvSpPr/>
      </xdr:nvSpPr>
      <xdr:spPr>
        <a:xfrm>
          <a:off x="3250969" y="1548576"/>
          <a:ext cx="2555421" cy="63953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El personal solo trabaja mediante reglas estrictas.</a:t>
          </a:r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191168</xdr:colOff>
      <xdr:row>2</xdr:row>
      <xdr:rowOff>1628477</xdr:rowOff>
    </xdr:from>
    <xdr:to>
      <xdr:col>7</xdr:col>
      <xdr:colOff>460589</xdr:colOff>
      <xdr:row>2</xdr:row>
      <xdr:rowOff>2268012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DB59934C-B0B6-4415-8507-6FBCF67FB5BA}"/>
            </a:ext>
          </a:extLst>
        </xdr:cNvPr>
        <xdr:cNvSpPr/>
      </xdr:nvSpPr>
      <xdr:spPr>
        <a:xfrm>
          <a:off x="3204532" y="2667568"/>
          <a:ext cx="2555421" cy="63953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La cercanía con la ciudad hace que la inseguridad aumente</a:t>
          </a:r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201927</xdr:colOff>
      <xdr:row>2</xdr:row>
      <xdr:rowOff>510003</xdr:rowOff>
    </xdr:from>
    <xdr:to>
      <xdr:col>10</xdr:col>
      <xdr:colOff>226419</xdr:colOff>
      <xdr:row>2</xdr:row>
      <xdr:rowOff>1149538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02C9D448-90CD-4239-B039-6AC92E72F77D}"/>
            </a:ext>
          </a:extLst>
        </xdr:cNvPr>
        <xdr:cNvSpPr/>
      </xdr:nvSpPr>
      <xdr:spPr>
        <a:xfrm>
          <a:off x="6131240" y="1557753"/>
          <a:ext cx="2548617" cy="63953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La estructura delegacional no ha sido fortalecida durante mucho tiempo.</a:t>
          </a:r>
          <a:endParaRPr lang="es-MX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230847</xdr:colOff>
      <xdr:row>2</xdr:row>
      <xdr:rowOff>1638004</xdr:rowOff>
    </xdr:from>
    <xdr:to>
      <xdr:col>10</xdr:col>
      <xdr:colOff>255339</xdr:colOff>
      <xdr:row>2</xdr:row>
      <xdr:rowOff>2277539</xdr:rowOff>
    </xdr:to>
    <xdr:sp macro="" textlink="">
      <xdr:nvSpPr>
        <xdr:cNvPr id="20" name="Rectángulo 19">
          <a:extLst>
            <a:ext uri="{FF2B5EF4-FFF2-40B4-BE49-F238E27FC236}">
              <a16:creationId xmlns:a16="http://schemas.microsoft.com/office/drawing/2014/main" id="{3AE159DF-1979-496A-AF2D-17AB0BB4AC06}"/>
            </a:ext>
          </a:extLst>
        </xdr:cNvPr>
        <xdr:cNvSpPr/>
      </xdr:nvSpPr>
      <xdr:spPr>
        <a:xfrm>
          <a:off x="6160160" y="2685754"/>
          <a:ext cx="2548617" cy="63953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Basura</a:t>
          </a:r>
          <a:r>
            <a:rPr lang="es-MX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en las calles, lotes valdios  y plaza principal </a:t>
          </a:r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209229</xdr:colOff>
      <xdr:row>2</xdr:row>
      <xdr:rowOff>3445402</xdr:rowOff>
    </xdr:from>
    <xdr:to>
      <xdr:col>4</xdr:col>
      <xdr:colOff>97650</xdr:colOff>
      <xdr:row>2</xdr:row>
      <xdr:rowOff>4084937</xdr:rowOff>
    </xdr:to>
    <xdr:sp macro="" textlink="">
      <xdr:nvSpPr>
        <xdr:cNvPr id="22" name="Rectángulo 21">
          <a:extLst>
            <a:ext uri="{FF2B5EF4-FFF2-40B4-BE49-F238E27FC236}">
              <a16:creationId xmlns:a16="http://schemas.microsoft.com/office/drawing/2014/main" id="{01C861F9-EE6B-4C47-85E0-F86D0AAA5949}"/>
            </a:ext>
          </a:extLst>
        </xdr:cNvPr>
        <xdr:cNvSpPr/>
      </xdr:nvSpPr>
      <xdr:spPr>
        <a:xfrm>
          <a:off x="209229" y="4484493"/>
          <a:ext cx="2555421" cy="63953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Falta de personal administrativo en la delegación </a:t>
          </a:r>
        </a:p>
      </xdr:txBody>
    </xdr:sp>
    <xdr:clientData/>
  </xdr:twoCellAnchor>
  <xdr:twoCellAnchor>
    <xdr:from>
      <xdr:col>0</xdr:col>
      <xdr:colOff>236472</xdr:colOff>
      <xdr:row>2</xdr:row>
      <xdr:rowOff>4370789</xdr:rowOff>
    </xdr:from>
    <xdr:to>
      <xdr:col>4</xdr:col>
      <xdr:colOff>124893</xdr:colOff>
      <xdr:row>2</xdr:row>
      <xdr:rowOff>5010324</xdr:rowOff>
    </xdr:to>
    <xdr:sp macro="" textlink="">
      <xdr:nvSpPr>
        <xdr:cNvPr id="23" name="Rectángulo 22">
          <a:extLst>
            <a:ext uri="{FF2B5EF4-FFF2-40B4-BE49-F238E27FC236}">
              <a16:creationId xmlns:a16="http://schemas.microsoft.com/office/drawing/2014/main" id="{22FAD700-B241-450B-B344-87F8E1DB01A9}"/>
            </a:ext>
          </a:extLst>
        </xdr:cNvPr>
        <xdr:cNvSpPr/>
      </xdr:nvSpPr>
      <xdr:spPr>
        <a:xfrm>
          <a:off x="236472" y="5409880"/>
          <a:ext cx="2555421" cy="63953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Falta de recorridos</a:t>
          </a:r>
          <a:r>
            <a:rPr lang="es-MX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Seguridad Publica </a:t>
          </a:r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184736</xdr:colOff>
      <xdr:row>2</xdr:row>
      <xdr:rowOff>3409775</xdr:rowOff>
    </xdr:from>
    <xdr:to>
      <xdr:col>7</xdr:col>
      <xdr:colOff>454157</xdr:colOff>
      <xdr:row>2</xdr:row>
      <xdr:rowOff>4049310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42AD4D28-F736-477E-A574-F4223D6949F2}"/>
            </a:ext>
          </a:extLst>
        </xdr:cNvPr>
        <xdr:cNvSpPr/>
      </xdr:nvSpPr>
      <xdr:spPr>
        <a:xfrm>
          <a:off x="3185111" y="4457525"/>
          <a:ext cx="2555421" cy="63953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Falta de capacitaciones</a:t>
          </a:r>
          <a:r>
            <a:rPr lang="es-MX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201291</xdr:colOff>
      <xdr:row>2</xdr:row>
      <xdr:rowOff>4378449</xdr:rowOff>
    </xdr:from>
    <xdr:to>
      <xdr:col>7</xdr:col>
      <xdr:colOff>470712</xdr:colOff>
      <xdr:row>2</xdr:row>
      <xdr:rowOff>5017984</xdr:rowOff>
    </xdr:to>
    <xdr:sp macro="" textlink="">
      <xdr:nvSpPr>
        <xdr:cNvPr id="25" name="Rectángulo 24">
          <a:extLst>
            <a:ext uri="{FF2B5EF4-FFF2-40B4-BE49-F238E27FC236}">
              <a16:creationId xmlns:a16="http://schemas.microsoft.com/office/drawing/2014/main" id="{7AB99751-B268-4BAA-B2E3-64C328E34CC1}"/>
            </a:ext>
          </a:extLst>
        </xdr:cNvPr>
        <xdr:cNvSpPr/>
      </xdr:nvSpPr>
      <xdr:spPr>
        <a:xfrm>
          <a:off x="3201666" y="5426199"/>
          <a:ext cx="2555421" cy="63953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Falta de comunicación</a:t>
          </a:r>
          <a:r>
            <a:rPr lang="es-MX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con la policia estatal y municipal </a:t>
          </a:r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289820</xdr:colOff>
      <xdr:row>2</xdr:row>
      <xdr:rowOff>3404456</xdr:rowOff>
    </xdr:from>
    <xdr:to>
      <xdr:col>10</xdr:col>
      <xdr:colOff>314312</xdr:colOff>
      <xdr:row>2</xdr:row>
      <xdr:rowOff>4043991</xdr:rowOff>
    </xdr:to>
    <xdr:sp macro="" textlink="">
      <xdr:nvSpPr>
        <xdr:cNvPr id="26" name="Rectángulo 25">
          <a:extLst>
            <a:ext uri="{FF2B5EF4-FFF2-40B4-BE49-F238E27FC236}">
              <a16:creationId xmlns:a16="http://schemas.microsoft.com/office/drawing/2014/main" id="{6DFC050B-A614-4D9A-9EB8-33C34E089A85}"/>
            </a:ext>
          </a:extLst>
        </xdr:cNvPr>
        <xdr:cNvSpPr/>
      </xdr:nvSpPr>
      <xdr:spPr>
        <a:xfrm>
          <a:off x="6219133" y="4452206"/>
          <a:ext cx="2548617" cy="63953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Falta de personal administrativo </a:t>
          </a:r>
        </a:p>
      </xdr:txBody>
    </xdr:sp>
    <xdr:clientData/>
  </xdr:twoCellAnchor>
  <xdr:twoCellAnchor>
    <xdr:from>
      <xdr:col>8</xdr:col>
      <xdr:colOff>255887</xdr:colOff>
      <xdr:row>2</xdr:row>
      <xdr:rowOff>4379088</xdr:rowOff>
    </xdr:from>
    <xdr:to>
      <xdr:col>10</xdr:col>
      <xdr:colOff>280379</xdr:colOff>
      <xdr:row>2</xdr:row>
      <xdr:rowOff>5018623</xdr:rowOff>
    </xdr:to>
    <xdr:sp macro="" textlink="">
      <xdr:nvSpPr>
        <xdr:cNvPr id="27" name="Rectángulo 26">
          <a:extLst>
            <a:ext uri="{FF2B5EF4-FFF2-40B4-BE49-F238E27FC236}">
              <a16:creationId xmlns:a16="http://schemas.microsoft.com/office/drawing/2014/main" id="{A49E652F-80B2-45C1-AC04-FDB4386329FA}"/>
            </a:ext>
          </a:extLst>
        </xdr:cNvPr>
        <xdr:cNvSpPr/>
      </xdr:nvSpPr>
      <xdr:spPr>
        <a:xfrm>
          <a:off x="6185200" y="5426838"/>
          <a:ext cx="2548617" cy="63953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Falta de cultura de limpieza en la comunidad 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569087</xdr:colOff>
      <xdr:row>2</xdr:row>
      <xdr:rowOff>0</xdr:rowOff>
    </xdr:from>
    <xdr:ext cx="50800" cy="151130"/>
    <xdr:sp macro="" textlink="">
      <xdr:nvSpPr>
        <xdr:cNvPr id="40" name="Shape 40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SpPr/>
      </xdr:nvSpPr>
      <xdr:spPr>
        <a:xfrm>
          <a:off x="0" y="0"/>
          <a:ext cx="50800" cy="151130"/>
        </a:xfrm>
        <a:custGeom>
          <a:avLst/>
          <a:gdLst/>
          <a:ahLst/>
          <a:cxnLst/>
          <a:rect l="0" t="0" r="0" b="0"/>
          <a:pathLst>
            <a:path w="50800" h="151130">
              <a:moveTo>
                <a:pt x="27267" y="50238"/>
              </a:moveTo>
              <a:lnTo>
                <a:pt x="23076" y="50344"/>
              </a:lnTo>
              <a:lnTo>
                <a:pt x="25653" y="150875"/>
              </a:lnTo>
              <a:lnTo>
                <a:pt x="29845" y="150875"/>
              </a:lnTo>
              <a:lnTo>
                <a:pt x="27267" y="50238"/>
              </a:lnTo>
              <a:close/>
            </a:path>
            <a:path w="50800" h="151130">
              <a:moveTo>
                <a:pt x="23875" y="0"/>
              </a:moveTo>
              <a:lnTo>
                <a:pt x="0" y="50926"/>
              </a:lnTo>
              <a:lnTo>
                <a:pt x="23076" y="50344"/>
              </a:lnTo>
              <a:lnTo>
                <a:pt x="22859" y="41909"/>
              </a:lnTo>
              <a:lnTo>
                <a:pt x="27050" y="41782"/>
              </a:lnTo>
              <a:lnTo>
                <a:pt x="46103" y="41782"/>
              </a:lnTo>
              <a:lnTo>
                <a:pt x="23875" y="0"/>
              </a:lnTo>
              <a:close/>
            </a:path>
            <a:path w="50800" h="151130">
              <a:moveTo>
                <a:pt x="27050" y="41782"/>
              </a:moveTo>
              <a:lnTo>
                <a:pt x="22859" y="41909"/>
              </a:lnTo>
              <a:lnTo>
                <a:pt x="23076" y="50344"/>
              </a:lnTo>
              <a:lnTo>
                <a:pt x="27267" y="50238"/>
              </a:lnTo>
              <a:lnTo>
                <a:pt x="27050" y="41782"/>
              </a:lnTo>
              <a:close/>
            </a:path>
            <a:path w="50800" h="151130">
              <a:moveTo>
                <a:pt x="46103" y="41782"/>
              </a:moveTo>
              <a:lnTo>
                <a:pt x="27050" y="41782"/>
              </a:lnTo>
              <a:lnTo>
                <a:pt x="27267" y="50238"/>
              </a:lnTo>
              <a:lnTo>
                <a:pt x="50291" y="49656"/>
              </a:lnTo>
              <a:lnTo>
                <a:pt x="46103" y="41782"/>
              </a:lnTo>
              <a:close/>
            </a:path>
          </a:pathLst>
        </a:custGeom>
        <a:solidFill>
          <a:srgbClr val="5B9BD4">
            <a:alpha val="50000"/>
          </a:srgbClr>
        </a:solidFill>
      </xdr:spPr>
    </xdr:sp>
    <xdr:clientData/>
  </xdr:oneCellAnchor>
  <xdr:twoCellAnchor>
    <xdr:from>
      <xdr:col>13</xdr:col>
      <xdr:colOff>56510</xdr:colOff>
      <xdr:row>7</xdr:row>
      <xdr:rowOff>11206</xdr:rowOff>
    </xdr:from>
    <xdr:to>
      <xdr:col>14</xdr:col>
      <xdr:colOff>179935</xdr:colOff>
      <xdr:row>16</xdr:row>
      <xdr:rowOff>801</xdr:rowOff>
    </xdr:to>
    <xdr:sp macro="" textlink="">
      <xdr:nvSpPr>
        <xdr:cNvPr id="67" name="Rectángulo 66">
          <a:extLst>
            <a:ext uri="{FF2B5EF4-FFF2-40B4-BE49-F238E27FC236}">
              <a16:creationId xmlns:a16="http://schemas.microsoft.com/office/drawing/2014/main" id="{1F75AC90-C209-4B13-9D9D-EAD73FC09EE8}"/>
            </a:ext>
          </a:extLst>
        </xdr:cNvPr>
        <xdr:cNvSpPr/>
      </xdr:nvSpPr>
      <xdr:spPr>
        <a:xfrm>
          <a:off x="9162410" y="1430431"/>
          <a:ext cx="275825" cy="1446920"/>
        </a:xfrm>
        <a:prstGeom prst="rect">
          <a:avLst/>
        </a:prstGeom>
        <a:solidFill>
          <a:schemeClr val="bg1"/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FINES</a:t>
          </a:r>
        </a:p>
      </xdr:txBody>
    </xdr:sp>
    <xdr:clientData/>
  </xdr:twoCellAnchor>
  <xdr:twoCellAnchor>
    <xdr:from>
      <xdr:col>0</xdr:col>
      <xdr:colOff>541724</xdr:colOff>
      <xdr:row>7</xdr:row>
      <xdr:rowOff>95249</xdr:rowOff>
    </xdr:from>
    <xdr:to>
      <xdr:col>4</xdr:col>
      <xdr:colOff>356547</xdr:colOff>
      <xdr:row>11</xdr:row>
      <xdr:rowOff>89646</xdr:rowOff>
    </xdr:to>
    <xdr:sp macro="" textlink="">
      <xdr:nvSpPr>
        <xdr:cNvPr id="69" name="Rectángulo 68">
          <a:extLst>
            <a:ext uri="{FF2B5EF4-FFF2-40B4-BE49-F238E27FC236}">
              <a16:creationId xmlns:a16="http://schemas.microsoft.com/office/drawing/2014/main" id="{32F67D6C-A557-4C29-998A-53BBC3B8355E}"/>
            </a:ext>
          </a:extLst>
        </xdr:cNvPr>
        <xdr:cNvSpPr/>
      </xdr:nvSpPr>
      <xdr:spPr>
        <a:xfrm>
          <a:off x="541724" y="2302808"/>
          <a:ext cx="2033588" cy="621926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Digitalizar </a:t>
          </a:r>
          <a:r>
            <a:rPr lang="es-MX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y automatizar las parte administrativa </a:t>
          </a:r>
          <a:endParaRPr lang="es-MX" sz="1000">
            <a:effectLst/>
          </a:endParaRPr>
        </a:p>
        <a:p>
          <a:pPr algn="ctr"/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440311</xdr:colOff>
      <xdr:row>18</xdr:row>
      <xdr:rowOff>21851</xdr:rowOff>
    </xdr:from>
    <xdr:to>
      <xdr:col>11</xdr:col>
      <xdr:colOff>513430</xdr:colOff>
      <xdr:row>21</xdr:row>
      <xdr:rowOff>36979</xdr:rowOff>
    </xdr:to>
    <xdr:sp macro="" textlink="">
      <xdr:nvSpPr>
        <xdr:cNvPr id="73" name="Rectángulo: esquinas redondeadas 72">
          <a:extLst>
            <a:ext uri="{FF2B5EF4-FFF2-40B4-BE49-F238E27FC236}">
              <a16:creationId xmlns:a16="http://schemas.microsoft.com/office/drawing/2014/main" id="{09B8DA53-C8A8-46C3-8B5C-B1B38C860EA1}"/>
            </a:ext>
          </a:extLst>
        </xdr:cNvPr>
        <xdr:cNvSpPr/>
      </xdr:nvSpPr>
      <xdr:spPr>
        <a:xfrm>
          <a:off x="440311" y="3955116"/>
          <a:ext cx="7681913" cy="485775"/>
        </a:xfrm>
        <a:prstGeom prst="roundRect">
          <a:avLst/>
        </a:prstGeom>
        <a:solidFill>
          <a:srgbClr val="902538"/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000" baseline="0">
              <a:solidFill>
                <a:schemeClr val="lt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MEJORAR LA GESTION MUNICIPAL EN EL DESARROLLO ECONOMICO Y SOCIAL DE ZAPOTLAN DE JUAREZ 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62953</xdr:colOff>
      <xdr:row>18</xdr:row>
      <xdr:rowOff>78041</xdr:rowOff>
    </xdr:from>
    <xdr:to>
      <xdr:col>15</xdr:col>
      <xdr:colOff>180975</xdr:colOff>
      <xdr:row>20</xdr:row>
      <xdr:rowOff>97652</xdr:rowOff>
    </xdr:to>
    <xdr:sp macro="" textlink="">
      <xdr:nvSpPr>
        <xdr:cNvPr id="86" name="Rectángulo 85">
          <a:extLst>
            <a:ext uri="{FF2B5EF4-FFF2-40B4-BE49-F238E27FC236}">
              <a16:creationId xmlns:a16="http://schemas.microsoft.com/office/drawing/2014/main" id="{6D837CCC-65C3-4A7F-BB70-347EA94E7E49}"/>
            </a:ext>
          </a:extLst>
        </xdr:cNvPr>
        <xdr:cNvSpPr/>
      </xdr:nvSpPr>
      <xdr:spPr>
        <a:xfrm>
          <a:off x="8635453" y="3278441"/>
          <a:ext cx="1337222" cy="343461"/>
        </a:xfrm>
        <a:prstGeom prst="rect">
          <a:avLst/>
        </a:prstGeom>
        <a:solidFill>
          <a:schemeClr val="bg1"/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OBJETIVOS</a:t>
          </a:r>
        </a:p>
      </xdr:txBody>
    </xdr:sp>
    <xdr:clientData/>
  </xdr:twoCellAnchor>
  <xdr:twoCellAnchor>
    <xdr:from>
      <xdr:col>13</xdr:col>
      <xdr:colOff>80364</xdr:colOff>
      <xdr:row>22</xdr:row>
      <xdr:rowOff>39301</xdr:rowOff>
    </xdr:from>
    <xdr:to>
      <xdr:col>14</xdr:col>
      <xdr:colOff>207871</xdr:colOff>
      <xdr:row>31</xdr:row>
      <xdr:rowOff>9525</xdr:rowOff>
    </xdr:to>
    <xdr:sp macro="" textlink="">
      <xdr:nvSpPr>
        <xdr:cNvPr id="87" name="Rectángulo 86">
          <a:extLst>
            <a:ext uri="{FF2B5EF4-FFF2-40B4-BE49-F238E27FC236}">
              <a16:creationId xmlns:a16="http://schemas.microsoft.com/office/drawing/2014/main" id="{44195871-DC19-4576-B49A-9B787218A128}"/>
            </a:ext>
          </a:extLst>
        </xdr:cNvPr>
        <xdr:cNvSpPr/>
      </xdr:nvSpPr>
      <xdr:spPr>
        <a:xfrm>
          <a:off x="9186264" y="3887401"/>
          <a:ext cx="279907" cy="1427549"/>
        </a:xfrm>
        <a:prstGeom prst="rect">
          <a:avLst/>
        </a:prstGeom>
        <a:solidFill>
          <a:schemeClr val="bg1"/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MEDIOS</a:t>
          </a:r>
        </a:p>
      </xdr:txBody>
    </xdr:sp>
    <xdr:clientData/>
  </xdr:twoCellAnchor>
  <xdr:twoCellAnchor editAs="oneCell">
    <xdr:from>
      <xdr:col>0</xdr:col>
      <xdr:colOff>609601</xdr:colOff>
      <xdr:row>35</xdr:row>
      <xdr:rowOff>90206</xdr:rowOff>
    </xdr:from>
    <xdr:to>
      <xdr:col>14</xdr:col>
      <xdr:colOff>60967</xdr:colOff>
      <xdr:row>38</xdr:row>
      <xdr:rowOff>90206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A5273C13-FC0C-45D0-959F-7ED74BCEB8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2424" b="48316"/>
        <a:stretch/>
      </xdr:blipFill>
      <xdr:spPr>
        <a:xfrm>
          <a:off x="609601" y="6043331"/>
          <a:ext cx="8709666" cy="48577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294713</xdr:colOff>
      <xdr:row>0</xdr:row>
      <xdr:rowOff>66675</xdr:rowOff>
    </xdr:from>
    <xdr:to>
      <xdr:col>0</xdr:col>
      <xdr:colOff>864244</xdr:colOff>
      <xdr:row>0</xdr:row>
      <xdr:rowOff>533400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74A9E6C0-EB71-4974-8B29-815152CB1A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98" b="13385"/>
        <a:stretch/>
      </xdr:blipFill>
      <xdr:spPr>
        <a:xfrm>
          <a:off x="294713" y="66675"/>
          <a:ext cx="569531" cy="466725"/>
        </a:xfrm>
        <a:prstGeom prst="rect">
          <a:avLst/>
        </a:prstGeom>
      </xdr:spPr>
    </xdr:pic>
    <xdr:clientData/>
  </xdr:twoCellAnchor>
  <xdr:twoCellAnchor editAs="oneCell">
    <xdr:from>
      <xdr:col>11</xdr:col>
      <xdr:colOff>564215</xdr:colOff>
      <xdr:row>0</xdr:row>
      <xdr:rowOff>115230</xdr:rowOff>
    </xdr:from>
    <xdr:to>
      <xdr:col>15</xdr:col>
      <xdr:colOff>323699</xdr:colOff>
      <xdr:row>0</xdr:row>
      <xdr:rowOff>409575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D9058C06-CB46-4D1E-8BF4-D0AB0C4A8E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63" t="7857" r="12639" b="78176"/>
        <a:stretch/>
      </xdr:blipFill>
      <xdr:spPr>
        <a:xfrm>
          <a:off x="8155640" y="115230"/>
          <a:ext cx="1959759" cy="294345"/>
        </a:xfrm>
        <a:prstGeom prst="rect">
          <a:avLst/>
        </a:prstGeom>
      </xdr:spPr>
    </xdr:pic>
    <xdr:clientData/>
  </xdr:twoCellAnchor>
  <xdr:twoCellAnchor>
    <xdr:from>
      <xdr:col>0</xdr:col>
      <xdr:colOff>571500</xdr:colOff>
      <xdr:row>12</xdr:row>
      <xdr:rowOff>145676</xdr:rowOff>
    </xdr:from>
    <xdr:to>
      <xdr:col>4</xdr:col>
      <xdr:colOff>386323</xdr:colOff>
      <xdr:row>16</xdr:row>
      <xdr:rowOff>140073</xdr:rowOff>
    </xdr:to>
    <xdr:sp macro="" textlink="">
      <xdr:nvSpPr>
        <xdr:cNvPr id="48" name="Rectángulo 47">
          <a:extLst>
            <a:ext uri="{FF2B5EF4-FFF2-40B4-BE49-F238E27FC236}">
              <a16:creationId xmlns:a16="http://schemas.microsoft.com/office/drawing/2014/main" id="{43335803-B59F-4129-9EB1-9326057EC76A}"/>
            </a:ext>
          </a:extLst>
        </xdr:cNvPr>
        <xdr:cNvSpPr/>
      </xdr:nvSpPr>
      <xdr:spPr>
        <a:xfrm>
          <a:off x="571500" y="3137647"/>
          <a:ext cx="2033588" cy="621926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Fortalecer la segurudad en las calles de las colonias aledañas al centro comunitario </a:t>
          </a:r>
          <a:endParaRPr lang="es-MX" sz="1000">
            <a:effectLst/>
          </a:endParaRPr>
        </a:p>
        <a:p>
          <a:pPr algn="ctr"/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794977</xdr:colOff>
      <xdr:row>7</xdr:row>
      <xdr:rowOff>101972</xdr:rowOff>
    </xdr:from>
    <xdr:to>
      <xdr:col>8</xdr:col>
      <xdr:colOff>127947</xdr:colOff>
      <xdr:row>11</xdr:row>
      <xdr:rowOff>96369</xdr:rowOff>
    </xdr:to>
    <xdr:sp macro="" textlink="">
      <xdr:nvSpPr>
        <xdr:cNvPr id="49" name="Rectángulo 48">
          <a:extLst>
            <a:ext uri="{FF2B5EF4-FFF2-40B4-BE49-F238E27FC236}">
              <a16:creationId xmlns:a16="http://schemas.microsoft.com/office/drawing/2014/main" id="{ACE7B4C8-7078-433F-B327-84F9878FCD2F}"/>
            </a:ext>
          </a:extLst>
        </xdr:cNvPr>
        <xdr:cNvSpPr/>
      </xdr:nvSpPr>
      <xdr:spPr>
        <a:xfrm>
          <a:off x="3473183" y="2309531"/>
          <a:ext cx="2033588" cy="621926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Capacitar e incentivar al personal para</a:t>
          </a:r>
          <a:r>
            <a:rPr lang="es-MX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realizar sus labores </a:t>
          </a:r>
          <a:endParaRPr lang="es-MX" sz="1000">
            <a:effectLst/>
          </a:endParaRPr>
        </a:p>
        <a:p>
          <a:pPr algn="ctr"/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790495</xdr:colOff>
      <xdr:row>12</xdr:row>
      <xdr:rowOff>119901</xdr:rowOff>
    </xdr:from>
    <xdr:to>
      <xdr:col>8</xdr:col>
      <xdr:colOff>123465</xdr:colOff>
      <xdr:row>16</xdr:row>
      <xdr:rowOff>114298</xdr:rowOff>
    </xdr:to>
    <xdr:sp macro="" textlink="">
      <xdr:nvSpPr>
        <xdr:cNvPr id="50" name="Rectángulo 49">
          <a:extLst>
            <a:ext uri="{FF2B5EF4-FFF2-40B4-BE49-F238E27FC236}">
              <a16:creationId xmlns:a16="http://schemas.microsoft.com/office/drawing/2014/main" id="{2F852BA8-9CEE-49CB-819A-2981788ADD84}"/>
            </a:ext>
          </a:extLst>
        </xdr:cNvPr>
        <xdr:cNvSpPr/>
      </xdr:nvSpPr>
      <xdr:spPr>
        <a:xfrm>
          <a:off x="3468701" y="3111872"/>
          <a:ext cx="2033588" cy="621926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Reuniones</a:t>
          </a:r>
          <a:r>
            <a:rPr lang="es-MX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con la dirreccion de seguridad Publica en todas las colonias de la comunidad</a:t>
          </a:r>
          <a:endParaRPr lang="es-MX" sz="1000">
            <a:effectLst/>
          </a:endParaRPr>
        </a:p>
        <a:p>
          <a:pPr algn="ctr"/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95730</xdr:colOff>
      <xdr:row>7</xdr:row>
      <xdr:rowOff>108696</xdr:rowOff>
    </xdr:from>
    <xdr:to>
      <xdr:col>11</xdr:col>
      <xdr:colOff>437230</xdr:colOff>
      <xdr:row>11</xdr:row>
      <xdr:rowOff>103093</xdr:rowOff>
    </xdr:to>
    <xdr:sp macro="" textlink="">
      <xdr:nvSpPr>
        <xdr:cNvPr id="51" name="Rectángulo 50">
          <a:extLst>
            <a:ext uri="{FF2B5EF4-FFF2-40B4-BE49-F238E27FC236}">
              <a16:creationId xmlns:a16="http://schemas.microsoft.com/office/drawing/2014/main" id="{2B619154-321D-4928-BC46-C651F835195C}"/>
            </a:ext>
          </a:extLst>
        </xdr:cNvPr>
        <xdr:cNvSpPr/>
      </xdr:nvSpPr>
      <xdr:spPr>
        <a:xfrm>
          <a:off x="6012436" y="2316255"/>
          <a:ext cx="2033588" cy="621926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Fortalecer la estructura delegacional</a:t>
          </a:r>
          <a:endParaRPr lang="es-MX" sz="1000">
            <a:effectLst/>
          </a:endParaRPr>
        </a:p>
        <a:p>
          <a:pPr algn="ctr"/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113660</xdr:colOff>
      <xdr:row>12</xdr:row>
      <xdr:rowOff>115419</xdr:rowOff>
    </xdr:from>
    <xdr:to>
      <xdr:col>11</xdr:col>
      <xdr:colOff>455160</xdr:colOff>
      <xdr:row>16</xdr:row>
      <xdr:rowOff>109816</xdr:rowOff>
    </xdr:to>
    <xdr:sp macro="" textlink="">
      <xdr:nvSpPr>
        <xdr:cNvPr id="52" name="Rectángulo 51">
          <a:extLst>
            <a:ext uri="{FF2B5EF4-FFF2-40B4-BE49-F238E27FC236}">
              <a16:creationId xmlns:a16="http://schemas.microsoft.com/office/drawing/2014/main" id="{9F92ADE7-40C8-44C6-8773-B60D61D0C9A9}"/>
            </a:ext>
          </a:extLst>
        </xdr:cNvPr>
        <xdr:cNvSpPr/>
      </xdr:nvSpPr>
      <xdr:spPr>
        <a:xfrm>
          <a:off x="6030366" y="3107390"/>
          <a:ext cx="2033588" cy="621926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Limpieza y mantenimiento de calles,</a:t>
          </a:r>
          <a:r>
            <a:rPr lang="es-MX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lotes valdios y plaza principal</a:t>
          </a:r>
          <a:endParaRPr lang="es-MX" sz="1000">
            <a:effectLst/>
          </a:endParaRPr>
        </a:p>
        <a:p>
          <a:pPr algn="ctr"/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555812</xdr:colOff>
      <xdr:row>22</xdr:row>
      <xdr:rowOff>29135</xdr:rowOff>
    </xdr:from>
    <xdr:to>
      <xdr:col>4</xdr:col>
      <xdr:colOff>370635</xdr:colOff>
      <xdr:row>26</xdr:row>
      <xdr:rowOff>23531</xdr:rowOff>
    </xdr:to>
    <xdr:sp macro="" textlink="">
      <xdr:nvSpPr>
        <xdr:cNvPr id="53" name="Rectángulo 52">
          <a:extLst>
            <a:ext uri="{FF2B5EF4-FFF2-40B4-BE49-F238E27FC236}">
              <a16:creationId xmlns:a16="http://schemas.microsoft.com/office/drawing/2014/main" id="{CF3B44E5-E6AF-4837-AD4A-636820F17350}"/>
            </a:ext>
          </a:extLst>
        </xdr:cNvPr>
        <xdr:cNvSpPr/>
      </xdr:nvSpPr>
      <xdr:spPr>
        <a:xfrm>
          <a:off x="555812" y="4589929"/>
          <a:ext cx="2033588" cy="621926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Tener el personal adecuado y los insumos adecuados</a:t>
          </a:r>
        </a:p>
      </xdr:txBody>
    </xdr:sp>
    <xdr:clientData/>
  </xdr:twoCellAnchor>
  <xdr:twoCellAnchor>
    <xdr:from>
      <xdr:col>0</xdr:col>
      <xdr:colOff>592792</xdr:colOff>
      <xdr:row>27</xdr:row>
      <xdr:rowOff>72277</xdr:rowOff>
    </xdr:from>
    <xdr:to>
      <xdr:col>4</xdr:col>
      <xdr:colOff>407615</xdr:colOff>
      <xdr:row>31</xdr:row>
      <xdr:rowOff>66674</xdr:rowOff>
    </xdr:to>
    <xdr:sp macro="" textlink="">
      <xdr:nvSpPr>
        <xdr:cNvPr id="54" name="Rectángulo 53">
          <a:extLst>
            <a:ext uri="{FF2B5EF4-FFF2-40B4-BE49-F238E27FC236}">
              <a16:creationId xmlns:a16="http://schemas.microsoft.com/office/drawing/2014/main" id="{EB8644D0-28BF-497B-AC2D-01DCA39AE3A3}"/>
            </a:ext>
          </a:extLst>
        </xdr:cNvPr>
        <xdr:cNvSpPr/>
      </xdr:nvSpPr>
      <xdr:spPr>
        <a:xfrm>
          <a:off x="592792" y="5015752"/>
          <a:ext cx="2024623" cy="642097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Realizar reuniones</a:t>
          </a:r>
          <a:r>
            <a:rPr lang="es-MX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con la Dirreccion de seguridad Publica </a:t>
          </a:r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786653</xdr:colOff>
      <xdr:row>22</xdr:row>
      <xdr:rowOff>35859</xdr:rowOff>
    </xdr:from>
    <xdr:to>
      <xdr:col>8</xdr:col>
      <xdr:colOff>119623</xdr:colOff>
      <xdr:row>26</xdr:row>
      <xdr:rowOff>30255</xdr:rowOff>
    </xdr:to>
    <xdr:sp macro="" textlink="">
      <xdr:nvSpPr>
        <xdr:cNvPr id="55" name="Rectángulo 54">
          <a:extLst>
            <a:ext uri="{FF2B5EF4-FFF2-40B4-BE49-F238E27FC236}">
              <a16:creationId xmlns:a16="http://schemas.microsoft.com/office/drawing/2014/main" id="{0E70FB71-506B-42D6-98F5-90AA6356C851}"/>
            </a:ext>
          </a:extLst>
        </xdr:cNvPr>
        <xdr:cNvSpPr/>
      </xdr:nvSpPr>
      <xdr:spPr>
        <a:xfrm>
          <a:off x="3464859" y="4596653"/>
          <a:ext cx="2033588" cy="621926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Capacitaciones</a:t>
          </a:r>
          <a:r>
            <a:rPr lang="es-MX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y reuniones periodicas con el personal </a:t>
          </a:r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782172</xdr:colOff>
      <xdr:row>27</xdr:row>
      <xdr:rowOff>53788</xdr:rowOff>
    </xdr:from>
    <xdr:to>
      <xdr:col>8</xdr:col>
      <xdr:colOff>115142</xdr:colOff>
      <xdr:row>31</xdr:row>
      <xdr:rowOff>48185</xdr:rowOff>
    </xdr:to>
    <xdr:sp macro="" textlink="">
      <xdr:nvSpPr>
        <xdr:cNvPr id="56" name="Rectángulo 55">
          <a:extLst>
            <a:ext uri="{FF2B5EF4-FFF2-40B4-BE49-F238E27FC236}">
              <a16:creationId xmlns:a16="http://schemas.microsoft.com/office/drawing/2014/main" id="{85B15CC5-3B86-4D04-BA55-B673EB01352A}"/>
            </a:ext>
          </a:extLst>
        </xdr:cNvPr>
        <xdr:cNvSpPr/>
      </xdr:nvSpPr>
      <xdr:spPr>
        <a:xfrm>
          <a:off x="3460378" y="4872317"/>
          <a:ext cx="2033588" cy="621927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Organizar</a:t>
          </a:r>
          <a:r>
            <a:rPr lang="es-MX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las reuniones con las lideres o comites de las colonia s para reuniones vecinales con seguridad publica </a:t>
          </a:r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109818</xdr:colOff>
      <xdr:row>22</xdr:row>
      <xdr:rowOff>31377</xdr:rowOff>
    </xdr:from>
    <xdr:to>
      <xdr:col>11</xdr:col>
      <xdr:colOff>451318</xdr:colOff>
      <xdr:row>26</xdr:row>
      <xdr:rowOff>25773</xdr:rowOff>
    </xdr:to>
    <xdr:sp macro="" textlink="">
      <xdr:nvSpPr>
        <xdr:cNvPr id="57" name="Rectángulo 56">
          <a:extLst>
            <a:ext uri="{FF2B5EF4-FFF2-40B4-BE49-F238E27FC236}">
              <a16:creationId xmlns:a16="http://schemas.microsoft.com/office/drawing/2014/main" id="{68157034-6C82-4369-9D1D-F9E69571BAA0}"/>
            </a:ext>
          </a:extLst>
        </xdr:cNvPr>
        <xdr:cNvSpPr/>
      </xdr:nvSpPr>
      <xdr:spPr>
        <a:xfrm>
          <a:off x="6026524" y="4592171"/>
          <a:ext cx="2033588" cy="621926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Solicitar pesonal apto para el pefil de trabajo </a:t>
          </a:r>
        </a:p>
      </xdr:txBody>
    </xdr:sp>
    <xdr:clientData/>
  </xdr:twoCellAnchor>
  <xdr:twoCellAnchor>
    <xdr:from>
      <xdr:col>9</xdr:col>
      <xdr:colOff>127748</xdr:colOff>
      <xdr:row>27</xdr:row>
      <xdr:rowOff>26894</xdr:rowOff>
    </xdr:from>
    <xdr:to>
      <xdr:col>11</xdr:col>
      <xdr:colOff>469248</xdr:colOff>
      <xdr:row>31</xdr:row>
      <xdr:rowOff>21291</xdr:rowOff>
    </xdr:to>
    <xdr:sp macro="" textlink="">
      <xdr:nvSpPr>
        <xdr:cNvPr id="58" name="Rectángulo 57">
          <a:extLst>
            <a:ext uri="{FF2B5EF4-FFF2-40B4-BE49-F238E27FC236}">
              <a16:creationId xmlns:a16="http://schemas.microsoft.com/office/drawing/2014/main" id="{07512F79-7B10-4DD9-BA44-4B5CEB3DDE22}"/>
            </a:ext>
          </a:extLst>
        </xdr:cNvPr>
        <xdr:cNvSpPr/>
      </xdr:nvSpPr>
      <xdr:spPr>
        <a:xfrm>
          <a:off x="6044454" y="5372100"/>
          <a:ext cx="2033588" cy="621926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Tener el personal suficiente y los insumos necesarios 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182542</xdr:rowOff>
    </xdr:from>
    <xdr:to>
      <xdr:col>1</xdr:col>
      <xdr:colOff>2962275</xdr:colOff>
      <xdr:row>30</xdr:row>
      <xdr:rowOff>39542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09B00A5-AD96-4179-A312-DBE5B616B8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2424" b="48316"/>
        <a:stretch/>
      </xdr:blipFill>
      <xdr:spPr>
        <a:xfrm>
          <a:off x="0" y="8364517"/>
          <a:ext cx="6467475" cy="33773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28575</xdr:colOff>
      <xdr:row>0</xdr:row>
      <xdr:rowOff>0</xdr:rowOff>
    </xdr:from>
    <xdr:to>
      <xdr:col>0</xdr:col>
      <xdr:colOff>371475</xdr:colOff>
      <xdr:row>0</xdr:row>
      <xdr:rowOff>279882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9F385A2-E6E6-4651-B293-6430564359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98" b="13385"/>
        <a:stretch/>
      </xdr:blipFill>
      <xdr:spPr>
        <a:xfrm>
          <a:off x="28575" y="0"/>
          <a:ext cx="342900" cy="281003"/>
        </a:xfrm>
        <a:prstGeom prst="rect">
          <a:avLst/>
        </a:prstGeom>
      </xdr:spPr>
    </xdr:pic>
    <xdr:clientData/>
  </xdr:twoCellAnchor>
  <xdr:twoCellAnchor editAs="oneCell">
    <xdr:from>
      <xdr:col>1</xdr:col>
      <xdr:colOff>1596838</xdr:colOff>
      <xdr:row>0</xdr:row>
      <xdr:rowOff>48555</xdr:rowOff>
    </xdr:from>
    <xdr:to>
      <xdr:col>1</xdr:col>
      <xdr:colOff>2942664</xdr:colOff>
      <xdr:row>0</xdr:row>
      <xdr:rowOff>248139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17E6D62-AB19-44A5-8862-ED15FD61B7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63" t="7857" r="12639" b="78176"/>
        <a:stretch/>
      </xdr:blipFill>
      <xdr:spPr>
        <a:xfrm>
          <a:off x="5102038" y="48555"/>
          <a:ext cx="1345826" cy="20070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12</xdr:row>
      <xdr:rowOff>6518</xdr:rowOff>
    </xdr:from>
    <xdr:to>
      <xdr:col>8</xdr:col>
      <xdr:colOff>151573</xdr:colOff>
      <xdr:row>15</xdr:row>
      <xdr:rowOff>3172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704D80D-7A01-42C9-82DB-28BC1D90B1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2424" b="48316"/>
        <a:stretch/>
      </xdr:blipFill>
      <xdr:spPr>
        <a:xfrm>
          <a:off x="1" y="3965605"/>
          <a:ext cx="9119152" cy="48670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323022</xdr:colOff>
      <xdr:row>0</xdr:row>
      <xdr:rowOff>57978</xdr:rowOff>
    </xdr:from>
    <xdr:to>
      <xdr:col>0</xdr:col>
      <xdr:colOff>665922</xdr:colOff>
      <xdr:row>0</xdr:row>
      <xdr:rowOff>338981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F752EE0-0EB8-4141-B0AC-C7AF2FEF76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98" b="13385"/>
        <a:stretch/>
      </xdr:blipFill>
      <xdr:spPr>
        <a:xfrm>
          <a:off x="323022" y="57978"/>
          <a:ext cx="342900" cy="281003"/>
        </a:xfrm>
        <a:prstGeom prst="rect">
          <a:avLst/>
        </a:prstGeom>
      </xdr:spPr>
    </xdr:pic>
    <xdr:clientData/>
  </xdr:twoCellAnchor>
  <xdr:twoCellAnchor editAs="oneCell">
    <xdr:from>
      <xdr:col>6</xdr:col>
      <xdr:colOff>924290</xdr:colOff>
      <xdr:row>0</xdr:row>
      <xdr:rowOff>59322</xdr:rowOff>
    </xdr:from>
    <xdr:to>
      <xdr:col>8</xdr:col>
      <xdr:colOff>340269</xdr:colOff>
      <xdr:row>0</xdr:row>
      <xdr:rowOff>260027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A002208-6449-4E61-8292-E39E56D66C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63" t="7857" r="12639" b="78176"/>
        <a:stretch/>
      </xdr:blipFill>
      <xdr:spPr>
        <a:xfrm>
          <a:off x="7981073" y="59322"/>
          <a:ext cx="1345826" cy="20070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64531</xdr:colOff>
      <xdr:row>33</xdr:row>
      <xdr:rowOff>112058</xdr:rowOff>
    </xdr:from>
    <xdr:ext cx="2613675" cy="1311089"/>
    <xdr:grpSp>
      <xdr:nvGrpSpPr>
        <xdr:cNvPr id="56" name="Group 56">
          <a:extLst>
            <a:ext uri="{FF2B5EF4-FFF2-40B4-BE49-F238E27FC236}">
              <a16:creationId xmlns:a16="http://schemas.microsoft.com/office/drawing/2014/main" id="{00000000-0008-0000-0900-000038000000}"/>
            </a:ext>
          </a:extLst>
        </xdr:cNvPr>
        <xdr:cNvGrpSpPr/>
      </xdr:nvGrpSpPr>
      <xdr:grpSpPr>
        <a:xfrm>
          <a:off x="64531" y="46179440"/>
          <a:ext cx="2613675" cy="1311089"/>
          <a:chOff x="32194" y="-3463481"/>
          <a:chExt cx="1151255" cy="652145"/>
        </a:xfrm>
      </xdr:grpSpPr>
      <xdr:sp macro="" textlink="">
        <xdr:nvSpPr>
          <xdr:cNvPr id="57" name="Shape 57">
            <a:extLst>
              <a:ext uri="{FF2B5EF4-FFF2-40B4-BE49-F238E27FC236}">
                <a16:creationId xmlns:a16="http://schemas.microsoft.com/office/drawing/2014/main" id="{00000000-0008-0000-0900-000039000000}"/>
              </a:ext>
            </a:extLst>
          </xdr:cNvPr>
          <xdr:cNvSpPr/>
        </xdr:nvSpPr>
        <xdr:spPr>
          <a:xfrm>
            <a:off x="32194" y="-3463481"/>
            <a:ext cx="1151255" cy="652145"/>
          </a:xfrm>
          <a:custGeom>
            <a:avLst/>
            <a:gdLst/>
            <a:ahLst/>
            <a:cxnLst/>
            <a:rect l="0" t="0" r="0" b="0"/>
            <a:pathLst>
              <a:path w="1151255" h="652145">
                <a:moveTo>
                  <a:pt x="0" y="108585"/>
                </a:moveTo>
                <a:lnTo>
                  <a:pt x="8533" y="66329"/>
                </a:lnTo>
                <a:lnTo>
                  <a:pt x="31805" y="31813"/>
                </a:lnTo>
                <a:lnTo>
                  <a:pt x="66324" y="8536"/>
                </a:lnTo>
                <a:lnTo>
                  <a:pt x="108597" y="0"/>
                </a:lnTo>
                <a:lnTo>
                  <a:pt x="1042403" y="0"/>
                </a:lnTo>
                <a:lnTo>
                  <a:pt x="1084658" y="8536"/>
                </a:lnTo>
                <a:lnTo>
                  <a:pt x="1119174" y="31813"/>
                </a:lnTo>
                <a:lnTo>
                  <a:pt x="1142451" y="66329"/>
                </a:lnTo>
                <a:lnTo>
                  <a:pt x="1150988" y="108585"/>
                </a:lnTo>
                <a:lnTo>
                  <a:pt x="1150988" y="542925"/>
                </a:lnTo>
                <a:lnTo>
                  <a:pt x="1142451" y="585198"/>
                </a:lnTo>
                <a:lnTo>
                  <a:pt x="1119174" y="619717"/>
                </a:lnTo>
                <a:lnTo>
                  <a:pt x="1084658" y="642989"/>
                </a:lnTo>
                <a:lnTo>
                  <a:pt x="1042403" y="651522"/>
                </a:lnTo>
                <a:lnTo>
                  <a:pt x="108597" y="651522"/>
                </a:lnTo>
                <a:lnTo>
                  <a:pt x="66324" y="642989"/>
                </a:lnTo>
                <a:lnTo>
                  <a:pt x="31805" y="619717"/>
                </a:lnTo>
                <a:lnTo>
                  <a:pt x="8533" y="585198"/>
                </a:lnTo>
                <a:lnTo>
                  <a:pt x="0" y="542925"/>
                </a:lnTo>
                <a:lnTo>
                  <a:pt x="0" y="108585"/>
                </a:lnTo>
                <a:close/>
              </a:path>
            </a:pathLst>
          </a:custGeom>
          <a:ln w="7238">
            <a:solidFill>
              <a:srgbClr val="4471C4"/>
            </a:solidFill>
          </a:ln>
        </xdr:spPr>
      </xdr:sp>
      <xdr:sp macro="" textlink="">
        <xdr:nvSpPr>
          <xdr:cNvPr id="58" name="Textbox 58">
            <a:extLst>
              <a:ext uri="{FF2B5EF4-FFF2-40B4-BE49-F238E27FC236}">
                <a16:creationId xmlns:a16="http://schemas.microsoft.com/office/drawing/2014/main" id="{00000000-0008-0000-0900-00003A000000}"/>
              </a:ext>
            </a:extLst>
          </xdr:cNvPr>
          <xdr:cNvSpPr txBox="1"/>
        </xdr:nvSpPr>
        <xdr:spPr>
          <a:xfrm>
            <a:off x="480482" y="-3414987"/>
            <a:ext cx="244916" cy="99493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pPr algn="ctr"/>
            <a:r>
              <a:rPr sz="1000" b="0">
                <a:latin typeface="Arial" panose="020B0604020202020204" pitchFamily="34" charset="0"/>
                <a:cs typeface="Arial" panose="020B0604020202020204" pitchFamily="34" charset="0"/>
              </a:rPr>
              <a:t>El</a:t>
            </a:r>
            <a:r>
              <a:rPr sz="1000" b="0" spc="-5">
                <a:latin typeface="Arial" panose="020B0604020202020204" pitchFamily="34" charset="0"/>
                <a:cs typeface="Arial" panose="020B0604020202020204" pitchFamily="34" charset="0"/>
              </a:rPr>
              <a:t>abor</a:t>
            </a:r>
            <a:r>
              <a:rPr sz="1000" b="0" spc="0">
                <a:latin typeface="Arial" panose="020B0604020202020204" pitchFamily="34" charset="0"/>
                <a:cs typeface="Arial" panose="020B0604020202020204" pitchFamily="34" charset="0"/>
              </a:rPr>
              <a:t>ó</a:t>
            </a:r>
          </a:p>
        </xdr:txBody>
      </xdr:sp>
      <xdr:sp macro="" textlink="">
        <xdr:nvSpPr>
          <xdr:cNvPr id="59" name="Textbox 59">
            <a:extLst>
              <a:ext uri="{FF2B5EF4-FFF2-40B4-BE49-F238E27FC236}">
                <a16:creationId xmlns:a16="http://schemas.microsoft.com/office/drawing/2014/main" id="{00000000-0008-0000-0900-00003B000000}"/>
              </a:ext>
            </a:extLst>
          </xdr:cNvPr>
          <xdr:cNvSpPr txBox="1"/>
        </xdr:nvSpPr>
        <xdr:spPr>
          <a:xfrm>
            <a:off x="159568" y="-3058443"/>
            <a:ext cx="901471" cy="235681"/>
          </a:xfrm>
          <a:prstGeom prst="rect">
            <a:avLst/>
          </a:prstGeom>
        </xdr:spPr>
        <xdr:txBody>
          <a:bodyPr vertOverflow="clip" lIns="0" tIns="0" rIns="0" bIns="0" anchor="ctr"/>
          <a:lstStyle/>
          <a:p>
            <a:pPr algn="ctr"/>
            <a:r>
              <a:rPr lang="es-MX" sz="1000" b="0" spc="0">
                <a:latin typeface="Arial" panose="020B0604020202020204" pitchFamily="34" charset="0"/>
                <a:cs typeface="Arial" panose="020B0604020202020204" pitchFamily="34" charset="0"/>
              </a:rPr>
              <a:t>NOMBRE</a:t>
            </a:r>
            <a:r>
              <a:rPr lang="es-MX" sz="1000" b="0" spc="0" baseline="0">
                <a:latin typeface="Arial" panose="020B0604020202020204" pitchFamily="34" charset="0"/>
                <a:cs typeface="Arial" panose="020B0604020202020204" pitchFamily="34" charset="0"/>
              </a:rPr>
              <a:t> DEL DIRECTOR</a:t>
            </a:r>
          </a:p>
          <a:p>
            <a:pPr algn="ctr"/>
            <a:r>
              <a:rPr sz="1000" b="0" spc="-5">
                <a:latin typeface="Arial" panose="020B0604020202020204" pitchFamily="34" charset="0"/>
                <a:cs typeface="Arial" panose="020B0604020202020204" pitchFamily="34" charset="0"/>
              </a:rPr>
              <a:t>D</a:t>
            </a:r>
            <a:r>
              <a:rPr lang="es-MX" sz="1000" b="0" spc="0">
                <a:latin typeface="Arial" panose="020B0604020202020204" pitchFamily="34" charset="0"/>
                <a:cs typeface="Arial" panose="020B0604020202020204" pitchFamily="34" charset="0"/>
              </a:rPr>
              <a:t>IRECCION</a:t>
            </a:r>
            <a:endParaRPr sz="1000" b="0" spc="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oneCellAnchor>
  <xdr:oneCellAnchor>
    <xdr:from>
      <xdr:col>2</xdr:col>
      <xdr:colOff>958679</xdr:colOff>
      <xdr:row>33</xdr:row>
      <xdr:rowOff>67236</xdr:rowOff>
    </xdr:from>
    <xdr:ext cx="2918555" cy="1299882"/>
    <xdr:grpSp>
      <xdr:nvGrpSpPr>
        <xdr:cNvPr id="60" name="Group 60">
          <a:extLst>
            <a:ext uri="{FF2B5EF4-FFF2-40B4-BE49-F238E27FC236}">
              <a16:creationId xmlns:a16="http://schemas.microsoft.com/office/drawing/2014/main" id="{00000000-0008-0000-0900-00003C000000}"/>
            </a:ext>
          </a:extLst>
        </xdr:cNvPr>
        <xdr:cNvGrpSpPr/>
      </xdr:nvGrpSpPr>
      <xdr:grpSpPr>
        <a:xfrm>
          <a:off x="3300708" y="46134618"/>
          <a:ext cx="2918555" cy="1299882"/>
          <a:chOff x="3619" y="3619"/>
          <a:chExt cx="1174750" cy="651510"/>
        </a:xfrm>
      </xdr:grpSpPr>
      <xdr:sp macro="" textlink="">
        <xdr:nvSpPr>
          <xdr:cNvPr id="61" name="Shape 61">
            <a:extLst>
              <a:ext uri="{FF2B5EF4-FFF2-40B4-BE49-F238E27FC236}">
                <a16:creationId xmlns:a16="http://schemas.microsoft.com/office/drawing/2014/main" id="{00000000-0008-0000-0900-00003D000000}"/>
              </a:ext>
            </a:extLst>
          </xdr:cNvPr>
          <xdr:cNvSpPr/>
        </xdr:nvSpPr>
        <xdr:spPr>
          <a:xfrm>
            <a:off x="3619" y="3619"/>
            <a:ext cx="1174750" cy="651510"/>
          </a:xfrm>
          <a:custGeom>
            <a:avLst/>
            <a:gdLst/>
            <a:ahLst/>
            <a:cxnLst/>
            <a:rect l="0" t="0" r="0" b="0"/>
            <a:pathLst>
              <a:path w="1174750" h="651510">
                <a:moveTo>
                  <a:pt x="0" y="108584"/>
                </a:moveTo>
                <a:lnTo>
                  <a:pt x="8536" y="66329"/>
                </a:lnTo>
                <a:lnTo>
                  <a:pt x="31813" y="31813"/>
                </a:lnTo>
                <a:lnTo>
                  <a:pt x="66329" y="8536"/>
                </a:lnTo>
                <a:lnTo>
                  <a:pt x="108585" y="0"/>
                </a:lnTo>
                <a:lnTo>
                  <a:pt x="1065783" y="0"/>
                </a:lnTo>
                <a:lnTo>
                  <a:pt x="1108039" y="8536"/>
                </a:lnTo>
                <a:lnTo>
                  <a:pt x="1142555" y="31813"/>
                </a:lnTo>
                <a:lnTo>
                  <a:pt x="1165832" y="66329"/>
                </a:lnTo>
                <a:lnTo>
                  <a:pt x="1174369" y="108584"/>
                </a:lnTo>
                <a:lnTo>
                  <a:pt x="1174369" y="542924"/>
                </a:lnTo>
                <a:lnTo>
                  <a:pt x="1165832" y="585190"/>
                </a:lnTo>
                <a:lnTo>
                  <a:pt x="1142555" y="619706"/>
                </a:lnTo>
                <a:lnTo>
                  <a:pt x="1108039" y="642976"/>
                </a:lnTo>
                <a:lnTo>
                  <a:pt x="1065783" y="651509"/>
                </a:lnTo>
                <a:lnTo>
                  <a:pt x="108585" y="651509"/>
                </a:lnTo>
                <a:lnTo>
                  <a:pt x="66329" y="642976"/>
                </a:lnTo>
                <a:lnTo>
                  <a:pt x="31813" y="619706"/>
                </a:lnTo>
                <a:lnTo>
                  <a:pt x="8536" y="585190"/>
                </a:lnTo>
                <a:lnTo>
                  <a:pt x="0" y="542924"/>
                </a:lnTo>
                <a:lnTo>
                  <a:pt x="0" y="108584"/>
                </a:lnTo>
                <a:close/>
              </a:path>
            </a:pathLst>
          </a:custGeom>
          <a:ln w="7238">
            <a:solidFill>
              <a:srgbClr val="4471C4"/>
            </a:solidFill>
          </a:ln>
        </xdr:spPr>
      </xdr:sp>
      <xdr:sp macro="" textlink="">
        <xdr:nvSpPr>
          <xdr:cNvPr id="62" name="Textbox 62">
            <a:extLst>
              <a:ext uri="{FF2B5EF4-FFF2-40B4-BE49-F238E27FC236}">
                <a16:creationId xmlns:a16="http://schemas.microsoft.com/office/drawing/2014/main" id="{00000000-0008-0000-0900-00003E000000}"/>
              </a:ext>
            </a:extLst>
          </xdr:cNvPr>
          <xdr:cNvSpPr txBox="1"/>
        </xdr:nvSpPr>
        <xdr:spPr>
          <a:xfrm>
            <a:off x="501805" y="36462"/>
            <a:ext cx="190500" cy="6540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00" b="0" spc="-5">
                <a:latin typeface="Arial" panose="020B0604020202020204" pitchFamily="34" charset="0"/>
                <a:cs typeface="Arial" panose="020B0604020202020204" pitchFamily="34" charset="0"/>
              </a:rPr>
              <a:t>R</a:t>
            </a:r>
            <a:r>
              <a:rPr sz="1000" b="0" spc="0">
                <a:latin typeface="Arial" panose="020B0604020202020204" pitchFamily="34" charset="0"/>
                <a:cs typeface="Arial" panose="020B0604020202020204" pitchFamily="34" charset="0"/>
              </a:rPr>
              <a:t>e</a:t>
            </a:r>
            <a:r>
              <a:rPr sz="1000" b="0" spc="-5">
                <a:latin typeface="Arial" panose="020B0604020202020204" pitchFamily="34" charset="0"/>
                <a:cs typeface="Arial" panose="020B0604020202020204" pitchFamily="34" charset="0"/>
              </a:rPr>
              <a:t>v</a:t>
            </a:r>
            <a:r>
              <a:rPr lang="es-MX" sz="1000" b="0" spc="-5">
                <a:latin typeface="Arial" panose="020B0604020202020204" pitchFamily="34" charset="0"/>
                <a:cs typeface="Arial" panose="020B0604020202020204" pitchFamily="34" charset="0"/>
              </a:rPr>
              <a:t>iso</a:t>
            </a:r>
          </a:p>
        </xdr:txBody>
      </xdr:sp>
      <xdr:sp macro="" textlink="">
        <xdr:nvSpPr>
          <xdr:cNvPr id="63" name="Textbox 63">
            <a:extLst>
              <a:ext uri="{FF2B5EF4-FFF2-40B4-BE49-F238E27FC236}">
                <a16:creationId xmlns:a16="http://schemas.microsoft.com/office/drawing/2014/main" id="{00000000-0008-0000-0900-00003F000000}"/>
              </a:ext>
            </a:extLst>
          </xdr:cNvPr>
          <xdr:cNvSpPr txBox="1"/>
        </xdr:nvSpPr>
        <xdr:spPr>
          <a:xfrm>
            <a:off x="125158" y="401386"/>
            <a:ext cx="946785" cy="222666"/>
          </a:xfrm>
          <a:prstGeom prst="rect">
            <a:avLst/>
          </a:prstGeom>
        </xdr:spPr>
        <xdr:txBody>
          <a:bodyPr vertOverflow="clip" lIns="0" tIns="0" rIns="0" bIns="0" anchor="ctr"/>
          <a:lstStyle/>
          <a:p>
            <a:pPr algn="ctr"/>
            <a:r>
              <a:rPr lang="es-MX" sz="1000" b="0" spc="-5">
                <a:latin typeface="Arial" panose="020B0604020202020204" pitchFamily="34" charset="0"/>
                <a:cs typeface="Arial" panose="020B0604020202020204" pitchFamily="34" charset="0"/>
              </a:rPr>
              <a:t>ING.</a:t>
            </a:r>
            <a:r>
              <a:rPr lang="es-MX" sz="1000" b="0" spc="-5" baseline="0">
                <a:latin typeface="Arial" panose="020B0604020202020204" pitchFamily="34" charset="0"/>
                <a:cs typeface="Arial" panose="020B0604020202020204" pitchFamily="34" charset="0"/>
              </a:rPr>
              <a:t> ANA BELEM ARISTA VAZQUEZ</a:t>
            </a:r>
          </a:p>
          <a:p>
            <a:pPr algn="ctr"/>
            <a:r>
              <a:rPr lang="es-MX" sz="1000" b="0" spc="-5" baseline="0">
                <a:latin typeface="Arial" panose="020B0604020202020204" pitchFamily="34" charset="0"/>
                <a:cs typeface="Arial" panose="020B0604020202020204" pitchFamily="34" charset="0"/>
              </a:rPr>
              <a:t>DIRECTORA DE PLANEACIÓN</a:t>
            </a:r>
            <a:endParaRPr sz="1000" b="0" spc="-5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oneCellAnchor>
  <xdr:oneCellAnchor>
    <xdr:from>
      <xdr:col>4</xdr:col>
      <xdr:colOff>739588</xdr:colOff>
      <xdr:row>33</xdr:row>
      <xdr:rowOff>89646</xdr:rowOff>
    </xdr:from>
    <xdr:ext cx="3070412" cy="1277471"/>
    <xdr:grpSp>
      <xdr:nvGrpSpPr>
        <xdr:cNvPr id="64" name="Group 64">
          <a:extLst>
            <a:ext uri="{FF2B5EF4-FFF2-40B4-BE49-F238E27FC236}">
              <a16:creationId xmlns:a16="http://schemas.microsoft.com/office/drawing/2014/main" id="{00000000-0008-0000-0900-000040000000}"/>
            </a:ext>
          </a:extLst>
        </xdr:cNvPr>
        <xdr:cNvGrpSpPr/>
      </xdr:nvGrpSpPr>
      <xdr:grpSpPr>
        <a:xfrm>
          <a:off x="6611470" y="46157028"/>
          <a:ext cx="3070412" cy="1277471"/>
          <a:chOff x="3619" y="3619"/>
          <a:chExt cx="1203325" cy="653278"/>
        </a:xfrm>
      </xdr:grpSpPr>
      <xdr:sp macro="" textlink="">
        <xdr:nvSpPr>
          <xdr:cNvPr id="65" name="Shape 65">
            <a:extLst>
              <a:ext uri="{FF2B5EF4-FFF2-40B4-BE49-F238E27FC236}">
                <a16:creationId xmlns:a16="http://schemas.microsoft.com/office/drawing/2014/main" id="{00000000-0008-0000-0900-000041000000}"/>
              </a:ext>
            </a:extLst>
          </xdr:cNvPr>
          <xdr:cNvSpPr/>
        </xdr:nvSpPr>
        <xdr:spPr>
          <a:xfrm>
            <a:off x="3619" y="3619"/>
            <a:ext cx="1203325" cy="652145"/>
          </a:xfrm>
          <a:custGeom>
            <a:avLst/>
            <a:gdLst/>
            <a:ahLst/>
            <a:cxnLst/>
            <a:rect l="0" t="0" r="0" b="0"/>
            <a:pathLst>
              <a:path w="1203325" h="652145">
                <a:moveTo>
                  <a:pt x="0" y="108585"/>
                </a:moveTo>
                <a:lnTo>
                  <a:pt x="8536" y="66329"/>
                </a:lnTo>
                <a:lnTo>
                  <a:pt x="31813" y="31813"/>
                </a:lnTo>
                <a:lnTo>
                  <a:pt x="66329" y="8536"/>
                </a:lnTo>
                <a:lnTo>
                  <a:pt x="108585" y="0"/>
                </a:lnTo>
                <a:lnTo>
                  <a:pt x="1094358" y="0"/>
                </a:lnTo>
                <a:lnTo>
                  <a:pt x="1136614" y="8536"/>
                </a:lnTo>
                <a:lnTo>
                  <a:pt x="1171130" y="31813"/>
                </a:lnTo>
                <a:lnTo>
                  <a:pt x="1194407" y="66329"/>
                </a:lnTo>
                <a:lnTo>
                  <a:pt x="1202944" y="108585"/>
                </a:lnTo>
                <a:lnTo>
                  <a:pt x="1202944" y="542925"/>
                </a:lnTo>
                <a:lnTo>
                  <a:pt x="1194407" y="585213"/>
                </a:lnTo>
                <a:lnTo>
                  <a:pt x="1171130" y="619739"/>
                </a:lnTo>
                <a:lnTo>
                  <a:pt x="1136614" y="643014"/>
                </a:lnTo>
                <a:lnTo>
                  <a:pt x="1094358" y="651548"/>
                </a:lnTo>
                <a:lnTo>
                  <a:pt x="108585" y="651548"/>
                </a:lnTo>
                <a:lnTo>
                  <a:pt x="66329" y="643014"/>
                </a:lnTo>
                <a:lnTo>
                  <a:pt x="31813" y="619739"/>
                </a:lnTo>
                <a:lnTo>
                  <a:pt x="8536" y="585213"/>
                </a:lnTo>
                <a:lnTo>
                  <a:pt x="0" y="542925"/>
                </a:lnTo>
                <a:lnTo>
                  <a:pt x="0" y="108585"/>
                </a:lnTo>
                <a:close/>
              </a:path>
            </a:pathLst>
          </a:custGeom>
          <a:ln w="7238">
            <a:solidFill>
              <a:srgbClr val="4471C4"/>
            </a:solidFill>
          </a:ln>
        </xdr:spPr>
      </xdr:sp>
      <xdr:sp macro="" textlink="">
        <xdr:nvSpPr>
          <xdr:cNvPr id="66" name="Textbox 66">
            <a:extLst>
              <a:ext uri="{FF2B5EF4-FFF2-40B4-BE49-F238E27FC236}">
                <a16:creationId xmlns:a16="http://schemas.microsoft.com/office/drawing/2014/main" id="{00000000-0008-0000-0900-000042000000}"/>
              </a:ext>
            </a:extLst>
          </xdr:cNvPr>
          <xdr:cNvSpPr txBox="1"/>
        </xdr:nvSpPr>
        <xdr:spPr>
          <a:xfrm>
            <a:off x="516374" y="35488"/>
            <a:ext cx="238884" cy="136608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es-MX" sz="1000" b="0" spc="0">
                <a:latin typeface="Arial" panose="020B0604020202020204" pitchFamily="34" charset="0"/>
                <a:cs typeface="Arial" panose="020B0604020202020204" pitchFamily="34" charset="0"/>
              </a:rPr>
              <a:t>Autorizo</a:t>
            </a:r>
          </a:p>
          <a:p>
            <a:endParaRPr sz="1000" b="0" spc="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7" name="Textbox 67">
            <a:extLst>
              <a:ext uri="{FF2B5EF4-FFF2-40B4-BE49-F238E27FC236}">
                <a16:creationId xmlns:a16="http://schemas.microsoft.com/office/drawing/2014/main" id="{00000000-0008-0000-0900-000043000000}"/>
              </a:ext>
            </a:extLst>
          </xdr:cNvPr>
          <xdr:cNvSpPr txBox="1"/>
        </xdr:nvSpPr>
        <xdr:spPr>
          <a:xfrm>
            <a:off x="102046" y="398973"/>
            <a:ext cx="1024757" cy="257924"/>
          </a:xfrm>
          <a:prstGeom prst="rect">
            <a:avLst/>
          </a:prstGeom>
        </xdr:spPr>
        <xdr:txBody>
          <a:bodyPr vertOverflow="clip" lIns="0" tIns="0" rIns="0" bIns="0" anchor="ctr"/>
          <a:lstStyle/>
          <a:p>
            <a:pPr algn="ctr"/>
            <a:r>
              <a:rPr lang="es-MX" sz="1000" b="0" spc="-5" baseline="0">
                <a:latin typeface="Arial" panose="020B0604020202020204" pitchFamily="34" charset="0"/>
                <a:cs typeface="Arial" panose="020B0604020202020204" pitchFamily="34" charset="0"/>
              </a:rPr>
              <a:t>LIC. CYNTHIA ARELLANO MARTINEZ</a:t>
            </a:r>
          </a:p>
          <a:p>
            <a:pPr algn="ctr"/>
            <a:r>
              <a:rPr lang="es-MX" sz="1000" b="0" spc="-5" baseline="0">
                <a:latin typeface="Arial" panose="020B0604020202020204" pitchFamily="34" charset="0"/>
                <a:cs typeface="Arial" panose="020B0604020202020204" pitchFamily="34" charset="0"/>
              </a:rPr>
              <a:t>PRESIDENTA MUNICIPAL DE ZAPOTLAN DE JUAREZ</a:t>
            </a:r>
            <a:endParaRPr sz="1000" b="0" spc="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oneCellAnchor>
  <xdr:twoCellAnchor editAs="oneCell">
    <xdr:from>
      <xdr:col>0</xdr:col>
      <xdr:colOff>183544</xdr:colOff>
      <xdr:row>0</xdr:row>
      <xdr:rowOff>113992</xdr:rowOff>
    </xdr:from>
    <xdr:to>
      <xdr:col>0</xdr:col>
      <xdr:colOff>851647</xdr:colOff>
      <xdr:row>2</xdr:row>
      <xdr:rowOff>190848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81F96853-323E-467E-A44B-9E3F234063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98" b="13385"/>
        <a:stretch/>
      </xdr:blipFill>
      <xdr:spPr>
        <a:xfrm>
          <a:off x="183544" y="113992"/>
          <a:ext cx="668103" cy="547503"/>
        </a:xfrm>
        <a:prstGeom prst="rect">
          <a:avLst/>
        </a:prstGeom>
      </xdr:spPr>
    </xdr:pic>
    <xdr:clientData/>
  </xdr:twoCellAnchor>
  <xdr:twoCellAnchor editAs="oneCell">
    <xdr:from>
      <xdr:col>4</xdr:col>
      <xdr:colOff>1213904</xdr:colOff>
      <xdr:row>1</xdr:row>
      <xdr:rowOff>621</xdr:rowOff>
    </xdr:from>
    <xdr:to>
      <xdr:col>5</xdr:col>
      <xdr:colOff>1766150</xdr:colOff>
      <xdr:row>2</xdr:row>
      <xdr:rowOff>112059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6772570B-36C0-4566-967E-E1AEDD5917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63" t="7857" r="12639" b="78176"/>
        <a:stretch/>
      </xdr:blipFill>
      <xdr:spPr>
        <a:xfrm>
          <a:off x="6917698" y="202327"/>
          <a:ext cx="2546893" cy="380379"/>
        </a:xfrm>
        <a:prstGeom prst="rect">
          <a:avLst/>
        </a:prstGeom>
      </xdr:spPr>
    </xdr:pic>
    <xdr:clientData/>
  </xdr:twoCellAnchor>
  <xdr:twoCellAnchor editAs="oneCell">
    <xdr:from>
      <xdr:col>0</xdr:col>
      <xdr:colOff>295905</xdr:colOff>
      <xdr:row>30</xdr:row>
      <xdr:rowOff>104775</xdr:rowOff>
    </xdr:from>
    <xdr:to>
      <xdr:col>5</xdr:col>
      <xdr:colOff>1168962</xdr:colOff>
      <xdr:row>33</xdr:row>
      <xdr:rowOff>28573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EC073BA3-02DF-44DD-9DA2-76E1A98034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2424" b="48316"/>
        <a:stretch/>
      </xdr:blipFill>
      <xdr:spPr>
        <a:xfrm>
          <a:off x="295905" y="49939575"/>
          <a:ext cx="8741547" cy="44767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4"/>
  <sheetViews>
    <sheetView view="pageBreakPreview" topLeftCell="A41" zoomScaleNormal="70" zoomScaleSheetLayoutView="100" workbookViewId="0">
      <selection activeCell="A36" sqref="A36:E37"/>
    </sheetView>
  </sheetViews>
  <sheetFormatPr baseColWidth="10" defaultColWidth="9.33203125" defaultRowHeight="12.75"/>
  <cols>
    <col min="1" max="1" width="50.83203125" style="91" customWidth="1"/>
    <col min="2" max="2" width="49.83203125" style="91" customWidth="1"/>
    <col min="3" max="5" width="50.83203125" style="91" customWidth="1"/>
    <col min="6" max="16384" width="9.33203125" style="91"/>
  </cols>
  <sheetData>
    <row r="1" spans="1:5">
      <c r="A1" s="229" t="s">
        <v>324</v>
      </c>
      <c r="B1" s="230"/>
      <c r="C1" s="230"/>
      <c r="D1" s="230"/>
      <c r="E1" s="231"/>
    </row>
    <row r="2" spans="1:5" ht="25.5" customHeight="1">
      <c r="A2" s="229"/>
      <c r="B2" s="230"/>
      <c r="C2" s="230"/>
      <c r="D2" s="230"/>
      <c r="E2" s="231"/>
    </row>
    <row r="3" spans="1:5" ht="25.5" customHeight="1">
      <c r="A3" s="232"/>
      <c r="B3" s="233"/>
      <c r="C3" s="233"/>
      <c r="D3" s="233"/>
      <c r="E3" s="234"/>
    </row>
    <row r="4" spans="1:5" s="92" customFormat="1" ht="34.5" customHeight="1">
      <c r="A4" s="226" t="s">
        <v>317</v>
      </c>
      <c r="B4" s="227"/>
      <c r="C4" s="227"/>
      <c r="D4" s="227"/>
      <c r="E4" s="228"/>
    </row>
    <row r="5" spans="1:5" ht="29.25" customHeight="1">
      <c r="A5" s="235" t="s">
        <v>405</v>
      </c>
      <c r="B5" s="236"/>
      <c r="C5" s="236"/>
      <c r="D5" s="236"/>
      <c r="E5" s="237"/>
    </row>
    <row r="6" spans="1:5" ht="22.5" customHeight="1">
      <c r="A6" s="238"/>
      <c r="B6" s="239"/>
      <c r="C6" s="239"/>
      <c r="D6" s="239"/>
      <c r="E6" s="240"/>
    </row>
    <row r="7" spans="1:5" ht="22.5" customHeight="1">
      <c r="A7" s="238"/>
      <c r="B7" s="239"/>
      <c r="C7" s="239"/>
      <c r="D7" s="239"/>
      <c r="E7" s="240"/>
    </row>
    <row r="8" spans="1:5" ht="22.5" customHeight="1">
      <c r="A8" s="238"/>
      <c r="B8" s="239"/>
      <c r="C8" s="239"/>
      <c r="D8" s="239"/>
      <c r="E8" s="240"/>
    </row>
    <row r="9" spans="1:5" ht="22.5" customHeight="1">
      <c r="A9" s="238"/>
      <c r="B9" s="239"/>
      <c r="C9" s="239"/>
      <c r="D9" s="239"/>
      <c r="E9" s="240"/>
    </row>
    <row r="10" spans="1:5" ht="22.5" customHeight="1">
      <c r="A10" s="238"/>
      <c r="B10" s="239"/>
      <c r="C10" s="239"/>
      <c r="D10" s="239"/>
      <c r="E10" s="240"/>
    </row>
    <row r="11" spans="1:5" ht="22.5" customHeight="1">
      <c r="A11" s="241"/>
      <c r="B11" s="242"/>
      <c r="C11" s="242"/>
      <c r="D11" s="242"/>
      <c r="E11" s="243"/>
    </row>
    <row r="12" spans="1:5" s="92" customFormat="1" ht="34.5" customHeight="1">
      <c r="A12" s="226" t="s">
        <v>318</v>
      </c>
      <c r="B12" s="227"/>
      <c r="C12" s="227"/>
      <c r="D12" s="227"/>
      <c r="E12" s="228"/>
    </row>
    <row r="13" spans="1:5" ht="29.25" customHeight="1">
      <c r="A13" s="211" t="s">
        <v>576</v>
      </c>
      <c r="B13" s="212"/>
      <c r="C13" s="212"/>
      <c r="D13" s="212"/>
      <c r="E13" s="213"/>
    </row>
    <row r="14" spans="1:5" ht="24.95" customHeight="1">
      <c r="A14" s="214"/>
      <c r="B14" s="215"/>
      <c r="C14" s="215"/>
      <c r="D14" s="215"/>
      <c r="E14" s="216"/>
    </row>
    <row r="15" spans="1:5" ht="24.95" customHeight="1">
      <c r="A15" s="214"/>
      <c r="B15" s="215"/>
      <c r="C15" s="215"/>
      <c r="D15" s="215"/>
      <c r="E15" s="216"/>
    </row>
    <row r="16" spans="1:5" ht="24.95" customHeight="1">
      <c r="A16" s="214"/>
      <c r="B16" s="215"/>
      <c r="C16" s="215"/>
      <c r="D16" s="215"/>
      <c r="E16" s="216"/>
    </row>
    <row r="17" spans="1:5" ht="24.95" customHeight="1">
      <c r="A17" s="214"/>
      <c r="B17" s="215"/>
      <c r="C17" s="215"/>
      <c r="D17" s="215"/>
      <c r="E17" s="216"/>
    </row>
    <row r="18" spans="1:5" ht="24.95" customHeight="1">
      <c r="A18" s="214"/>
      <c r="B18" s="215"/>
      <c r="C18" s="215"/>
      <c r="D18" s="215"/>
      <c r="E18" s="216"/>
    </row>
    <row r="19" spans="1:5" ht="3.75" customHeight="1">
      <c r="A19" s="214"/>
      <c r="B19" s="215"/>
      <c r="C19" s="215"/>
      <c r="D19" s="215"/>
      <c r="E19" s="216"/>
    </row>
    <row r="20" spans="1:5" ht="24.75" hidden="1" customHeight="1">
      <c r="A20" s="214"/>
      <c r="B20" s="215"/>
      <c r="C20" s="215"/>
      <c r="D20" s="215"/>
      <c r="E20" s="216"/>
    </row>
    <row r="21" spans="1:5" ht="24.75" hidden="1" customHeight="1">
      <c r="A21" s="214"/>
      <c r="B21" s="215"/>
      <c r="C21" s="215"/>
      <c r="D21" s="215"/>
      <c r="E21" s="216"/>
    </row>
    <row r="22" spans="1:5" ht="24.75" hidden="1" customHeight="1">
      <c r="A22" s="214"/>
      <c r="B22" s="215"/>
      <c r="C22" s="215"/>
      <c r="D22" s="215"/>
      <c r="E22" s="216"/>
    </row>
    <row r="23" spans="1:5" ht="24.75" hidden="1" customHeight="1">
      <c r="A23" s="214"/>
      <c r="B23" s="215"/>
      <c r="C23" s="215"/>
      <c r="D23" s="215"/>
      <c r="E23" s="216"/>
    </row>
    <row r="24" spans="1:5" ht="24.95" hidden="1" customHeight="1">
      <c r="A24" s="214"/>
      <c r="B24" s="215"/>
      <c r="C24" s="215"/>
      <c r="D24" s="215"/>
      <c r="E24" s="216"/>
    </row>
    <row r="25" spans="1:5" ht="24.75" hidden="1" customHeight="1">
      <c r="A25" s="214"/>
      <c r="B25" s="215"/>
      <c r="C25" s="215"/>
      <c r="D25" s="215"/>
      <c r="E25" s="216"/>
    </row>
    <row r="26" spans="1:5" ht="24.75" hidden="1" customHeight="1">
      <c r="A26" s="214"/>
      <c r="B26" s="215"/>
      <c r="C26" s="215"/>
      <c r="D26" s="215"/>
      <c r="E26" s="216"/>
    </row>
    <row r="27" spans="1:5" ht="24.75" hidden="1" customHeight="1">
      <c r="A27" s="214"/>
      <c r="B27" s="215"/>
      <c r="C27" s="215"/>
      <c r="D27" s="215"/>
      <c r="E27" s="216"/>
    </row>
    <row r="28" spans="1:5" ht="24.95" hidden="1" customHeight="1">
      <c r="A28" s="214"/>
      <c r="B28" s="215"/>
      <c r="C28" s="215"/>
      <c r="D28" s="215"/>
      <c r="E28" s="216"/>
    </row>
    <row r="29" spans="1:5" ht="24.75" hidden="1" customHeight="1">
      <c r="A29" s="214"/>
      <c r="B29" s="215"/>
      <c r="C29" s="215"/>
      <c r="D29" s="215"/>
      <c r="E29" s="216"/>
    </row>
    <row r="30" spans="1:5" ht="24.75" hidden="1" customHeight="1">
      <c r="A30" s="214"/>
      <c r="B30" s="215"/>
      <c r="C30" s="215"/>
      <c r="D30" s="215"/>
      <c r="E30" s="216"/>
    </row>
    <row r="31" spans="1:5" ht="24.75" hidden="1" customHeight="1">
      <c r="A31" s="214"/>
      <c r="B31" s="215"/>
      <c r="C31" s="215"/>
      <c r="D31" s="215"/>
      <c r="E31" s="216"/>
    </row>
    <row r="32" spans="1:5" ht="24.75" hidden="1" customHeight="1">
      <c r="A32" s="214"/>
      <c r="B32" s="215"/>
      <c r="C32" s="215"/>
      <c r="D32" s="215"/>
      <c r="E32" s="216"/>
    </row>
    <row r="33" spans="1:5" ht="24.75" hidden="1" customHeight="1">
      <c r="A33" s="214"/>
      <c r="B33" s="215"/>
      <c r="C33" s="215"/>
      <c r="D33" s="215"/>
      <c r="E33" s="216"/>
    </row>
    <row r="34" spans="1:5" ht="24.75" hidden="1" customHeight="1">
      <c r="A34" s="217"/>
      <c r="B34" s="218"/>
      <c r="C34" s="218"/>
      <c r="D34" s="218"/>
      <c r="E34" s="219"/>
    </row>
    <row r="35" spans="1:5" s="92" customFormat="1" ht="34.5" customHeight="1">
      <c r="A35" s="226" t="s">
        <v>319</v>
      </c>
      <c r="B35" s="227"/>
      <c r="C35" s="227"/>
      <c r="D35" s="227"/>
      <c r="E35" s="228"/>
    </row>
    <row r="36" spans="1:5" s="92" customFormat="1" ht="34.5" customHeight="1">
      <c r="A36" s="211"/>
      <c r="B36" s="212"/>
      <c r="C36" s="212"/>
      <c r="D36" s="212"/>
      <c r="E36" s="213"/>
    </row>
    <row r="37" spans="1:5" ht="66.75" customHeight="1">
      <c r="A37" s="217"/>
      <c r="B37" s="218"/>
      <c r="C37" s="218"/>
      <c r="D37" s="218"/>
      <c r="E37" s="219"/>
    </row>
    <row r="38" spans="1:5" s="92" customFormat="1" ht="34.5" customHeight="1">
      <c r="A38" s="226" t="s">
        <v>320</v>
      </c>
      <c r="B38" s="227"/>
      <c r="C38" s="227"/>
      <c r="D38" s="227"/>
      <c r="E38" s="228"/>
    </row>
    <row r="39" spans="1:5" s="92" customFormat="1" ht="34.5" customHeight="1">
      <c r="A39" s="211"/>
      <c r="B39" s="212"/>
      <c r="C39" s="212"/>
      <c r="D39" s="212"/>
      <c r="E39" s="213"/>
    </row>
    <row r="40" spans="1:5" ht="33.75" customHeight="1">
      <c r="A40" s="214"/>
      <c r="B40" s="215"/>
      <c r="C40" s="215"/>
      <c r="D40" s="215"/>
      <c r="E40" s="216"/>
    </row>
    <row r="41" spans="1:5" ht="33.75" customHeight="1">
      <c r="A41" s="214"/>
      <c r="B41" s="215"/>
      <c r="C41" s="215"/>
      <c r="D41" s="215"/>
      <c r="E41" s="216"/>
    </row>
    <row r="42" spans="1:5" ht="33.75" customHeight="1">
      <c r="A42" s="217"/>
      <c r="B42" s="218"/>
      <c r="C42" s="218"/>
      <c r="D42" s="218"/>
      <c r="E42" s="219"/>
    </row>
    <row r="43" spans="1:5" s="92" customFormat="1" ht="34.5" customHeight="1">
      <c r="A43" s="222" t="s">
        <v>321</v>
      </c>
      <c r="B43" s="223"/>
      <c r="C43" s="222" t="s">
        <v>322</v>
      </c>
      <c r="D43" s="223"/>
      <c r="E43" s="101" t="s">
        <v>323</v>
      </c>
    </row>
    <row r="44" spans="1:5" ht="48.2" customHeight="1">
      <c r="A44" s="224"/>
      <c r="B44" s="225"/>
      <c r="C44" s="224"/>
      <c r="D44" s="225"/>
      <c r="E44" s="102"/>
    </row>
    <row r="45" spans="1:5" ht="19.5" customHeight="1">
      <c r="A45" s="220"/>
      <c r="B45" s="220"/>
      <c r="C45" s="220"/>
      <c r="D45" s="220"/>
      <c r="E45" s="220"/>
    </row>
    <row r="46" spans="1:5">
      <c r="A46" s="221"/>
      <c r="B46" s="221"/>
      <c r="C46" s="221"/>
      <c r="D46" s="221"/>
      <c r="E46" s="221"/>
    </row>
    <row r="47" spans="1:5">
      <c r="A47" s="221"/>
      <c r="B47" s="221"/>
      <c r="C47" s="221"/>
      <c r="D47" s="221"/>
      <c r="E47" s="221"/>
    </row>
    <row r="48" spans="1:5">
      <c r="A48" s="221"/>
      <c r="B48" s="221"/>
      <c r="C48" s="221"/>
      <c r="D48" s="221"/>
      <c r="E48" s="221"/>
    </row>
    <row r="49" spans="1:5">
      <c r="A49" s="221"/>
      <c r="B49" s="221"/>
      <c r="C49" s="221"/>
      <c r="D49" s="221"/>
      <c r="E49" s="221"/>
    </row>
    <row r="50" spans="1:5">
      <c r="A50" s="221"/>
      <c r="B50" s="221"/>
      <c r="C50" s="221"/>
      <c r="D50" s="221"/>
      <c r="E50" s="221"/>
    </row>
    <row r="51" spans="1:5">
      <c r="A51" s="221"/>
      <c r="B51" s="221"/>
      <c r="C51" s="221"/>
      <c r="D51" s="221"/>
      <c r="E51" s="221"/>
    </row>
    <row r="52" spans="1:5">
      <c r="A52" s="221"/>
      <c r="B52" s="221"/>
      <c r="C52" s="221"/>
      <c r="D52" s="221"/>
      <c r="E52" s="221"/>
    </row>
    <row r="53" spans="1:5">
      <c r="A53" s="221"/>
      <c r="B53" s="221"/>
      <c r="C53" s="221"/>
      <c r="D53" s="221"/>
      <c r="E53" s="221"/>
    </row>
    <row r="54" spans="1:5">
      <c r="A54" s="221"/>
      <c r="B54" s="221"/>
      <c r="C54" s="221"/>
      <c r="D54" s="221"/>
      <c r="E54" s="221"/>
    </row>
  </sheetData>
  <mergeCells count="14">
    <mergeCell ref="A4:E4"/>
    <mergeCell ref="A1:E3"/>
    <mergeCell ref="A38:E38"/>
    <mergeCell ref="A12:E12"/>
    <mergeCell ref="A35:E35"/>
    <mergeCell ref="A13:E34"/>
    <mergeCell ref="A36:E37"/>
    <mergeCell ref="A5:E11"/>
    <mergeCell ref="A39:E42"/>
    <mergeCell ref="A45:E54"/>
    <mergeCell ref="C43:D43"/>
    <mergeCell ref="C44:D44"/>
    <mergeCell ref="A43:B43"/>
    <mergeCell ref="A44:B44"/>
  </mergeCells>
  <pageMargins left="1" right="1" top="1" bottom="1" header="0.5" footer="0.5"/>
  <pageSetup scale="36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Y191"/>
  <sheetViews>
    <sheetView topLeftCell="A10" zoomScale="70" zoomScaleNormal="70" workbookViewId="0">
      <pane ySplit="1" topLeftCell="A32" activePane="bottomLeft" state="frozen"/>
      <selection activeCell="A10" sqref="A10"/>
      <selection pane="bottomLeft" activeCell="F17" sqref="F17"/>
    </sheetView>
  </sheetViews>
  <sheetFormatPr baseColWidth="10" defaultRowHeight="12.75"/>
  <cols>
    <col min="1" max="1" width="32.5" customWidth="1"/>
    <col min="2" max="2" width="29.6640625" customWidth="1"/>
    <col min="3" max="3" width="33.33203125" customWidth="1"/>
    <col min="4" max="4" width="33.5" customWidth="1"/>
    <col min="5" max="5" width="26.5" customWidth="1"/>
    <col min="8" max="8" width="13.6640625" customWidth="1"/>
    <col min="18" max="18" width="13.33203125" customWidth="1"/>
    <col min="19" max="20" width="16.6640625" customWidth="1"/>
    <col min="21" max="21" width="19.1640625" customWidth="1"/>
  </cols>
  <sheetData>
    <row r="1" spans="1:25" ht="29.25" customHeight="1">
      <c r="A1" s="354" t="s">
        <v>210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64"/>
      <c r="W1" s="64"/>
      <c r="X1" s="64"/>
      <c r="Y1" s="64"/>
    </row>
    <row r="2" spans="1:25" ht="20.25" customHeight="1">
      <c r="A2" s="354" t="s">
        <v>211</v>
      </c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  <c r="R2" s="354"/>
      <c r="S2" s="354"/>
      <c r="T2" s="354"/>
      <c r="U2" s="354"/>
      <c r="V2" s="64"/>
      <c r="W2" s="64"/>
      <c r="X2" s="64"/>
      <c r="Y2" s="64"/>
    </row>
    <row r="3" spans="1:25" ht="21" customHeight="1">
      <c r="A3" s="65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</row>
    <row r="4" spans="1:25" ht="18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</row>
    <row r="5" spans="1:25" ht="25.5" customHeight="1">
      <c r="A5" s="355" t="s">
        <v>212</v>
      </c>
      <c r="B5" s="355"/>
      <c r="C5" s="355"/>
      <c r="D5" s="355"/>
      <c r="E5" s="355"/>
      <c r="F5" s="355"/>
      <c r="G5" s="355"/>
      <c r="H5" s="355"/>
      <c r="I5" s="355"/>
      <c r="J5" s="355"/>
      <c r="K5" s="355"/>
      <c r="L5" s="355"/>
      <c r="M5" s="355"/>
      <c r="N5" s="355"/>
      <c r="O5" s="355"/>
      <c r="P5" s="355"/>
      <c r="Q5" s="355"/>
      <c r="R5" s="355"/>
      <c r="S5" s="355"/>
      <c r="T5" s="355"/>
      <c r="U5" s="355"/>
      <c r="V5" s="67"/>
      <c r="W5" s="67"/>
      <c r="X5" s="67"/>
      <c r="Y5" s="67"/>
    </row>
    <row r="6" spans="1:25" ht="27" customHeight="1">
      <c r="A6" s="354" t="s">
        <v>213</v>
      </c>
      <c r="B6" s="354"/>
      <c r="C6" s="354"/>
      <c r="D6" s="354"/>
      <c r="E6" s="354"/>
      <c r="F6" s="354"/>
      <c r="G6" s="354"/>
      <c r="H6" s="354"/>
      <c r="I6" s="354"/>
      <c r="J6" s="354"/>
      <c r="K6" s="354"/>
      <c r="L6" s="354"/>
      <c r="M6" s="354"/>
      <c r="N6" s="354"/>
      <c r="O6" s="354"/>
      <c r="P6" s="354"/>
      <c r="Q6" s="354"/>
      <c r="R6" s="354"/>
      <c r="S6" s="354"/>
      <c r="T6" s="354"/>
      <c r="U6" s="354"/>
      <c r="V6" s="64"/>
      <c r="W6" s="64"/>
      <c r="X6" s="64"/>
      <c r="Y6" s="64"/>
    </row>
    <row r="7" spans="1:25" ht="55.5" customHeight="1">
      <c r="A7" s="55"/>
      <c r="B7" s="55"/>
      <c r="C7" s="55"/>
      <c r="D7" s="56"/>
      <c r="E7" s="55"/>
      <c r="F7" s="369" t="s">
        <v>214</v>
      </c>
      <c r="G7" s="369"/>
      <c r="H7" s="369"/>
      <c r="I7" s="369"/>
      <c r="J7" s="369"/>
      <c r="K7" s="369"/>
      <c r="L7" s="369"/>
      <c r="M7" s="55"/>
      <c r="N7" s="55"/>
      <c r="O7" s="55"/>
      <c r="P7" s="55"/>
      <c r="R7" s="63"/>
      <c r="S7" s="63"/>
      <c r="T7" s="63"/>
      <c r="U7" s="63"/>
      <c r="V7" s="57"/>
      <c r="W7" s="57"/>
      <c r="X7" s="57"/>
      <c r="Y7" s="57"/>
    </row>
    <row r="8" spans="1:25" ht="37.5" customHeight="1">
      <c r="A8" s="363" t="s">
        <v>215</v>
      </c>
      <c r="B8" s="363"/>
      <c r="C8" s="363"/>
      <c r="D8" s="363"/>
      <c r="E8" s="363"/>
      <c r="F8" s="356" t="s">
        <v>224</v>
      </c>
      <c r="G8" s="356"/>
      <c r="H8" s="356"/>
      <c r="I8" s="356"/>
      <c r="J8" s="356"/>
      <c r="K8" s="356"/>
      <c r="L8" s="356"/>
      <c r="M8" s="356"/>
      <c r="N8" s="356"/>
      <c r="O8" s="356"/>
      <c r="P8" s="356"/>
      <c r="Q8" s="356"/>
      <c r="R8" s="356"/>
      <c r="S8" s="356"/>
      <c r="T8" s="356"/>
      <c r="U8" s="356"/>
      <c r="V8" s="62"/>
      <c r="W8" s="62"/>
      <c r="X8" s="62"/>
      <c r="Y8" s="62"/>
    </row>
    <row r="9" spans="1:25" ht="28.5" customHeight="1">
      <c r="A9" s="364" t="s">
        <v>216</v>
      </c>
      <c r="B9" s="364"/>
      <c r="C9" s="364"/>
      <c r="D9" s="364"/>
      <c r="E9" s="364"/>
      <c r="F9" s="356" t="s">
        <v>372</v>
      </c>
      <c r="G9" s="356"/>
      <c r="H9" s="356"/>
      <c r="I9" s="356"/>
      <c r="J9" s="356"/>
      <c r="K9" s="356"/>
      <c r="L9" s="356"/>
      <c r="M9" s="356"/>
      <c r="N9" s="356"/>
      <c r="O9" s="356"/>
      <c r="P9" s="356"/>
      <c r="Q9" s="356"/>
      <c r="R9" s="356"/>
      <c r="S9" s="356"/>
      <c r="T9" s="356"/>
      <c r="U9" s="356"/>
      <c r="V9" s="62"/>
      <c r="W9" s="62"/>
      <c r="X9" s="62"/>
      <c r="Y9" s="62"/>
    </row>
    <row r="10" spans="1:25" ht="94.5" customHeight="1">
      <c r="A10" s="365" t="s">
        <v>217</v>
      </c>
      <c r="B10" s="366"/>
      <c r="C10" s="366"/>
      <c r="D10" s="366"/>
      <c r="E10" s="366"/>
      <c r="F10" s="357"/>
      <c r="G10" s="358"/>
      <c r="H10" s="358"/>
      <c r="I10" s="358"/>
      <c r="J10" s="358"/>
      <c r="K10" s="358"/>
      <c r="L10" s="358"/>
      <c r="M10" s="358"/>
      <c r="N10" s="358"/>
      <c r="O10" s="358"/>
      <c r="P10" s="358"/>
      <c r="Q10" s="358"/>
      <c r="R10" s="358"/>
      <c r="S10" s="358"/>
      <c r="T10" s="358"/>
      <c r="U10" s="358"/>
      <c r="V10" s="62"/>
      <c r="W10" s="62"/>
      <c r="X10" s="62"/>
      <c r="Y10" s="62"/>
    </row>
    <row r="11" spans="1:25" ht="84.75" customHeight="1">
      <c r="A11" s="367" t="s">
        <v>218</v>
      </c>
      <c r="B11" s="368"/>
      <c r="C11" s="368"/>
      <c r="D11" s="368"/>
      <c r="E11" s="359" t="s">
        <v>94</v>
      </c>
      <c r="F11" s="360"/>
      <c r="G11" s="360"/>
      <c r="H11" s="360"/>
      <c r="I11" s="360"/>
      <c r="J11" s="362" t="s">
        <v>219</v>
      </c>
      <c r="K11" s="362"/>
      <c r="L11" s="362"/>
      <c r="M11" s="359" t="s">
        <v>504</v>
      </c>
      <c r="N11" s="360"/>
      <c r="O11" s="360"/>
      <c r="P11" s="360"/>
      <c r="Q11" s="360"/>
      <c r="R11" s="360"/>
      <c r="S11" s="360"/>
      <c r="T11" s="360"/>
      <c r="U11" s="360"/>
      <c r="V11" s="60"/>
      <c r="W11" s="60"/>
      <c r="X11" s="60"/>
      <c r="Y11" s="61"/>
    </row>
    <row r="12" spans="1:25" ht="77.25" customHeight="1">
      <c r="A12" s="368" t="s">
        <v>220</v>
      </c>
      <c r="B12" s="368"/>
      <c r="C12" s="368"/>
      <c r="D12" s="368"/>
      <c r="E12" s="359" t="s">
        <v>503</v>
      </c>
      <c r="F12" s="360"/>
      <c r="G12" s="360"/>
      <c r="H12" s="360"/>
      <c r="I12" s="360"/>
      <c r="J12" s="360"/>
      <c r="K12" s="360"/>
      <c r="L12" s="360"/>
      <c r="M12" s="360"/>
      <c r="N12" s="360"/>
      <c r="O12" s="360"/>
      <c r="P12" s="360"/>
      <c r="Q12" s="360"/>
      <c r="R12" s="360"/>
      <c r="S12" s="360"/>
      <c r="T12" s="360"/>
      <c r="U12" s="360"/>
      <c r="V12" s="58"/>
      <c r="W12" s="58"/>
      <c r="X12" s="58"/>
      <c r="Y12" s="58"/>
    </row>
    <row r="13" spans="1:25" ht="285.75" customHeight="1">
      <c r="A13" s="368" t="s">
        <v>221</v>
      </c>
      <c r="B13" s="368"/>
      <c r="C13" s="368"/>
      <c r="D13" s="368"/>
      <c r="E13" s="361" t="s">
        <v>505</v>
      </c>
      <c r="F13" s="361"/>
      <c r="G13" s="361"/>
      <c r="H13" s="361"/>
      <c r="I13" s="361"/>
      <c r="J13" s="361"/>
      <c r="K13" s="361"/>
      <c r="L13" s="361"/>
      <c r="M13" s="361"/>
      <c r="N13" s="361"/>
      <c r="O13" s="361"/>
      <c r="P13" s="361"/>
      <c r="Q13" s="361"/>
      <c r="R13" s="361"/>
      <c r="S13" s="361"/>
      <c r="T13" s="361"/>
      <c r="U13" s="361"/>
      <c r="V13" s="59"/>
      <c r="W13" s="59"/>
      <c r="X13" s="59"/>
      <c r="Y13" s="59"/>
    </row>
    <row r="14" spans="1:25" ht="18" customHeight="1">
      <c r="A14" s="394" t="s">
        <v>165</v>
      </c>
      <c r="B14" s="394" t="s">
        <v>176</v>
      </c>
      <c r="C14" s="394" t="s">
        <v>167</v>
      </c>
      <c r="D14" s="394" t="s">
        <v>166</v>
      </c>
      <c r="E14" s="394" t="s">
        <v>157</v>
      </c>
      <c r="F14" s="397" t="s">
        <v>169</v>
      </c>
      <c r="G14" s="398"/>
      <c r="H14" s="398"/>
      <c r="I14" s="398"/>
      <c r="J14" s="398"/>
      <c r="K14" s="398"/>
      <c r="L14" s="398"/>
      <c r="M14" s="398"/>
      <c r="N14" s="398"/>
      <c r="O14" s="398"/>
      <c r="P14" s="398"/>
      <c r="Q14" s="399"/>
      <c r="R14" s="394" t="s">
        <v>26</v>
      </c>
      <c r="S14" s="400" t="s">
        <v>66</v>
      </c>
      <c r="T14" s="400" t="s">
        <v>67</v>
      </c>
      <c r="U14" s="400" t="s">
        <v>68</v>
      </c>
    </row>
    <row r="15" spans="1:25" ht="33" customHeight="1">
      <c r="A15" s="395"/>
      <c r="B15" s="395"/>
      <c r="C15" s="395"/>
      <c r="D15" s="395"/>
      <c r="E15" s="395"/>
      <c r="F15" s="400" t="s">
        <v>54</v>
      </c>
      <c r="G15" s="402" t="s">
        <v>55</v>
      </c>
      <c r="H15" s="390" t="s">
        <v>56</v>
      </c>
      <c r="I15" s="404" t="s">
        <v>187</v>
      </c>
      <c r="J15" s="405"/>
      <c r="K15" s="406"/>
      <c r="L15" s="390" t="s">
        <v>60</v>
      </c>
      <c r="M15" s="390" t="s">
        <v>61</v>
      </c>
      <c r="N15" s="390" t="s">
        <v>62</v>
      </c>
      <c r="O15" s="392" t="s">
        <v>63</v>
      </c>
      <c r="P15" s="392" t="s">
        <v>64</v>
      </c>
      <c r="Q15" s="392" t="s">
        <v>65</v>
      </c>
      <c r="R15" s="395"/>
      <c r="S15" s="407"/>
      <c r="T15" s="407"/>
      <c r="U15" s="407"/>
    </row>
    <row r="16" spans="1:25" ht="60" customHeight="1">
      <c r="A16" s="396"/>
      <c r="B16" s="396"/>
      <c r="C16" s="396"/>
      <c r="D16" s="396"/>
      <c r="E16" s="396"/>
      <c r="F16" s="401"/>
      <c r="G16" s="403"/>
      <c r="H16" s="391"/>
      <c r="I16" s="131" t="s">
        <v>57</v>
      </c>
      <c r="J16" s="131" t="s">
        <v>58</v>
      </c>
      <c r="K16" s="131" t="s">
        <v>59</v>
      </c>
      <c r="L16" s="391"/>
      <c r="M16" s="391"/>
      <c r="N16" s="391"/>
      <c r="O16" s="393"/>
      <c r="P16" s="393"/>
      <c r="Q16" s="393"/>
      <c r="R16" s="396"/>
      <c r="S16" s="401"/>
      <c r="T16" s="401"/>
      <c r="U16" s="401"/>
    </row>
    <row r="17" spans="1:23" s="115" customFormat="1" ht="110.1" customHeight="1">
      <c r="A17" s="385" t="s">
        <v>125</v>
      </c>
      <c r="B17" s="372" t="s">
        <v>444</v>
      </c>
      <c r="C17" s="374" t="s">
        <v>446</v>
      </c>
      <c r="D17" s="129" t="s">
        <v>506</v>
      </c>
      <c r="E17" s="380" t="s">
        <v>376</v>
      </c>
      <c r="F17" s="123"/>
      <c r="G17" s="123"/>
      <c r="H17" s="123">
        <v>1</v>
      </c>
      <c r="I17" s="123">
        <v>0</v>
      </c>
      <c r="J17" s="123">
        <v>0</v>
      </c>
      <c r="K17" s="123">
        <v>1</v>
      </c>
      <c r="L17" s="123">
        <v>0</v>
      </c>
      <c r="M17" s="123">
        <v>0</v>
      </c>
      <c r="N17" s="123">
        <v>1</v>
      </c>
      <c r="O17" s="123">
        <v>0</v>
      </c>
      <c r="P17" s="123">
        <v>0</v>
      </c>
      <c r="Q17" s="123">
        <v>1</v>
      </c>
      <c r="R17" s="208">
        <f>SUM(E17:Q17)</f>
        <v>4</v>
      </c>
      <c r="S17" s="126">
        <f>SUM(R17)</f>
        <v>4</v>
      </c>
      <c r="T17" s="382">
        <f>R17-R18</f>
        <v>3</v>
      </c>
      <c r="U17" s="379">
        <f>R18/S17</f>
        <v>0.25</v>
      </c>
      <c r="W17" s="209"/>
    </row>
    <row r="18" spans="1:23" ht="110.1" customHeight="1">
      <c r="A18" s="385"/>
      <c r="B18" s="373"/>
      <c r="C18" s="375"/>
      <c r="D18" s="130" t="s">
        <v>507</v>
      </c>
      <c r="E18" s="381"/>
      <c r="F18" s="126"/>
      <c r="G18" s="126"/>
      <c r="H18" s="127">
        <v>1</v>
      </c>
      <c r="I18" s="128"/>
      <c r="J18" s="128"/>
      <c r="K18" s="127"/>
      <c r="L18" s="128"/>
      <c r="M18" s="128"/>
      <c r="N18" s="127"/>
      <c r="O18" s="128"/>
      <c r="P18" s="128"/>
      <c r="Q18" s="127"/>
      <c r="R18" s="125">
        <f>SUM(E18:Q18)</f>
        <v>1</v>
      </c>
      <c r="S18" s="126">
        <f>IF(COUNTA(O18:Q18)&gt;0,SUM(O18:Q18),IF(COUNTA(L18:N18)&gt;0,SUM(L18:N18),IF(COUNTA(I18:K18)&gt;0,SUM(I18:K18),IF(COUNTA(F18:H18)&gt;0,SUM(F18:H18),0))))</f>
        <v>1</v>
      </c>
      <c r="T18" s="383"/>
      <c r="U18" s="379"/>
      <c r="W18" s="84"/>
    </row>
    <row r="19" spans="1:23" ht="23.25" customHeight="1">
      <c r="A19" s="376"/>
      <c r="B19" s="377"/>
      <c r="C19" s="377"/>
      <c r="D19" s="377"/>
      <c r="E19" s="377"/>
      <c r="F19" s="377"/>
      <c r="G19" s="377"/>
      <c r="H19" s="377"/>
      <c r="I19" s="377"/>
      <c r="J19" s="377"/>
      <c r="K19" s="377"/>
      <c r="L19" s="377"/>
      <c r="M19" s="377"/>
      <c r="N19" s="377"/>
      <c r="O19" s="377"/>
      <c r="P19" s="377"/>
      <c r="Q19" s="377"/>
      <c r="R19" s="377"/>
      <c r="S19" s="377"/>
      <c r="T19" s="377"/>
      <c r="U19" s="378"/>
    </row>
    <row r="20" spans="1:23" ht="110.1" customHeight="1">
      <c r="A20" s="384" t="s">
        <v>163</v>
      </c>
      <c r="B20" s="372" t="s">
        <v>449</v>
      </c>
      <c r="C20" s="374" t="s">
        <v>451</v>
      </c>
      <c r="D20" s="129" t="s">
        <v>508</v>
      </c>
      <c r="E20" s="380" t="s">
        <v>510</v>
      </c>
      <c r="F20" s="123"/>
      <c r="G20" s="123"/>
      <c r="H20" s="124">
        <v>10</v>
      </c>
      <c r="I20" s="124">
        <v>10</v>
      </c>
      <c r="J20" s="124">
        <v>10</v>
      </c>
      <c r="K20" s="124">
        <v>10</v>
      </c>
      <c r="L20" s="124">
        <v>10</v>
      </c>
      <c r="M20" s="124">
        <v>10</v>
      </c>
      <c r="N20" s="124">
        <v>10</v>
      </c>
      <c r="O20" s="124">
        <v>10</v>
      </c>
      <c r="P20" s="124">
        <v>10</v>
      </c>
      <c r="Q20" s="124">
        <v>10</v>
      </c>
      <c r="R20" s="125">
        <f>SUM(E20:Q20)</f>
        <v>100</v>
      </c>
      <c r="S20" s="126">
        <f>SUM(R20)</f>
        <v>100</v>
      </c>
      <c r="T20" s="382">
        <f>S20-S21</f>
        <v>93</v>
      </c>
      <c r="U20" s="379">
        <f>R21/S20</f>
        <v>7.0000000000000007E-2</v>
      </c>
    </row>
    <row r="21" spans="1:23" ht="110.1" customHeight="1">
      <c r="A21" s="384"/>
      <c r="B21" s="373"/>
      <c r="C21" s="375"/>
      <c r="D21" s="130" t="s">
        <v>509</v>
      </c>
      <c r="E21" s="381"/>
      <c r="F21" s="126"/>
      <c r="G21" s="126"/>
      <c r="H21" s="127">
        <v>7</v>
      </c>
      <c r="I21" s="128"/>
      <c r="J21" s="128"/>
      <c r="K21" s="127"/>
      <c r="L21" s="128"/>
      <c r="M21" s="128"/>
      <c r="N21" s="127"/>
      <c r="O21" s="128"/>
      <c r="P21" s="128"/>
      <c r="Q21" s="127"/>
      <c r="R21" s="125">
        <f>SUM(E21:Q21)</f>
        <v>7</v>
      </c>
      <c r="S21" s="126">
        <f>IF(COUNTA(O21:Q21)&gt;0,SUM(O21:Q21),IF(COUNTA(L21:N21)&gt;0,SUM(L21:N21),IF(COUNTA(I21:K21)&gt;0,SUM(I21:K21),IF(COUNTA(F21:H21)&gt;0,SUM(F21:H21),0))))</f>
        <v>7</v>
      </c>
      <c r="T21" s="383"/>
      <c r="U21" s="379"/>
    </row>
    <row r="22" spans="1:23" ht="21" customHeight="1">
      <c r="A22" s="376"/>
      <c r="B22" s="377"/>
      <c r="C22" s="377"/>
      <c r="D22" s="377"/>
      <c r="E22" s="377"/>
      <c r="F22" s="377"/>
      <c r="G22" s="377"/>
      <c r="H22" s="377"/>
      <c r="I22" s="377"/>
      <c r="J22" s="377"/>
      <c r="K22" s="377"/>
      <c r="L22" s="377"/>
      <c r="M22" s="377"/>
      <c r="N22" s="377"/>
      <c r="O22" s="377"/>
      <c r="P22" s="377"/>
      <c r="Q22" s="377"/>
      <c r="R22" s="377"/>
      <c r="S22" s="377"/>
      <c r="T22" s="377"/>
      <c r="U22" s="378"/>
    </row>
    <row r="23" spans="1:23" ht="110.1" customHeight="1">
      <c r="A23" s="388" t="s">
        <v>136</v>
      </c>
      <c r="B23" s="372" t="s">
        <v>454</v>
      </c>
      <c r="C23" s="374" t="s">
        <v>511</v>
      </c>
      <c r="D23" s="129" t="s">
        <v>512</v>
      </c>
      <c r="E23" s="380" t="s">
        <v>514</v>
      </c>
      <c r="F23" s="123"/>
      <c r="G23" s="123"/>
      <c r="H23" s="124">
        <v>20</v>
      </c>
      <c r="I23" s="124">
        <v>20</v>
      </c>
      <c r="J23" s="124">
        <v>20</v>
      </c>
      <c r="K23" s="124">
        <v>20</v>
      </c>
      <c r="L23" s="124">
        <v>20</v>
      </c>
      <c r="M23" s="124">
        <v>20</v>
      </c>
      <c r="N23" s="124">
        <v>20</v>
      </c>
      <c r="O23" s="124">
        <v>20</v>
      </c>
      <c r="P23" s="124">
        <v>20</v>
      </c>
      <c r="Q23" s="124">
        <v>20</v>
      </c>
      <c r="R23" s="125">
        <f>SUM(E23:Q23)</f>
        <v>200</v>
      </c>
      <c r="S23" s="126">
        <f>SUM(R23)</f>
        <v>200</v>
      </c>
      <c r="T23" s="382">
        <f>S23-S24</f>
        <v>180</v>
      </c>
      <c r="U23" s="379">
        <f>R24/S23</f>
        <v>0.1</v>
      </c>
    </row>
    <row r="24" spans="1:23" ht="110.1" customHeight="1">
      <c r="A24" s="389"/>
      <c r="B24" s="373"/>
      <c r="C24" s="375"/>
      <c r="D24" s="130" t="s">
        <v>513</v>
      </c>
      <c r="E24" s="381"/>
      <c r="F24" s="126">
        <v>0</v>
      </c>
      <c r="G24" s="126">
        <v>0</v>
      </c>
      <c r="H24" s="127">
        <v>20</v>
      </c>
      <c r="I24" s="128"/>
      <c r="J24" s="128"/>
      <c r="K24" s="127"/>
      <c r="L24" s="128"/>
      <c r="M24" s="128"/>
      <c r="N24" s="127"/>
      <c r="O24" s="128"/>
      <c r="P24" s="128"/>
      <c r="Q24" s="127"/>
      <c r="R24" s="125">
        <f>SUM(E24:Q24)</f>
        <v>20</v>
      </c>
      <c r="S24" s="126">
        <f>IF(COUNTA(O24:Q24)&gt;0,SUM(O24:Q24),IF(COUNTA(L24:N24)&gt;0,SUM(L24:N24),IF(COUNTA(I24:K24)&gt;0,SUM(I24:K24),IF(COUNTA(F24:H24)&gt;0,SUM(F24:H24),0))))</f>
        <v>20</v>
      </c>
      <c r="T24" s="383"/>
      <c r="U24" s="379"/>
    </row>
    <row r="25" spans="1:23" ht="20.25" customHeight="1">
      <c r="A25" s="376" t="s">
        <v>517</v>
      </c>
      <c r="B25" s="377"/>
      <c r="C25" s="377"/>
      <c r="D25" s="377"/>
      <c r="E25" s="377"/>
      <c r="F25" s="377"/>
      <c r="G25" s="377"/>
      <c r="H25" s="377"/>
      <c r="I25" s="377"/>
      <c r="J25" s="377"/>
      <c r="K25" s="377"/>
      <c r="L25" s="377"/>
      <c r="M25" s="377"/>
      <c r="N25" s="377"/>
      <c r="O25" s="377"/>
      <c r="P25" s="377"/>
      <c r="Q25" s="377"/>
      <c r="R25" s="377"/>
      <c r="S25" s="377"/>
      <c r="T25" s="377"/>
      <c r="U25" s="378"/>
    </row>
    <row r="26" spans="1:23" ht="110.1" customHeight="1">
      <c r="A26" s="370" t="s">
        <v>137</v>
      </c>
      <c r="B26" s="372" t="s">
        <v>515</v>
      </c>
      <c r="C26" s="374" t="s">
        <v>516</v>
      </c>
      <c r="D26" s="129" t="s">
        <v>518</v>
      </c>
      <c r="E26" s="380" t="s">
        <v>520</v>
      </c>
      <c r="F26" s="123"/>
      <c r="G26" s="123"/>
      <c r="H26" s="124">
        <v>3</v>
      </c>
      <c r="I26" s="124">
        <v>3</v>
      </c>
      <c r="J26" s="124">
        <v>3</v>
      </c>
      <c r="K26" s="124">
        <v>3</v>
      </c>
      <c r="L26" s="124">
        <v>3</v>
      </c>
      <c r="M26" s="124">
        <v>3</v>
      </c>
      <c r="N26" s="124">
        <v>3</v>
      </c>
      <c r="O26" s="124">
        <v>3</v>
      </c>
      <c r="P26" s="124">
        <v>3</v>
      </c>
      <c r="Q26" s="124">
        <v>3</v>
      </c>
      <c r="R26" s="125">
        <f>SUM(E26:Q26)</f>
        <v>30</v>
      </c>
      <c r="S26" s="126">
        <f>SUM(R26)</f>
        <v>30</v>
      </c>
      <c r="T26" s="382">
        <f>S26-S27</f>
        <v>28</v>
      </c>
      <c r="U26" s="379">
        <f>R27/S26</f>
        <v>6.6666666666666666E-2</v>
      </c>
    </row>
    <row r="27" spans="1:23" ht="110.1" customHeight="1">
      <c r="A27" s="371"/>
      <c r="B27" s="373"/>
      <c r="C27" s="375"/>
      <c r="D27" s="130" t="s">
        <v>519</v>
      </c>
      <c r="E27" s="381"/>
      <c r="F27" s="126"/>
      <c r="G27" s="126"/>
      <c r="H27" s="127">
        <v>2</v>
      </c>
      <c r="I27" s="128"/>
      <c r="J27" s="128"/>
      <c r="K27" s="127"/>
      <c r="L27" s="128"/>
      <c r="M27" s="128"/>
      <c r="N27" s="127"/>
      <c r="O27" s="128"/>
      <c r="P27" s="128"/>
      <c r="Q27" s="127"/>
      <c r="R27" s="125">
        <f>SUM(E27:Q27)</f>
        <v>2</v>
      </c>
      <c r="S27" s="126">
        <f>IF(COUNTA(O27:Q27)&gt;0,SUM(O27:Q27),IF(COUNTA(L27:N27)&gt;0,SUM(L27:N27),IF(COUNTA(I27:K27)&gt;0,SUM(I27:K27),IF(COUNTA(F27:H27)&gt;0,SUM(F27:H27),0))))</f>
        <v>2</v>
      </c>
      <c r="T27" s="383"/>
      <c r="U27" s="379"/>
    </row>
    <row r="28" spans="1:23" ht="21.75" customHeight="1">
      <c r="A28" s="376"/>
      <c r="B28" s="377"/>
      <c r="C28" s="377"/>
      <c r="D28" s="377"/>
      <c r="E28" s="377"/>
      <c r="F28" s="377"/>
      <c r="G28" s="377"/>
      <c r="H28" s="377"/>
      <c r="I28" s="377"/>
      <c r="J28" s="377"/>
      <c r="K28" s="377"/>
      <c r="L28" s="377"/>
      <c r="M28" s="377"/>
      <c r="N28" s="377"/>
      <c r="O28" s="377"/>
      <c r="P28" s="377"/>
      <c r="Q28" s="377"/>
      <c r="R28" s="377"/>
      <c r="S28" s="377"/>
      <c r="T28" s="377"/>
      <c r="U28" s="378"/>
    </row>
    <row r="29" spans="1:23" ht="110.1" customHeight="1">
      <c r="A29" s="370" t="s">
        <v>138</v>
      </c>
      <c r="B29" s="372" t="s">
        <v>521</v>
      </c>
      <c r="C29" s="374" t="s">
        <v>522</v>
      </c>
      <c r="D29" s="129" t="s">
        <v>523</v>
      </c>
      <c r="E29" s="380" t="s">
        <v>525</v>
      </c>
      <c r="F29" s="123"/>
      <c r="G29" s="123"/>
      <c r="H29" s="124">
        <v>5</v>
      </c>
      <c r="I29" s="124">
        <v>5</v>
      </c>
      <c r="J29" s="124">
        <v>5</v>
      </c>
      <c r="K29" s="124">
        <v>5</v>
      </c>
      <c r="L29" s="124">
        <v>5</v>
      </c>
      <c r="M29" s="124">
        <v>5</v>
      </c>
      <c r="N29" s="124">
        <v>5</v>
      </c>
      <c r="O29" s="124">
        <v>5</v>
      </c>
      <c r="P29" s="124">
        <v>5</v>
      </c>
      <c r="Q29" s="124">
        <v>5</v>
      </c>
      <c r="R29" s="125">
        <f>SUM(E29:Q29)</f>
        <v>50</v>
      </c>
      <c r="S29" s="126">
        <f>SUM(R29)</f>
        <v>50</v>
      </c>
      <c r="T29" s="382">
        <f>S29-S30</f>
        <v>45</v>
      </c>
      <c r="U29" s="379">
        <f>R30/S29</f>
        <v>0.1</v>
      </c>
    </row>
    <row r="30" spans="1:23" ht="110.1" customHeight="1">
      <c r="A30" s="371"/>
      <c r="B30" s="373"/>
      <c r="C30" s="375"/>
      <c r="D30" s="130" t="s">
        <v>524</v>
      </c>
      <c r="E30" s="381"/>
      <c r="F30" s="126"/>
      <c r="G30" s="126"/>
      <c r="H30" s="127">
        <v>5</v>
      </c>
      <c r="I30" s="128"/>
      <c r="J30" s="128"/>
      <c r="K30" s="127"/>
      <c r="L30" s="128"/>
      <c r="M30" s="128"/>
      <c r="N30" s="127"/>
      <c r="O30" s="128"/>
      <c r="P30" s="128"/>
      <c r="Q30" s="127"/>
      <c r="R30" s="125">
        <f>SUM(E30:Q30)</f>
        <v>5</v>
      </c>
      <c r="S30" s="126">
        <f>IF(COUNTA(O30:Q30)&gt;0,SUM(O30:Q30),IF(COUNTA(L30:N30)&gt;0,SUM(L30:N30),IF(COUNTA(I30:K30)&gt;0,SUM(I30:K30),IF(COUNTA(F30:H30)&gt;0,SUM(F30:H30),0))))</f>
        <v>5</v>
      </c>
      <c r="T30" s="383"/>
      <c r="U30" s="379"/>
    </row>
    <row r="31" spans="1:23" ht="20.25" customHeight="1">
      <c r="A31" s="376"/>
      <c r="B31" s="377"/>
      <c r="C31" s="377"/>
      <c r="D31" s="377"/>
      <c r="E31" s="377"/>
      <c r="F31" s="377"/>
      <c r="G31" s="377"/>
      <c r="H31" s="377"/>
      <c r="I31" s="377"/>
      <c r="J31" s="377"/>
      <c r="K31" s="377"/>
      <c r="L31" s="377"/>
      <c r="M31" s="377"/>
      <c r="N31" s="377"/>
      <c r="O31" s="377"/>
      <c r="P31" s="377"/>
      <c r="Q31" s="377"/>
      <c r="R31" s="377"/>
      <c r="S31" s="377"/>
      <c r="T31" s="377"/>
      <c r="U31" s="378"/>
    </row>
    <row r="32" spans="1:23" ht="110.1" customHeight="1">
      <c r="A32" s="386" t="s">
        <v>139</v>
      </c>
      <c r="B32" s="372" t="s">
        <v>466</v>
      </c>
      <c r="C32" s="374" t="s">
        <v>526</v>
      </c>
      <c r="D32" s="129" t="s">
        <v>527</v>
      </c>
      <c r="E32" s="380" t="s">
        <v>529</v>
      </c>
      <c r="F32" s="123"/>
      <c r="G32" s="123"/>
      <c r="H32" s="124">
        <v>1</v>
      </c>
      <c r="I32" s="124">
        <v>1</v>
      </c>
      <c r="J32" s="124">
        <v>1</v>
      </c>
      <c r="K32" s="124">
        <v>1</v>
      </c>
      <c r="L32" s="124">
        <v>1</v>
      </c>
      <c r="M32" s="124">
        <v>1</v>
      </c>
      <c r="N32" s="124">
        <v>1</v>
      </c>
      <c r="O32" s="124">
        <v>1</v>
      </c>
      <c r="P32" s="124">
        <v>1</v>
      </c>
      <c r="Q32" s="124">
        <v>1</v>
      </c>
      <c r="R32" s="125">
        <f>SUM(E32:Q32)</f>
        <v>10</v>
      </c>
      <c r="S32" s="126">
        <f>SUM(R32)</f>
        <v>10</v>
      </c>
      <c r="T32" s="382">
        <f>S32-S33</f>
        <v>10</v>
      </c>
      <c r="U32" s="379">
        <f>R33/S32</f>
        <v>0</v>
      </c>
    </row>
    <row r="33" spans="1:23" ht="110.1" customHeight="1">
      <c r="A33" s="387"/>
      <c r="B33" s="373"/>
      <c r="C33" s="375"/>
      <c r="D33" s="130" t="s">
        <v>528</v>
      </c>
      <c r="E33" s="381"/>
      <c r="F33" s="126"/>
      <c r="G33" s="126"/>
      <c r="H33" s="127"/>
      <c r="I33" s="128"/>
      <c r="J33" s="128"/>
      <c r="K33" s="127"/>
      <c r="L33" s="128"/>
      <c r="M33" s="128"/>
      <c r="N33" s="127"/>
      <c r="O33" s="128"/>
      <c r="P33" s="128"/>
      <c r="Q33" s="127"/>
      <c r="R33" s="125">
        <f>SUM(E33:Q33)</f>
        <v>0</v>
      </c>
      <c r="S33" s="126">
        <f>IF(COUNTA(O33:Q33)&gt;0,SUM(O33:Q33),IF(COUNTA(L33:N33)&gt;0,SUM(L33:N33),IF(COUNTA(I33:K33)&gt;0,SUM(I33:K33),IF(COUNTA(F33:H33)&gt;0,SUM(F33:H33),0))))</f>
        <v>0</v>
      </c>
      <c r="T33" s="383"/>
      <c r="U33" s="379"/>
    </row>
    <row r="34" spans="1:23" ht="18" customHeight="1">
      <c r="A34" s="376"/>
      <c r="B34" s="377"/>
      <c r="C34" s="377"/>
      <c r="D34" s="377"/>
      <c r="E34" s="377"/>
      <c r="F34" s="377"/>
      <c r="G34" s="377"/>
      <c r="H34" s="377"/>
      <c r="I34" s="377"/>
      <c r="J34" s="377"/>
      <c r="K34" s="377"/>
      <c r="L34" s="377"/>
      <c r="M34" s="377"/>
      <c r="N34" s="377"/>
      <c r="O34" s="377"/>
      <c r="P34" s="377"/>
      <c r="Q34" s="377"/>
      <c r="R34" s="377"/>
      <c r="S34" s="377"/>
      <c r="T34" s="377"/>
      <c r="U34" s="378"/>
    </row>
    <row r="35" spans="1:23" ht="110.1" customHeight="1">
      <c r="A35" s="386" t="s">
        <v>140</v>
      </c>
      <c r="B35" s="372" t="s">
        <v>470</v>
      </c>
      <c r="C35" s="374" t="s">
        <v>530</v>
      </c>
      <c r="D35" s="132" t="s">
        <v>531</v>
      </c>
      <c r="E35" s="380" t="s">
        <v>533</v>
      </c>
      <c r="F35" s="123"/>
      <c r="G35" s="123"/>
      <c r="H35" s="124">
        <v>1</v>
      </c>
      <c r="I35" s="124">
        <v>1</v>
      </c>
      <c r="J35" s="124">
        <v>1</v>
      </c>
      <c r="K35" s="124">
        <v>1</v>
      </c>
      <c r="L35" s="124">
        <v>1</v>
      </c>
      <c r="M35" s="124">
        <v>1</v>
      </c>
      <c r="N35" s="124">
        <v>1</v>
      </c>
      <c r="O35" s="124">
        <v>1</v>
      </c>
      <c r="P35" s="124">
        <v>1</v>
      </c>
      <c r="Q35" s="124">
        <v>1</v>
      </c>
      <c r="R35" s="125">
        <f>SUM(E35:Q35)</f>
        <v>10</v>
      </c>
      <c r="S35" s="126">
        <f>SUM(R35)</f>
        <v>10</v>
      </c>
      <c r="T35" s="382">
        <f>S35-S36</f>
        <v>10</v>
      </c>
      <c r="U35" s="379">
        <f>R36/S35</f>
        <v>0</v>
      </c>
    </row>
    <row r="36" spans="1:23" ht="110.1" customHeight="1">
      <c r="A36" s="387"/>
      <c r="B36" s="373"/>
      <c r="C36" s="375"/>
      <c r="D36" s="134" t="s">
        <v>532</v>
      </c>
      <c r="E36" s="381"/>
      <c r="F36" s="126"/>
      <c r="G36" s="126"/>
      <c r="H36" s="127">
        <v>0</v>
      </c>
      <c r="I36" s="128"/>
      <c r="J36" s="128"/>
      <c r="K36" s="127"/>
      <c r="L36" s="128"/>
      <c r="M36" s="128"/>
      <c r="N36" s="127"/>
      <c r="O36" s="128"/>
      <c r="P36" s="128"/>
      <c r="Q36" s="127"/>
      <c r="R36" s="125">
        <f>SUM(E36:Q36)</f>
        <v>0</v>
      </c>
      <c r="S36" s="126">
        <f>IF(COUNTA(O36:Q36)&gt;0,SUM(O36:Q36),IF(COUNTA(L36:N36)&gt;0,SUM(L36:N36),IF(COUNTA(I36:K36)&gt;0,SUM(I36:K36),IF(COUNTA(F36:H36)&gt;0,SUM(F36:H36),0))))</f>
        <v>0</v>
      </c>
      <c r="T36" s="383"/>
      <c r="U36" s="379"/>
    </row>
    <row r="37" spans="1:23" ht="18.75" customHeight="1">
      <c r="A37" s="376"/>
      <c r="B37" s="377"/>
      <c r="C37" s="377"/>
      <c r="D37" s="377"/>
      <c r="E37" s="377"/>
      <c r="F37" s="377"/>
      <c r="G37" s="377"/>
      <c r="H37" s="377"/>
      <c r="I37" s="377"/>
      <c r="J37" s="377"/>
      <c r="K37" s="377"/>
      <c r="L37" s="377"/>
      <c r="M37" s="377"/>
      <c r="N37" s="377"/>
      <c r="O37" s="377"/>
      <c r="P37" s="377"/>
      <c r="Q37" s="377"/>
      <c r="R37" s="377"/>
      <c r="S37" s="377"/>
      <c r="T37" s="377"/>
      <c r="U37" s="378"/>
    </row>
    <row r="38" spans="1:23" ht="109.5" customHeight="1">
      <c r="A38" s="370" t="s">
        <v>141</v>
      </c>
      <c r="B38" s="372" t="s">
        <v>474</v>
      </c>
      <c r="C38" s="374" t="s">
        <v>542</v>
      </c>
      <c r="D38" s="132" t="s">
        <v>543</v>
      </c>
      <c r="E38" s="380" t="s">
        <v>545</v>
      </c>
      <c r="F38" s="123"/>
      <c r="G38" s="123"/>
      <c r="H38" s="124">
        <v>5</v>
      </c>
      <c r="I38" s="124">
        <v>5</v>
      </c>
      <c r="J38" s="124">
        <v>5</v>
      </c>
      <c r="K38" s="124">
        <v>5</v>
      </c>
      <c r="L38" s="124">
        <v>5</v>
      </c>
      <c r="M38" s="124">
        <v>5</v>
      </c>
      <c r="N38" s="124">
        <v>5</v>
      </c>
      <c r="O38" s="124">
        <v>5</v>
      </c>
      <c r="P38" s="124">
        <v>5</v>
      </c>
      <c r="Q38" s="124">
        <v>5</v>
      </c>
      <c r="R38" s="125">
        <f>SUM(E38:Q38)</f>
        <v>50</v>
      </c>
      <c r="S38" s="126">
        <f>SUM(R38)</f>
        <v>50</v>
      </c>
      <c r="T38" s="382">
        <f>S38-S39</f>
        <v>45</v>
      </c>
      <c r="U38" s="379">
        <f>R39/S38</f>
        <v>0.1</v>
      </c>
      <c r="W38" s="44" t="s">
        <v>228</v>
      </c>
    </row>
    <row r="39" spans="1:23" ht="110.1" customHeight="1">
      <c r="A39" s="371"/>
      <c r="B39" s="373"/>
      <c r="C39" s="375"/>
      <c r="D39" s="133" t="s">
        <v>544</v>
      </c>
      <c r="E39" s="381"/>
      <c r="F39" s="126"/>
      <c r="G39" s="126"/>
      <c r="H39" s="127">
        <v>5</v>
      </c>
      <c r="I39" s="128"/>
      <c r="J39" s="128"/>
      <c r="K39" s="127"/>
      <c r="L39" s="128"/>
      <c r="M39" s="128"/>
      <c r="N39" s="127"/>
      <c r="O39" s="128"/>
      <c r="P39" s="128"/>
      <c r="Q39" s="127"/>
      <c r="R39" s="125">
        <f>SUM(E39:Q39)</f>
        <v>5</v>
      </c>
      <c r="S39" s="126">
        <f>IF(COUNTA(O39:Q39)&gt;0,SUM(O39:Q39),IF(COUNTA(L39:N39)&gt;0,SUM(L39:N39),IF(COUNTA(I39:K39)&gt;0,SUM(I39:K39),IF(COUNTA(F39:H39)&gt;0,SUM(F39:H39),0))))</f>
        <v>5</v>
      </c>
      <c r="T39" s="383"/>
      <c r="U39" s="379"/>
    </row>
    <row r="40" spans="1:23" ht="22.5" customHeight="1">
      <c r="A40" s="376"/>
      <c r="B40" s="377"/>
      <c r="C40" s="377"/>
      <c r="D40" s="377"/>
      <c r="E40" s="377"/>
      <c r="F40" s="377"/>
      <c r="G40" s="377"/>
      <c r="H40" s="377"/>
      <c r="I40" s="377"/>
      <c r="J40" s="377"/>
      <c r="K40" s="377"/>
      <c r="L40" s="377"/>
      <c r="M40" s="377"/>
      <c r="N40" s="377"/>
      <c r="O40" s="377"/>
      <c r="P40" s="377"/>
      <c r="Q40" s="377"/>
      <c r="R40" s="377"/>
      <c r="S40" s="377"/>
      <c r="T40" s="377"/>
      <c r="U40" s="378"/>
    </row>
    <row r="41" spans="1:23" ht="110.1" customHeight="1">
      <c r="A41" s="385" t="s">
        <v>172</v>
      </c>
      <c r="B41" s="372" t="s">
        <v>478</v>
      </c>
      <c r="C41" s="374" t="s">
        <v>546</v>
      </c>
      <c r="D41" s="129" t="s">
        <v>547</v>
      </c>
      <c r="E41" s="380" t="s">
        <v>549</v>
      </c>
      <c r="F41" s="123"/>
      <c r="G41" s="123"/>
      <c r="H41" s="124">
        <v>6</v>
      </c>
      <c r="I41" s="124">
        <v>0</v>
      </c>
      <c r="J41" s="124">
        <v>0</v>
      </c>
      <c r="K41" s="124">
        <v>6</v>
      </c>
      <c r="L41" s="124">
        <v>0</v>
      </c>
      <c r="M41" s="124">
        <v>0</v>
      </c>
      <c r="N41" s="124">
        <v>6</v>
      </c>
      <c r="O41" s="124">
        <v>0</v>
      </c>
      <c r="P41" s="124">
        <v>0</v>
      </c>
      <c r="Q41" s="124">
        <v>6</v>
      </c>
      <c r="R41" s="125">
        <f>SUM(E41:Q41)</f>
        <v>24</v>
      </c>
      <c r="S41" s="126">
        <f>SUM(R41)</f>
        <v>24</v>
      </c>
      <c r="T41" s="382">
        <f>S41-S42</f>
        <v>18</v>
      </c>
      <c r="U41" s="379">
        <f>R42/S41</f>
        <v>0.25</v>
      </c>
    </row>
    <row r="42" spans="1:23" ht="110.1" customHeight="1">
      <c r="A42" s="385"/>
      <c r="B42" s="373"/>
      <c r="C42" s="375"/>
      <c r="D42" s="130" t="s">
        <v>548</v>
      </c>
      <c r="E42" s="381"/>
      <c r="F42" s="126"/>
      <c r="G42" s="126"/>
      <c r="H42" s="127">
        <v>6</v>
      </c>
      <c r="I42" s="128"/>
      <c r="J42" s="128"/>
      <c r="K42" s="127"/>
      <c r="L42" s="128"/>
      <c r="M42" s="128"/>
      <c r="N42" s="127"/>
      <c r="O42" s="128"/>
      <c r="P42" s="128"/>
      <c r="Q42" s="127"/>
      <c r="R42" s="125">
        <f>SUM(E42:Q42)</f>
        <v>6</v>
      </c>
      <c r="S42" s="126">
        <f>IF(COUNTA(O42:Q42)&gt;0,SUM(O42:Q42),IF(COUNTA(L42:N42)&gt;0,SUM(L42:N42),IF(COUNTA(I42:K42)&gt;0,SUM(I42:K42),IF(COUNTA(F42:H42)&gt;0,SUM(F42:H42),0))))</f>
        <v>6</v>
      </c>
      <c r="T42" s="383"/>
      <c r="U42" s="379"/>
    </row>
    <row r="43" spans="1:23" ht="21.75" customHeight="1">
      <c r="A43" s="376"/>
      <c r="B43" s="377"/>
      <c r="C43" s="377"/>
      <c r="D43" s="377"/>
      <c r="E43" s="377"/>
      <c r="F43" s="377"/>
      <c r="G43" s="377"/>
      <c r="H43" s="377"/>
      <c r="I43" s="377"/>
      <c r="J43" s="377"/>
      <c r="K43" s="377"/>
      <c r="L43" s="377"/>
      <c r="M43" s="377"/>
      <c r="N43" s="377"/>
      <c r="O43" s="377"/>
      <c r="P43" s="377"/>
      <c r="Q43" s="377"/>
      <c r="R43" s="377"/>
      <c r="S43" s="377"/>
      <c r="T43" s="377"/>
      <c r="U43" s="378"/>
    </row>
    <row r="44" spans="1:23" ht="110.1" customHeight="1">
      <c r="A44" s="384" t="s">
        <v>173</v>
      </c>
      <c r="B44" s="372" t="s">
        <v>482</v>
      </c>
      <c r="C44" s="374" t="s">
        <v>550</v>
      </c>
      <c r="D44" s="129" t="s">
        <v>551</v>
      </c>
      <c r="E44" s="380" t="s">
        <v>553</v>
      </c>
      <c r="F44" s="123"/>
      <c r="G44" s="123"/>
      <c r="H44" s="124">
        <v>52</v>
      </c>
      <c r="I44" s="124">
        <v>52</v>
      </c>
      <c r="J44" s="124">
        <v>52</v>
      </c>
      <c r="K44" s="124">
        <v>52</v>
      </c>
      <c r="L44" s="124">
        <v>52</v>
      </c>
      <c r="M44" s="124">
        <v>52</v>
      </c>
      <c r="N44" s="124">
        <v>52</v>
      </c>
      <c r="O44" s="124">
        <v>52</v>
      </c>
      <c r="P44" s="124">
        <v>52</v>
      </c>
      <c r="Q44" s="124">
        <v>52</v>
      </c>
      <c r="R44" s="125">
        <f>SUM(E44:Q44)</f>
        <v>520</v>
      </c>
      <c r="S44" s="126">
        <f>SUM(R44)</f>
        <v>520</v>
      </c>
      <c r="T44" s="382">
        <f>S44-S45</f>
        <v>468</v>
      </c>
      <c r="U44" s="379">
        <f>R45/S44</f>
        <v>0.1</v>
      </c>
    </row>
    <row r="45" spans="1:23" ht="110.1" customHeight="1">
      <c r="A45" s="384"/>
      <c r="B45" s="373"/>
      <c r="C45" s="375"/>
      <c r="D45" s="130" t="s">
        <v>552</v>
      </c>
      <c r="E45" s="381"/>
      <c r="F45" s="126"/>
      <c r="G45" s="126"/>
      <c r="H45" s="127">
        <v>52</v>
      </c>
      <c r="I45" s="128"/>
      <c r="J45" s="128"/>
      <c r="K45" s="127"/>
      <c r="L45" s="128"/>
      <c r="M45" s="128"/>
      <c r="N45" s="127"/>
      <c r="O45" s="128"/>
      <c r="P45" s="128"/>
      <c r="Q45" s="127"/>
      <c r="R45" s="125">
        <f>SUM(E45:Q45)</f>
        <v>52</v>
      </c>
      <c r="S45" s="126">
        <f>IF(COUNTA(O45:Q45)&gt;0,SUM(O45:Q45),IF(COUNTA(L45:N45)&gt;0,SUM(L45:N45),IF(COUNTA(I45:K45)&gt;0,SUM(I45:K45),IF(COUNTA(F45:H45)&gt;0,SUM(F45:H45),0))))</f>
        <v>52</v>
      </c>
      <c r="T45" s="383"/>
      <c r="U45" s="379"/>
    </row>
    <row r="46" spans="1:23" ht="23.25" customHeight="1">
      <c r="A46" s="376"/>
      <c r="B46" s="377"/>
      <c r="C46" s="377"/>
      <c r="D46" s="377"/>
      <c r="E46" s="377"/>
      <c r="F46" s="377"/>
      <c r="G46" s="377"/>
      <c r="H46" s="377"/>
      <c r="I46" s="377"/>
      <c r="J46" s="377"/>
      <c r="K46" s="377"/>
      <c r="L46" s="377"/>
      <c r="M46" s="377"/>
      <c r="N46" s="377"/>
      <c r="O46" s="377"/>
      <c r="P46" s="377"/>
      <c r="Q46" s="377"/>
      <c r="R46" s="377"/>
      <c r="S46" s="377"/>
      <c r="T46" s="377"/>
      <c r="U46" s="378"/>
    </row>
    <row r="47" spans="1:23" ht="110.1" customHeight="1">
      <c r="A47" s="370" t="s">
        <v>174</v>
      </c>
      <c r="B47" s="372" t="s">
        <v>486</v>
      </c>
      <c r="C47" s="374" t="s">
        <v>554</v>
      </c>
      <c r="D47" s="129" t="s">
        <v>555</v>
      </c>
      <c r="E47" s="380" t="s">
        <v>557</v>
      </c>
      <c r="F47" s="123"/>
      <c r="G47" s="123"/>
      <c r="H47" s="124">
        <v>20</v>
      </c>
      <c r="I47" s="124">
        <v>20</v>
      </c>
      <c r="J47" s="124">
        <v>20</v>
      </c>
      <c r="K47" s="124">
        <v>20</v>
      </c>
      <c r="L47" s="124">
        <v>20</v>
      </c>
      <c r="M47" s="124">
        <v>20</v>
      </c>
      <c r="N47" s="124">
        <v>20</v>
      </c>
      <c r="O47" s="124">
        <v>20</v>
      </c>
      <c r="P47" s="124">
        <v>20</v>
      </c>
      <c r="Q47" s="124">
        <v>20</v>
      </c>
      <c r="R47" s="125">
        <f>SUM(E47:Q47)</f>
        <v>200</v>
      </c>
      <c r="S47" s="126">
        <f>SUM(R47)</f>
        <v>200</v>
      </c>
      <c r="T47" s="382">
        <f>S47-S48</f>
        <v>180</v>
      </c>
      <c r="U47" s="379">
        <f>R48/S47</f>
        <v>0.1</v>
      </c>
    </row>
    <row r="48" spans="1:23" ht="110.1" customHeight="1">
      <c r="A48" s="371"/>
      <c r="B48" s="373"/>
      <c r="C48" s="375"/>
      <c r="D48" s="130" t="s">
        <v>556</v>
      </c>
      <c r="E48" s="381"/>
      <c r="F48" s="126"/>
      <c r="G48" s="126"/>
      <c r="H48" s="127">
        <v>20</v>
      </c>
      <c r="I48" s="128"/>
      <c r="J48" s="128"/>
      <c r="K48" s="127"/>
      <c r="L48" s="128"/>
      <c r="M48" s="128"/>
      <c r="N48" s="127"/>
      <c r="O48" s="128"/>
      <c r="P48" s="128"/>
      <c r="Q48" s="127"/>
      <c r="R48" s="125">
        <f>SUM(E48:Q48)</f>
        <v>20</v>
      </c>
      <c r="S48" s="126">
        <f>IF(COUNTA(O48:Q48)&gt;0,SUM(O48:Q48),IF(COUNTA(L48:N48)&gt;0,SUM(L48:N48),IF(COUNTA(I48:K48)&gt;0,SUM(I48:K48),IF(COUNTA(F48:H48)&gt;0,SUM(F48:H48),0))))</f>
        <v>20</v>
      </c>
      <c r="T48" s="383"/>
      <c r="U48" s="379"/>
    </row>
    <row r="49" spans="1:21" ht="20.25" customHeight="1">
      <c r="A49" s="376"/>
      <c r="B49" s="377"/>
      <c r="C49" s="377"/>
      <c r="D49" s="377"/>
      <c r="E49" s="377"/>
      <c r="F49" s="377"/>
      <c r="G49" s="377"/>
      <c r="H49" s="377"/>
      <c r="I49" s="377"/>
      <c r="J49" s="377"/>
      <c r="K49" s="377"/>
      <c r="L49" s="377"/>
      <c r="M49" s="377"/>
      <c r="N49" s="377"/>
      <c r="O49" s="377"/>
      <c r="P49" s="377"/>
      <c r="Q49" s="377"/>
      <c r="R49" s="377"/>
      <c r="S49" s="377"/>
      <c r="T49" s="377"/>
      <c r="U49" s="378"/>
    </row>
    <row r="50" spans="1:21" ht="110.1" customHeight="1">
      <c r="A50" s="370" t="s">
        <v>175</v>
      </c>
      <c r="B50" s="372" t="s">
        <v>489</v>
      </c>
      <c r="C50" s="374" t="s">
        <v>558</v>
      </c>
      <c r="D50" s="132" t="s">
        <v>559</v>
      </c>
      <c r="E50" s="380" t="s">
        <v>561</v>
      </c>
      <c r="F50" s="123"/>
      <c r="G50" s="123"/>
      <c r="H50" s="124">
        <v>20</v>
      </c>
      <c r="I50" s="124">
        <v>20</v>
      </c>
      <c r="J50" s="124">
        <v>20</v>
      </c>
      <c r="K50" s="124">
        <v>20</v>
      </c>
      <c r="L50" s="124">
        <v>20</v>
      </c>
      <c r="M50" s="124">
        <v>20</v>
      </c>
      <c r="N50" s="124">
        <v>20</v>
      </c>
      <c r="O50" s="124">
        <v>20</v>
      </c>
      <c r="P50" s="124">
        <v>20</v>
      </c>
      <c r="Q50" s="124">
        <v>20</v>
      </c>
      <c r="R50" s="125">
        <f>SUM(E50:Q50)</f>
        <v>200</v>
      </c>
      <c r="S50" s="126">
        <f>SUM(R50)</f>
        <v>200</v>
      </c>
      <c r="T50" s="382">
        <f>S50-S51</f>
        <v>180</v>
      </c>
      <c r="U50" s="379">
        <f>R51/S50</f>
        <v>0.1</v>
      </c>
    </row>
    <row r="51" spans="1:21" ht="110.1" customHeight="1">
      <c r="A51" s="371"/>
      <c r="B51" s="373"/>
      <c r="C51" s="375"/>
      <c r="D51" s="133" t="s">
        <v>560</v>
      </c>
      <c r="E51" s="381"/>
      <c r="F51" s="126"/>
      <c r="G51" s="126"/>
      <c r="H51" s="127">
        <v>20</v>
      </c>
      <c r="I51" s="128"/>
      <c r="J51" s="128"/>
      <c r="K51" s="127"/>
      <c r="L51" s="128"/>
      <c r="M51" s="128"/>
      <c r="N51" s="127"/>
      <c r="O51" s="128"/>
      <c r="P51" s="128"/>
      <c r="Q51" s="127"/>
      <c r="R51" s="125">
        <f>SUM(E51:Q51)</f>
        <v>20</v>
      </c>
      <c r="S51" s="126">
        <f>IF(COUNTA(O51:Q51)&gt;0,SUM(O51:Q51),IF(COUNTA(L51:N51)&gt;0,SUM(L51:N51),IF(COUNTA(I51:K51)&gt;0,SUM(I51:K51),IF(COUNTA(F51:H51)&gt;0,SUM(F51:H51),0))))</f>
        <v>20</v>
      </c>
      <c r="T51" s="383"/>
      <c r="U51" s="379"/>
    </row>
    <row r="52" spans="1:21" ht="18.75" customHeight="1">
      <c r="A52" s="376"/>
      <c r="B52" s="377"/>
      <c r="C52" s="377"/>
      <c r="D52" s="377"/>
      <c r="E52" s="377"/>
      <c r="F52" s="377"/>
      <c r="G52" s="377"/>
      <c r="H52" s="377"/>
      <c r="I52" s="377"/>
      <c r="J52" s="377"/>
      <c r="K52" s="377"/>
      <c r="L52" s="377"/>
      <c r="M52" s="377"/>
      <c r="N52" s="377"/>
      <c r="O52" s="377"/>
      <c r="P52" s="377"/>
      <c r="Q52" s="377"/>
      <c r="R52" s="377"/>
      <c r="S52" s="377"/>
      <c r="T52" s="377"/>
      <c r="U52" s="378"/>
    </row>
    <row r="53" spans="1:21" ht="110.1" customHeight="1">
      <c r="A53" s="370" t="s">
        <v>177</v>
      </c>
      <c r="B53" s="372" t="s">
        <v>492</v>
      </c>
      <c r="C53" s="374" t="s">
        <v>494</v>
      </c>
      <c r="D53" s="132" t="s">
        <v>562</v>
      </c>
      <c r="E53" s="380" t="s">
        <v>564</v>
      </c>
      <c r="F53" s="123"/>
      <c r="G53" s="123"/>
      <c r="H53" s="124">
        <v>1</v>
      </c>
      <c r="I53" s="124">
        <v>1</v>
      </c>
      <c r="J53" s="124">
        <v>1</v>
      </c>
      <c r="K53" s="124">
        <v>1</v>
      </c>
      <c r="L53" s="124">
        <v>1</v>
      </c>
      <c r="M53" s="124">
        <v>1</v>
      </c>
      <c r="N53" s="124">
        <v>1</v>
      </c>
      <c r="O53" s="124">
        <v>1</v>
      </c>
      <c r="P53" s="124">
        <v>1</v>
      </c>
      <c r="Q53" s="124">
        <v>1</v>
      </c>
      <c r="R53" s="125">
        <f>SUM(E53:Q53)</f>
        <v>10</v>
      </c>
      <c r="S53" s="126">
        <f>SUM(R53)</f>
        <v>10</v>
      </c>
      <c r="T53" s="382">
        <f>S53-S54</f>
        <v>9</v>
      </c>
      <c r="U53" s="379">
        <f>R54/S53</f>
        <v>0.1</v>
      </c>
    </row>
    <row r="54" spans="1:21" ht="110.1" customHeight="1">
      <c r="A54" s="371"/>
      <c r="B54" s="373"/>
      <c r="C54" s="375"/>
      <c r="D54" s="133" t="s">
        <v>563</v>
      </c>
      <c r="E54" s="381"/>
      <c r="F54" s="126"/>
      <c r="G54" s="126"/>
      <c r="H54" s="127">
        <v>1</v>
      </c>
      <c r="I54" s="128"/>
      <c r="J54" s="128"/>
      <c r="K54" s="127"/>
      <c r="L54" s="128"/>
      <c r="M54" s="128"/>
      <c r="N54" s="127"/>
      <c r="O54" s="128"/>
      <c r="P54" s="128"/>
      <c r="Q54" s="127"/>
      <c r="R54" s="125">
        <f>SUM(E54:Q54)</f>
        <v>1</v>
      </c>
      <c r="S54" s="126">
        <f>IF(COUNTA(O54:Q54)&gt;0,SUM(O54:Q54),IF(COUNTA(L54:N54)&gt;0,SUM(L54:N54),IF(COUNTA(I54:K54)&gt;0,SUM(I54:K54),IF(COUNTA(F54:H54)&gt;0,SUM(F54:H54),0))))</f>
        <v>1</v>
      </c>
      <c r="T54" s="383"/>
      <c r="U54" s="379"/>
    </row>
    <row r="55" spans="1:21" ht="21.75" customHeight="1">
      <c r="A55" s="376"/>
      <c r="B55" s="377"/>
      <c r="C55" s="377"/>
      <c r="D55" s="377"/>
      <c r="E55" s="377"/>
      <c r="F55" s="377"/>
      <c r="G55" s="377"/>
      <c r="H55" s="377"/>
      <c r="I55" s="377"/>
      <c r="J55" s="377"/>
      <c r="K55" s="377"/>
      <c r="L55" s="377"/>
      <c r="M55" s="377"/>
      <c r="N55" s="377"/>
      <c r="O55" s="377"/>
      <c r="P55" s="377"/>
      <c r="Q55" s="377"/>
      <c r="R55" s="377"/>
      <c r="S55" s="377"/>
      <c r="T55" s="377"/>
      <c r="U55" s="378"/>
    </row>
    <row r="56" spans="1:21" ht="110.1" customHeight="1">
      <c r="A56" s="370" t="s">
        <v>178</v>
      </c>
      <c r="B56" s="372" t="s">
        <v>496</v>
      </c>
      <c r="C56" s="374" t="s">
        <v>565</v>
      </c>
      <c r="D56" s="132" t="s">
        <v>566</v>
      </c>
      <c r="E56" s="380" t="s">
        <v>568</v>
      </c>
      <c r="F56" s="123"/>
      <c r="G56" s="123"/>
      <c r="H56" s="124">
        <v>4</v>
      </c>
      <c r="I56" s="124">
        <v>4</v>
      </c>
      <c r="J56" s="124">
        <v>4</v>
      </c>
      <c r="K56" s="124">
        <v>4</v>
      </c>
      <c r="L56" s="124">
        <v>4</v>
      </c>
      <c r="M56" s="124">
        <v>4</v>
      </c>
      <c r="N56" s="124">
        <v>4</v>
      </c>
      <c r="O56" s="124">
        <v>4</v>
      </c>
      <c r="P56" s="124">
        <v>4</v>
      </c>
      <c r="Q56" s="124">
        <v>4</v>
      </c>
      <c r="R56" s="125">
        <f>SUM(E56:Q56)</f>
        <v>40</v>
      </c>
      <c r="S56" s="126">
        <f>SUM(R56)</f>
        <v>40</v>
      </c>
      <c r="T56" s="382">
        <f>S56-S57</f>
        <v>36</v>
      </c>
      <c r="U56" s="379">
        <f>R57/S56</f>
        <v>0.1</v>
      </c>
    </row>
    <row r="57" spans="1:21" ht="110.1" customHeight="1">
      <c r="A57" s="371"/>
      <c r="B57" s="373"/>
      <c r="C57" s="375"/>
      <c r="D57" s="133" t="s">
        <v>567</v>
      </c>
      <c r="E57" s="381"/>
      <c r="F57" s="126"/>
      <c r="G57" s="126"/>
      <c r="H57" s="127">
        <v>4</v>
      </c>
      <c r="I57" s="128"/>
      <c r="J57" s="128"/>
      <c r="K57" s="127"/>
      <c r="L57" s="128"/>
      <c r="M57" s="128"/>
      <c r="N57" s="127"/>
      <c r="O57" s="128"/>
      <c r="P57" s="128"/>
      <c r="Q57" s="127"/>
      <c r="R57" s="125">
        <f>SUM(E57:Q57)</f>
        <v>4</v>
      </c>
      <c r="S57" s="126">
        <f>IF(COUNTA(O57:Q57)&gt;0,SUM(O57:Q57),IF(COUNTA(L57:N57)&gt;0,SUM(L57:N57),IF(COUNTA(I57:K57)&gt;0,SUM(I57:K57),IF(COUNTA(F57:H57)&gt;0,SUM(F57:H57),0))))</f>
        <v>4</v>
      </c>
      <c r="T57" s="383"/>
      <c r="U57" s="379"/>
    </row>
    <row r="58" spans="1:21" ht="17.25" customHeight="1">
      <c r="A58" s="376"/>
      <c r="B58" s="377"/>
      <c r="C58" s="377"/>
      <c r="D58" s="377"/>
      <c r="E58" s="377"/>
      <c r="F58" s="377"/>
      <c r="G58" s="377"/>
      <c r="H58" s="377"/>
      <c r="I58" s="377"/>
      <c r="J58" s="377"/>
      <c r="K58" s="377"/>
      <c r="L58" s="377"/>
      <c r="M58" s="377"/>
      <c r="N58" s="377"/>
      <c r="O58" s="377"/>
      <c r="P58" s="377"/>
      <c r="Q58" s="377"/>
      <c r="R58" s="377"/>
      <c r="S58" s="377"/>
      <c r="T58" s="377"/>
      <c r="U58" s="378"/>
    </row>
    <row r="59" spans="1:21" ht="110.1" customHeight="1">
      <c r="A59" s="370" t="s">
        <v>179</v>
      </c>
      <c r="B59" s="372" t="s">
        <v>569</v>
      </c>
      <c r="C59" s="374" t="s">
        <v>570</v>
      </c>
      <c r="D59" s="132" t="s">
        <v>571</v>
      </c>
      <c r="E59" s="380" t="s">
        <v>573</v>
      </c>
      <c r="F59" s="123"/>
      <c r="G59" s="123"/>
      <c r="H59" s="124">
        <v>1</v>
      </c>
      <c r="I59" s="124">
        <v>1</v>
      </c>
      <c r="J59" s="124">
        <v>1</v>
      </c>
      <c r="K59" s="124">
        <v>1</v>
      </c>
      <c r="L59" s="124">
        <v>1</v>
      </c>
      <c r="M59" s="124">
        <v>1</v>
      </c>
      <c r="N59" s="124">
        <v>1</v>
      </c>
      <c r="O59" s="124">
        <v>1</v>
      </c>
      <c r="P59" s="124">
        <v>1</v>
      </c>
      <c r="Q59" s="124">
        <v>1</v>
      </c>
      <c r="R59" s="125">
        <f>SUM(E59:Q59)</f>
        <v>10</v>
      </c>
      <c r="S59" s="126">
        <f>SUM(R59)</f>
        <v>10</v>
      </c>
      <c r="T59" s="382">
        <f>S59-S60</f>
        <v>9</v>
      </c>
      <c r="U59" s="379">
        <f>R60/S59</f>
        <v>0.1</v>
      </c>
    </row>
    <row r="60" spans="1:21" ht="110.1" customHeight="1">
      <c r="A60" s="371"/>
      <c r="B60" s="373"/>
      <c r="C60" s="375"/>
      <c r="D60" s="133" t="s">
        <v>572</v>
      </c>
      <c r="E60" s="381"/>
      <c r="F60" s="126"/>
      <c r="G60" s="126"/>
      <c r="H60" s="127">
        <v>1</v>
      </c>
      <c r="I60" s="128"/>
      <c r="J60" s="128"/>
      <c r="K60" s="127"/>
      <c r="L60" s="128"/>
      <c r="M60" s="128"/>
      <c r="N60" s="127"/>
      <c r="O60" s="128"/>
      <c r="P60" s="128"/>
      <c r="Q60" s="127"/>
      <c r="R60" s="125">
        <f>SUM(E60:Q60)</f>
        <v>1</v>
      </c>
      <c r="S60" s="126">
        <f>IF(COUNTA(O60:Q60)&gt;0,SUM(O60:Q60),IF(COUNTA(L60:N60)&gt;0,SUM(L60:N60),IF(COUNTA(I60:K60)&gt;0,SUM(I60:K60),IF(COUNTA(F60:H60)&gt;0,SUM(F60:H60),0))))</f>
        <v>1</v>
      </c>
      <c r="T60" s="383"/>
      <c r="U60" s="379"/>
    </row>
    <row r="61" spans="1:21" ht="16.5" customHeight="1">
      <c r="A61" s="376"/>
      <c r="B61" s="377"/>
      <c r="C61" s="377"/>
      <c r="D61" s="377"/>
      <c r="E61" s="377"/>
      <c r="F61" s="377"/>
      <c r="G61" s="377"/>
      <c r="H61" s="377"/>
      <c r="I61" s="377"/>
      <c r="J61" s="377"/>
      <c r="K61" s="377"/>
      <c r="L61" s="377"/>
      <c r="M61" s="377"/>
      <c r="N61" s="377"/>
      <c r="O61" s="377"/>
      <c r="P61" s="377"/>
      <c r="Q61" s="377"/>
      <c r="R61" s="377"/>
      <c r="S61" s="377"/>
      <c r="T61" s="377"/>
      <c r="U61" s="378"/>
    </row>
    <row r="62" spans="1:21" ht="21.75" customHeight="1">
      <c r="A62" s="88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90"/>
    </row>
    <row r="63" spans="1:21" ht="93" customHeight="1"/>
    <row r="64" spans="1:21" ht="18.75" customHeight="1"/>
    <row r="65" ht="84.75" customHeight="1"/>
    <row r="66" ht="76.5" customHeight="1"/>
    <row r="67" ht="17.25" customHeight="1"/>
    <row r="68" ht="84.75" customHeight="1"/>
    <row r="69" ht="89.25" customHeight="1"/>
    <row r="70" ht="17.25" customHeight="1"/>
    <row r="71" ht="69.75" customHeight="1"/>
    <row r="72" ht="96" customHeight="1"/>
    <row r="73" ht="18.75" customHeight="1"/>
    <row r="74" ht="78.75" customHeight="1"/>
    <row r="75" ht="89.25" customHeight="1"/>
    <row r="76" ht="16.5" customHeight="1"/>
    <row r="77" ht="77.25" customHeight="1"/>
    <row r="78" ht="87.75" customHeight="1"/>
    <row r="79" ht="15.75" customHeight="1"/>
    <row r="80" ht="87.75" customHeight="1"/>
    <row r="81" ht="98.25" customHeight="1"/>
    <row r="82" ht="18" customHeight="1"/>
    <row r="83" ht="83.25" customHeight="1"/>
    <row r="84" ht="97.5" customHeight="1"/>
    <row r="85" ht="17.25" customHeight="1"/>
    <row r="86" ht="88.5" customHeight="1"/>
    <row r="87" ht="89.25" customHeight="1"/>
    <row r="88" ht="19.5" customHeight="1"/>
    <row r="89" ht="93.75" customHeight="1"/>
    <row r="90" ht="90.75" customHeight="1"/>
    <row r="91" ht="16.5" customHeight="1"/>
    <row r="92" ht="82.5" customHeight="1"/>
    <row r="93" ht="97.5" customHeight="1"/>
    <row r="94" ht="20.25" customHeight="1"/>
    <row r="95" ht="84" customHeight="1"/>
    <row r="96" ht="90.75" customHeight="1"/>
    <row r="97" ht="19.5" customHeight="1"/>
    <row r="98" ht="90" customHeight="1"/>
    <row r="99" ht="105" customHeight="1"/>
    <row r="100" ht="20.25" customHeight="1"/>
    <row r="101" ht="82.5" customHeight="1"/>
    <row r="102" ht="78" customHeight="1"/>
    <row r="103" ht="21" customHeight="1"/>
    <row r="104" ht="88.5" customHeight="1"/>
    <row r="105" ht="90.75" customHeight="1"/>
    <row r="106" ht="21.75" customHeight="1"/>
    <row r="107" ht="83.25" customHeight="1"/>
    <row r="108" ht="89.25" customHeight="1"/>
    <row r="109" ht="17.25" customHeight="1"/>
    <row r="110" ht="89.25" customHeight="1"/>
    <row r="111" ht="93.75" customHeight="1"/>
    <row r="112" ht="17.25" customHeight="1"/>
    <row r="113" ht="81.75" customHeight="1"/>
    <row r="114" ht="83.25" customHeight="1"/>
    <row r="115" ht="21" customHeight="1"/>
    <row r="116" ht="87.75" customHeight="1"/>
    <row r="117" ht="99.75" customHeight="1"/>
    <row r="118" ht="24.75" customHeight="1"/>
    <row r="119" ht="75.75" customHeight="1"/>
    <row r="120" ht="91.5" customHeight="1"/>
    <row r="121" ht="18.75" customHeight="1"/>
    <row r="122" ht="90.75" customHeight="1"/>
    <row r="123" ht="102" customHeight="1"/>
    <row r="124" ht="17.25" customHeight="1"/>
    <row r="125" ht="77.25" customHeight="1"/>
    <row r="126" ht="105" customHeight="1"/>
    <row r="127" ht="45.75" customHeight="1"/>
    <row r="128" ht="63.75" customHeight="1"/>
    <row r="129" ht="66" customHeight="1"/>
    <row r="130" ht="21.75" customHeight="1"/>
    <row r="131" ht="36.75" customHeight="1"/>
    <row r="132" ht="57" customHeight="1"/>
    <row r="133" ht="76.5" customHeight="1"/>
    <row r="134" ht="23.25" customHeight="1"/>
    <row r="135" ht="37.5" customHeight="1"/>
    <row r="136" ht="62.25" customHeight="1"/>
    <row r="137" ht="64.5" customHeight="1"/>
    <row r="138" ht="28.5" customHeight="1"/>
    <row r="139" ht="51.75" customHeight="1"/>
    <row r="140" ht="61.5" customHeight="1"/>
    <row r="141" ht="77.25" customHeight="1"/>
    <row r="142" ht="24.75" customHeight="1"/>
    <row r="143" ht="42.75" customHeight="1"/>
    <row r="144" ht="72" customHeight="1"/>
    <row r="145" ht="81" customHeight="1"/>
    <row r="146" ht="25.5" customHeight="1"/>
    <row r="147" ht="19.5" customHeight="1"/>
    <row r="150" ht="62.25" customHeight="1"/>
    <row r="151" ht="93" customHeight="1"/>
    <row r="152" ht="23.25" customHeight="1"/>
    <row r="153" ht="34.5" customHeight="1"/>
    <row r="154" ht="69.75" customHeight="1"/>
    <row r="155" ht="84" customHeight="1"/>
    <row r="156" ht="23.25" customHeight="1"/>
    <row r="157" ht="39.75" customHeight="1"/>
    <row r="158" ht="72.75" customHeight="1"/>
    <row r="159" ht="83.25" customHeight="1"/>
    <row r="160" ht="23.25" customHeight="1"/>
    <row r="161" ht="42.75" customHeight="1"/>
    <row r="162" ht="71.25" customHeight="1"/>
    <row r="163" ht="83.25" customHeight="1"/>
    <row r="164" ht="18.75" customHeight="1"/>
    <row r="165" ht="45.75" customHeight="1"/>
    <row r="166" ht="70.5" customHeight="1"/>
    <row r="167" ht="75.75" customHeight="1"/>
    <row r="168" ht="21" customHeight="1"/>
    <row r="169" ht="39" customHeight="1"/>
    <row r="170" ht="67.5" customHeight="1"/>
    <row r="171" ht="75.75" customHeight="1"/>
    <row r="172" ht="26.25" customHeight="1"/>
    <row r="173" ht="34.5" customHeight="1"/>
    <row r="174" ht="74.25" customHeight="1"/>
    <row r="175" ht="82.5" customHeight="1"/>
    <row r="176" ht="30.75" customHeight="1"/>
    <row r="177" ht="45" customHeight="1"/>
    <row r="178" ht="63.75" customHeight="1"/>
    <row r="179" ht="74.25" customHeight="1"/>
    <row r="180" ht="23.25" customHeight="1"/>
    <row r="181" ht="39" customHeight="1"/>
    <row r="182" ht="64.5" customHeight="1"/>
    <row r="183" ht="76.5" customHeight="1"/>
    <row r="184" ht="24" customHeight="1"/>
    <row r="185" ht="35.25" customHeight="1"/>
    <row r="186" ht="72" customHeight="1"/>
    <row r="187" ht="97.5" customHeight="1"/>
    <row r="188" ht="33" customHeight="1"/>
    <row r="189" ht="32.25" customHeight="1"/>
    <row r="190" ht="72.75" customHeight="1"/>
    <row r="191" ht="83.25" customHeight="1"/>
  </sheetData>
  <dataConsolidate/>
  <mergeCells count="144">
    <mergeCell ref="T14:T16"/>
    <mergeCell ref="U14:U16"/>
    <mergeCell ref="B20:B21"/>
    <mergeCell ref="C20:C21"/>
    <mergeCell ref="B17:B18"/>
    <mergeCell ref="C17:C18"/>
    <mergeCell ref="C26:C27"/>
    <mergeCell ref="T23:T24"/>
    <mergeCell ref="U23:U24"/>
    <mergeCell ref="T26:T27"/>
    <mergeCell ref="U26:U27"/>
    <mergeCell ref="E23:E24"/>
    <mergeCell ref="U17:U18"/>
    <mergeCell ref="T17:T18"/>
    <mergeCell ref="T20:T21"/>
    <mergeCell ref="U20:U21"/>
    <mergeCell ref="E20:E21"/>
    <mergeCell ref="A20:A21"/>
    <mergeCell ref="A23:A24"/>
    <mergeCell ref="E17:E18"/>
    <mergeCell ref="M15:M16"/>
    <mergeCell ref="N15:N16"/>
    <mergeCell ref="O15:O16"/>
    <mergeCell ref="P15:P16"/>
    <mergeCell ref="Q15:Q16"/>
    <mergeCell ref="A14:A16"/>
    <mergeCell ref="B14:B16"/>
    <mergeCell ref="C14:C16"/>
    <mergeCell ref="D14:D16"/>
    <mergeCell ref="E14:E16"/>
    <mergeCell ref="F14:Q14"/>
    <mergeCell ref="F15:F16"/>
    <mergeCell ref="G15:G16"/>
    <mergeCell ref="H15:H16"/>
    <mergeCell ref="I15:K15"/>
    <mergeCell ref="L15:L16"/>
    <mergeCell ref="R14:R16"/>
    <mergeCell ref="S14:S16"/>
    <mergeCell ref="A26:A27"/>
    <mergeCell ref="A25:U25"/>
    <mergeCell ref="A17:A18"/>
    <mergeCell ref="B23:B24"/>
    <mergeCell ref="C23:C24"/>
    <mergeCell ref="B26:B27"/>
    <mergeCell ref="T38:T39"/>
    <mergeCell ref="U35:U36"/>
    <mergeCell ref="A35:A36"/>
    <mergeCell ref="B35:B36"/>
    <mergeCell ref="C35:C36"/>
    <mergeCell ref="E35:E36"/>
    <mergeCell ref="T35:T36"/>
    <mergeCell ref="A32:A33"/>
    <mergeCell ref="B32:B33"/>
    <mergeCell ref="C32:C33"/>
    <mergeCell ref="T32:T33"/>
    <mergeCell ref="A19:U19"/>
    <mergeCell ref="A22:U22"/>
    <mergeCell ref="U32:U33"/>
    <mergeCell ref="E38:E39"/>
    <mergeCell ref="E32:E33"/>
    <mergeCell ref="E26:E27"/>
    <mergeCell ref="E29:E30"/>
    <mergeCell ref="A44:A45"/>
    <mergeCell ref="B44:B45"/>
    <mergeCell ref="C44:C45"/>
    <mergeCell ref="E44:E45"/>
    <mergeCell ref="T44:T45"/>
    <mergeCell ref="U44:U45"/>
    <mergeCell ref="A41:A42"/>
    <mergeCell ref="B41:B42"/>
    <mergeCell ref="C41:C42"/>
    <mergeCell ref="E41:E42"/>
    <mergeCell ref="T41:T42"/>
    <mergeCell ref="A43:U43"/>
    <mergeCell ref="U41:U42"/>
    <mergeCell ref="A55:U55"/>
    <mergeCell ref="U50:U51"/>
    <mergeCell ref="A50:A51"/>
    <mergeCell ref="B50:B51"/>
    <mergeCell ref="C50:C51"/>
    <mergeCell ref="E50:E51"/>
    <mergeCell ref="T50:T51"/>
    <mergeCell ref="A46:U46"/>
    <mergeCell ref="A47:A48"/>
    <mergeCell ref="B47:B48"/>
    <mergeCell ref="C47:C48"/>
    <mergeCell ref="E47:E48"/>
    <mergeCell ref="T47:T48"/>
    <mergeCell ref="U47:U48"/>
    <mergeCell ref="A49:U49"/>
    <mergeCell ref="A52:U52"/>
    <mergeCell ref="A53:A54"/>
    <mergeCell ref="B53:B54"/>
    <mergeCell ref="C53:C54"/>
    <mergeCell ref="E53:E54"/>
    <mergeCell ref="T53:T54"/>
    <mergeCell ref="U53:U54"/>
    <mergeCell ref="B59:B60"/>
    <mergeCell ref="C59:C60"/>
    <mergeCell ref="E59:E60"/>
    <mergeCell ref="T59:T60"/>
    <mergeCell ref="U59:U60"/>
    <mergeCell ref="A61:U61"/>
    <mergeCell ref="A56:A57"/>
    <mergeCell ref="B56:B57"/>
    <mergeCell ref="C56:C57"/>
    <mergeCell ref="E56:E57"/>
    <mergeCell ref="T56:T57"/>
    <mergeCell ref="U56:U57"/>
    <mergeCell ref="A58:U58"/>
    <mergeCell ref="A59:A60"/>
    <mergeCell ref="A29:A30"/>
    <mergeCell ref="B29:B30"/>
    <mergeCell ref="C29:C30"/>
    <mergeCell ref="A28:U28"/>
    <mergeCell ref="A31:U31"/>
    <mergeCell ref="A34:U34"/>
    <mergeCell ref="A37:U37"/>
    <mergeCell ref="A40:U40"/>
    <mergeCell ref="U38:U39"/>
    <mergeCell ref="A38:A39"/>
    <mergeCell ref="B38:B39"/>
    <mergeCell ref="C38:C39"/>
    <mergeCell ref="T29:T30"/>
    <mergeCell ref="U29:U30"/>
    <mergeCell ref="A1:U1"/>
    <mergeCell ref="A2:U2"/>
    <mergeCell ref="A5:U5"/>
    <mergeCell ref="F9:U9"/>
    <mergeCell ref="F10:U10"/>
    <mergeCell ref="E11:I11"/>
    <mergeCell ref="E12:U12"/>
    <mergeCell ref="E13:U13"/>
    <mergeCell ref="J11:L11"/>
    <mergeCell ref="M11:U11"/>
    <mergeCell ref="A8:E8"/>
    <mergeCell ref="A9:E9"/>
    <mergeCell ref="A10:E10"/>
    <mergeCell ref="A11:D11"/>
    <mergeCell ref="A12:D12"/>
    <mergeCell ref="A13:D13"/>
    <mergeCell ref="F8:U8"/>
    <mergeCell ref="A6:U6"/>
    <mergeCell ref="F7:L7"/>
  </mergeCells>
  <conditionalFormatting sqref="W17:W18">
    <cfRule type="colorScale" priority="1">
      <colorScale>
        <cfvo type="percent" val="25"/>
        <cfvo type="percent" val="50"/>
        <cfvo type="percent" val="75"/>
        <color rgb="FFF8696B"/>
        <color rgb="FFFFEB84"/>
        <color rgb="FF63BE7B"/>
      </colorScale>
    </cfRule>
  </conditionalFormatting>
  <pageMargins left="1" right="1" top="1" bottom="1" header="0.5" footer="0.5"/>
  <pageSetup scale="1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76"/>
  <sheetViews>
    <sheetView view="pageBreakPreview" topLeftCell="A5" zoomScaleNormal="115" zoomScaleSheetLayoutView="100" workbookViewId="0">
      <selection activeCell="B20" sqref="B20:C20"/>
    </sheetView>
  </sheetViews>
  <sheetFormatPr baseColWidth="10" defaultRowHeight="12.75"/>
  <cols>
    <col min="1" max="1" width="4.33203125" style="157" customWidth="1"/>
    <col min="2" max="3" width="15.83203125" style="157" customWidth="1"/>
    <col min="4" max="9" width="17.83203125" style="157" customWidth="1"/>
    <col min="10" max="16384" width="12" style="157"/>
  </cols>
  <sheetData>
    <row r="1" spans="1:9" ht="34.5" customHeight="1">
      <c r="B1" s="346" t="s">
        <v>38</v>
      </c>
      <c r="C1" s="417"/>
      <c r="D1" s="417"/>
      <c r="E1" s="417"/>
      <c r="F1" s="417"/>
      <c r="G1" s="417"/>
      <c r="H1" s="417"/>
      <c r="I1" s="417"/>
    </row>
    <row r="2" spans="1:9" ht="19.5" customHeight="1">
      <c r="B2" s="352" t="s">
        <v>377</v>
      </c>
      <c r="C2" s="418"/>
      <c r="D2" s="418"/>
      <c r="E2" s="418"/>
      <c r="F2" s="418"/>
      <c r="G2" s="418"/>
      <c r="H2" s="418"/>
      <c r="I2" s="418"/>
    </row>
    <row r="3" spans="1:9" s="178" customFormat="1" ht="60" customHeight="1">
      <c r="A3" s="174"/>
      <c r="B3" s="409" t="s">
        <v>39</v>
      </c>
      <c r="C3" s="409"/>
      <c r="D3" s="347" t="str">
        <f>'FORMATO 2. POA - MIR'!D4:F4</f>
        <v xml:space="preserve">SECRETARIA GENERAL MUNICIPAL </v>
      </c>
      <c r="E3" s="347"/>
      <c r="F3" s="409" t="s">
        <v>42</v>
      </c>
      <c r="G3" s="409"/>
      <c r="H3" s="347">
        <v>2026</v>
      </c>
      <c r="I3" s="347"/>
    </row>
    <row r="4" spans="1:9" s="178" customFormat="1" ht="60" customHeight="1">
      <c r="A4" s="174"/>
      <c r="B4" s="409" t="s">
        <v>40</v>
      </c>
      <c r="C4" s="409"/>
      <c r="D4" s="347" t="s">
        <v>574</v>
      </c>
      <c r="E4" s="347"/>
      <c r="F4" s="409" t="s">
        <v>43</v>
      </c>
      <c r="G4" s="409"/>
      <c r="H4" s="347" t="s">
        <v>291</v>
      </c>
      <c r="I4" s="347"/>
    </row>
    <row r="5" spans="1:9" s="178" customFormat="1" ht="60" customHeight="1">
      <c r="A5" s="174"/>
      <c r="B5" s="410" t="s">
        <v>41</v>
      </c>
      <c r="C5" s="410"/>
      <c r="D5" s="411" t="s">
        <v>294</v>
      </c>
      <c r="E5" s="411"/>
      <c r="F5" s="409" t="s">
        <v>44</v>
      </c>
      <c r="G5" s="409"/>
      <c r="H5" s="347" t="s">
        <v>574</v>
      </c>
      <c r="I5" s="347"/>
    </row>
    <row r="6" spans="1:9">
      <c r="A6" s="174"/>
      <c r="B6" s="419" t="s">
        <v>90</v>
      </c>
      <c r="C6" s="419"/>
      <c r="D6" s="419"/>
      <c r="E6" s="419"/>
      <c r="F6" s="419"/>
      <c r="G6" s="419"/>
      <c r="H6" s="419"/>
      <c r="I6" s="419"/>
    </row>
    <row r="7" spans="1:9" ht="76.5" customHeight="1">
      <c r="A7" s="174"/>
      <c r="B7" s="414" t="s">
        <v>91</v>
      </c>
      <c r="C7" s="414"/>
      <c r="D7" s="347" t="str">
        <f>'FORMATO 2. POA - MIR'!C9</f>
        <v>Acuerdo 1. Zapotlán Seguro, con un Gobierno Transparente y Justo.</v>
      </c>
      <c r="E7" s="347"/>
      <c r="F7" s="412" t="s">
        <v>92</v>
      </c>
      <c r="G7" s="412"/>
      <c r="H7" s="347" t="str">
        <f>'FORMATO 2. POA - MIR'!E9</f>
        <v>1.1.2 Transformar a Zapotlán, con austeridad en la administración pública, garantizando el uso eficiente de los recursos públicos.</v>
      </c>
      <c r="I7" s="347"/>
    </row>
    <row r="8" spans="1:9" ht="69" customHeight="1">
      <c r="A8" s="174"/>
      <c r="B8" s="412" t="s">
        <v>93</v>
      </c>
      <c r="C8" s="412"/>
      <c r="D8" s="347" t="str">
        <f>'FORMATO 2. POA - MIR'!C10</f>
        <v>Zapotlán Seguro, con un Gobierno Transparente y Justo.</v>
      </c>
      <c r="E8" s="347"/>
      <c r="F8" s="412" t="s">
        <v>95</v>
      </c>
      <c r="G8" s="412"/>
      <c r="H8" s="347" t="str">
        <f>'FORMATO 2. POA - MIR'!E10</f>
        <v>.1.2.1 Fomentar la administración pública municipal eficiente a través de los organismos públicos y descentralizados.</v>
      </c>
      <c r="I8" s="347"/>
    </row>
    <row r="9" spans="1:9" ht="126" customHeight="1">
      <c r="A9" s="174"/>
      <c r="B9" s="412" t="s">
        <v>96</v>
      </c>
      <c r="C9" s="412"/>
      <c r="D9" s="347" t="str">
        <f>'FORMATO 2. POA - MIR'!C11</f>
        <v xml:space="preserve"> Garantizar un servicio público responsable, transparente, inclusivo y comprometido con la equidad, promoviendo la rendición de cuentas y la atención eficaz a las necesidades de la población.</v>
      </c>
      <c r="E9" s="347"/>
      <c r="F9" s="412" t="s">
        <v>95</v>
      </c>
      <c r="G9" s="412"/>
      <c r="H9" s="347" t="str">
        <f>'FORMATO 2. POA - MIR'!E11</f>
        <v>4.4.3.1. Impulsar el control de residuos sólidos urbanos, a través de infraestructura y equipamiento para el manejo de los residuos sólidos.</v>
      </c>
      <c r="I9" s="347"/>
    </row>
    <row r="10" spans="1:9" ht="15" customHeight="1">
      <c r="A10" s="174"/>
      <c r="B10" s="415" t="s">
        <v>378</v>
      </c>
      <c r="C10" s="415"/>
      <c r="D10" s="415"/>
      <c r="E10" s="415"/>
      <c r="F10" s="415"/>
      <c r="G10" s="415"/>
      <c r="H10" s="415"/>
      <c r="I10" s="415"/>
    </row>
    <row r="11" spans="1:9">
      <c r="A11" s="174"/>
      <c r="B11" s="414" t="s">
        <v>45</v>
      </c>
      <c r="C11" s="414"/>
      <c r="D11" s="414"/>
      <c r="E11" s="414"/>
      <c r="F11" s="414"/>
      <c r="G11" s="414"/>
      <c r="H11" s="414"/>
      <c r="I11" s="414"/>
    </row>
    <row r="12" spans="1:9" ht="18.75" customHeight="1">
      <c r="A12" s="174"/>
      <c r="B12" s="413" t="str">
        <f>CALENDARIZACION!B17</f>
        <v>Actividades generales de delegación</v>
      </c>
      <c r="C12" s="413"/>
      <c r="D12" s="413"/>
      <c r="E12" s="413"/>
      <c r="F12" s="413"/>
      <c r="G12" s="413"/>
      <c r="H12" s="413"/>
      <c r="I12" s="413"/>
    </row>
    <row r="13" spans="1:9">
      <c r="A13" s="174"/>
      <c r="B13" s="414" t="s">
        <v>48</v>
      </c>
      <c r="C13" s="414"/>
      <c r="D13" s="414"/>
      <c r="E13" s="414"/>
      <c r="F13" s="414"/>
      <c r="G13" s="414"/>
      <c r="H13" s="414"/>
      <c r="I13" s="414"/>
    </row>
    <row r="14" spans="1:9" ht="60" customHeight="1">
      <c r="A14" s="174"/>
      <c r="B14" s="347" t="str">
        <f>'FORMATO 2. POA - MIR'!C16</f>
        <v xml:space="preserve">Actividades administrativas que la delegación tiene a cargo </v>
      </c>
      <c r="C14" s="347"/>
      <c r="D14" s="347"/>
      <c r="E14" s="347"/>
      <c r="F14" s="347"/>
      <c r="G14" s="347"/>
      <c r="H14" s="347"/>
      <c r="I14" s="347"/>
    </row>
    <row r="15" spans="1:9" ht="18.75" customHeight="1">
      <c r="A15" s="174"/>
      <c r="B15" s="415" t="s">
        <v>379</v>
      </c>
      <c r="C15" s="415"/>
      <c r="D15" s="415"/>
      <c r="E15" s="415"/>
      <c r="F15" s="415"/>
      <c r="G15" s="415"/>
      <c r="H15" s="415"/>
      <c r="I15" s="415"/>
    </row>
    <row r="16" spans="1:9">
      <c r="A16" s="174"/>
      <c r="B16" s="416" t="s">
        <v>362</v>
      </c>
      <c r="C16" s="416"/>
      <c r="D16" s="416"/>
      <c r="E16" s="416"/>
      <c r="F16" s="416"/>
      <c r="G16" s="416"/>
      <c r="H16" s="416"/>
      <c r="I16" s="416"/>
    </row>
    <row r="17" spans="1:9">
      <c r="A17" s="174"/>
      <c r="B17" s="347" t="str">
        <f>CALENDARIZACION!E17</f>
        <v>PCMIREAP=(PMIR ER/PMIR ER)X100%</v>
      </c>
      <c r="C17" s="347"/>
      <c r="D17" s="347"/>
      <c r="E17" s="347"/>
      <c r="F17" s="347"/>
      <c r="G17" s="347"/>
      <c r="H17" s="347"/>
      <c r="I17" s="347"/>
    </row>
    <row r="18" spans="1:9">
      <c r="A18" s="174"/>
      <c r="B18" s="416" t="s">
        <v>363</v>
      </c>
      <c r="C18" s="416"/>
      <c r="D18" s="416"/>
      <c r="E18" s="416"/>
      <c r="F18" s="416"/>
      <c r="G18" s="416"/>
      <c r="H18" s="416"/>
      <c r="I18" s="416"/>
    </row>
    <row r="19" spans="1:9" ht="28.5" customHeight="1">
      <c r="A19" s="174"/>
      <c r="B19" s="420" t="s">
        <v>106</v>
      </c>
      <c r="C19" s="421"/>
      <c r="D19" s="422" t="s">
        <v>364</v>
      </c>
      <c r="E19" s="422"/>
      <c r="F19" s="421" t="s">
        <v>365</v>
      </c>
      <c r="G19" s="421"/>
      <c r="H19" s="412" t="s">
        <v>143</v>
      </c>
      <c r="I19" s="412"/>
    </row>
    <row r="20" spans="1:9" ht="54.75" customHeight="1">
      <c r="A20" s="174"/>
      <c r="B20" s="423"/>
      <c r="C20" s="423"/>
      <c r="D20" s="353" t="s">
        <v>109</v>
      </c>
      <c r="E20" s="353"/>
      <c r="F20" s="347" t="str">
        <f>CALENDARIZACION!C17</f>
        <v>Porcentaje de avance de actividades de la delegación</v>
      </c>
      <c r="G20" s="347"/>
      <c r="H20" s="813"/>
      <c r="I20" s="531"/>
    </row>
    <row r="21" spans="1:9" ht="47.25" customHeight="1">
      <c r="A21" s="174"/>
      <c r="B21" s="347"/>
      <c r="C21" s="347"/>
      <c r="D21" s="353" t="s">
        <v>109</v>
      </c>
      <c r="E21" s="353"/>
      <c r="F21" s="347" t="str">
        <f>CALENDARIZACION!D17</f>
        <v xml:space="preserve">PNADP
Porcentaje de número de actividades de la delegación programadas
</v>
      </c>
      <c r="G21" s="347"/>
      <c r="H21" s="814"/>
      <c r="I21" s="815"/>
    </row>
    <row r="22" spans="1:9" ht="46.5" customHeight="1">
      <c r="A22" s="174"/>
      <c r="B22" s="347"/>
      <c r="C22" s="347"/>
      <c r="D22" s="353" t="s">
        <v>109</v>
      </c>
      <c r="E22" s="353"/>
      <c r="F22" s="347" t="str">
        <f>CALENDARIZACION!D18</f>
        <v xml:space="preserve">PNADR
Porcentaje de Número de actividades de la delegación realizadas
</v>
      </c>
      <c r="G22" s="347"/>
      <c r="H22" s="816"/>
      <c r="I22" s="817"/>
    </row>
    <row r="23" spans="1:9" ht="12.75" customHeight="1">
      <c r="A23" s="174"/>
      <c r="B23" s="428" t="s">
        <v>146</v>
      </c>
      <c r="C23" s="428"/>
      <c r="D23" s="428"/>
      <c r="E23" s="428"/>
      <c r="F23" s="428"/>
      <c r="G23" s="428"/>
      <c r="H23" s="428"/>
      <c r="I23" s="428"/>
    </row>
    <row r="24" spans="1:9" ht="15.75" customHeight="1">
      <c r="A24" s="174"/>
      <c r="B24" s="414" t="s">
        <v>28</v>
      </c>
      <c r="C24" s="414"/>
      <c r="D24" s="414" t="s">
        <v>46</v>
      </c>
      <c r="E24" s="414"/>
      <c r="F24" s="414" t="s">
        <v>47</v>
      </c>
      <c r="G24" s="414"/>
      <c r="H24" s="414"/>
      <c r="I24" s="414"/>
    </row>
    <row r="25" spans="1:9" ht="18" customHeight="1">
      <c r="A25" s="174"/>
      <c r="B25" s="347" t="s">
        <v>100</v>
      </c>
      <c r="C25" s="347"/>
      <c r="D25" s="347" t="s">
        <v>98</v>
      </c>
      <c r="E25" s="347"/>
      <c r="F25" s="347" t="s">
        <v>222</v>
      </c>
      <c r="G25" s="347"/>
      <c r="H25" s="347"/>
      <c r="I25" s="347"/>
    </row>
    <row r="26" spans="1:9" ht="18" customHeight="1">
      <c r="A26" s="174"/>
      <c r="B26" s="414" t="s">
        <v>128</v>
      </c>
      <c r="C26" s="414"/>
      <c r="D26" s="414"/>
      <c r="E26" s="414"/>
      <c r="F26" s="425" t="s">
        <v>131</v>
      </c>
      <c r="G26" s="416"/>
      <c r="H26" s="416"/>
      <c r="I26" s="416"/>
    </row>
    <row r="27" spans="1:9" ht="13.5" customHeight="1">
      <c r="A27" s="174"/>
      <c r="B27" s="347" t="s">
        <v>109</v>
      </c>
      <c r="C27" s="347"/>
      <c r="D27" s="347"/>
      <c r="E27" s="347"/>
      <c r="F27" s="347" t="s">
        <v>198</v>
      </c>
      <c r="G27" s="347"/>
      <c r="H27" s="347"/>
      <c r="I27" s="347"/>
    </row>
    <row r="28" spans="1:9" ht="15.75" customHeight="1">
      <c r="A28" s="174"/>
      <c r="B28" s="426" t="s">
        <v>83</v>
      </c>
      <c r="C28" s="427"/>
      <c r="D28" s="427"/>
      <c r="E28" s="427"/>
      <c r="F28" s="425" t="s">
        <v>132</v>
      </c>
      <c r="G28" s="416"/>
      <c r="H28" s="416"/>
      <c r="I28" s="416"/>
    </row>
    <row r="29" spans="1:9" ht="15.75" customHeight="1">
      <c r="A29" s="174"/>
      <c r="B29" s="347" t="s">
        <v>113</v>
      </c>
      <c r="C29" s="347"/>
      <c r="D29" s="347"/>
      <c r="E29" s="347"/>
      <c r="F29" s="347" t="s">
        <v>111</v>
      </c>
      <c r="G29" s="347"/>
      <c r="H29" s="347"/>
      <c r="I29" s="347"/>
    </row>
    <row r="30" spans="1:9" ht="14.25" customHeight="1">
      <c r="A30" s="174"/>
      <c r="B30" s="419" t="s">
        <v>149</v>
      </c>
      <c r="C30" s="419"/>
      <c r="D30" s="419"/>
      <c r="E30" s="419"/>
      <c r="F30" s="419"/>
      <c r="G30" s="419"/>
      <c r="H30" s="419"/>
      <c r="I30" s="419"/>
    </row>
    <row r="31" spans="1:9" ht="13.5" customHeight="1">
      <c r="A31" s="174"/>
      <c r="B31" s="427" t="s">
        <v>367</v>
      </c>
      <c r="C31" s="427"/>
      <c r="D31" s="427"/>
      <c r="E31" s="427"/>
      <c r="F31" s="416" t="s">
        <v>368</v>
      </c>
      <c r="G31" s="416"/>
      <c r="H31" s="416"/>
      <c r="I31" s="416"/>
    </row>
    <row r="32" spans="1:9">
      <c r="A32" s="174"/>
      <c r="B32" s="429" t="s">
        <v>152</v>
      </c>
      <c r="C32" s="429"/>
      <c r="D32" s="432">
        <f>CALENDARIZACION!R17</f>
        <v>4</v>
      </c>
      <c r="E32" s="432"/>
      <c r="F32" s="347" t="s">
        <v>116</v>
      </c>
      <c r="G32" s="347"/>
      <c r="H32" s="433" t="s">
        <v>117</v>
      </c>
      <c r="I32" s="433"/>
    </row>
    <row r="33" spans="1:10">
      <c r="A33" s="174"/>
      <c r="B33" s="429" t="s">
        <v>118</v>
      </c>
      <c r="C33" s="429"/>
      <c r="D33" s="353" t="s">
        <v>110</v>
      </c>
      <c r="E33" s="353"/>
      <c r="F33" s="347" t="s">
        <v>366</v>
      </c>
      <c r="G33" s="347"/>
      <c r="H33" s="430" t="s">
        <v>120</v>
      </c>
      <c r="I33" s="430"/>
    </row>
    <row r="34" spans="1:10">
      <c r="A34" s="174"/>
      <c r="B34" s="429" t="s">
        <v>49</v>
      </c>
      <c r="C34" s="429"/>
      <c r="D34" s="353" t="s">
        <v>196</v>
      </c>
      <c r="E34" s="353"/>
      <c r="F34" s="347" t="s">
        <v>121</v>
      </c>
      <c r="G34" s="347"/>
      <c r="H34" s="431" t="s">
        <v>122</v>
      </c>
      <c r="I34" s="431"/>
    </row>
    <row r="35" spans="1:10">
      <c r="A35" s="174"/>
      <c r="B35" s="416" t="s">
        <v>380</v>
      </c>
      <c r="C35" s="416"/>
      <c r="D35" s="416"/>
      <c r="E35" s="416"/>
      <c r="F35" s="416"/>
      <c r="G35" s="416"/>
      <c r="H35" s="416"/>
      <c r="I35" s="416"/>
    </row>
    <row r="36" spans="1:10">
      <c r="A36" s="174"/>
      <c r="B36" s="412" t="s">
        <v>240</v>
      </c>
      <c r="C36" s="412"/>
      <c r="D36" s="412"/>
      <c r="E36" s="412"/>
      <c r="F36" s="412" t="s">
        <v>50</v>
      </c>
      <c r="G36" s="412"/>
      <c r="H36" s="412" t="s">
        <v>147</v>
      </c>
      <c r="I36" s="412"/>
    </row>
    <row r="37" spans="1:10">
      <c r="A37" s="174"/>
      <c r="B37" s="432">
        <f>D40</f>
        <v>1</v>
      </c>
      <c r="C37" s="432"/>
      <c r="D37" s="432"/>
      <c r="E37" s="432"/>
      <c r="F37" s="432">
        <v>2026</v>
      </c>
      <c r="G37" s="432"/>
      <c r="H37" s="347" t="s">
        <v>110</v>
      </c>
      <c r="I37" s="347"/>
    </row>
    <row r="38" spans="1:10">
      <c r="A38" s="174"/>
      <c r="B38" s="434" t="s">
        <v>150</v>
      </c>
      <c r="C38" s="434"/>
      <c r="D38" s="434"/>
      <c r="E38" s="434"/>
      <c r="F38" s="434"/>
      <c r="G38" s="434"/>
      <c r="H38" s="434"/>
      <c r="I38" s="434"/>
    </row>
    <row r="39" spans="1:10" s="48" customFormat="1" ht="36">
      <c r="A39" s="175"/>
      <c r="B39" s="414" t="s">
        <v>124</v>
      </c>
      <c r="C39" s="414"/>
      <c r="D39" s="165" t="s">
        <v>151</v>
      </c>
      <c r="E39" s="173" t="s">
        <v>86</v>
      </c>
      <c r="F39" s="425" t="s">
        <v>87</v>
      </c>
      <c r="G39" s="416"/>
      <c r="H39" s="138" t="s">
        <v>76</v>
      </c>
      <c r="I39" s="138" t="s">
        <v>77</v>
      </c>
    </row>
    <row r="40" spans="1:10">
      <c r="A40" s="174"/>
      <c r="B40" s="347" t="s">
        <v>288</v>
      </c>
      <c r="C40" s="347"/>
      <c r="D40" s="141">
        <f>SUM(CALENDARIZACION!F17:H17)</f>
        <v>1</v>
      </c>
      <c r="E40" s="142">
        <v>0</v>
      </c>
      <c r="F40" s="435">
        <f>SUM(CALENDARIZACION!F18:H18)</f>
        <v>1</v>
      </c>
      <c r="G40" s="435"/>
      <c r="H40" s="168">
        <v>46027</v>
      </c>
      <c r="I40" s="168">
        <v>46111</v>
      </c>
      <c r="J40" s="176"/>
    </row>
    <row r="41" spans="1:10">
      <c r="A41" s="174"/>
      <c r="B41" s="347" t="s">
        <v>289</v>
      </c>
      <c r="C41" s="347"/>
      <c r="D41" s="141">
        <f>SUM(CALENDARIZACION!I17:K17)</f>
        <v>1</v>
      </c>
      <c r="E41" s="144">
        <v>0</v>
      </c>
      <c r="F41" s="435">
        <f>SUM(CALENDARIZACION!I18:K18)</f>
        <v>0</v>
      </c>
      <c r="G41" s="435"/>
      <c r="H41" s="168"/>
      <c r="I41" s="168"/>
      <c r="J41" s="176"/>
    </row>
    <row r="42" spans="1:10">
      <c r="A42" s="174"/>
      <c r="B42" s="347" t="s">
        <v>134</v>
      </c>
      <c r="C42" s="347"/>
      <c r="D42" s="141">
        <f>SUM(CALENDARIZACION!L17:N17)</f>
        <v>1</v>
      </c>
      <c r="E42" s="142">
        <v>0</v>
      </c>
      <c r="F42" s="435">
        <f>SUM(CALENDARIZACION!L18:N18)</f>
        <v>0</v>
      </c>
      <c r="G42" s="435"/>
      <c r="H42" s="168"/>
      <c r="I42" s="168"/>
    </row>
    <row r="43" spans="1:10">
      <c r="A43" s="174"/>
      <c r="B43" s="347" t="s">
        <v>290</v>
      </c>
      <c r="C43" s="347"/>
      <c r="D43" s="141">
        <f>SUM(CALENDARIZACION!O17:Q17)</f>
        <v>1</v>
      </c>
      <c r="E43" s="142">
        <v>0</v>
      </c>
      <c r="F43" s="435">
        <f>SUM(CALENDARIZACION!O18:Q18)</f>
        <v>0</v>
      </c>
      <c r="G43" s="435"/>
      <c r="H43" s="168"/>
      <c r="I43" s="168"/>
    </row>
    <row r="44" spans="1:10" ht="25.5" customHeight="1">
      <c r="A44" s="174"/>
      <c r="B44" s="442" t="s">
        <v>26</v>
      </c>
      <c r="C44" s="442"/>
      <c r="D44" s="169">
        <f>F49</f>
        <v>4</v>
      </c>
      <c r="E44" s="169">
        <f>SUM(E40:E43)</f>
        <v>0</v>
      </c>
      <c r="F44" s="443">
        <f>G49</f>
        <v>1</v>
      </c>
      <c r="G44" s="443"/>
      <c r="H44" s="139" t="s">
        <v>153</v>
      </c>
      <c r="I44" s="170">
        <f>I49</f>
        <v>0.25</v>
      </c>
    </row>
    <row r="45" spans="1:10">
      <c r="A45" s="444"/>
      <c r="B45" s="444"/>
      <c r="C45" s="444"/>
      <c r="D45" s="444"/>
      <c r="E45" s="444"/>
      <c r="F45" s="444"/>
      <c r="G45" s="444"/>
      <c r="H45" s="444"/>
      <c r="I45" s="444"/>
    </row>
    <row r="46" spans="1:10" ht="22.5" customHeight="1">
      <c r="A46" s="444"/>
      <c r="B46" s="444"/>
      <c r="C46" s="444"/>
      <c r="D46" s="444"/>
      <c r="E46" s="444"/>
      <c r="F46" s="444"/>
      <c r="G46" s="444"/>
      <c r="H46" s="444"/>
      <c r="I46" s="444"/>
    </row>
    <row r="47" spans="1:10" ht="39" customHeight="1">
      <c r="B47" s="436" t="s">
        <v>165</v>
      </c>
      <c r="C47" s="437"/>
      <c r="D47" s="438" t="s">
        <v>52</v>
      </c>
      <c r="E47" s="438"/>
      <c r="F47" s="438" t="s">
        <v>159</v>
      </c>
      <c r="G47" s="438"/>
      <c r="H47" s="438"/>
      <c r="I47" s="438"/>
    </row>
    <row r="48" spans="1:10" ht="37.5" customHeight="1">
      <c r="B48" s="439" t="str">
        <f>D5</f>
        <v>PP1- C1</v>
      </c>
      <c r="C48" s="439"/>
      <c r="D48" s="353" t="str">
        <f>CALENDARIZACION!B17</f>
        <v>Actividades generales de delegación</v>
      </c>
      <c r="E48" s="353"/>
      <c r="F48" s="149" t="s">
        <v>160</v>
      </c>
      <c r="G48" s="139" t="s">
        <v>161</v>
      </c>
      <c r="H48" s="149" t="s">
        <v>67</v>
      </c>
      <c r="I48" s="150" t="s">
        <v>68</v>
      </c>
    </row>
    <row r="49" spans="1:9" ht="37.5" customHeight="1">
      <c r="B49" s="440"/>
      <c r="C49" s="440"/>
      <c r="D49" s="441"/>
      <c r="E49" s="441"/>
      <c r="F49" s="151">
        <f>CALENDARIZACION!S17</f>
        <v>4</v>
      </c>
      <c r="G49" s="147">
        <f>CALENDARIZACION!R18</f>
        <v>1</v>
      </c>
      <c r="H49" s="151">
        <f>CALENDARIZACION!T17</f>
        <v>3</v>
      </c>
      <c r="I49" s="152">
        <f>CALENDARIZACION!U17</f>
        <v>0.25</v>
      </c>
    </row>
    <row r="50" spans="1:9" ht="20.25" customHeight="1">
      <c r="A50" s="177">
        <v>1</v>
      </c>
      <c r="B50" s="351"/>
      <c r="C50" s="351"/>
      <c r="D50" s="351"/>
      <c r="E50" s="351"/>
      <c r="F50" s="351"/>
      <c r="G50" s="351"/>
      <c r="H50" s="351"/>
      <c r="I50" s="351"/>
    </row>
    <row r="51" spans="1:9">
      <c r="A51" s="177">
        <v>1</v>
      </c>
      <c r="B51" s="351"/>
      <c r="C51" s="351"/>
      <c r="D51" s="351"/>
      <c r="E51" s="351"/>
      <c r="F51" s="351"/>
      <c r="G51" s="351"/>
      <c r="H51" s="351"/>
      <c r="I51" s="351"/>
    </row>
    <row r="52" spans="1:9">
      <c r="A52" s="177">
        <v>1</v>
      </c>
      <c r="B52" s="351"/>
      <c r="C52" s="351"/>
      <c r="D52" s="351"/>
      <c r="E52" s="351"/>
      <c r="F52" s="351"/>
      <c r="G52" s="351"/>
      <c r="H52" s="351"/>
      <c r="I52" s="351"/>
    </row>
    <row r="53" spans="1:9">
      <c r="A53" s="177">
        <v>1</v>
      </c>
      <c r="B53" s="351"/>
      <c r="C53" s="351"/>
      <c r="D53" s="351"/>
      <c r="E53" s="351"/>
      <c r="F53" s="351"/>
      <c r="G53" s="351"/>
      <c r="H53" s="351"/>
      <c r="I53" s="351"/>
    </row>
    <row r="54" spans="1:9">
      <c r="A54" s="177">
        <v>1</v>
      </c>
      <c r="B54" s="351"/>
      <c r="C54" s="351"/>
      <c r="D54" s="351"/>
      <c r="E54" s="351"/>
      <c r="F54" s="351"/>
      <c r="G54" s="351"/>
      <c r="H54" s="351"/>
      <c r="I54" s="351"/>
    </row>
    <row r="55" spans="1:9">
      <c r="A55" s="177">
        <v>1</v>
      </c>
      <c r="B55" s="351"/>
      <c r="C55" s="351"/>
      <c r="D55" s="351"/>
      <c r="E55" s="351"/>
      <c r="F55" s="351"/>
      <c r="G55" s="351"/>
      <c r="H55" s="351"/>
      <c r="I55" s="351"/>
    </row>
    <row r="56" spans="1:9">
      <c r="A56" s="177">
        <v>1</v>
      </c>
      <c r="B56" s="351"/>
      <c r="C56" s="351"/>
      <c r="D56" s="351"/>
      <c r="E56" s="351"/>
      <c r="F56" s="351"/>
      <c r="G56" s="351"/>
      <c r="H56" s="351"/>
      <c r="I56" s="351"/>
    </row>
    <row r="57" spans="1:9">
      <c r="A57" s="177">
        <v>1</v>
      </c>
      <c r="B57" s="351"/>
      <c r="C57" s="351"/>
      <c r="D57" s="351"/>
      <c r="E57" s="351"/>
      <c r="F57" s="351"/>
      <c r="G57" s="351"/>
      <c r="H57" s="351"/>
      <c r="I57" s="351"/>
    </row>
    <row r="58" spans="1:9">
      <c r="A58" s="177">
        <v>1</v>
      </c>
      <c r="B58" s="351"/>
      <c r="C58" s="351"/>
      <c r="D58" s="351"/>
      <c r="E58" s="351"/>
      <c r="F58" s="351"/>
      <c r="G58" s="351"/>
      <c r="H58" s="351"/>
      <c r="I58" s="351"/>
    </row>
    <row r="59" spans="1:9">
      <c r="A59" s="177">
        <v>1</v>
      </c>
      <c r="B59" s="351"/>
      <c r="C59" s="351"/>
      <c r="D59" s="351"/>
      <c r="E59" s="351"/>
      <c r="F59" s="351"/>
      <c r="G59" s="351"/>
      <c r="H59" s="351"/>
      <c r="I59" s="351"/>
    </row>
    <row r="60" spans="1:9">
      <c r="A60" s="177">
        <v>1</v>
      </c>
      <c r="B60" s="351"/>
      <c r="C60" s="351"/>
      <c r="D60" s="351"/>
      <c r="E60" s="351"/>
      <c r="F60" s="351"/>
      <c r="G60" s="351"/>
      <c r="H60" s="351"/>
      <c r="I60" s="351"/>
    </row>
    <row r="61" spans="1:9">
      <c r="A61" s="177">
        <v>1</v>
      </c>
      <c r="B61" s="351"/>
      <c r="C61" s="351"/>
      <c r="D61" s="351"/>
      <c r="E61" s="351"/>
      <c r="F61" s="351"/>
      <c r="G61" s="351"/>
      <c r="H61" s="351"/>
      <c r="I61" s="351"/>
    </row>
    <row r="62" spans="1:9">
      <c r="A62" s="177">
        <v>1</v>
      </c>
      <c r="B62" s="351"/>
      <c r="C62" s="351"/>
      <c r="D62" s="351"/>
      <c r="E62" s="351"/>
      <c r="F62" s="351"/>
      <c r="G62" s="351"/>
      <c r="H62" s="351"/>
      <c r="I62" s="351"/>
    </row>
    <row r="63" spans="1:9">
      <c r="A63" s="177">
        <v>1</v>
      </c>
      <c r="B63" s="351"/>
      <c r="C63" s="351"/>
      <c r="D63" s="351"/>
      <c r="E63" s="351"/>
      <c r="F63" s="351"/>
      <c r="G63" s="351"/>
      <c r="H63" s="351"/>
      <c r="I63" s="351"/>
    </row>
    <row r="64" spans="1:9">
      <c r="A64" s="177">
        <v>1</v>
      </c>
      <c r="B64" s="351"/>
      <c r="C64" s="351"/>
      <c r="D64" s="351"/>
      <c r="E64" s="351"/>
      <c r="F64" s="351"/>
      <c r="G64" s="351"/>
      <c r="H64" s="351"/>
      <c r="I64" s="351"/>
    </row>
    <row r="65" spans="1:9" ht="17.25" customHeight="1">
      <c r="A65" s="177">
        <v>1</v>
      </c>
      <c r="B65" s="351"/>
      <c r="C65" s="351"/>
      <c r="D65" s="351"/>
      <c r="E65" s="351"/>
      <c r="F65" s="351"/>
      <c r="G65" s="351"/>
      <c r="H65" s="351"/>
      <c r="I65" s="351"/>
    </row>
    <row r="66" spans="1:9">
      <c r="A66" s="177">
        <v>1</v>
      </c>
      <c r="B66" s="452" t="s">
        <v>296</v>
      </c>
      <c r="C66" s="452"/>
      <c r="D66" s="452"/>
      <c r="E66" s="452"/>
      <c r="F66" s="452"/>
      <c r="G66" s="452"/>
      <c r="H66" s="452"/>
      <c r="I66" s="452"/>
    </row>
    <row r="67" spans="1:9">
      <c r="A67" s="177">
        <v>1</v>
      </c>
      <c r="B67" s="452"/>
      <c r="C67" s="452"/>
      <c r="D67" s="452"/>
      <c r="E67" s="452"/>
      <c r="F67" s="452"/>
      <c r="G67" s="452"/>
      <c r="H67" s="452"/>
      <c r="I67" s="452"/>
    </row>
    <row r="68" spans="1:9">
      <c r="A68" s="177">
        <v>1</v>
      </c>
      <c r="B68" s="445" t="s">
        <v>288</v>
      </c>
      <c r="C68" s="445"/>
      <c r="D68" s="445"/>
      <c r="E68" s="453">
        <f>F40/D40</f>
        <v>1</v>
      </c>
      <c r="F68" s="453"/>
      <c r="G68" s="453"/>
      <c r="H68" s="453"/>
      <c r="I68" s="453"/>
    </row>
    <row r="69" spans="1:9">
      <c r="A69" s="177">
        <v>1</v>
      </c>
      <c r="B69" s="445"/>
      <c r="C69" s="445"/>
      <c r="D69" s="445"/>
      <c r="E69" s="453"/>
      <c r="F69" s="453"/>
      <c r="G69" s="453"/>
      <c r="H69" s="453"/>
      <c r="I69" s="453"/>
    </row>
    <row r="70" spans="1:9" ht="12.75" customHeight="1">
      <c r="B70" s="445" t="s">
        <v>289</v>
      </c>
      <c r="C70" s="445"/>
      <c r="D70" s="445"/>
      <c r="E70" s="446">
        <f>F41/D41</f>
        <v>0</v>
      </c>
      <c r="F70" s="447"/>
      <c r="G70" s="447"/>
      <c r="H70" s="447"/>
      <c r="I70" s="448"/>
    </row>
    <row r="71" spans="1:9" ht="12.75" customHeight="1">
      <c r="B71" s="445"/>
      <c r="C71" s="445"/>
      <c r="D71" s="445"/>
      <c r="E71" s="449"/>
      <c r="F71" s="450"/>
      <c r="G71" s="450"/>
      <c r="H71" s="450"/>
      <c r="I71" s="451"/>
    </row>
    <row r="72" spans="1:9" ht="12.75" customHeight="1">
      <c r="B72" s="445" t="s">
        <v>134</v>
      </c>
      <c r="C72" s="445"/>
      <c r="D72" s="445"/>
      <c r="E72" s="446">
        <f>F42/D42</f>
        <v>0</v>
      </c>
      <c r="F72" s="447"/>
      <c r="G72" s="447"/>
      <c r="H72" s="447"/>
      <c r="I72" s="448"/>
    </row>
    <row r="73" spans="1:9" ht="12.75" customHeight="1">
      <c r="B73" s="445"/>
      <c r="C73" s="445"/>
      <c r="D73" s="445"/>
      <c r="E73" s="449"/>
      <c r="F73" s="450"/>
      <c r="G73" s="450"/>
      <c r="H73" s="450"/>
      <c r="I73" s="451"/>
    </row>
    <row r="74" spans="1:9" ht="12.75" customHeight="1">
      <c r="B74" s="445" t="s">
        <v>290</v>
      </c>
      <c r="C74" s="445"/>
      <c r="D74" s="445"/>
      <c r="E74" s="446">
        <f>F43/D43</f>
        <v>0</v>
      </c>
      <c r="F74" s="447"/>
      <c r="G74" s="447"/>
      <c r="H74" s="447"/>
      <c r="I74" s="448"/>
    </row>
    <row r="75" spans="1:9" ht="12.75" customHeight="1">
      <c r="B75" s="445"/>
      <c r="C75" s="445"/>
      <c r="D75" s="445"/>
      <c r="E75" s="449"/>
      <c r="F75" s="450"/>
      <c r="G75" s="450"/>
      <c r="H75" s="450"/>
      <c r="I75" s="451"/>
    </row>
    <row r="76" spans="1:9">
      <c r="B76" s="408"/>
      <c r="C76" s="408"/>
      <c r="D76" s="408"/>
      <c r="E76" s="408"/>
      <c r="F76" s="408"/>
      <c r="G76" s="408"/>
      <c r="H76" s="408"/>
      <c r="I76" s="408"/>
    </row>
  </sheetData>
  <dataConsolidate/>
  <mergeCells count="117">
    <mergeCell ref="B72:D73"/>
    <mergeCell ref="E72:I73"/>
    <mergeCell ref="B74:D75"/>
    <mergeCell ref="E74:I75"/>
    <mergeCell ref="B50:I65"/>
    <mergeCell ref="B66:I67"/>
    <mergeCell ref="B68:D69"/>
    <mergeCell ref="E68:I69"/>
    <mergeCell ref="B70:D71"/>
    <mergeCell ref="E70:I71"/>
    <mergeCell ref="B47:C47"/>
    <mergeCell ref="D47:E47"/>
    <mergeCell ref="F47:I47"/>
    <mergeCell ref="B48:C49"/>
    <mergeCell ref="D48:E49"/>
    <mergeCell ref="B42:C42"/>
    <mergeCell ref="F42:G42"/>
    <mergeCell ref="B43:C43"/>
    <mergeCell ref="F43:G43"/>
    <mergeCell ref="B44:C44"/>
    <mergeCell ref="F44:G44"/>
    <mergeCell ref="A45:I46"/>
    <mergeCell ref="B38:I38"/>
    <mergeCell ref="B39:C39"/>
    <mergeCell ref="F39:G39"/>
    <mergeCell ref="B40:C40"/>
    <mergeCell ref="F40:G40"/>
    <mergeCell ref="B41:C41"/>
    <mergeCell ref="F41:G41"/>
    <mergeCell ref="B35:I35"/>
    <mergeCell ref="B36:E36"/>
    <mergeCell ref="F36:G36"/>
    <mergeCell ref="H36:I36"/>
    <mergeCell ref="B37:E37"/>
    <mergeCell ref="F37:G37"/>
    <mergeCell ref="H37:I37"/>
    <mergeCell ref="B33:C33"/>
    <mergeCell ref="D33:E33"/>
    <mergeCell ref="F33:G33"/>
    <mergeCell ref="H33:I33"/>
    <mergeCell ref="B34:C34"/>
    <mergeCell ref="D34:E34"/>
    <mergeCell ref="F34:G34"/>
    <mergeCell ref="H34:I34"/>
    <mergeCell ref="B29:E29"/>
    <mergeCell ref="F29:I29"/>
    <mergeCell ref="B30:I30"/>
    <mergeCell ref="B31:E31"/>
    <mergeCell ref="F31:I31"/>
    <mergeCell ref="B32:C32"/>
    <mergeCell ref="D32:E32"/>
    <mergeCell ref="F32:G32"/>
    <mergeCell ref="H32:I32"/>
    <mergeCell ref="B26:E26"/>
    <mergeCell ref="F26:I26"/>
    <mergeCell ref="B27:E27"/>
    <mergeCell ref="F27:I27"/>
    <mergeCell ref="B28:E28"/>
    <mergeCell ref="F28:I28"/>
    <mergeCell ref="B23:I23"/>
    <mergeCell ref="B24:C24"/>
    <mergeCell ref="D24:E24"/>
    <mergeCell ref="F24:I24"/>
    <mergeCell ref="B25:C25"/>
    <mergeCell ref="D25:E25"/>
    <mergeCell ref="F25:I25"/>
    <mergeCell ref="B11:I11"/>
    <mergeCell ref="B21:C21"/>
    <mergeCell ref="D21:E21"/>
    <mergeCell ref="F21:G21"/>
    <mergeCell ref="B22:C22"/>
    <mergeCell ref="D22:E22"/>
    <mergeCell ref="F22:G22"/>
    <mergeCell ref="B18:I18"/>
    <mergeCell ref="B19:C19"/>
    <mergeCell ref="D19:E19"/>
    <mergeCell ref="F19:G19"/>
    <mergeCell ref="H19:I19"/>
    <mergeCell ref="B20:C20"/>
    <mergeCell ref="D20:E20"/>
    <mergeCell ref="F20:G20"/>
    <mergeCell ref="H20:I22"/>
    <mergeCell ref="B1:I1"/>
    <mergeCell ref="B2:I2"/>
    <mergeCell ref="B3:C3"/>
    <mergeCell ref="D3:E3"/>
    <mergeCell ref="F3:G3"/>
    <mergeCell ref="H3:I3"/>
    <mergeCell ref="B6:I6"/>
    <mergeCell ref="B7:C7"/>
    <mergeCell ref="D7:E7"/>
    <mergeCell ref="F7:G7"/>
    <mergeCell ref="H7:I7"/>
    <mergeCell ref="B76:I76"/>
    <mergeCell ref="B4:C4"/>
    <mergeCell ref="D4:E4"/>
    <mergeCell ref="F4:G4"/>
    <mergeCell ref="H4:I4"/>
    <mergeCell ref="B5:C5"/>
    <mergeCell ref="D5:E5"/>
    <mergeCell ref="F5:G5"/>
    <mergeCell ref="H5:I5"/>
    <mergeCell ref="B8:C8"/>
    <mergeCell ref="D8:E8"/>
    <mergeCell ref="F8:G8"/>
    <mergeCell ref="H8:I8"/>
    <mergeCell ref="B12:I12"/>
    <mergeCell ref="B13:I13"/>
    <mergeCell ref="B14:I14"/>
    <mergeCell ref="B15:I15"/>
    <mergeCell ref="B16:I16"/>
    <mergeCell ref="B17:I17"/>
    <mergeCell ref="B9:C9"/>
    <mergeCell ref="D9:E9"/>
    <mergeCell ref="F9:G9"/>
    <mergeCell ref="H9:I9"/>
    <mergeCell ref="B10:I10"/>
  </mergeCells>
  <conditionalFormatting sqref="E68:I69">
    <cfRule type="dataBar" priority="4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{3D4D4642-DB10-4544-9BB3-27638A21B040}</x14:id>
        </ext>
      </extLst>
    </cfRule>
  </conditionalFormatting>
  <conditionalFormatting sqref="E70:I71">
    <cfRule type="dataBar" priority="3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{3ABD0BD4-AD25-423F-99BB-D83196F0CD05}</x14:id>
        </ext>
      </extLst>
    </cfRule>
  </conditionalFormatting>
  <conditionalFormatting sqref="E72:I73">
    <cfRule type="dataBar" priority="2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{44ADFD75-5474-4623-9398-AD2EABF5623B}</x14:id>
        </ext>
      </extLst>
    </cfRule>
  </conditionalFormatting>
  <conditionalFormatting sqref="E74:I75">
    <cfRule type="dataBar" priority="1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{2522FA76-75D6-49E8-A7D2-56D3B588B572}</x14:id>
        </ext>
      </extLst>
    </cfRule>
  </conditionalFormatting>
  <pageMargins left="0.7" right="0.7" top="0.75" bottom="0.75" header="0.3" footer="0.3"/>
  <pageSetup scale="55" orientation="portrait" r:id="rId1"/>
  <rowBreaks count="1" manualBreakCount="1">
    <brk id="44" max="16383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D4D4642-DB10-4544-9BB3-27638A21B040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E68:I69</xm:sqref>
        </x14:conditionalFormatting>
        <x14:conditionalFormatting xmlns:xm="http://schemas.microsoft.com/office/excel/2006/main">
          <x14:cfRule type="dataBar" id="{3ABD0BD4-AD25-423F-99BB-D83196F0CD05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E70:I71</xm:sqref>
        </x14:conditionalFormatting>
        <x14:conditionalFormatting xmlns:xm="http://schemas.microsoft.com/office/excel/2006/main">
          <x14:cfRule type="dataBar" id="{44ADFD75-5474-4623-9398-AD2EABF5623B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E72:I73</xm:sqref>
        </x14:conditionalFormatting>
        <x14:conditionalFormatting xmlns:xm="http://schemas.microsoft.com/office/excel/2006/main">
          <x14:cfRule type="dataBar" id="{2522FA76-75D6-49E8-A7D2-56D3B588B572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E74:I75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00000000-0002-0000-0A00-000000000000}">
          <x14:formula1>
            <xm:f>'NO SE EDITA'!$K$3:$K$6</xm:f>
          </x14:formula1>
          <xm:sqref>H40:H43</xm:sqref>
        </x14:dataValidation>
        <x14:dataValidation type="list" allowBlank="1" showInputMessage="1" showErrorMessage="1" xr:uid="{00000000-0002-0000-0A00-000001000000}">
          <x14:formula1>
            <xm:f>'NO SE EDITA'!$L$3:$L$6</xm:f>
          </x14:formula1>
          <xm:sqref>I40:I43</xm:sqref>
        </x14:dataValidation>
        <x14:dataValidation type="list" allowBlank="1" showInputMessage="1" showErrorMessage="1" xr:uid="{00000000-0002-0000-0A00-000002000000}">
          <x14:formula1>
            <xm:f>'NO SE EDITA'!$C$3:$C$6</xm:f>
          </x14:formula1>
          <xm:sqref>D25:E25</xm:sqref>
        </x14:dataValidation>
        <x14:dataValidation type="list" allowBlank="1" showInputMessage="1" showErrorMessage="1" xr:uid="{00000000-0002-0000-0A00-000003000000}">
          <x14:formula1>
            <xm:f>'NO SE EDITA'!$G$3:$G$5</xm:f>
          </x14:formula1>
          <xm:sqref>B29:E29 D33:E33 H37:I37</xm:sqref>
        </x14:dataValidation>
        <x14:dataValidation type="list" allowBlank="1" showInputMessage="1" showErrorMessage="1" xr:uid="{00000000-0002-0000-0A00-000004000000}">
          <x14:formula1>
            <xm:f>'NO SE EDITA'!$H$3:$H$4</xm:f>
          </x14:formula1>
          <xm:sqref>F29:I29</xm:sqref>
        </x14:dataValidation>
        <x14:dataValidation type="list" allowBlank="1" showInputMessage="1" showErrorMessage="1" xr:uid="{00000000-0002-0000-0A00-000005000000}">
          <x14:formula1>
            <xm:f>'NO SE EDITA'!$D$3:$D$4</xm:f>
          </x14:formula1>
          <xm:sqref>F25</xm:sqref>
        </x14:dataValidation>
        <x14:dataValidation type="list" allowBlank="1" showInputMessage="1" showErrorMessage="1" xr:uid="{00000000-0002-0000-0A00-000006000000}">
          <x14:formula1>
            <xm:f>'NO SE EDITA'!$B$3:$B$4</xm:f>
          </x14:formula1>
          <xm:sqref>B24:C25</xm:sqref>
        </x14:dataValidation>
        <x14:dataValidation type="list" allowBlank="1" showInputMessage="1" showErrorMessage="1" xr:uid="{00000000-0002-0000-0A00-000007000000}">
          <x14:formula1>
            <xm:f>'NO SE EDITA'!$M$3:$M$4</xm:f>
          </x14:formula1>
          <xm:sqref>D34:E34</xm:sqref>
        </x14:dataValidation>
        <x14:dataValidation type="list" allowBlank="1" showInputMessage="1" showErrorMessage="1" xr:uid="{00000000-0002-0000-0A00-000008000000}">
          <x14:formula1>
            <xm:f>'NO SE EDITA'!$E$3:$E$4</xm:f>
          </x14:formula1>
          <xm:sqref>B27:E27</xm:sqref>
        </x14:dataValidation>
        <x14:dataValidation type="list" allowBlank="1" showInputMessage="1" showErrorMessage="1" xr:uid="{00000000-0002-0000-0A00-000009000000}">
          <x14:formula1>
            <xm:f>'NO SE EDITA'!$F$3:$F$4</xm:f>
          </x14:formula1>
          <xm:sqref>F27:I27</xm:sqref>
        </x14:dataValidation>
        <x14:dataValidation type="list" allowBlank="1" showInputMessage="1" showErrorMessage="1" xr:uid="{00000000-0002-0000-0A00-00000A000000}">
          <x14:formula1>
            <xm:f>'NO SE EDITA'!$J$3:$J$6</xm:f>
          </x14:formula1>
          <xm:sqref>F37:G37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76"/>
  <sheetViews>
    <sheetView view="pageBreakPreview" zoomScale="85" zoomScaleNormal="100" zoomScaleSheetLayoutView="85" workbookViewId="0">
      <selection activeCell="H20" sqref="H20:I22"/>
    </sheetView>
  </sheetViews>
  <sheetFormatPr baseColWidth="10" defaultRowHeight="12.75"/>
  <cols>
    <col min="1" max="1" width="4.33203125" style="157" customWidth="1"/>
    <col min="2" max="3" width="15.83203125" style="157" customWidth="1"/>
    <col min="4" max="9" width="17.83203125" style="157" customWidth="1"/>
    <col min="10" max="16384" width="12" style="157"/>
  </cols>
  <sheetData>
    <row r="1" spans="2:9" ht="34.5" customHeight="1">
      <c r="B1" s="346" t="s">
        <v>38</v>
      </c>
      <c r="C1" s="417"/>
      <c r="D1" s="417"/>
      <c r="E1" s="417"/>
      <c r="F1" s="417"/>
      <c r="G1" s="417"/>
      <c r="H1" s="417"/>
      <c r="I1" s="417"/>
    </row>
    <row r="2" spans="2:9" ht="19.5" customHeight="1">
      <c r="B2" s="352" t="s">
        <v>377</v>
      </c>
      <c r="C2" s="418"/>
      <c r="D2" s="418"/>
      <c r="E2" s="418"/>
      <c r="F2" s="418"/>
      <c r="G2" s="418"/>
      <c r="H2" s="418"/>
      <c r="I2" s="418"/>
    </row>
    <row r="3" spans="2:9" ht="60" customHeight="1">
      <c r="B3" s="455" t="s">
        <v>39</v>
      </c>
      <c r="C3" s="455"/>
      <c r="D3" s="347" t="str">
        <f>'FORMATO 2. POA - MIR'!D4:F4</f>
        <v xml:space="preserve">SECRETARIA GENERAL MUNICIPAL </v>
      </c>
      <c r="E3" s="347"/>
      <c r="F3" s="455" t="s">
        <v>42</v>
      </c>
      <c r="G3" s="455"/>
      <c r="H3" s="347">
        <v>2026</v>
      </c>
      <c r="I3" s="347"/>
    </row>
    <row r="4" spans="2:9" ht="60" customHeight="1">
      <c r="B4" s="409" t="s">
        <v>40</v>
      </c>
      <c r="C4" s="409"/>
      <c r="D4" s="347" t="s">
        <v>574</v>
      </c>
      <c r="E4" s="347"/>
      <c r="F4" s="409" t="s">
        <v>43</v>
      </c>
      <c r="G4" s="409"/>
      <c r="H4" s="347" t="s">
        <v>291</v>
      </c>
      <c r="I4" s="347"/>
    </row>
    <row r="5" spans="2:9" ht="60" customHeight="1">
      <c r="B5" s="410" t="s">
        <v>41</v>
      </c>
      <c r="C5" s="410"/>
      <c r="D5" s="411" t="s">
        <v>225</v>
      </c>
      <c r="E5" s="411"/>
      <c r="F5" s="409" t="s">
        <v>44</v>
      </c>
      <c r="G5" s="409"/>
      <c r="H5" s="347" t="s">
        <v>574</v>
      </c>
      <c r="I5" s="347"/>
    </row>
    <row r="6" spans="2:9">
      <c r="B6" s="419" t="s">
        <v>90</v>
      </c>
      <c r="C6" s="419"/>
      <c r="D6" s="419"/>
      <c r="E6" s="419"/>
      <c r="F6" s="419"/>
      <c r="G6" s="419"/>
      <c r="H6" s="419"/>
      <c r="I6" s="419"/>
    </row>
    <row r="7" spans="2:9" ht="143.25" customHeight="1">
      <c r="B7" s="414" t="s">
        <v>91</v>
      </c>
      <c r="C7" s="414"/>
      <c r="D7" s="347" t="str">
        <f>'FORMATO 2. POA - MIR'!C9</f>
        <v>Acuerdo 1. Zapotlán Seguro, con un Gobierno Transparente y Justo.</v>
      </c>
      <c r="E7" s="347"/>
      <c r="F7" s="412" t="s">
        <v>92</v>
      </c>
      <c r="G7" s="412"/>
      <c r="H7" s="347" t="str">
        <f>'FORMATO 2. POA - MIR'!E9</f>
        <v>1.1.2 Transformar a Zapotlán, con austeridad en la administración pública, garantizando el uso eficiente de los recursos públicos.</v>
      </c>
      <c r="I7" s="347"/>
    </row>
    <row r="8" spans="2:9" ht="143.25" customHeight="1">
      <c r="B8" s="412" t="s">
        <v>93</v>
      </c>
      <c r="C8" s="412"/>
      <c r="D8" s="347" t="str">
        <f>'FORMATO 2. POA - MIR'!C10</f>
        <v>Zapotlán Seguro, con un Gobierno Transparente y Justo.</v>
      </c>
      <c r="E8" s="347"/>
      <c r="F8" s="412" t="s">
        <v>95</v>
      </c>
      <c r="G8" s="412"/>
      <c r="H8" s="347" t="str">
        <f>'FORMATO 2. POA - MIR'!E10</f>
        <v>.1.2.1 Fomentar la administración pública municipal eficiente a través de los organismos públicos y descentralizados.</v>
      </c>
      <c r="I8" s="347"/>
    </row>
    <row r="9" spans="2:9" ht="143.25" customHeight="1">
      <c r="B9" s="412" t="s">
        <v>96</v>
      </c>
      <c r="C9" s="412"/>
      <c r="D9" s="347" t="str">
        <f>'FORMATO 2. POA - MIR'!C11</f>
        <v xml:space="preserve"> Garantizar un servicio público responsable, transparente, inclusivo y comprometido con la equidad, promoviendo la rendición de cuentas y la atención eficaz a las necesidades de la población.</v>
      </c>
      <c r="E9" s="347"/>
      <c r="F9" s="412" t="s">
        <v>97</v>
      </c>
      <c r="G9" s="412"/>
      <c r="H9" s="347" t="str">
        <f>'FORMATO 2. POA - MIR'!E11</f>
        <v>4.4.3.1. Impulsar el control de residuos sólidos urbanos, a través de infraestructura y equipamiento para el manejo de los residuos sólidos.</v>
      </c>
      <c r="I9" s="347"/>
    </row>
    <row r="10" spans="2:9" ht="15" customHeight="1">
      <c r="B10" s="454" t="s">
        <v>302</v>
      </c>
      <c r="C10" s="415"/>
      <c r="D10" s="415"/>
      <c r="E10" s="415"/>
      <c r="F10" s="415"/>
      <c r="G10" s="415"/>
      <c r="H10" s="415"/>
      <c r="I10" s="415"/>
    </row>
    <row r="11" spans="2:9">
      <c r="B11" s="414" t="s">
        <v>45</v>
      </c>
      <c r="C11" s="414"/>
      <c r="D11" s="414"/>
      <c r="E11" s="414"/>
      <c r="F11" s="414"/>
      <c r="G11" s="414"/>
      <c r="H11" s="414"/>
      <c r="I11" s="414"/>
    </row>
    <row r="12" spans="2:9">
      <c r="B12" s="413" t="str">
        <f>CALENDARIZACION!B20</f>
        <v>Canalización de solicitudes de luminaria</v>
      </c>
      <c r="C12" s="413"/>
      <c r="D12" s="413"/>
      <c r="E12" s="413"/>
      <c r="F12" s="413"/>
      <c r="G12" s="413"/>
      <c r="H12" s="413"/>
      <c r="I12" s="413"/>
    </row>
    <row r="13" spans="2:9">
      <c r="B13" s="414" t="s">
        <v>48</v>
      </c>
      <c r="C13" s="414"/>
      <c r="D13" s="414"/>
      <c r="E13" s="414"/>
      <c r="F13" s="414"/>
      <c r="G13" s="414"/>
      <c r="H13" s="414"/>
      <c r="I13" s="414"/>
    </row>
    <row r="14" spans="2:9" ht="108" customHeight="1">
      <c r="B14" s="347" t="str">
        <f>'FORMATO 2. POA - MIR'!C17</f>
        <v>La delegación atiende las solicitudes de la ciudadanía para reparaciones de lámparas de luminaria pública</v>
      </c>
      <c r="C14" s="347"/>
      <c r="D14" s="347"/>
      <c r="E14" s="347"/>
      <c r="F14" s="347"/>
      <c r="G14" s="347"/>
      <c r="H14" s="347"/>
      <c r="I14" s="347"/>
    </row>
    <row r="15" spans="2:9" ht="18.75" customHeight="1">
      <c r="B15" s="415" t="s">
        <v>379</v>
      </c>
      <c r="C15" s="415"/>
      <c r="D15" s="415"/>
      <c r="E15" s="415"/>
      <c r="F15" s="415"/>
      <c r="G15" s="415"/>
      <c r="H15" s="415"/>
      <c r="I15" s="415"/>
    </row>
    <row r="16" spans="2:9">
      <c r="B16" s="416" t="s">
        <v>362</v>
      </c>
      <c r="C16" s="416"/>
      <c r="D16" s="416"/>
      <c r="E16" s="416"/>
      <c r="F16" s="416"/>
      <c r="G16" s="416"/>
      <c r="H16" s="416"/>
      <c r="I16" s="416"/>
    </row>
    <row r="17" spans="2:9">
      <c r="B17" s="347" t="str">
        <f>CALENDARIZACION!E20</f>
        <v>PACSL = (PNSLA/PNSLR) *100%</v>
      </c>
      <c r="C17" s="347"/>
      <c r="D17" s="347"/>
      <c r="E17" s="347"/>
      <c r="F17" s="347"/>
      <c r="G17" s="347"/>
      <c r="H17" s="347"/>
      <c r="I17" s="347"/>
    </row>
    <row r="18" spans="2:9">
      <c r="B18" s="416" t="s">
        <v>363</v>
      </c>
      <c r="C18" s="416"/>
      <c r="D18" s="416"/>
      <c r="E18" s="416"/>
      <c r="F18" s="416"/>
      <c r="G18" s="416"/>
      <c r="H18" s="416"/>
      <c r="I18" s="416"/>
    </row>
    <row r="19" spans="2:9" ht="28.5" customHeight="1">
      <c r="B19" s="420" t="s">
        <v>106</v>
      </c>
      <c r="C19" s="421"/>
      <c r="D19" s="422" t="s">
        <v>364</v>
      </c>
      <c r="E19" s="422"/>
      <c r="F19" s="421" t="s">
        <v>365</v>
      </c>
      <c r="G19" s="421"/>
      <c r="H19" s="412" t="s">
        <v>143</v>
      </c>
      <c r="I19" s="412"/>
    </row>
    <row r="20" spans="2:9" ht="81" customHeight="1">
      <c r="B20" s="423"/>
      <c r="C20" s="423"/>
      <c r="D20" s="353" t="s">
        <v>109</v>
      </c>
      <c r="E20" s="353"/>
      <c r="F20" s="347" t="str">
        <f>CALENDARIZACION!C20</f>
        <v>Porcentaje de avance de atención a luminarias</v>
      </c>
      <c r="G20" s="347"/>
      <c r="H20" s="530"/>
      <c r="I20" s="818"/>
    </row>
    <row r="21" spans="2:9" ht="65.25" customHeight="1">
      <c r="B21" s="347"/>
      <c r="C21" s="347"/>
      <c r="D21" s="353" t="s">
        <v>109</v>
      </c>
      <c r="E21" s="353"/>
      <c r="F21" s="347" t="str">
        <f>CALENDARIZACION!D20</f>
        <v>PNSLR = Porcentaje de número de solicitudes de luminaria realizadas</v>
      </c>
      <c r="G21" s="347"/>
      <c r="H21" s="819"/>
      <c r="I21" s="820"/>
    </row>
    <row r="22" spans="2:9" ht="69.75" customHeight="1">
      <c r="B22" s="347"/>
      <c r="C22" s="347"/>
      <c r="D22" s="353" t="s">
        <v>109</v>
      </c>
      <c r="E22" s="353"/>
      <c r="F22" s="347" t="str">
        <f>CALENDARIZACION!D21</f>
        <v>PNSLA = Porcentaje de número de solicitudes de luminaria atendidas</v>
      </c>
      <c r="G22" s="347"/>
      <c r="H22" s="821"/>
      <c r="I22" s="822"/>
    </row>
    <row r="23" spans="2:9" ht="12.75" customHeight="1">
      <c r="B23" s="428" t="s">
        <v>146</v>
      </c>
      <c r="C23" s="428"/>
      <c r="D23" s="428"/>
      <c r="E23" s="428"/>
      <c r="F23" s="428"/>
      <c r="G23" s="428"/>
      <c r="H23" s="428"/>
      <c r="I23" s="428"/>
    </row>
    <row r="24" spans="2:9" ht="15.75" customHeight="1">
      <c r="B24" s="414" t="s">
        <v>28</v>
      </c>
      <c r="C24" s="414"/>
      <c r="D24" s="414" t="s">
        <v>46</v>
      </c>
      <c r="E24" s="414"/>
      <c r="F24" s="414" t="s">
        <v>47</v>
      </c>
      <c r="G24" s="414"/>
      <c r="H24" s="414"/>
      <c r="I24" s="414"/>
    </row>
    <row r="25" spans="2:9" ht="18" customHeight="1">
      <c r="B25" s="347" t="s">
        <v>101</v>
      </c>
      <c r="C25" s="347"/>
      <c r="D25" s="347" t="s">
        <v>99</v>
      </c>
      <c r="E25" s="347"/>
      <c r="F25" s="347" t="s">
        <v>222</v>
      </c>
      <c r="G25" s="347"/>
      <c r="H25" s="347"/>
      <c r="I25" s="347"/>
    </row>
    <row r="26" spans="2:9" ht="18" customHeight="1">
      <c r="B26" s="414" t="s">
        <v>128</v>
      </c>
      <c r="C26" s="414"/>
      <c r="D26" s="414"/>
      <c r="E26" s="414"/>
      <c r="F26" s="425" t="s">
        <v>131</v>
      </c>
      <c r="G26" s="416"/>
      <c r="H26" s="416"/>
      <c r="I26" s="416"/>
    </row>
    <row r="27" spans="2:9" ht="13.5" customHeight="1">
      <c r="B27" s="347" t="s">
        <v>109</v>
      </c>
      <c r="C27" s="347"/>
      <c r="D27" s="347"/>
      <c r="E27" s="347"/>
      <c r="F27" s="347" t="s">
        <v>198</v>
      </c>
      <c r="G27" s="347"/>
      <c r="H27" s="347"/>
      <c r="I27" s="347"/>
    </row>
    <row r="28" spans="2:9" ht="15.75" customHeight="1">
      <c r="B28" s="426" t="s">
        <v>83</v>
      </c>
      <c r="C28" s="427"/>
      <c r="D28" s="427"/>
      <c r="E28" s="427"/>
      <c r="F28" s="425" t="s">
        <v>132</v>
      </c>
      <c r="G28" s="416"/>
      <c r="H28" s="416"/>
      <c r="I28" s="416"/>
    </row>
    <row r="29" spans="2:9" ht="15.75" customHeight="1">
      <c r="B29" s="347" t="s">
        <v>110</v>
      </c>
      <c r="C29" s="347"/>
      <c r="D29" s="347"/>
      <c r="E29" s="347"/>
      <c r="F29" s="347" t="s">
        <v>111</v>
      </c>
      <c r="G29" s="347"/>
      <c r="H29" s="347"/>
      <c r="I29" s="347"/>
    </row>
    <row r="30" spans="2:9" ht="14.25" customHeight="1">
      <c r="B30" s="419" t="s">
        <v>149</v>
      </c>
      <c r="C30" s="419"/>
      <c r="D30" s="419"/>
      <c r="E30" s="419"/>
      <c r="F30" s="419"/>
      <c r="G30" s="419"/>
      <c r="H30" s="419"/>
      <c r="I30" s="419"/>
    </row>
    <row r="31" spans="2:9" ht="13.5" customHeight="1">
      <c r="B31" s="427" t="s">
        <v>367</v>
      </c>
      <c r="C31" s="427"/>
      <c r="D31" s="427"/>
      <c r="E31" s="427"/>
      <c r="F31" s="416" t="s">
        <v>368</v>
      </c>
      <c r="G31" s="416"/>
      <c r="H31" s="416"/>
      <c r="I31" s="416"/>
    </row>
    <row r="32" spans="2:9">
      <c r="B32" s="429" t="s">
        <v>152</v>
      </c>
      <c r="C32" s="429"/>
      <c r="D32" s="432">
        <f>CALENDARIZACION!R20</f>
        <v>100</v>
      </c>
      <c r="E32" s="432"/>
      <c r="F32" s="347" t="s">
        <v>116</v>
      </c>
      <c r="G32" s="347"/>
      <c r="H32" s="433" t="s">
        <v>117</v>
      </c>
      <c r="I32" s="433"/>
    </row>
    <row r="33" spans="2:10">
      <c r="B33" s="429" t="s">
        <v>118</v>
      </c>
      <c r="C33" s="429"/>
      <c r="D33" s="353" t="s">
        <v>110</v>
      </c>
      <c r="E33" s="353"/>
      <c r="F33" s="347" t="s">
        <v>366</v>
      </c>
      <c r="G33" s="347"/>
      <c r="H33" s="430" t="s">
        <v>120</v>
      </c>
      <c r="I33" s="430"/>
    </row>
    <row r="34" spans="2:10">
      <c r="B34" s="429" t="s">
        <v>49</v>
      </c>
      <c r="C34" s="429"/>
      <c r="D34" s="353" t="s">
        <v>197</v>
      </c>
      <c r="E34" s="353"/>
      <c r="F34" s="347" t="s">
        <v>121</v>
      </c>
      <c r="G34" s="347"/>
      <c r="H34" s="431" t="s">
        <v>122</v>
      </c>
      <c r="I34" s="431"/>
    </row>
    <row r="35" spans="2:10">
      <c r="B35" s="416" t="s">
        <v>380</v>
      </c>
      <c r="C35" s="416"/>
      <c r="D35" s="416"/>
      <c r="E35" s="416"/>
      <c r="F35" s="416"/>
      <c r="G35" s="416"/>
      <c r="H35" s="416"/>
      <c r="I35" s="416"/>
    </row>
    <row r="36" spans="2:10">
      <c r="B36" s="412" t="s">
        <v>240</v>
      </c>
      <c r="C36" s="412"/>
      <c r="D36" s="412"/>
      <c r="E36" s="412"/>
      <c r="F36" s="412" t="s">
        <v>50</v>
      </c>
      <c r="G36" s="412"/>
      <c r="H36" s="412" t="s">
        <v>147</v>
      </c>
      <c r="I36" s="412"/>
    </row>
    <row r="37" spans="2:10">
      <c r="B37" s="432">
        <f>CALENDARIZACION!H20</f>
        <v>10</v>
      </c>
      <c r="C37" s="432"/>
      <c r="D37" s="432"/>
      <c r="E37" s="432"/>
      <c r="F37" s="432">
        <v>2026</v>
      </c>
      <c r="G37" s="432"/>
      <c r="H37" s="347" t="s">
        <v>110</v>
      </c>
      <c r="I37" s="347"/>
    </row>
    <row r="38" spans="2:10">
      <c r="B38" s="434" t="s">
        <v>150</v>
      </c>
      <c r="C38" s="434"/>
      <c r="D38" s="434"/>
      <c r="E38" s="434"/>
      <c r="F38" s="434"/>
      <c r="G38" s="434"/>
      <c r="H38" s="434"/>
      <c r="I38" s="434"/>
    </row>
    <row r="39" spans="2:10" s="48" customFormat="1" ht="36">
      <c r="B39" s="414" t="s">
        <v>124</v>
      </c>
      <c r="C39" s="414"/>
      <c r="D39" s="165" t="s">
        <v>151</v>
      </c>
      <c r="E39" s="173" t="s">
        <v>86</v>
      </c>
      <c r="F39" s="425" t="s">
        <v>87</v>
      </c>
      <c r="G39" s="416"/>
      <c r="H39" s="138" t="s">
        <v>76</v>
      </c>
      <c r="I39" s="138" t="s">
        <v>77</v>
      </c>
    </row>
    <row r="40" spans="2:10">
      <c r="B40" s="347" t="s">
        <v>288</v>
      </c>
      <c r="C40" s="347"/>
      <c r="D40" s="141">
        <f>SUM(CALENDARIZACION!F20:H20)</f>
        <v>10</v>
      </c>
      <c r="E40" s="142">
        <v>0</v>
      </c>
      <c r="F40" s="435">
        <f>SUM(CALENDARIZACION!F21:H21)</f>
        <v>7</v>
      </c>
      <c r="G40" s="435"/>
      <c r="H40" s="168">
        <v>46027</v>
      </c>
      <c r="I40" s="168">
        <v>46386</v>
      </c>
      <c r="J40" s="176"/>
    </row>
    <row r="41" spans="2:10">
      <c r="B41" s="347" t="s">
        <v>289</v>
      </c>
      <c r="C41" s="347"/>
      <c r="D41" s="141">
        <f>SUM(CALENDARIZACION!I20:K20)</f>
        <v>30</v>
      </c>
      <c r="E41" s="144">
        <v>0</v>
      </c>
      <c r="F41" s="435">
        <f>SUM(CALENDARIZACION!I21:K21)</f>
        <v>0</v>
      </c>
      <c r="G41" s="435"/>
      <c r="H41" s="168"/>
      <c r="I41" s="168"/>
      <c r="J41" s="176"/>
    </row>
    <row r="42" spans="2:10">
      <c r="B42" s="347" t="s">
        <v>134</v>
      </c>
      <c r="C42" s="347"/>
      <c r="D42" s="141">
        <f>SUM(CALENDARIZACION!L20:N20)</f>
        <v>30</v>
      </c>
      <c r="E42" s="142">
        <v>0</v>
      </c>
      <c r="F42" s="435">
        <f>SUM(CALENDARIZACION!L21:N21)</f>
        <v>0</v>
      </c>
      <c r="G42" s="435"/>
      <c r="H42" s="168"/>
      <c r="I42" s="168"/>
    </row>
    <row r="43" spans="2:10">
      <c r="B43" s="347" t="s">
        <v>290</v>
      </c>
      <c r="C43" s="347"/>
      <c r="D43" s="141">
        <f>SUM(CALENDARIZACION!O20:Q20)</f>
        <v>30</v>
      </c>
      <c r="E43" s="142">
        <v>0</v>
      </c>
      <c r="F43" s="435">
        <f>SUM(CALENDARIZACION!O21:Q21)</f>
        <v>0</v>
      </c>
      <c r="G43" s="435"/>
      <c r="H43" s="168"/>
      <c r="I43" s="168"/>
    </row>
    <row r="44" spans="2:10" ht="24">
      <c r="B44" s="442" t="s">
        <v>375</v>
      </c>
      <c r="C44" s="442"/>
      <c r="D44" s="169">
        <f>F49</f>
        <v>100</v>
      </c>
      <c r="E44" s="169">
        <v>0</v>
      </c>
      <c r="F44" s="443">
        <f>G49</f>
        <v>7</v>
      </c>
      <c r="G44" s="443"/>
      <c r="H44" s="139" t="s">
        <v>153</v>
      </c>
      <c r="I44" s="170">
        <f>I49</f>
        <v>7.0000000000000007E-2</v>
      </c>
    </row>
    <row r="45" spans="2:10">
      <c r="B45" s="457"/>
      <c r="C45" s="444"/>
    </row>
    <row r="46" spans="2:10" ht="22.5" customHeight="1"/>
    <row r="47" spans="2:10" ht="39" customHeight="1">
      <c r="B47" s="409" t="s">
        <v>165</v>
      </c>
      <c r="C47" s="414"/>
      <c r="D47" s="438" t="s">
        <v>52</v>
      </c>
      <c r="E47" s="438"/>
      <c r="F47" s="438" t="s">
        <v>159</v>
      </c>
      <c r="G47" s="438"/>
      <c r="H47" s="438"/>
      <c r="I47" s="438"/>
    </row>
    <row r="48" spans="2:10" ht="33.75" customHeight="1">
      <c r="B48" s="439" t="str">
        <f>D5</f>
        <v>PP1- A1 C1</v>
      </c>
      <c r="C48" s="439"/>
      <c r="D48" s="353" t="str">
        <f>B12</f>
        <v>Canalización de solicitudes de luminaria</v>
      </c>
      <c r="E48" s="353"/>
      <c r="F48" s="149" t="s">
        <v>160</v>
      </c>
      <c r="G48" s="139" t="s">
        <v>161</v>
      </c>
      <c r="H48" s="149" t="s">
        <v>67</v>
      </c>
      <c r="I48" s="150" t="s">
        <v>68</v>
      </c>
    </row>
    <row r="49" spans="1:9" ht="30" customHeight="1">
      <c r="B49" s="439"/>
      <c r="C49" s="439"/>
      <c r="D49" s="353"/>
      <c r="E49" s="353"/>
      <c r="F49" s="151">
        <f>CALENDARIZACION!S20</f>
        <v>100</v>
      </c>
      <c r="G49" s="147">
        <f>CALENDARIZACION!S21</f>
        <v>7</v>
      </c>
      <c r="H49" s="151">
        <f>CALENDARIZACION!T20</f>
        <v>93</v>
      </c>
      <c r="I49" s="152">
        <f>CALENDARIZACION!U20</f>
        <v>7.0000000000000007E-2</v>
      </c>
    </row>
    <row r="50" spans="1:9" ht="20.25" customHeight="1">
      <c r="A50" s="177">
        <v>1</v>
      </c>
      <c r="B50" s="351"/>
      <c r="C50" s="351"/>
      <c r="D50" s="351"/>
      <c r="E50" s="351"/>
      <c r="F50" s="351"/>
      <c r="G50" s="351"/>
      <c r="H50" s="351"/>
      <c r="I50" s="351"/>
    </row>
    <row r="51" spans="1:9">
      <c r="A51" s="177">
        <v>1</v>
      </c>
      <c r="B51" s="351"/>
      <c r="C51" s="351"/>
      <c r="D51" s="351"/>
      <c r="E51" s="351"/>
      <c r="F51" s="351"/>
      <c r="G51" s="351"/>
      <c r="H51" s="351"/>
      <c r="I51" s="351"/>
    </row>
    <row r="52" spans="1:9">
      <c r="A52" s="177">
        <v>1</v>
      </c>
      <c r="B52" s="351"/>
      <c r="C52" s="351"/>
      <c r="D52" s="351"/>
      <c r="E52" s="351"/>
      <c r="F52" s="351"/>
      <c r="G52" s="351"/>
      <c r="H52" s="351"/>
      <c r="I52" s="351"/>
    </row>
    <row r="53" spans="1:9">
      <c r="A53" s="177">
        <v>1</v>
      </c>
      <c r="B53" s="351"/>
      <c r="C53" s="351"/>
      <c r="D53" s="351"/>
      <c r="E53" s="351"/>
      <c r="F53" s="351"/>
      <c r="G53" s="351"/>
      <c r="H53" s="351"/>
      <c r="I53" s="351"/>
    </row>
    <row r="54" spans="1:9">
      <c r="A54" s="177">
        <v>1</v>
      </c>
      <c r="B54" s="351"/>
      <c r="C54" s="351"/>
      <c r="D54" s="351"/>
      <c r="E54" s="351"/>
      <c r="F54" s="351"/>
      <c r="G54" s="351"/>
      <c r="H54" s="351"/>
      <c r="I54" s="351"/>
    </row>
    <row r="55" spans="1:9">
      <c r="A55" s="177">
        <v>1</v>
      </c>
      <c r="B55" s="351"/>
      <c r="C55" s="351"/>
      <c r="D55" s="351"/>
      <c r="E55" s="351"/>
      <c r="F55" s="351"/>
      <c r="G55" s="351"/>
      <c r="H55" s="351"/>
      <c r="I55" s="351"/>
    </row>
    <row r="56" spans="1:9">
      <c r="A56" s="177">
        <v>1</v>
      </c>
      <c r="B56" s="351"/>
      <c r="C56" s="351"/>
      <c r="D56" s="351"/>
      <c r="E56" s="351"/>
      <c r="F56" s="351"/>
      <c r="G56" s="351"/>
      <c r="H56" s="351"/>
      <c r="I56" s="351"/>
    </row>
    <row r="57" spans="1:9">
      <c r="A57" s="177">
        <v>1</v>
      </c>
      <c r="B57" s="351"/>
      <c r="C57" s="351"/>
      <c r="D57" s="351"/>
      <c r="E57" s="351"/>
      <c r="F57" s="351"/>
      <c r="G57" s="351"/>
      <c r="H57" s="351"/>
      <c r="I57" s="351"/>
    </row>
    <row r="58" spans="1:9">
      <c r="A58" s="177">
        <v>1</v>
      </c>
      <c r="B58" s="351"/>
      <c r="C58" s="351"/>
      <c r="D58" s="351"/>
      <c r="E58" s="351"/>
      <c r="F58" s="351"/>
      <c r="G58" s="351"/>
      <c r="H58" s="351"/>
      <c r="I58" s="351"/>
    </row>
    <row r="59" spans="1:9">
      <c r="A59" s="177">
        <v>1</v>
      </c>
      <c r="B59" s="351"/>
      <c r="C59" s="351"/>
      <c r="D59" s="351"/>
      <c r="E59" s="351"/>
      <c r="F59" s="351"/>
      <c r="G59" s="351"/>
      <c r="H59" s="351"/>
      <c r="I59" s="351"/>
    </row>
    <row r="60" spans="1:9">
      <c r="A60" s="177">
        <v>1</v>
      </c>
      <c r="B60" s="351"/>
      <c r="C60" s="351"/>
      <c r="D60" s="351"/>
      <c r="E60" s="351"/>
      <c r="F60" s="351"/>
      <c r="G60" s="351"/>
      <c r="H60" s="351"/>
      <c r="I60" s="351"/>
    </row>
    <row r="61" spans="1:9">
      <c r="A61" s="177">
        <v>1</v>
      </c>
      <c r="B61" s="351"/>
      <c r="C61" s="351"/>
      <c r="D61" s="351"/>
      <c r="E61" s="351"/>
      <c r="F61" s="351"/>
      <c r="G61" s="351"/>
      <c r="H61" s="351"/>
      <c r="I61" s="351"/>
    </row>
    <row r="62" spans="1:9">
      <c r="A62" s="177">
        <v>1</v>
      </c>
      <c r="B62" s="351"/>
      <c r="C62" s="351"/>
      <c r="D62" s="351"/>
      <c r="E62" s="351"/>
      <c r="F62" s="351"/>
      <c r="G62" s="351"/>
      <c r="H62" s="351"/>
      <c r="I62" s="351"/>
    </row>
    <row r="63" spans="1:9">
      <c r="A63" s="177">
        <v>1</v>
      </c>
      <c r="B63" s="351"/>
      <c r="C63" s="351"/>
      <c r="D63" s="351"/>
      <c r="E63" s="351"/>
      <c r="F63" s="351"/>
      <c r="G63" s="351"/>
      <c r="H63" s="351"/>
      <c r="I63" s="351"/>
    </row>
    <row r="64" spans="1:9">
      <c r="A64" s="177">
        <v>1</v>
      </c>
      <c r="B64" s="351"/>
      <c r="C64" s="351"/>
      <c r="D64" s="351"/>
      <c r="E64" s="351"/>
      <c r="F64" s="351"/>
      <c r="G64" s="351"/>
      <c r="H64" s="351"/>
      <c r="I64" s="351"/>
    </row>
    <row r="65" spans="1:9" ht="17.25" customHeight="1">
      <c r="A65" s="177">
        <v>1</v>
      </c>
      <c r="B65" s="351"/>
      <c r="C65" s="351"/>
      <c r="D65" s="351"/>
      <c r="E65" s="351"/>
      <c r="F65" s="351"/>
      <c r="G65" s="351"/>
      <c r="H65" s="351"/>
      <c r="I65" s="351"/>
    </row>
    <row r="66" spans="1:9">
      <c r="A66" s="177">
        <v>1</v>
      </c>
      <c r="B66" s="458" t="s">
        <v>293</v>
      </c>
      <c r="C66" s="458"/>
      <c r="D66" s="458"/>
      <c r="E66" s="458"/>
      <c r="F66" s="458"/>
      <c r="G66" s="458"/>
      <c r="H66" s="458"/>
      <c r="I66" s="458"/>
    </row>
    <row r="67" spans="1:9">
      <c r="A67" s="177">
        <v>1</v>
      </c>
      <c r="B67" s="458"/>
      <c r="C67" s="458"/>
      <c r="D67" s="458"/>
      <c r="E67" s="458"/>
      <c r="F67" s="458"/>
      <c r="G67" s="458"/>
      <c r="H67" s="458"/>
      <c r="I67" s="458"/>
    </row>
    <row r="68" spans="1:9">
      <c r="A68" s="177">
        <v>1</v>
      </c>
      <c r="B68" s="445" t="s">
        <v>288</v>
      </c>
      <c r="C68" s="445"/>
      <c r="D68" s="445"/>
      <c r="E68" s="453">
        <f>F40/D40</f>
        <v>0.7</v>
      </c>
      <c r="F68" s="453"/>
      <c r="G68" s="453"/>
      <c r="H68" s="453"/>
      <c r="I68" s="453"/>
    </row>
    <row r="69" spans="1:9">
      <c r="A69" s="177">
        <v>1</v>
      </c>
      <c r="B69" s="445"/>
      <c r="C69" s="445"/>
      <c r="D69" s="445"/>
      <c r="E69" s="453"/>
      <c r="F69" s="453"/>
      <c r="G69" s="453"/>
      <c r="H69" s="453"/>
      <c r="I69" s="453"/>
    </row>
    <row r="70" spans="1:9">
      <c r="B70" s="445" t="s">
        <v>289</v>
      </c>
      <c r="C70" s="445"/>
      <c r="D70" s="445"/>
      <c r="E70" s="453">
        <f>F41/D41</f>
        <v>0</v>
      </c>
      <c r="F70" s="453"/>
      <c r="G70" s="453"/>
      <c r="H70" s="453"/>
      <c r="I70" s="453"/>
    </row>
    <row r="71" spans="1:9">
      <c r="B71" s="445"/>
      <c r="C71" s="445"/>
      <c r="D71" s="445"/>
      <c r="E71" s="453"/>
      <c r="F71" s="453"/>
      <c r="G71" s="453"/>
      <c r="H71" s="453"/>
      <c r="I71" s="453"/>
    </row>
    <row r="72" spans="1:9" ht="12.75" customHeight="1">
      <c r="B72" s="445" t="s">
        <v>134</v>
      </c>
      <c r="C72" s="445"/>
      <c r="D72" s="445"/>
      <c r="E72" s="453">
        <f>F42/D42</f>
        <v>0</v>
      </c>
      <c r="F72" s="453"/>
      <c r="G72" s="453"/>
      <c r="H72" s="453"/>
      <c r="I72" s="453"/>
    </row>
    <row r="73" spans="1:9" ht="12.75" customHeight="1">
      <c r="B73" s="445"/>
      <c r="C73" s="445"/>
      <c r="D73" s="445"/>
      <c r="E73" s="453"/>
      <c r="F73" s="453"/>
      <c r="G73" s="453"/>
      <c r="H73" s="453"/>
      <c r="I73" s="453"/>
    </row>
    <row r="74" spans="1:9">
      <c r="B74" s="445" t="s">
        <v>290</v>
      </c>
      <c r="C74" s="445"/>
      <c r="D74" s="445"/>
      <c r="E74" s="453">
        <f>F43/D43</f>
        <v>0</v>
      </c>
      <c r="F74" s="453"/>
      <c r="G74" s="453"/>
      <c r="H74" s="453"/>
      <c r="I74" s="453"/>
    </row>
    <row r="75" spans="1:9">
      <c r="B75" s="445"/>
      <c r="C75" s="445"/>
      <c r="D75" s="445"/>
      <c r="E75" s="453"/>
      <c r="F75" s="453"/>
      <c r="G75" s="453"/>
      <c r="H75" s="453"/>
      <c r="I75" s="453"/>
    </row>
    <row r="76" spans="1:9">
      <c r="B76" s="408"/>
      <c r="C76" s="408"/>
      <c r="D76" s="408"/>
      <c r="E76" s="408"/>
      <c r="F76" s="408"/>
      <c r="G76" s="408"/>
      <c r="H76" s="408"/>
      <c r="I76" s="408"/>
    </row>
  </sheetData>
  <dataConsolidate/>
  <mergeCells count="117">
    <mergeCell ref="B72:D73"/>
    <mergeCell ref="E68:I69"/>
    <mergeCell ref="E70:I71"/>
    <mergeCell ref="E72:I73"/>
    <mergeCell ref="B74:D75"/>
    <mergeCell ref="E74:I75"/>
    <mergeCell ref="B66:I67"/>
    <mergeCell ref="B50:I65"/>
    <mergeCell ref="B68:D69"/>
    <mergeCell ref="B70:D71"/>
    <mergeCell ref="B45:C45"/>
    <mergeCell ref="B47:C47"/>
    <mergeCell ref="D47:E47"/>
    <mergeCell ref="F47:I47"/>
    <mergeCell ref="B48:C49"/>
    <mergeCell ref="D48:E49"/>
    <mergeCell ref="B42:C42"/>
    <mergeCell ref="F42:G42"/>
    <mergeCell ref="B43:C43"/>
    <mergeCell ref="F43:G43"/>
    <mergeCell ref="B44:C44"/>
    <mergeCell ref="F44:G44"/>
    <mergeCell ref="B38:I38"/>
    <mergeCell ref="B39:C39"/>
    <mergeCell ref="F39:G39"/>
    <mergeCell ref="B40:C40"/>
    <mergeCell ref="F40:G40"/>
    <mergeCell ref="B41:C41"/>
    <mergeCell ref="F41:G41"/>
    <mergeCell ref="B35:I35"/>
    <mergeCell ref="B36:E36"/>
    <mergeCell ref="F36:G36"/>
    <mergeCell ref="H36:I36"/>
    <mergeCell ref="B37:E37"/>
    <mergeCell ref="F37:G37"/>
    <mergeCell ref="H37:I37"/>
    <mergeCell ref="B33:C33"/>
    <mergeCell ref="D33:E33"/>
    <mergeCell ref="F33:G33"/>
    <mergeCell ref="H33:I33"/>
    <mergeCell ref="B34:C34"/>
    <mergeCell ref="D34:E34"/>
    <mergeCell ref="F34:G34"/>
    <mergeCell ref="H34:I34"/>
    <mergeCell ref="B29:E29"/>
    <mergeCell ref="F29:I29"/>
    <mergeCell ref="B30:I30"/>
    <mergeCell ref="B31:E31"/>
    <mergeCell ref="F31:I31"/>
    <mergeCell ref="B32:C32"/>
    <mergeCell ref="D32:E32"/>
    <mergeCell ref="F32:G32"/>
    <mergeCell ref="H32:I32"/>
    <mergeCell ref="B26:E26"/>
    <mergeCell ref="F26:I26"/>
    <mergeCell ref="B27:E27"/>
    <mergeCell ref="F27:I27"/>
    <mergeCell ref="B28:E28"/>
    <mergeCell ref="F28:I28"/>
    <mergeCell ref="B23:I23"/>
    <mergeCell ref="B24:C24"/>
    <mergeCell ref="D24:E24"/>
    <mergeCell ref="F24:I24"/>
    <mergeCell ref="B25:C25"/>
    <mergeCell ref="D25:E25"/>
    <mergeCell ref="F25:I25"/>
    <mergeCell ref="B11:I11"/>
    <mergeCell ref="B21:C21"/>
    <mergeCell ref="D21:E21"/>
    <mergeCell ref="F21:G21"/>
    <mergeCell ref="B22:C22"/>
    <mergeCell ref="D22:E22"/>
    <mergeCell ref="F22:G22"/>
    <mergeCell ref="B18:I18"/>
    <mergeCell ref="B19:C19"/>
    <mergeCell ref="D19:E19"/>
    <mergeCell ref="F19:G19"/>
    <mergeCell ref="H19:I19"/>
    <mergeCell ref="B20:C20"/>
    <mergeCell ref="D20:E20"/>
    <mergeCell ref="F20:G20"/>
    <mergeCell ref="H20:I22"/>
    <mergeCell ref="B1:I1"/>
    <mergeCell ref="B2:I2"/>
    <mergeCell ref="B3:C3"/>
    <mergeCell ref="D3:E3"/>
    <mergeCell ref="F3:G3"/>
    <mergeCell ref="H3:I3"/>
    <mergeCell ref="B6:I6"/>
    <mergeCell ref="B7:C7"/>
    <mergeCell ref="D7:E7"/>
    <mergeCell ref="F7:G7"/>
    <mergeCell ref="H7:I7"/>
    <mergeCell ref="B76:I76"/>
    <mergeCell ref="B4:C4"/>
    <mergeCell ref="D4:E4"/>
    <mergeCell ref="F4:G4"/>
    <mergeCell ref="H4:I4"/>
    <mergeCell ref="B5:C5"/>
    <mergeCell ref="D5:E5"/>
    <mergeCell ref="F5:G5"/>
    <mergeCell ref="H5:I5"/>
    <mergeCell ref="B8:C8"/>
    <mergeCell ref="D8:E8"/>
    <mergeCell ref="F8:G8"/>
    <mergeCell ref="H8:I8"/>
    <mergeCell ref="B12:I12"/>
    <mergeCell ref="B13:I13"/>
    <mergeCell ref="B14:I14"/>
    <mergeCell ref="B15:I15"/>
    <mergeCell ref="B16:I16"/>
    <mergeCell ref="B17:I17"/>
    <mergeCell ref="B9:C9"/>
    <mergeCell ref="D9:E9"/>
    <mergeCell ref="F9:G9"/>
    <mergeCell ref="H9:I9"/>
    <mergeCell ref="B10:I10"/>
  </mergeCells>
  <conditionalFormatting sqref="E68:I69">
    <cfRule type="dataBar" priority="4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{BD10468F-2D00-441D-BA23-296AFD53879E}</x14:id>
        </ext>
      </extLst>
    </cfRule>
  </conditionalFormatting>
  <conditionalFormatting sqref="E70:I71">
    <cfRule type="dataBar" priority="3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{21937B07-1267-4DE2-8777-8A99365EEE3D}</x14:id>
        </ext>
      </extLst>
    </cfRule>
  </conditionalFormatting>
  <conditionalFormatting sqref="E72:I73">
    <cfRule type="dataBar" priority="2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{2D8EF60E-CC12-4008-BEE5-052D5D247121}</x14:id>
        </ext>
      </extLst>
    </cfRule>
  </conditionalFormatting>
  <conditionalFormatting sqref="E74:I75">
    <cfRule type="dataBar" priority="1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{44185792-FFDD-41E0-BCA4-85BFCF658683}</x14:id>
        </ext>
      </extLst>
    </cfRule>
  </conditionalFormatting>
  <pageMargins left="0.7" right="0.7" top="0.75" bottom="0.75" header="0.3" footer="0.3"/>
  <pageSetup scale="46" orientation="portrait" r:id="rId1"/>
  <rowBreaks count="1" manualBreakCount="1">
    <brk id="44" max="16383" man="1"/>
  </rowBreaks>
  <ignoredErrors>
    <ignoredError sqref="D40" formulaRange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D10468F-2D00-441D-BA23-296AFD53879E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E68:I69</xm:sqref>
        </x14:conditionalFormatting>
        <x14:conditionalFormatting xmlns:xm="http://schemas.microsoft.com/office/excel/2006/main">
          <x14:cfRule type="dataBar" id="{21937B07-1267-4DE2-8777-8A99365EEE3D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E70:I71</xm:sqref>
        </x14:conditionalFormatting>
        <x14:conditionalFormatting xmlns:xm="http://schemas.microsoft.com/office/excel/2006/main">
          <x14:cfRule type="dataBar" id="{2D8EF60E-CC12-4008-BEE5-052D5D247121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E72:I73</xm:sqref>
        </x14:conditionalFormatting>
        <x14:conditionalFormatting xmlns:xm="http://schemas.microsoft.com/office/excel/2006/main">
          <x14:cfRule type="dataBar" id="{44185792-FFDD-41E0-BCA4-85BFCF658683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E74:I75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00000000-0002-0000-0B00-000000000000}">
          <x14:formula1>
            <xm:f>'NO SE EDITA'!$J$3:$J$6</xm:f>
          </x14:formula1>
          <xm:sqref>F37:G37</xm:sqref>
        </x14:dataValidation>
        <x14:dataValidation type="list" allowBlank="1" showInputMessage="1" showErrorMessage="1" xr:uid="{00000000-0002-0000-0B00-000001000000}">
          <x14:formula1>
            <xm:f>'NO SE EDITA'!$F$3:$F$4</xm:f>
          </x14:formula1>
          <xm:sqref>F27:I27</xm:sqref>
        </x14:dataValidation>
        <x14:dataValidation type="list" allowBlank="1" showInputMessage="1" showErrorMessage="1" xr:uid="{00000000-0002-0000-0B00-000002000000}">
          <x14:formula1>
            <xm:f>'NO SE EDITA'!$E$3:$E$4</xm:f>
          </x14:formula1>
          <xm:sqref>B27:E27</xm:sqref>
        </x14:dataValidation>
        <x14:dataValidation type="list" allowBlank="1" showInputMessage="1" showErrorMessage="1" xr:uid="{00000000-0002-0000-0B00-000003000000}">
          <x14:formula1>
            <xm:f>'NO SE EDITA'!$M$3:$M$4</xm:f>
          </x14:formula1>
          <xm:sqref>D34:E34</xm:sqref>
        </x14:dataValidation>
        <x14:dataValidation type="list" allowBlank="1" showInputMessage="1" showErrorMessage="1" xr:uid="{00000000-0002-0000-0B00-000004000000}">
          <x14:formula1>
            <xm:f>'NO SE EDITA'!$B$3:$B$4</xm:f>
          </x14:formula1>
          <xm:sqref>B24:C25</xm:sqref>
        </x14:dataValidation>
        <x14:dataValidation type="list" allowBlank="1" showInputMessage="1" showErrorMessage="1" xr:uid="{00000000-0002-0000-0B00-000005000000}">
          <x14:formula1>
            <xm:f>'NO SE EDITA'!$D$3:$D$4</xm:f>
          </x14:formula1>
          <xm:sqref>F25</xm:sqref>
        </x14:dataValidation>
        <x14:dataValidation type="list" allowBlank="1" showInputMessage="1" showErrorMessage="1" xr:uid="{00000000-0002-0000-0B00-000006000000}">
          <x14:formula1>
            <xm:f>'NO SE EDITA'!$H$3:$H$4</xm:f>
          </x14:formula1>
          <xm:sqref>F29:I29</xm:sqref>
        </x14:dataValidation>
        <x14:dataValidation type="list" allowBlank="1" showInputMessage="1" showErrorMessage="1" xr:uid="{00000000-0002-0000-0B00-000007000000}">
          <x14:formula1>
            <xm:f>'NO SE EDITA'!$G$3:$G$5</xm:f>
          </x14:formula1>
          <xm:sqref>B29:E29 D33:E33 H37:I37</xm:sqref>
        </x14:dataValidation>
        <x14:dataValidation type="list" allowBlank="1" showInputMessage="1" showErrorMessage="1" xr:uid="{00000000-0002-0000-0B00-000008000000}">
          <x14:formula1>
            <xm:f>'NO SE EDITA'!$C$3:$C$6</xm:f>
          </x14:formula1>
          <xm:sqref>D25:E25</xm:sqref>
        </x14:dataValidation>
        <x14:dataValidation type="list" allowBlank="1" showInputMessage="1" showErrorMessage="1" xr:uid="{00000000-0002-0000-0B00-000009000000}">
          <x14:formula1>
            <xm:f>'NO SE EDITA'!$L$3:$L$6</xm:f>
          </x14:formula1>
          <xm:sqref>I40:I43</xm:sqref>
        </x14:dataValidation>
        <x14:dataValidation type="list" allowBlank="1" showInputMessage="1" showErrorMessage="1" xr:uid="{00000000-0002-0000-0B00-00000A000000}">
          <x14:formula1>
            <xm:f>'NO SE EDITA'!$K$3:$K$6</xm:f>
          </x14:formula1>
          <xm:sqref>H40:H43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79"/>
  <sheetViews>
    <sheetView view="pageBreakPreview" zoomScale="85" zoomScaleNormal="100" zoomScaleSheetLayoutView="85" workbookViewId="0">
      <selection activeCell="H23" sqref="H23:I25"/>
    </sheetView>
  </sheetViews>
  <sheetFormatPr baseColWidth="10" defaultRowHeight="12.75"/>
  <cols>
    <col min="1" max="1" width="4.33203125" style="157" customWidth="1"/>
    <col min="2" max="3" width="12" style="157"/>
    <col min="4" max="4" width="19.6640625" style="157" customWidth="1"/>
    <col min="5" max="5" width="20.6640625" style="157" customWidth="1"/>
    <col min="6" max="7" width="17.83203125" style="157" customWidth="1"/>
    <col min="8" max="8" width="16.1640625" style="157" customWidth="1"/>
    <col min="9" max="9" width="32.6640625" style="157" customWidth="1"/>
    <col min="10" max="16384" width="12" style="157"/>
  </cols>
  <sheetData>
    <row r="2" spans="1:9" ht="18" customHeight="1"/>
    <row r="3" spans="1:9" ht="15" customHeight="1"/>
    <row r="4" spans="1:9" ht="34.5" customHeight="1">
      <c r="B4" s="346" t="s">
        <v>38</v>
      </c>
      <c r="C4" s="417"/>
      <c r="D4" s="417"/>
      <c r="E4" s="417"/>
      <c r="F4" s="417"/>
      <c r="G4" s="417"/>
      <c r="H4" s="417"/>
      <c r="I4" s="417"/>
    </row>
    <row r="5" spans="1:9" ht="19.5" customHeight="1">
      <c r="B5" s="352" t="s">
        <v>377</v>
      </c>
      <c r="C5" s="418"/>
      <c r="D5" s="418"/>
      <c r="E5" s="418"/>
      <c r="F5" s="418"/>
      <c r="G5" s="418"/>
      <c r="H5" s="418"/>
      <c r="I5" s="418"/>
    </row>
    <row r="6" spans="1:9" s="178" customFormat="1" ht="60" customHeight="1">
      <c r="B6" s="409" t="s">
        <v>39</v>
      </c>
      <c r="C6" s="409"/>
      <c r="D6" s="347" t="str">
        <f>'FORMATO 2. POA - MIR'!D4:F4</f>
        <v xml:space="preserve">SECRETARIA GENERAL MUNICIPAL </v>
      </c>
      <c r="E6" s="347"/>
      <c r="F6" s="409" t="s">
        <v>42</v>
      </c>
      <c r="G6" s="409"/>
      <c r="H6" s="347">
        <v>2026</v>
      </c>
      <c r="I6" s="347"/>
    </row>
    <row r="7" spans="1:9" s="178" customFormat="1" ht="60" customHeight="1">
      <c r="B7" s="409" t="s">
        <v>40</v>
      </c>
      <c r="C7" s="409"/>
      <c r="D7" s="347" t="s">
        <v>574</v>
      </c>
      <c r="E7" s="347"/>
      <c r="F7" s="409" t="s">
        <v>43</v>
      </c>
      <c r="G7" s="409"/>
      <c r="H7" s="347" t="s">
        <v>291</v>
      </c>
      <c r="I7" s="347"/>
    </row>
    <row r="8" spans="1:9" s="178" customFormat="1" ht="60" customHeight="1">
      <c r="B8" s="410" t="s">
        <v>41</v>
      </c>
      <c r="C8" s="410"/>
      <c r="D8" s="460" t="s">
        <v>295</v>
      </c>
      <c r="E8" s="460"/>
      <c r="F8" s="346" t="s">
        <v>44</v>
      </c>
      <c r="G8" s="346"/>
      <c r="H8" s="461" t="s">
        <v>575</v>
      </c>
      <c r="I8" s="461"/>
    </row>
    <row r="9" spans="1:9" ht="15" customHeight="1">
      <c r="A9" s="174"/>
      <c r="B9" s="419" t="s">
        <v>90</v>
      </c>
      <c r="C9" s="419"/>
      <c r="D9" s="419"/>
      <c r="E9" s="419"/>
      <c r="F9" s="419"/>
      <c r="G9" s="419"/>
      <c r="H9" s="419"/>
      <c r="I9" s="419"/>
    </row>
    <row r="10" spans="1:9" ht="68.25" customHeight="1">
      <c r="A10" s="174"/>
      <c r="B10" s="414" t="s">
        <v>91</v>
      </c>
      <c r="C10" s="414"/>
      <c r="D10" s="347" t="str">
        <f>'FORMATO 2. POA - MIR'!C9</f>
        <v>Acuerdo 1. Zapotlán Seguro, con un Gobierno Transparente y Justo.</v>
      </c>
      <c r="E10" s="347"/>
      <c r="F10" s="412" t="s">
        <v>92</v>
      </c>
      <c r="G10" s="412"/>
      <c r="H10" s="347" t="str">
        <f>'FORMATO 2. POA - MIR'!E9</f>
        <v>1.1.2 Transformar a Zapotlán, con austeridad en la administración pública, garantizando el uso eficiente de los recursos públicos.</v>
      </c>
      <c r="I10" s="347"/>
    </row>
    <row r="11" spans="1:9" ht="54" customHeight="1">
      <c r="A11" s="174"/>
      <c r="B11" s="412" t="s">
        <v>93</v>
      </c>
      <c r="C11" s="412"/>
      <c r="D11" s="347" t="str">
        <f>'FORMATO 2. POA - MIR'!C10</f>
        <v>Zapotlán Seguro, con un Gobierno Transparente y Justo.</v>
      </c>
      <c r="E11" s="347"/>
      <c r="F11" s="412" t="s">
        <v>95</v>
      </c>
      <c r="G11" s="412"/>
      <c r="H11" s="347" t="str">
        <f>'FORMATO 2. POA - MIR'!E10</f>
        <v>.1.2.1 Fomentar la administración pública municipal eficiente a través de los organismos públicos y descentralizados.</v>
      </c>
      <c r="I11" s="347"/>
    </row>
    <row r="12" spans="1:9" ht="126" customHeight="1">
      <c r="A12" s="174"/>
      <c r="B12" s="412" t="s">
        <v>96</v>
      </c>
      <c r="C12" s="412"/>
      <c r="D12" s="347" t="str">
        <f>'FORMATO 2. POA - MIR'!C11</f>
        <v xml:space="preserve"> Garantizar un servicio público responsable, transparente, inclusivo y comprometido con la equidad, promoviendo la rendición de cuentas y la atención eficaz a las necesidades de la población.</v>
      </c>
      <c r="E12" s="347"/>
      <c r="F12" s="412" t="s">
        <v>97</v>
      </c>
      <c r="G12" s="412"/>
      <c r="H12" s="347" t="str">
        <f>'FORMATO 2. POA - MIR'!E11</f>
        <v>4.4.3.1. Impulsar el control de residuos sólidos urbanos, a través de infraestructura y equipamiento para el manejo de los residuos sólidos.</v>
      </c>
      <c r="I12" s="347"/>
    </row>
    <row r="13" spans="1:9" ht="15" customHeight="1">
      <c r="A13" s="174"/>
      <c r="B13" s="415" t="s">
        <v>378</v>
      </c>
      <c r="C13" s="415"/>
      <c r="D13" s="415"/>
      <c r="E13" s="415"/>
      <c r="F13" s="415"/>
      <c r="G13" s="415"/>
      <c r="H13" s="415"/>
      <c r="I13" s="415"/>
    </row>
    <row r="14" spans="1:9" ht="12.75" customHeight="1">
      <c r="A14" s="174"/>
      <c r="B14" s="414" t="s">
        <v>45</v>
      </c>
      <c r="C14" s="414"/>
      <c r="D14" s="414"/>
      <c r="E14" s="414"/>
      <c r="F14" s="414"/>
      <c r="G14" s="414"/>
      <c r="H14" s="414"/>
      <c r="I14" s="414"/>
    </row>
    <row r="15" spans="1:9" ht="12.75" customHeight="1">
      <c r="A15" s="174"/>
      <c r="B15" s="413" t="str">
        <f>'FORMATO 2. POA - MIR'!B18</f>
        <v>Canalización de solicitudes ciudadanas</v>
      </c>
      <c r="C15" s="413"/>
      <c r="D15" s="413"/>
      <c r="E15" s="413"/>
      <c r="F15" s="413"/>
      <c r="G15" s="413"/>
      <c r="H15" s="413"/>
      <c r="I15" s="413"/>
    </row>
    <row r="16" spans="1:9">
      <c r="A16" s="174"/>
      <c r="B16" s="414" t="s">
        <v>48</v>
      </c>
      <c r="C16" s="414"/>
      <c r="D16" s="414"/>
      <c r="E16" s="414"/>
      <c r="F16" s="414"/>
      <c r="G16" s="414"/>
      <c r="H16" s="414"/>
      <c r="I16" s="414"/>
    </row>
    <row r="17" spans="1:9" ht="39" customHeight="1">
      <c r="A17" s="174"/>
      <c r="B17" s="347" t="str">
        <f>'FORMATO 2. POA - MIR'!C18</f>
        <v xml:space="preserve"> La ciudadanía realiza solicitudes diversas, agua, limpieza, luminaria, etc. Las cuales se canalizan al área adecuada.</v>
      </c>
      <c r="C17" s="347"/>
      <c r="D17" s="347"/>
      <c r="E17" s="347"/>
      <c r="F17" s="347"/>
      <c r="G17" s="347"/>
      <c r="H17" s="347"/>
      <c r="I17" s="347"/>
    </row>
    <row r="18" spans="1:9" ht="18.75" customHeight="1">
      <c r="A18" s="174"/>
      <c r="B18" s="415" t="s">
        <v>379</v>
      </c>
      <c r="C18" s="415"/>
      <c r="D18" s="415"/>
      <c r="E18" s="415"/>
      <c r="F18" s="415"/>
      <c r="G18" s="415"/>
      <c r="H18" s="415"/>
      <c r="I18" s="415"/>
    </row>
    <row r="19" spans="1:9" ht="12.75" customHeight="1">
      <c r="A19" s="174"/>
      <c r="B19" s="416" t="s">
        <v>362</v>
      </c>
      <c r="C19" s="416"/>
      <c r="D19" s="416"/>
      <c r="E19" s="416"/>
      <c r="F19" s="416"/>
      <c r="G19" s="416"/>
      <c r="H19" s="416"/>
      <c r="I19" s="416"/>
    </row>
    <row r="20" spans="1:9" ht="12.75" customHeight="1">
      <c r="A20" s="174"/>
      <c r="B20" s="347" t="str">
        <f>CALENDARIZACION!E23</f>
        <v>PACS = (PNSA/PNSR) *100%</v>
      </c>
      <c r="C20" s="347"/>
      <c r="D20" s="347"/>
      <c r="E20" s="347"/>
      <c r="F20" s="347"/>
      <c r="G20" s="347"/>
      <c r="H20" s="347"/>
      <c r="I20" s="347"/>
    </row>
    <row r="21" spans="1:9">
      <c r="A21" s="174"/>
      <c r="B21" s="416" t="s">
        <v>363</v>
      </c>
      <c r="C21" s="416"/>
      <c r="D21" s="416"/>
      <c r="E21" s="416"/>
      <c r="F21" s="416"/>
      <c r="G21" s="416"/>
      <c r="H21" s="416"/>
      <c r="I21" s="416"/>
    </row>
    <row r="22" spans="1:9" ht="28.5" customHeight="1">
      <c r="A22" s="174"/>
      <c r="B22" s="420" t="s">
        <v>106</v>
      </c>
      <c r="C22" s="420"/>
      <c r="D22" s="422" t="s">
        <v>364</v>
      </c>
      <c r="E22" s="422"/>
      <c r="F22" s="421" t="s">
        <v>365</v>
      </c>
      <c r="G22" s="421"/>
      <c r="H22" s="412" t="s">
        <v>143</v>
      </c>
      <c r="I22" s="412"/>
    </row>
    <row r="23" spans="1:9" ht="54.95" customHeight="1">
      <c r="A23" s="174"/>
      <c r="B23" s="423"/>
      <c r="C23" s="423"/>
      <c r="D23" s="353" t="s">
        <v>109</v>
      </c>
      <c r="E23" s="353"/>
      <c r="F23" s="347" t="str">
        <f>CALENDARIZACION!C23</f>
        <v>PACS = Porcentaje de avance de canalización de solicitudes</v>
      </c>
      <c r="G23" s="347"/>
      <c r="H23" s="530"/>
      <c r="I23" s="818"/>
    </row>
    <row r="24" spans="1:9" ht="54.95" customHeight="1">
      <c r="A24" s="174"/>
      <c r="B24" s="347"/>
      <c r="C24" s="347"/>
      <c r="D24" s="353" t="s">
        <v>109</v>
      </c>
      <c r="E24" s="353"/>
      <c r="F24" s="347" t="str">
        <f>CALENDARIZACION!D23</f>
        <v>VPNSR = Porcentaje de número de solicitudes realizadas</v>
      </c>
      <c r="G24" s="347"/>
      <c r="H24" s="819"/>
      <c r="I24" s="820"/>
    </row>
    <row r="25" spans="1:9" ht="54.95" customHeight="1">
      <c r="A25" s="174"/>
      <c r="B25" s="347"/>
      <c r="C25" s="347"/>
      <c r="D25" s="353" t="s">
        <v>109</v>
      </c>
      <c r="E25" s="353"/>
      <c r="F25" s="347" t="str">
        <f>CALENDARIZACION!D24</f>
        <v>PNSA = Porcentaje de número de solicitudes atendidas</v>
      </c>
      <c r="G25" s="347"/>
      <c r="H25" s="821"/>
      <c r="I25" s="822"/>
    </row>
    <row r="26" spans="1:9" ht="12.75" customHeight="1">
      <c r="A26" s="174"/>
      <c r="B26" s="428" t="s">
        <v>146</v>
      </c>
      <c r="C26" s="428"/>
      <c r="D26" s="428"/>
      <c r="E26" s="428"/>
      <c r="F26" s="428"/>
      <c r="G26" s="428"/>
      <c r="H26" s="428"/>
      <c r="I26" s="428"/>
    </row>
    <row r="27" spans="1:9" ht="15.75" customHeight="1">
      <c r="A27" s="174"/>
      <c r="B27" s="414" t="s">
        <v>28</v>
      </c>
      <c r="C27" s="414"/>
      <c r="D27" s="414" t="s">
        <v>46</v>
      </c>
      <c r="E27" s="414"/>
      <c r="F27" s="414" t="s">
        <v>47</v>
      </c>
      <c r="G27" s="414"/>
      <c r="H27" s="414"/>
      <c r="I27" s="414"/>
    </row>
    <row r="28" spans="1:9" ht="18" customHeight="1">
      <c r="A28" s="174"/>
      <c r="B28" s="347" t="s">
        <v>100</v>
      </c>
      <c r="C28" s="347"/>
      <c r="D28" s="347" t="s">
        <v>98</v>
      </c>
      <c r="E28" s="347"/>
      <c r="F28" s="347" t="s">
        <v>222</v>
      </c>
      <c r="G28" s="347"/>
      <c r="H28" s="347"/>
      <c r="I28" s="347"/>
    </row>
    <row r="29" spans="1:9" ht="18" customHeight="1">
      <c r="A29" s="174"/>
      <c r="B29" s="414" t="s">
        <v>128</v>
      </c>
      <c r="C29" s="414"/>
      <c r="D29" s="414"/>
      <c r="E29" s="414"/>
      <c r="F29" s="425" t="s">
        <v>131</v>
      </c>
      <c r="G29" s="425"/>
      <c r="H29" s="425"/>
      <c r="I29" s="425"/>
    </row>
    <row r="30" spans="1:9" ht="13.5" customHeight="1">
      <c r="A30" s="174"/>
      <c r="B30" s="347" t="s">
        <v>109</v>
      </c>
      <c r="C30" s="347"/>
      <c r="D30" s="347"/>
      <c r="E30" s="347"/>
      <c r="F30" s="347" t="s">
        <v>198</v>
      </c>
      <c r="G30" s="347"/>
      <c r="H30" s="347"/>
      <c r="I30" s="347"/>
    </row>
    <row r="31" spans="1:9" ht="15.75" customHeight="1">
      <c r="A31" s="174"/>
      <c r="B31" s="426" t="s">
        <v>83</v>
      </c>
      <c r="C31" s="426"/>
      <c r="D31" s="426"/>
      <c r="E31" s="426"/>
      <c r="F31" s="425" t="s">
        <v>132</v>
      </c>
      <c r="G31" s="425"/>
      <c r="H31" s="425"/>
      <c r="I31" s="425"/>
    </row>
    <row r="32" spans="1:9" ht="15.75" customHeight="1">
      <c r="A32" s="174"/>
      <c r="B32" s="347" t="s">
        <v>110</v>
      </c>
      <c r="C32" s="347"/>
      <c r="D32" s="347"/>
      <c r="E32" s="347"/>
      <c r="F32" s="347" t="s">
        <v>111</v>
      </c>
      <c r="G32" s="347"/>
      <c r="H32" s="347"/>
      <c r="I32" s="347"/>
    </row>
    <row r="33" spans="1:10" ht="14.25" customHeight="1">
      <c r="A33" s="174"/>
      <c r="B33" s="419" t="s">
        <v>149</v>
      </c>
      <c r="C33" s="419"/>
      <c r="D33" s="419"/>
      <c r="E33" s="419"/>
      <c r="F33" s="419"/>
      <c r="G33" s="419"/>
      <c r="H33" s="419"/>
      <c r="I33" s="419"/>
    </row>
    <row r="34" spans="1:10" ht="13.5" customHeight="1">
      <c r="A34" s="174"/>
      <c r="B34" s="427" t="s">
        <v>367</v>
      </c>
      <c r="C34" s="427"/>
      <c r="D34" s="427"/>
      <c r="E34" s="427"/>
      <c r="F34" s="416" t="s">
        <v>368</v>
      </c>
      <c r="G34" s="416"/>
      <c r="H34" s="416"/>
      <c r="I34" s="416"/>
    </row>
    <row r="35" spans="1:10" ht="12.75" customHeight="1">
      <c r="A35" s="174"/>
      <c r="B35" s="429" t="s">
        <v>152</v>
      </c>
      <c r="C35" s="429"/>
      <c r="D35" s="432">
        <f>CALENDARIZACION!R23</f>
        <v>200</v>
      </c>
      <c r="E35" s="432"/>
      <c r="F35" s="347" t="s">
        <v>116</v>
      </c>
      <c r="G35" s="347"/>
      <c r="H35" s="433" t="s">
        <v>117</v>
      </c>
      <c r="I35" s="433"/>
    </row>
    <row r="36" spans="1:10" ht="12.75" customHeight="1">
      <c r="A36" s="174"/>
      <c r="B36" s="429" t="s">
        <v>118</v>
      </c>
      <c r="C36" s="429"/>
      <c r="D36" s="353" t="s">
        <v>110</v>
      </c>
      <c r="E36" s="353"/>
      <c r="F36" s="347" t="s">
        <v>366</v>
      </c>
      <c r="G36" s="347"/>
      <c r="H36" s="430" t="s">
        <v>120</v>
      </c>
      <c r="I36" s="430"/>
    </row>
    <row r="37" spans="1:10" ht="12.75" customHeight="1">
      <c r="A37" s="174"/>
      <c r="B37" s="429" t="s">
        <v>49</v>
      </c>
      <c r="C37" s="429"/>
      <c r="D37" s="353" t="s">
        <v>196</v>
      </c>
      <c r="E37" s="353"/>
      <c r="F37" s="347" t="s">
        <v>121</v>
      </c>
      <c r="G37" s="347"/>
      <c r="H37" s="431" t="s">
        <v>122</v>
      </c>
      <c r="I37" s="431"/>
    </row>
    <row r="38" spans="1:10">
      <c r="A38" s="174"/>
      <c r="B38" s="416" t="s">
        <v>380</v>
      </c>
      <c r="C38" s="416"/>
      <c r="D38" s="416"/>
      <c r="E38" s="416"/>
      <c r="F38" s="416"/>
      <c r="G38" s="416"/>
      <c r="H38" s="416"/>
      <c r="I38" s="416"/>
    </row>
    <row r="39" spans="1:10" ht="12.75" customHeight="1">
      <c r="A39" s="174"/>
      <c r="B39" s="412" t="s">
        <v>240</v>
      </c>
      <c r="C39" s="412"/>
      <c r="D39" s="412"/>
      <c r="E39" s="412"/>
      <c r="F39" s="412" t="s">
        <v>50</v>
      </c>
      <c r="G39" s="412"/>
      <c r="H39" s="412" t="s">
        <v>147</v>
      </c>
      <c r="I39" s="412"/>
    </row>
    <row r="40" spans="1:10">
      <c r="A40" s="174"/>
      <c r="B40" s="432">
        <f>D43</f>
        <v>20</v>
      </c>
      <c r="C40" s="432"/>
      <c r="D40" s="432"/>
      <c r="E40" s="432"/>
      <c r="F40" s="432">
        <v>2026</v>
      </c>
      <c r="G40" s="432"/>
      <c r="H40" s="347" t="s">
        <v>110</v>
      </c>
      <c r="I40" s="347"/>
    </row>
    <row r="41" spans="1:10">
      <c r="A41" s="174"/>
      <c r="B41" s="434" t="s">
        <v>150</v>
      </c>
      <c r="C41" s="434"/>
      <c r="D41" s="434"/>
      <c r="E41" s="434"/>
      <c r="F41" s="434"/>
      <c r="G41" s="434"/>
      <c r="H41" s="434"/>
      <c r="I41" s="434"/>
    </row>
    <row r="42" spans="1:10" s="48" customFormat="1" ht="38.25" customHeight="1">
      <c r="A42" s="175"/>
      <c r="B42" s="414" t="s">
        <v>124</v>
      </c>
      <c r="C42" s="414"/>
      <c r="D42" s="165" t="s">
        <v>151</v>
      </c>
      <c r="E42" s="173" t="s">
        <v>86</v>
      </c>
      <c r="F42" s="425" t="s">
        <v>87</v>
      </c>
      <c r="G42" s="425"/>
      <c r="H42" s="138" t="s">
        <v>76</v>
      </c>
      <c r="I42" s="138" t="s">
        <v>77</v>
      </c>
    </row>
    <row r="43" spans="1:10" ht="12.75" customHeight="1">
      <c r="A43" s="174"/>
      <c r="B43" s="347" t="s">
        <v>288</v>
      </c>
      <c r="C43" s="347"/>
      <c r="D43" s="141">
        <f>SUM(CALENDARIZACION!F23:H23)</f>
        <v>20</v>
      </c>
      <c r="E43" s="142">
        <v>0</v>
      </c>
      <c r="F43" s="435">
        <f>SUM(CALENDARIZACION!F24:H24)</f>
        <v>20</v>
      </c>
      <c r="G43" s="435"/>
      <c r="H43" s="168">
        <v>46027</v>
      </c>
      <c r="I43" s="168">
        <v>46386</v>
      </c>
      <c r="J43" s="176"/>
    </row>
    <row r="44" spans="1:10" ht="12.75" customHeight="1">
      <c r="A44" s="174"/>
      <c r="B44" s="347" t="s">
        <v>289</v>
      </c>
      <c r="C44" s="347"/>
      <c r="D44" s="141">
        <f>SUM(CALENDARIZACION!I23:K23)</f>
        <v>60</v>
      </c>
      <c r="E44" s="144">
        <v>0</v>
      </c>
      <c r="F44" s="435">
        <f>SUM(CALENDARIZACION!I24:K24)</f>
        <v>0</v>
      </c>
      <c r="G44" s="435"/>
      <c r="H44" s="168"/>
      <c r="I44" s="168"/>
      <c r="J44" s="176"/>
    </row>
    <row r="45" spans="1:10" ht="12.75" customHeight="1">
      <c r="A45" s="174"/>
      <c r="B45" s="347" t="s">
        <v>134</v>
      </c>
      <c r="C45" s="347"/>
      <c r="D45" s="141">
        <f>SUM(CALENDARIZACION!L23:N23)</f>
        <v>60</v>
      </c>
      <c r="E45" s="142">
        <v>0</v>
      </c>
      <c r="F45" s="435">
        <f>SUM(CALENDARIZACION!L24:N24)</f>
        <v>0</v>
      </c>
      <c r="G45" s="435"/>
      <c r="H45" s="168"/>
      <c r="I45" s="168"/>
    </row>
    <row r="46" spans="1:10" ht="12.75" customHeight="1">
      <c r="A46" s="174"/>
      <c r="B46" s="347" t="s">
        <v>290</v>
      </c>
      <c r="C46" s="347"/>
      <c r="D46" s="141">
        <f>SUM(CALENDARIZACION!O23:Q23)</f>
        <v>60</v>
      </c>
      <c r="E46" s="142">
        <v>0</v>
      </c>
      <c r="F46" s="435">
        <f>SUM(CALENDARIZACION!O24:Q24)</f>
        <v>0</v>
      </c>
      <c r="G46" s="435"/>
      <c r="H46" s="168"/>
      <c r="I46" s="168"/>
    </row>
    <row r="47" spans="1:10" ht="29.25" customHeight="1">
      <c r="A47" s="174"/>
      <c r="B47" s="442" t="s">
        <v>375</v>
      </c>
      <c r="C47" s="442"/>
      <c r="D47" s="169">
        <f>F52</f>
        <v>200</v>
      </c>
      <c r="E47" s="169">
        <v>0</v>
      </c>
      <c r="F47" s="443">
        <f>G52</f>
        <v>20</v>
      </c>
      <c r="G47" s="443"/>
      <c r="H47" s="139" t="s">
        <v>153</v>
      </c>
      <c r="I47" s="170">
        <f>I52</f>
        <v>0.1</v>
      </c>
    </row>
    <row r="48" spans="1:10">
      <c r="A48" s="444"/>
      <c r="B48" s="444"/>
      <c r="C48" s="444"/>
      <c r="D48" s="444"/>
      <c r="E48" s="444"/>
      <c r="F48" s="444"/>
      <c r="G48" s="444"/>
      <c r="H48" s="444"/>
      <c r="I48" s="444"/>
    </row>
    <row r="49" spans="1:9" ht="22.5" customHeight="1">
      <c r="A49" s="444"/>
      <c r="B49" s="444"/>
      <c r="C49" s="444"/>
      <c r="D49" s="444"/>
      <c r="E49" s="444"/>
      <c r="F49" s="444"/>
      <c r="G49" s="444"/>
      <c r="H49" s="444"/>
      <c r="I49" s="444"/>
    </row>
    <row r="50" spans="1:9" ht="39" customHeight="1">
      <c r="B50" s="409" t="s">
        <v>165</v>
      </c>
      <c r="C50" s="414"/>
      <c r="D50" s="438" t="s">
        <v>52</v>
      </c>
      <c r="E50" s="438"/>
      <c r="F50" s="438" t="s">
        <v>159</v>
      </c>
      <c r="G50" s="438"/>
      <c r="H50" s="438"/>
      <c r="I50" s="438"/>
    </row>
    <row r="51" spans="1:9" ht="33.75" customHeight="1">
      <c r="B51" s="439" t="str">
        <f>D8</f>
        <v>PP1- A2 C1</v>
      </c>
      <c r="C51" s="439"/>
      <c r="D51" s="353" t="str">
        <f>B15</f>
        <v>Canalización de solicitudes ciudadanas</v>
      </c>
      <c r="E51" s="353"/>
      <c r="F51" s="149" t="s">
        <v>160</v>
      </c>
      <c r="G51" s="139" t="s">
        <v>161</v>
      </c>
      <c r="H51" s="149" t="s">
        <v>67</v>
      </c>
      <c r="I51" s="150" t="s">
        <v>68</v>
      </c>
    </row>
    <row r="52" spans="1:9" ht="30" customHeight="1">
      <c r="B52" s="439"/>
      <c r="C52" s="439"/>
      <c r="D52" s="353"/>
      <c r="E52" s="353"/>
      <c r="F52" s="171">
        <f>CALENDARIZACION!S23</f>
        <v>200</v>
      </c>
      <c r="G52" s="143">
        <f>CALENDARIZACION!S24</f>
        <v>20</v>
      </c>
      <c r="H52" s="171">
        <f>CALENDARIZACION!T23</f>
        <v>180</v>
      </c>
      <c r="I52" s="172">
        <f>CALENDARIZACION!U23</f>
        <v>0.1</v>
      </c>
    </row>
    <row r="53" spans="1:9" ht="20.25" customHeight="1">
      <c r="A53" s="177">
        <v>1</v>
      </c>
      <c r="B53" s="468"/>
      <c r="C53" s="469"/>
      <c r="D53" s="469"/>
      <c r="E53" s="469"/>
      <c r="F53" s="469"/>
      <c r="G53" s="469"/>
      <c r="H53" s="469"/>
      <c r="I53" s="470"/>
    </row>
    <row r="54" spans="1:9">
      <c r="A54" s="177">
        <v>1</v>
      </c>
      <c r="B54" s="457"/>
      <c r="C54" s="444"/>
      <c r="D54" s="444"/>
      <c r="E54" s="444"/>
      <c r="F54" s="444"/>
      <c r="G54" s="444"/>
      <c r="H54" s="444"/>
      <c r="I54" s="471"/>
    </row>
    <row r="55" spans="1:9">
      <c r="A55" s="177">
        <v>1</v>
      </c>
      <c r="B55" s="457"/>
      <c r="C55" s="444"/>
      <c r="D55" s="444"/>
      <c r="E55" s="444"/>
      <c r="F55" s="444"/>
      <c r="G55" s="444"/>
      <c r="H55" s="444"/>
      <c r="I55" s="471"/>
    </row>
    <row r="56" spans="1:9">
      <c r="A56" s="177">
        <v>1</v>
      </c>
      <c r="B56" s="457"/>
      <c r="C56" s="444"/>
      <c r="D56" s="444"/>
      <c r="E56" s="444"/>
      <c r="F56" s="444"/>
      <c r="G56" s="444"/>
      <c r="H56" s="444"/>
      <c r="I56" s="471"/>
    </row>
    <row r="57" spans="1:9">
      <c r="A57" s="177">
        <v>1</v>
      </c>
      <c r="B57" s="457"/>
      <c r="C57" s="444"/>
      <c r="D57" s="444"/>
      <c r="E57" s="444"/>
      <c r="F57" s="444"/>
      <c r="G57" s="444"/>
      <c r="H57" s="444"/>
      <c r="I57" s="471"/>
    </row>
    <row r="58" spans="1:9">
      <c r="A58" s="177">
        <v>1</v>
      </c>
      <c r="B58" s="457"/>
      <c r="C58" s="444"/>
      <c r="D58" s="444"/>
      <c r="E58" s="444"/>
      <c r="F58" s="444"/>
      <c r="G58" s="444"/>
      <c r="H58" s="444"/>
      <c r="I58" s="471"/>
    </row>
    <row r="59" spans="1:9">
      <c r="A59" s="177">
        <v>1</v>
      </c>
      <c r="B59" s="457"/>
      <c r="C59" s="444"/>
      <c r="D59" s="444"/>
      <c r="E59" s="444"/>
      <c r="F59" s="444"/>
      <c r="G59" s="444"/>
      <c r="H59" s="444"/>
      <c r="I59" s="471"/>
    </row>
    <row r="60" spans="1:9">
      <c r="A60" s="177">
        <v>1</v>
      </c>
      <c r="B60" s="457"/>
      <c r="C60" s="444"/>
      <c r="D60" s="444"/>
      <c r="E60" s="444"/>
      <c r="F60" s="444"/>
      <c r="G60" s="444"/>
      <c r="H60" s="444"/>
      <c r="I60" s="471"/>
    </row>
    <row r="61" spans="1:9">
      <c r="A61" s="177">
        <v>1</v>
      </c>
      <c r="B61" s="457"/>
      <c r="C61" s="444"/>
      <c r="D61" s="444"/>
      <c r="E61" s="444"/>
      <c r="F61" s="444"/>
      <c r="G61" s="444"/>
      <c r="H61" s="444"/>
      <c r="I61" s="471"/>
    </row>
    <row r="62" spans="1:9">
      <c r="A62" s="177">
        <v>1</v>
      </c>
      <c r="B62" s="457"/>
      <c r="C62" s="444"/>
      <c r="D62" s="444"/>
      <c r="E62" s="444"/>
      <c r="F62" s="444"/>
      <c r="G62" s="444"/>
      <c r="H62" s="444"/>
      <c r="I62" s="471"/>
    </row>
    <row r="63" spans="1:9">
      <c r="A63" s="177">
        <v>1</v>
      </c>
      <c r="B63" s="457"/>
      <c r="C63" s="444"/>
      <c r="D63" s="444"/>
      <c r="E63" s="444"/>
      <c r="F63" s="444"/>
      <c r="G63" s="444"/>
      <c r="H63" s="444"/>
      <c r="I63" s="471"/>
    </row>
    <row r="64" spans="1:9">
      <c r="A64" s="177">
        <v>1</v>
      </c>
      <c r="B64" s="457"/>
      <c r="C64" s="444"/>
      <c r="D64" s="444"/>
      <c r="E64" s="444"/>
      <c r="F64" s="444"/>
      <c r="G64" s="444"/>
      <c r="H64" s="444"/>
      <c r="I64" s="471"/>
    </row>
    <row r="65" spans="1:9">
      <c r="A65" s="177">
        <v>1</v>
      </c>
      <c r="B65" s="457"/>
      <c r="C65" s="444"/>
      <c r="D65" s="444"/>
      <c r="E65" s="444"/>
      <c r="F65" s="444"/>
      <c r="G65" s="444"/>
      <c r="H65" s="444"/>
      <c r="I65" s="471"/>
    </row>
    <row r="66" spans="1:9">
      <c r="A66" s="177">
        <v>1</v>
      </c>
      <c r="B66" s="457"/>
      <c r="C66" s="444"/>
      <c r="D66" s="444"/>
      <c r="E66" s="444"/>
      <c r="F66" s="444"/>
      <c r="G66" s="444"/>
      <c r="H66" s="444"/>
      <c r="I66" s="471"/>
    </row>
    <row r="67" spans="1:9">
      <c r="A67" s="177">
        <v>1</v>
      </c>
      <c r="B67" s="457"/>
      <c r="C67" s="444"/>
      <c r="D67" s="444"/>
      <c r="E67" s="444"/>
      <c r="F67" s="444"/>
      <c r="G67" s="444"/>
      <c r="H67" s="444"/>
      <c r="I67" s="471"/>
    </row>
    <row r="68" spans="1:9" ht="17.25" customHeight="1">
      <c r="A68" s="177">
        <v>1</v>
      </c>
      <c r="B68" s="472"/>
      <c r="C68" s="473"/>
      <c r="D68" s="473"/>
      <c r="E68" s="473"/>
      <c r="F68" s="473"/>
      <c r="G68" s="473"/>
      <c r="H68" s="473"/>
      <c r="I68" s="474"/>
    </row>
    <row r="69" spans="1:9">
      <c r="A69" s="177">
        <v>1</v>
      </c>
      <c r="B69" s="475" t="s">
        <v>292</v>
      </c>
      <c r="C69" s="476"/>
      <c r="D69" s="476"/>
      <c r="E69" s="476"/>
      <c r="F69" s="476"/>
      <c r="G69" s="476"/>
      <c r="H69" s="476"/>
      <c r="I69" s="477"/>
    </row>
    <row r="70" spans="1:9">
      <c r="A70" s="177">
        <v>1</v>
      </c>
      <c r="B70" s="478"/>
      <c r="C70" s="479"/>
      <c r="D70" s="479"/>
      <c r="E70" s="479"/>
      <c r="F70" s="479"/>
      <c r="G70" s="479"/>
      <c r="H70" s="479"/>
      <c r="I70" s="480"/>
    </row>
    <row r="71" spans="1:9" ht="12.75" customHeight="1">
      <c r="A71" s="177">
        <v>1</v>
      </c>
      <c r="B71" s="462" t="s">
        <v>288</v>
      </c>
      <c r="C71" s="463"/>
      <c r="D71" s="464"/>
      <c r="E71" s="446">
        <f>F43/D43</f>
        <v>1</v>
      </c>
      <c r="F71" s="447"/>
      <c r="G71" s="447"/>
      <c r="H71" s="447"/>
      <c r="I71" s="448"/>
    </row>
    <row r="72" spans="1:9" ht="12.75" customHeight="1">
      <c r="A72" s="177">
        <v>1</v>
      </c>
      <c r="B72" s="465"/>
      <c r="C72" s="466"/>
      <c r="D72" s="467"/>
      <c r="E72" s="449"/>
      <c r="F72" s="450"/>
      <c r="G72" s="450"/>
      <c r="H72" s="450"/>
      <c r="I72" s="451"/>
    </row>
    <row r="73" spans="1:9" ht="12.75" customHeight="1">
      <c r="B73" s="462" t="s">
        <v>289</v>
      </c>
      <c r="C73" s="463"/>
      <c r="D73" s="464"/>
      <c r="E73" s="446">
        <f>F44/D44</f>
        <v>0</v>
      </c>
      <c r="F73" s="447"/>
      <c r="G73" s="447"/>
      <c r="H73" s="447"/>
      <c r="I73" s="448"/>
    </row>
    <row r="74" spans="1:9" ht="12.75" customHeight="1">
      <c r="B74" s="465"/>
      <c r="C74" s="466"/>
      <c r="D74" s="467"/>
      <c r="E74" s="449"/>
      <c r="F74" s="450"/>
      <c r="G74" s="450"/>
      <c r="H74" s="450"/>
      <c r="I74" s="451"/>
    </row>
    <row r="75" spans="1:9" ht="12.75" customHeight="1">
      <c r="B75" s="462" t="s">
        <v>134</v>
      </c>
      <c r="C75" s="463"/>
      <c r="D75" s="464"/>
      <c r="E75" s="446">
        <f>F45/D45</f>
        <v>0</v>
      </c>
      <c r="F75" s="447"/>
      <c r="G75" s="447"/>
      <c r="H75" s="447"/>
      <c r="I75" s="448"/>
    </row>
    <row r="76" spans="1:9" ht="12.75" customHeight="1">
      <c r="B76" s="465"/>
      <c r="C76" s="466"/>
      <c r="D76" s="467"/>
      <c r="E76" s="449"/>
      <c r="F76" s="450"/>
      <c r="G76" s="450"/>
      <c r="H76" s="450"/>
      <c r="I76" s="451"/>
    </row>
    <row r="77" spans="1:9" ht="12.75" customHeight="1">
      <c r="B77" s="462" t="s">
        <v>290</v>
      </c>
      <c r="C77" s="463"/>
      <c r="D77" s="464"/>
      <c r="E77" s="446">
        <f>F46/D46</f>
        <v>0</v>
      </c>
      <c r="F77" s="447"/>
      <c r="G77" s="447"/>
      <c r="H77" s="447"/>
      <c r="I77" s="448"/>
    </row>
    <row r="78" spans="1:9" ht="12.75" customHeight="1">
      <c r="B78" s="465"/>
      <c r="C78" s="466"/>
      <c r="D78" s="467"/>
      <c r="E78" s="449"/>
      <c r="F78" s="450"/>
      <c r="G78" s="450"/>
      <c r="H78" s="450"/>
      <c r="I78" s="451"/>
    </row>
    <row r="79" spans="1:9">
      <c r="B79" s="459"/>
      <c r="C79" s="459"/>
      <c r="D79" s="459"/>
      <c r="E79" s="459"/>
      <c r="F79" s="459"/>
      <c r="G79" s="459"/>
      <c r="H79" s="459"/>
      <c r="I79" s="459"/>
    </row>
  </sheetData>
  <dataConsolidate/>
  <mergeCells count="117">
    <mergeCell ref="B75:D76"/>
    <mergeCell ref="E75:I76"/>
    <mergeCell ref="B77:D78"/>
    <mergeCell ref="E77:I78"/>
    <mergeCell ref="B53:I68"/>
    <mergeCell ref="B69:I70"/>
    <mergeCell ref="B71:D72"/>
    <mergeCell ref="E71:I72"/>
    <mergeCell ref="B73:D74"/>
    <mergeCell ref="E73:I74"/>
    <mergeCell ref="B50:C50"/>
    <mergeCell ref="D50:E50"/>
    <mergeCell ref="F50:I50"/>
    <mergeCell ref="B51:C52"/>
    <mergeCell ref="D51:E52"/>
    <mergeCell ref="B45:C45"/>
    <mergeCell ref="F45:G45"/>
    <mergeCell ref="B46:C46"/>
    <mergeCell ref="F46:G46"/>
    <mergeCell ref="B47:C47"/>
    <mergeCell ref="F47:G47"/>
    <mergeCell ref="A48:I49"/>
    <mergeCell ref="B41:I41"/>
    <mergeCell ref="B42:C42"/>
    <mergeCell ref="F42:G42"/>
    <mergeCell ref="B43:C43"/>
    <mergeCell ref="F43:G43"/>
    <mergeCell ref="B44:C44"/>
    <mergeCell ref="F44:G44"/>
    <mergeCell ref="B38:I38"/>
    <mergeCell ref="B39:E39"/>
    <mergeCell ref="F39:G39"/>
    <mergeCell ref="H39:I39"/>
    <mergeCell ref="B40:E40"/>
    <mergeCell ref="F40:G40"/>
    <mergeCell ref="H40:I40"/>
    <mergeCell ref="B36:C36"/>
    <mergeCell ref="D36:E36"/>
    <mergeCell ref="F36:G36"/>
    <mergeCell ref="H36:I36"/>
    <mergeCell ref="B37:C37"/>
    <mergeCell ref="D37:E37"/>
    <mergeCell ref="F37:G37"/>
    <mergeCell ref="H37:I37"/>
    <mergeCell ref="B32:E32"/>
    <mergeCell ref="F32:I32"/>
    <mergeCell ref="B33:I33"/>
    <mergeCell ref="B34:E34"/>
    <mergeCell ref="F34:I34"/>
    <mergeCell ref="B35:C35"/>
    <mergeCell ref="D35:E35"/>
    <mergeCell ref="F35:G35"/>
    <mergeCell ref="H35:I35"/>
    <mergeCell ref="B29:E29"/>
    <mergeCell ref="F29:I29"/>
    <mergeCell ref="B30:E30"/>
    <mergeCell ref="F30:I30"/>
    <mergeCell ref="B31:E31"/>
    <mergeCell ref="F31:I31"/>
    <mergeCell ref="B26:I26"/>
    <mergeCell ref="B27:C27"/>
    <mergeCell ref="D27:E27"/>
    <mergeCell ref="F27:I27"/>
    <mergeCell ref="B28:C28"/>
    <mergeCell ref="D28:E28"/>
    <mergeCell ref="F28:I28"/>
    <mergeCell ref="B14:I14"/>
    <mergeCell ref="B24:C24"/>
    <mergeCell ref="D24:E24"/>
    <mergeCell ref="F24:G24"/>
    <mergeCell ref="B25:C25"/>
    <mergeCell ref="D25:E25"/>
    <mergeCell ref="F25:G25"/>
    <mergeCell ref="B21:I21"/>
    <mergeCell ref="B22:C22"/>
    <mergeCell ref="D22:E22"/>
    <mergeCell ref="F22:G22"/>
    <mergeCell ref="H22:I22"/>
    <mergeCell ref="B23:C23"/>
    <mergeCell ref="D23:E23"/>
    <mergeCell ref="F23:G23"/>
    <mergeCell ref="H23:I25"/>
    <mergeCell ref="B4:I4"/>
    <mergeCell ref="B5:I5"/>
    <mergeCell ref="B6:C6"/>
    <mergeCell ref="D6:E6"/>
    <mergeCell ref="F6:G6"/>
    <mergeCell ref="H6:I6"/>
    <mergeCell ref="B9:I9"/>
    <mergeCell ref="B10:C10"/>
    <mergeCell ref="D10:E10"/>
    <mergeCell ref="F10:G10"/>
    <mergeCell ref="H10:I10"/>
    <mergeCell ref="B79:I79"/>
    <mergeCell ref="B7:C7"/>
    <mergeCell ref="D7:E7"/>
    <mergeCell ref="F7:G7"/>
    <mergeCell ref="H7:I7"/>
    <mergeCell ref="B8:C8"/>
    <mergeCell ref="D8:E8"/>
    <mergeCell ref="F8:G8"/>
    <mergeCell ref="H8:I8"/>
    <mergeCell ref="B11:C11"/>
    <mergeCell ref="D11:E11"/>
    <mergeCell ref="F11:G11"/>
    <mergeCell ref="H11:I11"/>
    <mergeCell ref="B15:I15"/>
    <mergeCell ref="B16:I16"/>
    <mergeCell ref="B17:I17"/>
    <mergeCell ref="B18:I18"/>
    <mergeCell ref="B19:I19"/>
    <mergeCell ref="B20:I20"/>
    <mergeCell ref="B12:C12"/>
    <mergeCell ref="D12:E12"/>
    <mergeCell ref="F12:G12"/>
    <mergeCell ref="H12:I12"/>
    <mergeCell ref="B13:I13"/>
  </mergeCells>
  <conditionalFormatting sqref="E71:I72">
    <cfRule type="dataBar" priority="4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{CF513BF1-1EF3-493B-862B-09262CBC0F81}</x14:id>
        </ext>
      </extLst>
    </cfRule>
  </conditionalFormatting>
  <conditionalFormatting sqref="E73:I74">
    <cfRule type="dataBar" priority="3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{BA187C86-2FE5-484F-9A43-508E0348723E}</x14:id>
        </ext>
      </extLst>
    </cfRule>
  </conditionalFormatting>
  <conditionalFormatting sqref="E75:I76">
    <cfRule type="dataBar" priority="2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{0375C7AE-8C50-4596-B282-FEBEF222D85D}</x14:id>
        </ext>
      </extLst>
    </cfRule>
  </conditionalFormatting>
  <conditionalFormatting sqref="E77:I78">
    <cfRule type="dataBar" priority="1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{C6DAD879-A1B6-4AFC-8F91-07670494FFBD}</x14:id>
        </ext>
      </extLst>
    </cfRule>
  </conditionalFormatting>
  <pageMargins left="0.7" right="0.7" top="0.75" bottom="0.75" header="0.3" footer="0.3"/>
  <pageSetup scale="55" orientation="portrait" r:id="rId1"/>
  <rowBreaks count="1" manualBreakCount="1">
    <brk id="47" max="16383" man="1"/>
  </rowBreaks>
  <ignoredErrors>
    <ignoredError sqref="F43" formulaRange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F513BF1-1EF3-493B-862B-09262CBC0F81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E71:I72</xm:sqref>
        </x14:conditionalFormatting>
        <x14:conditionalFormatting xmlns:xm="http://schemas.microsoft.com/office/excel/2006/main">
          <x14:cfRule type="dataBar" id="{BA187C86-2FE5-484F-9A43-508E0348723E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E73:I74</xm:sqref>
        </x14:conditionalFormatting>
        <x14:conditionalFormatting xmlns:xm="http://schemas.microsoft.com/office/excel/2006/main">
          <x14:cfRule type="dataBar" id="{0375C7AE-8C50-4596-B282-FEBEF222D85D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E75:I76</xm:sqref>
        </x14:conditionalFormatting>
        <x14:conditionalFormatting xmlns:xm="http://schemas.microsoft.com/office/excel/2006/main">
          <x14:cfRule type="dataBar" id="{C6DAD879-A1B6-4AFC-8F91-07670494FFBD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E77:I78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00000000-0002-0000-0C00-000000000000}">
          <x14:formula1>
            <xm:f>'NO SE EDITA'!$K$3:$K$6</xm:f>
          </x14:formula1>
          <xm:sqref>H43:H46</xm:sqref>
        </x14:dataValidation>
        <x14:dataValidation type="list" allowBlank="1" showInputMessage="1" showErrorMessage="1" xr:uid="{00000000-0002-0000-0C00-000001000000}">
          <x14:formula1>
            <xm:f>'NO SE EDITA'!$L$3:$L$6</xm:f>
          </x14:formula1>
          <xm:sqref>I43:I46</xm:sqref>
        </x14:dataValidation>
        <x14:dataValidation type="list" allowBlank="1" showInputMessage="1" showErrorMessage="1" xr:uid="{00000000-0002-0000-0C00-000002000000}">
          <x14:formula1>
            <xm:f>'NO SE EDITA'!$C$3:$C$6</xm:f>
          </x14:formula1>
          <xm:sqref>D28:E28</xm:sqref>
        </x14:dataValidation>
        <x14:dataValidation type="list" allowBlank="1" showInputMessage="1" showErrorMessage="1" xr:uid="{00000000-0002-0000-0C00-000003000000}">
          <x14:formula1>
            <xm:f>'NO SE EDITA'!$G$3:$G$5</xm:f>
          </x14:formula1>
          <xm:sqref>B32:E32 D36:E36 H40:I40</xm:sqref>
        </x14:dataValidation>
        <x14:dataValidation type="list" allowBlank="1" showInputMessage="1" showErrorMessage="1" xr:uid="{00000000-0002-0000-0C00-000004000000}">
          <x14:formula1>
            <xm:f>'NO SE EDITA'!$H$3:$H$4</xm:f>
          </x14:formula1>
          <xm:sqref>F32:I32</xm:sqref>
        </x14:dataValidation>
        <x14:dataValidation type="list" allowBlank="1" showInputMessage="1" showErrorMessage="1" xr:uid="{00000000-0002-0000-0C00-000005000000}">
          <x14:formula1>
            <xm:f>'NO SE EDITA'!$D$3:$D$4</xm:f>
          </x14:formula1>
          <xm:sqref>F28</xm:sqref>
        </x14:dataValidation>
        <x14:dataValidation type="list" allowBlank="1" showInputMessage="1" showErrorMessage="1" xr:uid="{00000000-0002-0000-0C00-000006000000}">
          <x14:formula1>
            <xm:f>'NO SE EDITA'!$B$3:$B$4</xm:f>
          </x14:formula1>
          <xm:sqref>B27:C28</xm:sqref>
        </x14:dataValidation>
        <x14:dataValidation type="list" allowBlank="1" showInputMessage="1" showErrorMessage="1" xr:uid="{00000000-0002-0000-0C00-000007000000}">
          <x14:formula1>
            <xm:f>'NO SE EDITA'!$M$3:$M$4</xm:f>
          </x14:formula1>
          <xm:sqref>D37:E37</xm:sqref>
        </x14:dataValidation>
        <x14:dataValidation type="list" allowBlank="1" showInputMessage="1" showErrorMessage="1" xr:uid="{00000000-0002-0000-0C00-000008000000}">
          <x14:formula1>
            <xm:f>'NO SE EDITA'!$E$3:$E$4</xm:f>
          </x14:formula1>
          <xm:sqref>B30:E30</xm:sqref>
        </x14:dataValidation>
        <x14:dataValidation type="list" allowBlank="1" showInputMessage="1" showErrorMessage="1" xr:uid="{00000000-0002-0000-0C00-000009000000}">
          <x14:formula1>
            <xm:f>'NO SE EDITA'!$F$3:$F$4</xm:f>
          </x14:formula1>
          <xm:sqref>F30:I30</xm:sqref>
        </x14:dataValidation>
        <x14:dataValidation type="list" allowBlank="1" showInputMessage="1" showErrorMessage="1" xr:uid="{00000000-0002-0000-0C00-00000A000000}">
          <x14:formula1>
            <xm:f>'NO SE EDITA'!$J$3:$J$6</xm:f>
          </x14:formula1>
          <xm:sqref>F40:G40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J79"/>
  <sheetViews>
    <sheetView view="pageBreakPreview" zoomScaleNormal="100" zoomScaleSheetLayoutView="100" workbookViewId="0">
      <selection activeCell="H8" sqref="H8:I8"/>
    </sheetView>
  </sheetViews>
  <sheetFormatPr baseColWidth="10" defaultRowHeight="12.75"/>
  <cols>
    <col min="1" max="1" width="4.33203125" style="157" customWidth="1"/>
    <col min="2" max="3" width="15.83203125" style="157" customWidth="1"/>
    <col min="4" max="9" width="17.83203125" style="157" customWidth="1"/>
    <col min="10" max="16384" width="12" style="157"/>
  </cols>
  <sheetData>
    <row r="2" spans="2:9" ht="18" customHeight="1"/>
    <row r="3" spans="2:9" ht="15" customHeight="1"/>
    <row r="4" spans="2:9" ht="34.5" customHeight="1">
      <c r="B4" s="346" t="s">
        <v>38</v>
      </c>
      <c r="C4" s="417"/>
      <c r="D4" s="417"/>
      <c r="E4" s="417"/>
      <c r="F4" s="417"/>
      <c r="G4" s="417"/>
      <c r="H4" s="417"/>
      <c r="I4" s="417"/>
    </row>
    <row r="5" spans="2:9" ht="19.5" customHeight="1">
      <c r="B5" s="352" t="s">
        <v>377</v>
      </c>
      <c r="C5" s="418"/>
      <c r="D5" s="418"/>
      <c r="E5" s="418"/>
      <c r="F5" s="418"/>
      <c r="G5" s="418"/>
      <c r="H5" s="418"/>
      <c r="I5" s="418"/>
    </row>
    <row r="6" spans="2:9" s="178" customFormat="1" ht="60" customHeight="1">
      <c r="B6" s="409" t="s">
        <v>39</v>
      </c>
      <c r="C6" s="409"/>
      <c r="D6" s="347" t="str">
        <f>'FORMATO 2. POA - MIR'!D4:F4</f>
        <v xml:space="preserve">SECRETARIA GENERAL MUNICIPAL </v>
      </c>
      <c r="E6" s="347"/>
      <c r="F6" s="409" t="s">
        <v>42</v>
      </c>
      <c r="G6" s="409"/>
      <c r="H6" s="347">
        <v>2026</v>
      </c>
      <c r="I6" s="347"/>
    </row>
    <row r="7" spans="2:9" ht="54" customHeight="1">
      <c r="B7" s="409" t="s">
        <v>40</v>
      </c>
      <c r="C7" s="409"/>
      <c r="D7" s="347" t="s">
        <v>574</v>
      </c>
      <c r="E7" s="347"/>
      <c r="F7" s="409" t="s">
        <v>43</v>
      </c>
      <c r="G7" s="409"/>
      <c r="H7" s="347" t="s">
        <v>291</v>
      </c>
      <c r="I7" s="347"/>
    </row>
    <row r="8" spans="2:9" ht="41.25" customHeight="1">
      <c r="B8" s="410" t="s">
        <v>41</v>
      </c>
      <c r="C8" s="410"/>
      <c r="D8" s="411" t="s">
        <v>297</v>
      </c>
      <c r="E8" s="411"/>
      <c r="F8" s="409" t="s">
        <v>44</v>
      </c>
      <c r="G8" s="409"/>
      <c r="H8" s="347" t="s">
        <v>575</v>
      </c>
      <c r="I8" s="347"/>
    </row>
    <row r="9" spans="2:9">
      <c r="B9" s="419" t="s">
        <v>90</v>
      </c>
      <c r="C9" s="419"/>
      <c r="D9" s="419"/>
      <c r="E9" s="419"/>
      <c r="F9" s="419"/>
      <c r="G9" s="419"/>
      <c r="H9" s="419"/>
      <c r="I9" s="419"/>
    </row>
    <row r="10" spans="2:9" ht="68.25" customHeight="1">
      <c r="B10" s="414" t="s">
        <v>91</v>
      </c>
      <c r="C10" s="414"/>
      <c r="D10" s="347" t="str">
        <f>'FORMATO 2. POA - MIR'!C9</f>
        <v>Acuerdo 1. Zapotlán Seguro, con un Gobierno Transparente y Justo.</v>
      </c>
      <c r="E10" s="347"/>
      <c r="F10" s="412" t="s">
        <v>92</v>
      </c>
      <c r="G10" s="412"/>
      <c r="H10" s="347" t="str">
        <f>'FORMATO 2. POA - MIR'!E9</f>
        <v>1.1.2 Transformar a Zapotlán, con austeridad en la administración pública, garantizando el uso eficiente de los recursos públicos.</v>
      </c>
      <c r="I10" s="347"/>
    </row>
    <row r="11" spans="2:9" ht="54" customHeight="1">
      <c r="B11" s="412" t="s">
        <v>93</v>
      </c>
      <c r="C11" s="412"/>
      <c r="D11" s="347" t="str">
        <f>'FORMATO 2. POA - MIR'!C10</f>
        <v>Zapotlán Seguro, con un Gobierno Transparente y Justo.</v>
      </c>
      <c r="E11" s="347"/>
      <c r="F11" s="412" t="s">
        <v>95</v>
      </c>
      <c r="G11" s="412"/>
      <c r="H11" s="347" t="str">
        <f>'FORMATO 2. POA - MIR'!E10</f>
        <v>.1.2.1 Fomentar la administración pública municipal eficiente a través de los organismos públicos y descentralizados.</v>
      </c>
      <c r="I11" s="347"/>
    </row>
    <row r="12" spans="2:9" ht="126" customHeight="1">
      <c r="B12" s="412" t="s">
        <v>96</v>
      </c>
      <c r="C12" s="412"/>
      <c r="D12" s="347" t="str">
        <f>'FORMATO 2. POA - MIR'!C11</f>
        <v xml:space="preserve"> Garantizar un servicio público responsable, transparente, inclusivo y comprometido con la equidad, promoviendo la rendición de cuentas y la atención eficaz a las necesidades de la población.</v>
      </c>
      <c r="E12" s="347"/>
      <c r="F12" s="412" t="s">
        <v>97</v>
      </c>
      <c r="G12" s="412"/>
      <c r="H12" s="347" t="str">
        <f>'FORMATO 2. POA - MIR'!E11</f>
        <v>4.4.3.1. Impulsar el control de residuos sólidos urbanos, a través de infraestructura y equipamiento para el manejo de los residuos sólidos.</v>
      </c>
      <c r="I12" s="347"/>
    </row>
    <row r="13" spans="2:9" ht="15" customHeight="1">
      <c r="B13" s="415" t="s">
        <v>378</v>
      </c>
      <c r="C13" s="415"/>
      <c r="D13" s="415"/>
      <c r="E13" s="415"/>
      <c r="F13" s="415"/>
      <c r="G13" s="415"/>
      <c r="H13" s="415"/>
      <c r="I13" s="415"/>
    </row>
    <row r="14" spans="2:9">
      <c r="B14" s="414" t="s">
        <v>45</v>
      </c>
      <c r="C14" s="414"/>
      <c r="D14" s="414"/>
      <c r="E14" s="414"/>
      <c r="F14" s="414"/>
      <c r="G14" s="414"/>
      <c r="H14" s="414"/>
      <c r="I14" s="414"/>
    </row>
    <row r="15" spans="2:9">
      <c r="B15" s="413" t="str">
        <f>'FORMATO 2. POA - MIR'!B19</f>
        <v>Digitalización de archivo</v>
      </c>
      <c r="C15" s="413"/>
      <c r="D15" s="413"/>
      <c r="E15" s="413"/>
      <c r="F15" s="413"/>
      <c r="G15" s="413"/>
      <c r="H15" s="413"/>
      <c r="I15" s="413"/>
    </row>
    <row r="16" spans="2:9">
      <c r="B16" s="414" t="s">
        <v>48</v>
      </c>
      <c r="C16" s="414"/>
      <c r="D16" s="414"/>
      <c r="E16" s="414"/>
      <c r="F16" s="414"/>
      <c r="G16" s="414"/>
      <c r="H16" s="414"/>
      <c r="I16" s="414"/>
    </row>
    <row r="17" spans="2:9" ht="39" customHeight="1">
      <c r="B17" s="347" t="str">
        <f>'FORMATO 2. POA - MIR'!C19</f>
        <v>No se cuenta con base de datos de ningún archivo, es importante tener la información de manera rápida y veraz.</v>
      </c>
      <c r="C17" s="347"/>
      <c r="D17" s="347"/>
      <c r="E17" s="347"/>
      <c r="F17" s="347"/>
      <c r="G17" s="347"/>
      <c r="H17" s="347"/>
      <c r="I17" s="347"/>
    </row>
    <row r="18" spans="2:9" ht="18.75" customHeight="1">
      <c r="B18" s="415" t="s">
        <v>379</v>
      </c>
      <c r="C18" s="415"/>
      <c r="D18" s="415"/>
      <c r="E18" s="415"/>
      <c r="F18" s="415"/>
      <c r="G18" s="415"/>
      <c r="H18" s="415"/>
      <c r="I18" s="415"/>
    </row>
    <row r="19" spans="2:9">
      <c r="B19" s="416" t="s">
        <v>362</v>
      </c>
      <c r="C19" s="416"/>
      <c r="D19" s="416"/>
      <c r="E19" s="416"/>
      <c r="F19" s="416"/>
      <c r="G19" s="416"/>
      <c r="H19" s="416"/>
      <c r="I19" s="416"/>
    </row>
    <row r="20" spans="2:9">
      <c r="B20" s="347" t="str">
        <f>CALENDARIZACION!E26</f>
        <v>PADA=(PNCD/PNCAD) *100%</v>
      </c>
      <c r="C20" s="347"/>
      <c r="D20" s="347"/>
      <c r="E20" s="347"/>
      <c r="F20" s="347"/>
      <c r="G20" s="347"/>
      <c r="H20" s="347"/>
      <c r="I20" s="347"/>
    </row>
    <row r="21" spans="2:9">
      <c r="B21" s="416" t="s">
        <v>363</v>
      </c>
      <c r="C21" s="416"/>
      <c r="D21" s="416"/>
      <c r="E21" s="416"/>
      <c r="F21" s="416"/>
      <c r="G21" s="416"/>
      <c r="H21" s="416"/>
      <c r="I21" s="416"/>
    </row>
    <row r="22" spans="2:9" ht="28.5" customHeight="1">
      <c r="B22" s="420" t="s">
        <v>106</v>
      </c>
      <c r="C22" s="421"/>
      <c r="D22" s="422" t="s">
        <v>364</v>
      </c>
      <c r="E22" s="422"/>
      <c r="F22" s="421" t="s">
        <v>365</v>
      </c>
      <c r="G22" s="421"/>
      <c r="H22" s="412" t="s">
        <v>143</v>
      </c>
      <c r="I22" s="412"/>
    </row>
    <row r="23" spans="2:9" ht="46.5" customHeight="1">
      <c r="B23" s="423"/>
      <c r="C23" s="423"/>
      <c r="D23" s="353" t="s">
        <v>109</v>
      </c>
      <c r="E23" s="353"/>
      <c r="F23" s="347" t="str">
        <f>CALENDARIZACION!C26</f>
        <v xml:space="preserve">PADA = Porcentaje de avance de la digitalización del archivo </v>
      </c>
      <c r="G23" s="347"/>
      <c r="H23" s="456"/>
      <c r="I23" s="424"/>
    </row>
    <row r="24" spans="2:9" ht="47.25" customHeight="1">
      <c r="B24" s="347"/>
      <c r="C24" s="347"/>
      <c r="D24" s="353" t="s">
        <v>109</v>
      </c>
      <c r="E24" s="353"/>
      <c r="F24" s="347" t="str">
        <f>CALENDARIZACION!D26</f>
        <v>PNCAD = Porcentaje de numero de carpetas a digitalizar</v>
      </c>
      <c r="G24" s="347"/>
      <c r="H24" s="456"/>
      <c r="I24" s="424"/>
    </row>
    <row r="25" spans="2:9" ht="46.5" customHeight="1">
      <c r="B25" s="347"/>
      <c r="C25" s="347"/>
      <c r="D25" s="353" t="s">
        <v>109</v>
      </c>
      <c r="E25" s="353"/>
      <c r="F25" s="347" t="str">
        <f>CALENDARIZACION!D27</f>
        <v>PNCD = Porcentaje de numero de carpetas digitalizadas</v>
      </c>
      <c r="G25" s="347"/>
      <c r="H25" s="456"/>
      <c r="I25" s="424"/>
    </row>
    <row r="26" spans="2:9" ht="12.75" customHeight="1">
      <c r="B26" s="428" t="s">
        <v>146</v>
      </c>
      <c r="C26" s="428"/>
      <c r="D26" s="428"/>
      <c r="E26" s="428"/>
      <c r="F26" s="428"/>
      <c r="G26" s="428"/>
      <c r="H26" s="428"/>
      <c r="I26" s="428"/>
    </row>
    <row r="27" spans="2:9" ht="15.75" customHeight="1">
      <c r="B27" s="414" t="s">
        <v>28</v>
      </c>
      <c r="C27" s="414"/>
      <c r="D27" s="414" t="s">
        <v>46</v>
      </c>
      <c r="E27" s="414"/>
      <c r="F27" s="414" t="s">
        <v>47</v>
      </c>
      <c r="G27" s="414"/>
      <c r="H27" s="414"/>
      <c r="I27" s="414"/>
    </row>
    <row r="28" spans="2:9" ht="18" customHeight="1">
      <c r="B28" s="347" t="s">
        <v>100</v>
      </c>
      <c r="C28" s="347"/>
      <c r="D28" s="347" t="s">
        <v>98</v>
      </c>
      <c r="E28" s="347"/>
      <c r="F28" s="347" t="s">
        <v>222</v>
      </c>
      <c r="G28" s="347"/>
      <c r="H28" s="347"/>
      <c r="I28" s="347"/>
    </row>
    <row r="29" spans="2:9" ht="18" customHeight="1">
      <c r="B29" s="414" t="s">
        <v>128</v>
      </c>
      <c r="C29" s="414"/>
      <c r="D29" s="414"/>
      <c r="E29" s="414"/>
      <c r="F29" s="425" t="s">
        <v>131</v>
      </c>
      <c r="G29" s="416"/>
      <c r="H29" s="416"/>
      <c r="I29" s="416"/>
    </row>
    <row r="30" spans="2:9" ht="13.5" customHeight="1">
      <c r="B30" s="347" t="s">
        <v>109</v>
      </c>
      <c r="C30" s="347"/>
      <c r="D30" s="347"/>
      <c r="E30" s="347"/>
      <c r="F30" s="347" t="s">
        <v>198</v>
      </c>
      <c r="G30" s="347"/>
      <c r="H30" s="347"/>
      <c r="I30" s="347"/>
    </row>
    <row r="31" spans="2:9" ht="15.75" customHeight="1">
      <c r="B31" s="426" t="s">
        <v>83</v>
      </c>
      <c r="C31" s="427"/>
      <c r="D31" s="427"/>
      <c r="E31" s="427"/>
      <c r="F31" s="425" t="s">
        <v>132</v>
      </c>
      <c r="G31" s="416"/>
      <c r="H31" s="416"/>
      <c r="I31" s="416"/>
    </row>
    <row r="32" spans="2:9" ht="15.75" customHeight="1">
      <c r="B32" s="347" t="s">
        <v>110</v>
      </c>
      <c r="C32" s="347"/>
      <c r="D32" s="347"/>
      <c r="E32" s="347"/>
      <c r="F32" s="347" t="s">
        <v>111</v>
      </c>
      <c r="G32" s="347"/>
      <c r="H32" s="347"/>
      <c r="I32" s="347"/>
    </row>
    <row r="33" spans="1:10" ht="14.25" customHeight="1">
      <c r="B33" s="419" t="s">
        <v>149</v>
      </c>
      <c r="C33" s="419"/>
      <c r="D33" s="419"/>
      <c r="E33" s="419"/>
      <c r="F33" s="419"/>
      <c r="G33" s="419"/>
      <c r="H33" s="419"/>
      <c r="I33" s="419"/>
    </row>
    <row r="34" spans="1:10" ht="13.5" customHeight="1">
      <c r="B34" s="427" t="s">
        <v>367</v>
      </c>
      <c r="C34" s="427"/>
      <c r="D34" s="427"/>
      <c r="E34" s="427"/>
      <c r="F34" s="416" t="s">
        <v>368</v>
      </c>
      <c r="G34" s="416"/>
      <c r="H34" s="416"/>
      <c r="I34" s="416"/>
    </row>
    <row r="35" spans="1:10">
      <c r="B35" s="429" t="s">
        <v>152</v>
      </c>
      <c r="C35" s="429"/>
      <c r="D35" s="432">
        <f>CALENDARIZACION!R26</f>
        <v>30</v>
      </c>
      <c r="E35" s="432"/>
      <c r="F35" s="347" t="s">
        <v>116</v>
      </c>
      <c r="G35" s="347"/>
      <c r="H35" s="433" t="s">
        <v>117</v>
      </c>
      <c r="I35" s="433"/>
    </row>
    <row r="36" spans="1:10">
      <c r="B36" s="429" t="s">
        <v>118</v>
      </c>
      <c r="C36" s="429"/>
      <c r="D36" s="353" t="s">
        <v>110</v>
      </c>
      <c r="E36" s="353"/>
      <c r="F36" s="347" t="s">
        <v>366</v>
      </c>
      <c r="G36" s="347"/>
      <c r="H36" s="430" t="s">
        <v>120</v>
      </c>
      <c r="I36" s="430"/>
    </row>
    <row r="37" spans="1:10">
      <c r="B37" s="429" t="s">
        <v>49</v>
      </c>
      <c r="C37" s="429"/>
      <c r="D37" s="353" t="s">
        <v>197</v>
      </c>
      <c r="E37" s="353"/>
      <c r="F37" s="347" t="s">
        <v>121</v>
      </c>
      <c r="G37" s="347"/>
      <c r="H37" s="431" t="s">
        <v>122</v>
      </c>
      <c r="I37" s="431"/>
    </row>
    <row r="38" spans="1:10">
      <c r="B38" s="416" t="s">
        <v>380</v>
      </c>
      <c r="C38" s="416"/>
      <c r="D38" s="416"/>
      <c r="E38" s="416"/>
      <c r="F38" s="416"/>
      <c r="G38" s="416"/>
      <c r="H38" s="416"/>
      <c r="I38" s="416"/>
    </row>
    <row r="39" spans="1:10">
      <c r="B39" s="412" t="s">
        <v>240</v>
      </c>
      <c r="C39" s="412"/>
      <c r="D39" s="412"/>
      <c r="E39" s="412"/>
      <c r="F39" s="412" t="s">
        <v>50</v>
      </c>
      <c r="G39" s="412"/>
      <c r="H39" s="412" t="s">
        <v>147</v>
      </c>
      <c r="I39" s="412"/>
    </row>
    <row r="40" spans="1:10">
      <c r="B40" s="432">
        <f>D43</f>
        <v>3</v>
      </c>
      <c r="C40" s="432"/>
      <c r="D40" s="432"/>
      <c r="E40" s="432"/>
      <c r="F40" s="432">
        <v>2026</v>
      </c>
      <c r="G40" s="432"/>
      <c r="H40" s="347" t="s">
        <v>110</v>
      </c>
      <c r="I40" s="347"/>
    </row>
    <row r="41" spans="1:10">
      <c r="B41" s="434" t="s">
        <v>150</v>
      </c>
      <c r="C41" s="434"/>
      <c r="D41" s="434"/>
      <c r="E41" s="434"/>
      <c r="F41" s="434"/>
      <c r="G41" s="434"/>
      <c r="H41" s="434"/>
      <c r="I41" s="434"/>
    </row>
    <row r="42" spans="1:10" s="48" customFormat="1" ht="36">
      <c r="B42" s="414" t="s">
        <v>124</v>
      </c>
      <c r="C42" s="414"/>
      <c r="D42" s="165" t="s">
        <v>151</v>
      </c>
      <c r="E42" s="173" t="s">
        <v>86</v>
      </c>
      <c r="F42" s="425" t="s">
        <v>87</v>
      </c>
      <c r="G42" s="416"/>
      <c r="H42" s="138" t="s">
        <v>76</v>
      </c>
      <c r="I42" s="138" t="s">
        <v>77</v>
      </c>
    </row>
    <row r="43" spans="1:10">
      <c r="B43" s="347" t="s">
        <v>288</v>
      </c>
      <c r="C43" s="347"/>
      <c r="D43" s="141">
        <f>SUM(CALENDARIZACION!F26:H26)</f>
        <v>3</v>
      </c>
      <c r="E43" s="142">
        <v>0</v>
      </c>
      <c r="F43" s="435">
        <f>SUM(CALENDARIZACION!F27:H27)</f>
        <v>2</v>
      </c>
      <c r="G43" s="435"/>
      <c r="H43" s="168">
        <v>46027</v>
      </c>
      <c r="I43" s="168">
        <v>46386</v>
      </c>
      <c r="J43" s="176"/>
    </row>
    <row r="44" spans="1:10">
      <c r="B44" s="347" t="s">
        <v>289</v>
      </c>
      <c r="C44" s="347"/>
      <c r="D44" s="141">
        <f>SUM(CALENDARIZACION!I26:K26)</f>
        <v>9</v>
      </c>
      <c r="E44" s="144">
        <v>0</v>
      </c>
      <c r="F44" s="435">
        <f>SUM(CALENDARIZACION!I27:K27)</f>
        <v>0</v>
      </c>
      <c r="G44" s="435"/>
      <c r="H44" s="168"/>
      <c r="I44" s="168"/>
      <c r="J44" s="176"/>
    </row>
    <row r="45" spans="1:10">
      <c r="B45" s="347" t="s">
        <v>134</v>
      </c>
      <c r="C45" s="347"/>
      <c r="D45" s="141">
        <f>SUM(CALENDARIZACION!L26:N26)</f>
        <v>9</v>
      </c>
      <c r="E45" s="142">
        <v>0</v>
      </c>
      <c r="F45" s="435">
        <f>SUM(CALENDARIZACION!L27:N27)</f>
        <v>0</v>
      </c>
      <c r="G45" s="435"/>
      <c r="H45" s="168"/>
      <c r="I45" s="168"/>
    </row>
    <row r="46" spans="1:10">
      <c r="B46" s="347" t="s">
        <v>290</v>
      </c>
      <c r="C46" s="347"/>
      <c r="D46" s="141">
        <f>SUM(CALENDARIZACION!O26:Q26)</f>
        <v>9</v>
      </c>
      <c r="E46" s="142">
        <v>0</v>
      </c>
      <c r="F46" s="435">
        <f>SUM(CALENDARIZACION!O27:Q27)</f>
        <v>0</v>
      </c>
      <c r="G46" s="435"/>
      <c r="H46" s="168"/>
      <c r="I46" s="168"/>
    </row>
    <row r="47" spans="1:10" ht="24">
      <c r="B47" s="442" t="s">
        <v>375</v>
      </c>
      <c r="C47" s="442"/>
      <c r="D47" s="169">
        <f>F52</f>
        <v>30</v>
      </c>
      <c r="E47" s="169">
        <v>0</v>
      </c>
      <c r="F47" s="443">
        <f>G52</f>
        <v>2</v>
      </c>
      <c r="G47" s="443"/>
      <c r="H47" s="139" t="s">
        <v>153</v>
      </c>
      <c r="I47" s="170">
        <f>I52</f>
        <v>6.6666666666666666E-2</v>
      </c>
    </row>
    <row r="48" spans="1:10">
      <c r="A48" s="444"/>
      <c r="B48" s="444"/>
      <c r="C48" s="444"/>
      <c r="D48" s="444"/>
      <c r="E48" s="444"/>
      <c r="F48" s="444"/>
      <c r="G48" s="444"/>
      <c r="H48" s="444"/>
      <c r="I48" s="444"/>
    </row>
    <row r="49" spans="1:9" ht="22.5" customHeight="1">
      <c r="A49" s="444"/>
      <c r="B49" s="444"/>
      <c r="C49" s="444"/>
      <c r="D49" s="444"/>
      <c r="E49" s="444"/>
      <c r="F49" s="444"/>
      <c r="G49" s="444"/>
      <c r="H49" s="444"/>
      <c r="I49" s="444"/>
    </row>
    <row r="50" spans="1:9" ht="39" customHeight="1">
      <c r="B50" s="409" t="s">
        <v>165</v>
      </c>
      <c r="C50" s="414"/>
      <c r="D50" s="438" t="s">
        <v>52</v>
      </c>
      <c r="E50" s="438"/>
      <c r="F50" s="438" t="s">
        <v>159</v>
      </c>
      <c r="G50" s="438"/>
      <c r="H50" s="438"/>
      <c r="I50" s="438"/>
    </row>
    <row r="51" spans="1:9" ht="33.75" customHeight="1">
      <c r="B51" s="481" t="str">
        <f>D8</f>
        <v>PP1- A3 C1</v>
      </c>
      <c r="C51" s="481"/>
      <c r="D51" s="353" t="str">
        <f>B15</f>
        <v>Digitalización de archivo</v>
      </c>
      <c r="E51" s="353"/>
      <c r="F51" s="149" t="s">
        <v>160</v>
      </c>
      <c r="G51" s="139" t="s">
        <v>161</v>
      </c>
      <c r="H51" s="149" t="s">
        <v>67</v>
      </c>
      <c r="I51" s="150" t="s">
        <v>68</v>
      </c>
    </row>
    <row r="52" spans="1:9" ht="30" customHeight="1">
      <c r="B52" s="481"/>
      <c r="C52" s="481"/>
      <c r="D52" s="353"/>
      <c r="E52" s="353"/>
      <c r="F52" s="171">
        <f>CALENDARIZACION!S26</f>
        <v>30</v>
      </c>
      <c r="G52" s="143">
        <f>CALENDARIZACION!S27</f>
        <v>2</v>
      </c>
      <c r="H52" s="171">
        <f>CALENDARIZACION!T26</f>
        <v>28</v>
      </c>
      <c r="I52" s="172">
        <f>CALENDARIZACION!U26</f>
        <v>6.6666666666666666E-2</v>
      </c>
    </row>
    <row r="53" spans="1:9" ht="20.25" customHeight="1">
      <c r="A53" s="177">
        <v>1</v>
      </c>
      <c r="B53" s="351"/>
      <c r="C53" s="351"/>
      <c r="D53" s="351"/>
      <c r="E53" s="351"/>
      <c r="F53" s="351"/>
      <c r="G53" s="351"/>
      <c r="H53" s="351"/>
      <c r="I53" s="351"/>
    </row>
    <row r="54" spans="1:9">
      <c r="A54" s="177">
        <v>1</v>
      </c>
      <c r="B54" s="351"/>
      <c r="C54" s="351"/>
      <c r="D54" s="351"/>
      <c r="E54" s="351"/>
      <c r="F54" s="351"/>
      <c r="G54" s="351"/>
      <c r="H54" s="351"/>
      <c r="I54" s="351"/>
    </row>
    <row r="55" spans="1:9">
      <c r="A55" s="177">
        <v>1</v>
      </c>
      <c r="B55" s="351"/>
      <c r="C55" s="351"/>
      <c r="D55" s="351"/>
      <c r="E55" s="351"/>
      <c r="F55" s="351"/>
      <c r="G55" s="351"/>
      <c r="H55" s="351"/>
      <c r="I55" s="351"/>
    </row>
    <row r="56" spans="1:9">
      <c r="A56" s="177">
        <v>1</v>
      </c>
      <c r="B56" s="351"/>
      <c r="C56" s="351"/>
      <c r="D56" s="351"/>
      <c r="E56" s="351"/>
      <c r="F56" s="351"/>
      <c r="G56" s="351"/>
      <c r="H56" s="351"/>
      <c r="I56" s="351"/>
    </row>
    <row r="57" spans="1:9">
      <c r="A57" s="177">
        <v>1</v>
      </c>
      <c r="B57" s="351"/>
      <c r="C57" s="351"/>
      <c r="D57" s="351"/>
      <c r="E57" s="351"/>
      <c r="F57" s="351"/>
      <c r="G57" s="351"/>
      <c r="H57" s="351"/>
      <c r="I57" s="351"/>
    </row>
    <row r="58" spans="1:9">
      <c r="A58" s="177">
        <v>1</v>
      </c>
      <c r="B58" s="351"/>
      <c r="C58" s="351"/>
      <c r="D58" s="351"/>
      <c r="E58" s="351"/>
      <c r="F58" s="351"/>
      <c r="G58" s="351"/>
      <c r="H58" s="351"/>
      <c r="I58" s="351"/>
    </row>
    <row r="59" spans="1:9">
      <c r="A59" s="177">
        <v>1</v>
      </c>
      <c r="B59" s="351"/>
      <c r="C59" s="351"/>
      <c r="D59" s="351"/>
      <c r="E59" s="351"/>
      <c r="F59" s="351"/>
      <c r="G59" s="351"/>
      <c r="H59" s="351"/>
      <c r="I59" s="351"/>
    </row>
    <row r="60" spans="1:9">
      <c r="A60" s="177">
        <v>1</v>
      </c>
      <c r="B60" s="351"/>
      <c r="C60" s="351"/>
      <c r="D60" s="351"/>
      <c r="E60" s="351"/>
      <c r="F60" s="351"/>
      <c r="G60" s="351"/>
      <c r="H60" s="351"/>
      <c r="I60" s="351"/>
    </row>
    <row r="61" spans="1:9">
      <c r="A61" s="177">
        <v>1</v>
      </c>
      <c r="B61" s="351"/>
      <c r="C61" s="351"/>
      <c r="D61" s="351"/>
      <c r="E61" s="351"/>
      <c r="F61" s="351"/>
      <c r="G61" s="351"/>
      <c r="H61" s="351"/>
      <c r="I61" s="351"/>
    </row>
    <row r="62" spans="1:9">
      <c r="A62" s="177">
        <v>1</v>
      </c>
      <c r="B62" s="351"/>
      <c r="C62" s="351"/>
      <c r="D62" s="351"/>
      <c r="E62" s="351"/>
      <c r="F62" s="351"/>
      <c r="G62" s="351"/>
      <c r="H62" s="351"/>
      <c r="I62" s="351"/>
    </row>
    <row r="63" spans="1:9">
      <c r="A63" s="177">
        <v>1</v>
      </c>
      <c r="B63" s="351"/>
      <c r="C63" s="351"/>
      <c r="D63" s="351"/>
      <c r="E63" s="351"/>
      <c r="F63" s="351"/>
      <c r="G63" s="351"/>
      <c r="H63" s="351"/>
      <c r="I63" s="351"/>
    </row>
    <row r="64" spans="1:9">
      <c r="A64" s="177">
        <v>1</v>
      </c>
      <c r="B64" s="351"/>
      <c r="C64" s="351"/>
      <c r="D64" s="351"/>
      <c r="E64" s="351"/>
      <c r="F64" s="351"/>
      <c r="G64" s="351"/>
      <c r="H64" s="351"/>
      <c r="I64" s="351"/>
    </row>
    <row r="65" spans="1:9">
      <c r="A65" s="177">
        <v>1</v>
      </c>
      <c r="B65" s="351"/>
      <c r="C65" s="351"/>
      <c r="D65" s="351"/>
      <c r="E65" s="351"/>
      <c r="F65" s="351"/>
      <c r="G65" s="351"/>
      <c r="H65" s="351"/>
      <c r="I65" s="351"/>
    </row>
    <row r="66" spans="1:9">
      <c r="A66" s="177">
        <v>1</v>
      </c>
      <c r="B66" s="351"/>
      <c r="C66" s="351"/>
      <c r="D66" s="351"/>
      <c r="E66" s="351"/>
      <c r="F66" s="351"/>
      <c r="G66" s="351"/>
      <c r="H66" s="351"/>
      <c r="I66" s="351"/>
    </row>
    <row r="67" spans="1:9">
      <c r="A67" s="177">
        <v>1</v>
      </c>
      <c r="B67" s="351"/>
      <c r="C67" s="351"/>
      <c r="D67" s="351"/>
      <c r="E67" s="351"/>
      <c r="F67" s="351"/>
      <c r="G67" s="351"/>
      <c r="H67" s="351"/>
      <c r="I67" s="351"/>
    </row>
    <row r="68" spans="1:9" ht="17.25" customHeight="1">
      <c r="A68" s="177">
        <v>1</v>
      </c>
      <c r="B68" s="351"/>
      <c r="C68" s="351"/>
      <c r="D68" s="351"/>
      <c r="E68" s="351"/>
      <c r="F68" s="351"/>
      <c r="G68" s="351"/>
      <c r="H68" s="351"/>
      <c r="I68" s="351"/>
    </row>
    <row r="69" spans="1:9">
      <c r="A69" s="177">
        <v>1</v>
      </c>
      <c r="B69" s="458" t="s">
        <v>296</v>
      </c>
      <c r="C69" s="458"/>
      <c r="D69" s="458"/>
      <c r="E69" s="458"/>
      <c r="F69" s="458"/>
      <c r="G69" s="458"/>
      <c r="H69" s="458"/>
      <c r="I69" s="458"/>
    </row>
    <row r="70" spans="1:9">
      <c r="A70" s="177">
        <v>1</v>
      </c>
      <c r="B70" s="458"/>
      <c r="C70" s="458"/>
      <c r="D70" s="458"/>
      <c r="E70" s="458"/>
      <c r="F70" s="458"/>
      <c r="G70" s="458"/>
      <c r="H70" s="458"/>
      <c r="I70" s="458"/>
    </row>
    <row r="71" spans="1:9">
      <c r="A71" s="177">
        <v>1</v>
      </c>
      <c r="B71" s="445" t="s">
        <v>288</v>
      </c>
      <c r="C71" s="445"/>
      <c r="D71" s="445"/>
      <c r="E71" s="453">
        <f>F43/D43</f>
        <v>0.66666666666666663</v>
      </c>
      <c r="F71" s="453"/>
      <c r="G71" s="453"/>
      <c r="H71" s="453"/>
      <c r="I71" s="453"/>
    </row>
    <row r="72" spans="1:9">
      <c r="A72" s="177">
        <v>1</v>
      </c>
      <c r="B72" s="445"/>
      <c r="C72" s="445"/>
      <c r="D72" s="445"/>
      <c r="E72" s="453"/>
      <c r="F72" s="453"/>
      <c r="G72" s="453"/>
      <c r="H72" s="453"/>
      <c r="I72" s="453"/>
    </row>
    <row r="73" spans="1:9">
      <c r="B73" s="445" t="s">
        <v>289</v>
      </c>
      <c r="C73" s="445"/>
      <c r="D73" s="445"/>
      <c r="E73" s="453">
        <f>F44/D44</f>
        <v>0</v>
      </c>
      <c r="F73" s="453"/>
      <c r="G73" s="453"/>
      <c r="H73" s="453"/>
      <c r="I73" s="453"/>
    </row>
    <row r="74" spans="1:9">
      <c r="B74" s="445"/>
      <c r="C74" s="445"/>
      <c r="D74" s="445"/>
      <c r="E74" s="453"/>
      <c r="F74" s="453"/>
      <c r="G74" s="453"/>
      <c r="H74" s="453"/>
      <c r="I74" s="453"/>
    </row>
    <row r="75" spans="1:9" ht="12.75" customHeight="1">
      <c r="B75" s="445" t="s">
        <v>134</v>
      </c>
      <c r="C75" s="445"/>
      <c r="D75" s="445"/>
      <c r="E75" s="453">
        <f>F45/D45</f>
        <v>0</v>
      </c>
      <c r="F75" s="453"/>
      <c r="G75" s="453"/>
      <c r="H75" s="453"/>
      <c r="I75" s="453"/>
    </row>
    <row r="76" spans="1:9" ht="12.75" customHeight="1">
      <c r="B76" s="445"/>
      <c r="C76" s="445"/>
      <c r="D76" s="445"/>
      <c r="E76" s="453"/>
      <c r="F76" s="453"/>
      <c r="G76" s="453"/>
      <c r="H76" s="453"/>
      <c r="I76" s="453"/>
    </row>
    <row r="77" spans="1:9">
      <c r="B77" s="445" t="s">
        <v>290</v>
      </c>
      <c r="C77" s="445"/>
      <c r="D77" s="445"/>
      <c r="E77" s="453">
        <f>F46/D46</f>
        <v>0</v>
      </c>
      <c r="F77" s="453"/>
      <c r="G77" s="453"/>
      <c r="H77" s="453"/>
      <c r="I77" s="453"/>
    </row>
    <row r="78" spans="1:9">
      <c r="B78" s="445"/>
      <c r="C78" s="445"/>
      <c r="D78" s="445"/>
      <c r="E78" s="453"/>
      <c r="F78" s="453"/>
      <c r="G78" s="453"/>
      <c r="H78" s="453"/>
      <c r="I78" s="453"/>
    </row>
    <row r="79" spans="1:9">
      <c r="B79" s="459"/>
      <c r="C79" s="459"/>
      <c r="D79" s="459"/>
      <c r="E79" s="459"/>
      <c r="F79" s="459"/>
      <c r="G79" s="459"/>
      <c r="H79" s="459"/>
      <c r="I79" s="459"/>
    </row>
  </sheetData>
  <dataConsolidate/>
  <mergeCells count="119">
    <mergeCell ref="B75:D76"/>
    <mergeCell ref="E75:I76"/>
    <mergeCell ref="B77:D78"/>
    <mergeCell ref="E77:I78"/>
    <mergeCell ref="B53:I68"/>
    <mergeCell ref="B69:I70"/>
    <mergeCell ref="B71:D72"/>
    <mergeCell ref="E71:I72"/>
    <mergeCell ref="B73:D74"/>
    <mergeCell ref="E73:I74"/>
    <mergeCell ref="B50:C50"/>
    <mergeCell ref="D50:E50"/>
    <mergeCell ref="F50:I50"/>
    <mergeCell ref="B51:C52"/>
    <mergeCell ref="D51:E52"/>
    <mergeCell ref="B45:C45"/>
    <mergeCell ref="F45:G45"/>
    <mergeCell ref="B46:C46"/>
    <mergeCell ref="F46:G46"/>
    <mergeCell ref="B47:C47"/>
    <mergeCell ref="F47:G47"/>
    <mergeCell ref="A48:I49"/>
    <mergeCell ref="B41:I41"/>
    <mergeCell ref="B42:C42"/>
    <mergeCell ref="F42:G42"/>
    <mergeCell ref="B43:C43"/>
    <mergeCell ref="F43:G43"/>
    <mergeCell ref="B44:C44"/>
    <mergeCell ref="F44:G44"/>
    <mergeCell ref="B38:I38"/>
    <mergeCell ref="B39:E39"/>
    <mergeCell ref="F39:G39"/>
    <mergeCell ref="H39:I39"/>
    <mergeCell ref="B40:E40"/>
    <mergeCell ref="F40:G40"/>
    <mergeCell ref="H40:I40"/>
    <mergeCell ref="B36:C36"/>
    <mergeCell ref="D36:E36"/>
    <mergeCell ref="F36:G36"/>
    <mergeCell ref="H36:I36"/>
    <mergeCell ref="B37:C37"/>
    <mergeCell ref="D37:E37"/>
    <mergeCell ref="F37:G37"/>
    <mergeCell ref="H37:I37"/>
    <mergeCell ref="B32:E32"/>
    <mergeCell ref="F32:I32"/>
    <mergeCell ref="B33:I33"/>
    <mergeCell ref="B34:E34"/>
    <mergeCell ref="F34:I34"/>
    <mergeCell ref="B35:C35"/>
    <mergeCell ref="D35:E35"/>
    <mergeCell ref="F35:G35"/>
    <mergeCell ref="H35:I35"/>
    <mergeCell ref="B29:E29"/>
    <mergeCell ref="F29:I29"/>
    <mergeCell ref="B30:E30"/>
    <mergeCell ref="F30:I30"/>
    <mergeCell ref="B31:E31"/>
    <mergeCell ref="F31:I31"/>
    <mergeCell ref="B26:I26"/>
    <mergeCell ref="B27:C27"/>
    <mergeCell ref="D27:E27"/>
    <mergeCell ref="F27:I27"/>
    <mergeCell ref="B28:C28"/>
    <mergeCell ref="D28:E28"/>
    <mergeCell ref="F28:I28"/>
    <mergeCell ref="B14:I14"/>
    <mergeCell ref="B24:C24"/>
    <mergeCell ref="D24:E24"/>
    <mergeCell ref="F24:G24"/>
    <mergeCell ref="H24:I24"/>
    <mergeCell ref="B25:C25"/>
    <mergeCell ref="D25:E25"/>
    <mergeCell ref="F25:G25"/>
    <mergeCell ref="H25:I25"/>
    <mergeCell ref="B21:I21"/>
    <mergeCell ref="B22:C22"/>
    <mergeCell ref="D22:E22"/>
    <mergeCell ref="F22:G22"/>
    <mergeCell ref="H22:I22"/>
    <mergeCell ref="B23:C23"/>
    <mergeCell ref="D23:E23"/>
    <mergeCell ref="F23:G23"/>
    <mergeCell ref="H23:I23"/>
    <mergeCell ref="B4:I4"/>
    <mergeCell ref="B5:I5"/>
    <mergeCell ref="B6:C6"/>
    <mergeCell ref="D6:E6"/>
    <mergeCell ref="F6:G6"/>
    <mergeCell ref="H6:I6"/>
    <mergeCell ref="B9:I9"/>
    <mergeCell ref="B10:C10"/>
    <mergeCell ref="D10:E10"/>
    <mergeCell ref="F10:G10"/>
    <mergeCell ref="H10:I10"/>
    <mergeCell ref="B79:I79"/>
    <mergeCell ref="B7:C7"/>
    <mergeCell ref="D7:E7"/>
    <mergeCell ref="F7:G7"/>
    <mergeCell ref="H7:I7"/>
    <mergeCell ref="B8:C8"/>
    <mergeCell ref="D8:E8"/>
    <mergeCell ref="F8:G8"/>
    <mergeCell ref="H8:I8"/>
    <mergeCell ref="B11:C11"/>
    <mergeCell ref="D11:E11"/>
    <mergeCell ref="F11:G11"/>
    <mergeCell ref="H11:I11"/>
    <mergeCell ref="B15:I15"/>
    <mergeCell ref="B16:I16"/>
    <mergeCell ref="B17:I17"/>
    <mergeCell ref="B18:I18"/>
    <mergeCell ref="B19:I19"/>
    <mergeCell ref="B20:I20"/>
    <mergeCell ref="B12:C12"/>
    <mergeCell ref="D12:E12"/>
    <mergeCell ref="F12:G12"/>
    <mergeCell ref="H12:I12"/>
    <mergeCell ref="B13:I13"/>
  </mergeCells>
  <conditionalFormatting sqref="E71:I72">
    <cfRule type="dataBar" priority="4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{9F333A53-6F87-40C9-9757-E2297608DE84}</x14:id>
        </ext>
      </extLst>
    </cfRule>
  </conditionalFormatting>
  <conditionalFormatting sqref="E73:I74">
    <cfRule type="dataBar" priority="3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{36748A3B-7F58-4B22-AD40-912B74A55356}</x14:id>
        </ext>
      </extLst>
    </cfRule>
  </conditionalFormatting>
  <conditionalFormatting sqref="E75:I76">
    <cfRule type="dataBar" priority="2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{42B3AD38-893C-48AE-8208-46DC09BD89DF}</x14:id>
        </ext>
      </extLst>
    </cfRule>
  </conditionalFormatting>
  <conditionalFormatting sqref="E77:I78">
    <cfRule type="dataBar" priority="1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{FC007171-00EC-430E-B51E-26B84AFE9A51}</x14:id>
        </ext>
      </extLst>
    </cfRule>
  </conditionalFormatting>
  <pageMargins left="0.7" right="0.7" top="0.75" bottom="0.75" header="0.3" footer="0.3"/>
  <pageSetup scale="58" orientation="portrait" r:id="rId1"/>
  <rowBreaks count="1" manualBreakCount="1">
    <brk id="47" max="16383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F333A53-6F87-40C9-9757-E2297608DE84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E71:I72</xm:sqref>
        </x14:conditionalFormatting>
        <x14:conditionalFormatting xmlns:xm="http://schemas.microsoft.com/office/excel/2006/main">
          <x14:cfRule type="dataBar" id="{36748A3B-7F58-4B22-AD40-912B74A55356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E73:I74</xm:sqref>
        </x14:conditionalFormatting>
        <x14:conditionalFormatting xmlns:xm="http://schemas.microsoft.com/office/excel/2006/main">
          <x14:cfRule type="dataBar" id="{42B3AD38-893C-48AE-8208-46DC09BD89DF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E75:I76</xm:sqref>
        </x14:conditionalFormatting>
        <x14:conditionalFormatting xmlns:xm="http://schemas.microsoft.com/office/excel/2006/main">
          <x14:cfRule type="dataBar" id="{FC007171-00EC-430E-B51E-26B84AFE9A51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E77:I78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00000000-0002-0000-0D00-000000000000}">
          <x14:formula1>
            <xm:f>'NO SE EDITA'!$J$3:$J$6</xm:f>
          </x14:formula1>
          <xm:sqref>F40:G40</xm:sqref>
        </x14:dataValidation>
        <x14:dataValidation type="list" allowBlank="1" showInputMessage="1" showErrorMessage="1" xr:uid="{00000000-0002-0000-0D00-000001000000}">
          <x14:formula1>
            <xm:f>'NO SE EDITA'!$F$3:$F$4</xm:f>
          </x14:formula1>
          <xm:sqref>F30:I30</xm:sqref>
        </x14:dataValidation>
        <x14:dataValidation type="list" allowBlank="1" showInputMessage="1" showErrorMessage="1" xr:uid="{00000000-0002-0000-0D00-000002000000}">
          <x14:formula1>
            <xm:f>'NO SE EDITA'!$E$3:$E$4</xm:f>
          </x14:formula1>
          <xm:sqref>B30:E30</xm:sqref>
        </x14:dataValidation>
        <x14:dataValidation type="list" allowBlank="1" showInputMessage="1" showErrorMessage="1" xr:uid="{00000000-0002-0000-0D00-000003000000}">
          <x14:formula1>
            <xm:f>'NO SE EDITA'!$M$3:$M$4</xm:f>
          </x14:formula1>
          <xm:sqref>D37:E37</xm:sqref>
        </x14:dataValidation>
        <x14:dataValidation type="list" allowBlank="1" showInputMessage="1" showErrorMessage="1" xr:uid="{00000000-0002-0000-0D00-000004000000}">
          <x14:formula1>
            <xm:f>'NO SE EDITA'!$B$3:$B$4</xm:f>
          </x14:formula1>
          <xm:sqref>B27:C28</xm:sqref>
        </x14:dataValidation>
        <x14:dataValidation type="list" allowBlank="1" showInputMessage="1" showErrorMessage="1" xr:uid="{00000000-0002-0000-0D00-000005000000}">
          <x14:formula1>
            <xm:f>'NO SE EDITA'!$D$3:$D$4</xm:f>
          </x14:formula1>
          <xm:sqref>F28</xm:sqref>
        </x14:dataValidation>
        <x14:dataValidation type="list" allowBlank="1" showInputMessage="1" showErrorMessage="1" xr:uid="{00000000-0002-0000-0D00-000006000000}">
          <x14:formula1>
            <xm:f>'NO SE EDITA'!$H$3:$H$4</xm:f>
          </x14:formula1>
          <xm:sqref>F32:I32</xm:sqref>
        </x14:dataValidation>
        <x14:dataValidation type="list" allowBlank="1" showInputMessage="1" showErrorMessage="1" xr:uid="{00000000-0002-0000-0D00-000007000000}">
          <x14:formula1>
            <xm:f>'NO SE EDITA'!$G$3:$G$5</xm:f>
          </x14:formula1>
          <xm:sqref>B32:E32 D36:E36 H40:I40</xm:sqref>
        </x14:dataValidation>
        <x14:dataValidation type="list" allowBlank="1" showInputMessage="1" showErrorMessage="1" xr:uid="{00000000-0002-0000-0D00-000008000000}">
          <x14:formula1>
            <xm:f>'NO SE EDITA'!$C$3:$C$6</xm:f>
          </x14:formula1>
          <xm:sqref>D28:E28</xm:sqref>
        </x14:dataValidation>
        <x14:dataValidation type="list" allowBlank="1" showInputMessage="1" showErrorMessage="1" xr:uid="{00000000-0002-0000-0D00-000009000000}">
          <x14:formula1>
            <xm:f>'NO SE EDITA'!$L$3:$L$6</xm:f>
          </x14:formula1>
          <xm:sqref>I43:I46</xm:sqref>
        </x14:dataValidation>
        <x14:dataValidation type="list" allowBlank="1" showInputMessage="1" showErrorMessage="1" xr:uid="{00000000-0002-0000-0D00-00000A000000}">
          <x14:formula1>
            <xm:f>'NO SE EDITA'!$K$3:$K$6</xm:f>
          </x14:formula1>
          <xm:sqref>H43:H46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79"/>
  <sheetViews>
    <sheetView zoomScaleNormal="100" workbookViewId="0">
      <selection activeCell="L9" sqref="L9"/>
    </sheetView>
  </sheetViews>
  <sheetFormatPr baseColWidth="10" defaultRowHeight="12.75"/>
  <cols>
    <col min="1" max="1" width="4.33203125" style="157" customWidth="1"/>
    <col min="2" max="2" width="15.83203125" style="180" customWidth="1"/>
    <col min="3" max="3" width="15.83203125" style="156" customWidth="1"/>
    <col min="4" max="9" width="17.83203125" style="156" customWidth="1"/>
    <col min="10" max="16384" width="12" style="156"/>
  </cols>
  <sheetData>
    <row r="2" spans="2:9" ht="18" customHeight="1"/>
    <row r="3" spans="2:9" ht="15" customHeight="1"/>
    <row r="4" spans="2:9" ht="34.5" customHeight="1">
      <c r="B4" s="346" t="s">
        <v>38</v>
      </c>
      <c r="C4" s="417"/>
      <c r="D4" s="417"/>
      <c r="E4" s="417"/>
      <c r="F4" s="417"/>
      <c r="G4" s="417"/>
      <c r="H4" s="417"/>
      <c r="I4" s="417"/>
    </row>
    <row r="5" spans="2:9" ht="19.5" customHeight="1">
      <c r="B5" s="352" t="s">
        <v>377</v>
      </c>
      <c r="C5" s="418"/>
      <c r="D5" s="418"/>
      <c r="E5" s="418"/>
      <c r="F5" s="418"/>
      <c r="G5" s="418"/>
      <c r="H5" s="418"/>
      <c r="I5" s="418"/>
    </row>
    <row r="6" spans="2:9" ht="31.5" customHeight="1">
      <c r="B6" s="409" t="s">
        <v>39</v>
      </c>
      <c r="C6" s="409"/>
      <c r="D6" s="347" t="str">
        <f>'FORMATO 2. POA - MIR'!D4:F4</f>
        <v xml:space="preserve">SECRETARIA GENERAL MUNICIPAL </v>
      </c>
      <c r="E6" s="347"/>
      <c r="F6" s="409" t="s">
        <v>42</v>
      </c>
      <c r="G6" s="409"/>
      <c r="H6" s="347">
        <v>2026</v>
      </c>
      <c r="I6" s="347"/>
    </row>
    <row r="7" spans="2:9" ht="54" customHeight="1">
      <c r="B7" s="409" t="s">
        <v>40</v>
      </c>
      <c r="C7" s="409"/>
      <c r="D7" s="347" t="s">
        <v>574</v>
      </c>
      <c r="E7" s="347"/>
      <c r="F7" s="409" t="s">
        <v>43</v>
      </c>
      <c r="G7" s="409"/>
      <c r="H7" s="347" t="s">
        <v>291</v>
      </c>
      <c r="I7" s="347"/>
    </row>
    <row r="8" spans="2:9" ht="41.25" customHeight="1">
      <c r="B8" s="410" t="s">
        <v>41</v>
      </c>
      <c r="C8" s="410"/>
      <c r="D8" s="411" t="s">
        <v>298</v>
      </c>
      <c r="E8" s="411"/>
      <c r="F8" s="409" t="s">
        <v>44</v>
      </c>
      <c r="G8" s="409"/>
      <c r="H8" s="347" t="s">
        <v>575</v>
      </c>
      <c r="I8" s="347"/>
    </row>
    <row r="9" spans="2:9">
      <c r="B9" s="419" t="s">
        <v>90</v>
      </c>
      <c r="C9" s="419"/>
      <c r="D9" s="419"/>
      <c r="E9" s="419"/>
      <c r="F9" s="419"/>
      <c r="G9" s="419"/>
      <c r="H9" s="419"/>
      <c r="I9" s="419"/>
    </row>
    <row r="10" spans="2:9" ht="68.25" customHeight="1">
      <c r="B10" s="414" t="s">
        <v>91</v>
      </c>
      <c r="C10" s="414"/>
      <c r="D10" s="347" t="str">
        <f>'FORMATO 2. POA - MIR'!C9</f>
        <v>Acuerdo 1. Zapotlán Seguro, con un Gobierno Transparente y Justo.</v>
      </c>
      <c r="E10" s="347"/>
      <c r="F10" s="412" t="s">
        <v>92</v>
      </c>
      <c r="G10" s="412"/>
      <c r="H10" s="347" t="str">
        <f>'FORMATO 2. POA - MIR'!E9</f>
        <v>1.1.2 Transformar a Zapotlán, con austeridad en la administración pública, garantizando el uso eficiente de los recursos públicos.</v>
      </c>
      <c r="I10" s="347"/>
    </row>
    <row r="11" spans="2:9" ht="54" customHeight="1">
      <c r="B11" s="412" t="s">
        <v>93</v>
      </c>
      <c r="C11" s="412"/>
      <c r="D11" s="347" t="str">
        <f>'FORMATO 2. POA - MIR'!C10</f>
        <v>Zapotlán Seguro, con un Gobierno Transparente y Justo.</v>
      </c>
      <c r="E11" s="347"/>
      <c r="F11" s="412" t="s">
        <v>95</v>
      </c>
      <c r="G11" s="412"/>
      <c r="H11" s="347" t="str">
        <f>'FORMATO 2. POA - MIR'!E10</f>
        <v>.1.2.1 Fomentar la administración pública municipal eficiente a través de los organismos públicos y descentralizados.</v>
      </c>
      <c r="I11" s="347"/>
    </row>
    <row r="12" spans="2:9" ht="126" customHeight="1">
      <c r="B12" s="412" t="s">
        <v>96</v>
      </c>
      <c r="C12" s="412"/>
      <c r="D12" s="347" t="str">
        <f>'FORMATO 2. POA - MIR'!C11</f>
        <v xml:space="preserve"> Garantizar un servicio público responsable, transparente, inclusivo y comprometido con la equidad, promoviendo la rendición de cuentas y la atención eficaz a las necesidades de la población.</v>
      </c>
      <c r="E12" s="347"/>
      <c r="F12" s="412" t="s">
        <v>97</v>
      </c>
      <c r="G12" s="412"/>
      <c r="H12" s="347" t="str">
        <f>'FORMATO 2. POA - MIR'!E11</f>
        <v>4.4.3.1. Impulsar el control de residuos sólidos urbanos, a través de infraestructura y equipamiento para el manejo de los residuos sólidos.</v>
      </c>
      <c r="I12" s="347"/>
    </row>
    <row r="13" spans="2:9" ht="15" customHeight="1">
      <c r="B13" s="415" t="s">
        <v>378</v>
      </c>
      <c r="C13" s="415"/>
      <c r="D13" s="415"/>
      <c r="E13" s="415"/>
      <c r="F13" s="415"/>
      <c r="G13" s="415"/>
      <c r="H13" s="415"/>
      <c r="I13" s="415"/>
    </row>
    <row r="14" spans="2:9">
      <c r="B14" s="414" t="s">
        <v>45</v>
      </c>
      <c r="C14" s="414"/>
      <c r="D14" s="414"/>
      <c r="E14" s="414"/>
      <c r="F14" s="414"/>
      <c r="G14" s="414"/>
      <c r="H14" s="414"/>
      <c r="I14" s="414"/>
    </row>
    <row r="15" spans="2:9">
      <c r="B15" s="413" t="str">
        <f>'FORMATO 2. POA - MIR'!B20</f>
        <v xml:space="preserve"> Realización de constancias y permisos de tema del panteón</v>
      </c>
      <c r="C15" s="413"/>
      <c r="D15" s="413"/>
      <c r="E15" s="413"/>
      <c r="F15" s="413"/>
      <c r="G15" s="413"/>
      <c r="H15" s="413"/>
      <c r="I15" s="413"/>
    </row>
    <row r="16" spans="2:9">
      <c r="B16" s="414" t="s">
        <v>48</v>
      </c>
      <c r="C16" s="414"/>
      <c r="D16" s="414"/>
      <c r="E16" s="414"/>
      <c r="F16" s="414"/>
      <c r="G16" s="414"/>
      <c r="H16" s="414"/>
      <c r="I16" s="414"/>
    </row>
    <row r="17" spans="2:9" ht="39" customHeight="1">
      <c r="B17" s="347" t="str">
        <f>'FORMATO 2. POA - MIR'!C20</f>
        <v>La principal función de la delegación es la administración de panteones por lo que se otorgan los permisos respecto a su uso</v>
      </c>
      <c r="C17" s="347"/>
      <c r="D17" s="347"/>
      <c r="E17" s="347"/>
      <c r="F17" s="347"/>
      <c r="G17" s="347"/>
      <c r="H17" s="347"/>
      <c r="I17" s="347"/>
    </row>
    <row r="18" spans="2:9" ht="18.75" customHeight="1">
      <c r="B18" s="415" t="s">
        <v>379</v>
      </c>
      <c r="C18" s="415"/>
      <c r="D18" s="415"/>
      <c r="E18" s="415"/>
      <c r="F18" s="415"/>
      <c r="G18" s="415"/>
      <c r="H18" s="415"/>
      <c r="I18" s="415"/>
    </row>
    <row r="19" spans="2:9">
      <c r="B19" s="416" t="s">
        <v>362</v>
      </c>
      <c r="C19" s="416"/>
      <c r="D19" s="416"/>
      <c r="E19" s="416"/>
      <c r="F19" s="416"/>
      <c r="G19" s="416"/>
      <c r="H19" s="416"/>
      <c r="I19" s="416"/>
    </row>
    <row r="20" spans="2:9">
      <c r="B20" s="347" t="str">
        <f>CALENDARIZACION!E29</f>
        <v xml:space="preserve"> PARCPOP=(NPCR/NCPP) *100%</v>
      </c>
      <c r="C20" s="347"/>
      <c r="D20" s="347"/>
      <c r="E20" s="347"/>
      <c r="F20" s="347"/>
      <c r="G20" s="347"/>
      <c r="H20" s="347"/>
      <c r="I20" s="347"/>
    </row>
    <row r="21" spans="2:9">
      <c r="B21" s="416" t="s">
        <v>363</v>
      </c>
      <c r="C21" s="416"/>
      <c r="D21" s="416"/>
      <c r="E21" s="416"/>
      <c r="F21" s="416"/>
      <c r="G21" s="416"/>
      <c r="H21" s="416"/>
      <c r="I21" s="416"/>
    </row>
    <row r="22" spans="2:9" ht="28.5" customHeight="1">
      <c r="B22" s="420" t="s">
        <v>106</v>
      </c>
      <c r="C22" s="421"/>
      <c r="D22" s="422" t="s">
        <v>364</v>
      </c>
      <c r="E22" s="422"/>
      <c r="F22" s="421" t="s">
        <v>365</v>
      </c>
      <c r="G22" s="421"/>
      <c r="H22" s="412" t="s">
        <v>143</v>
      </c>
      <c r="I22" s="412"/>
    </row>
    <row r="23" spans="2:9" ht="46.5" customHeight="1">
      <c r="B23" s="423"/>
      <c r="C23" s="423"/>
      <c r="D23" s="353" t="s">
        <v>109</v>
      </c>
      <c r="E23" s="353"/>
      <c r="F23" s="347" t="str">
        <f>CALENDARIZACION!C29</f>
        <v>PARCPOP = Porcentaje de avance de realización de constancias y permisos del uso óptimo del panteón</v>
      </c>
      <c r="G23" s="347"/>
      <c r="H23" s="456"/>
      <c r="I23" s="424"/>
    </row>
    <row r="24" spans="2:9" ht="47.25" customHeight="1">
      <c r="B24" s="347"/>
      <c r="C24" s="347"/>
      <c r="D24" s="353" t="s">
        <v>109</v>
      </c>
      <c r="E24" s="353"/>
      <c r="F24" s="347" t="str">
        <f>CALENDARIZACION!D29</f>
        <v xml:space="preserve">PNCPP = Porcentaje de numero de constancias y permisos planeados </v>
      </c>
      <c r="G24" s="347"/>
      <c r="H24" s="456"/>
      <c r="I24" s="424"/>
    </row>
    <row r="25" spans="2:9" ht="46.5" customHeight="1">
      <c r="B25" s="347"/>
      <c r="C25" s="347"/>
      <c r="D25" s="353" t="s">
        <v>109</v>
      </c>
      <c r="E25" s="353"/>
      <c r="F25" s="347" t="str">
        <f>CALENDARIZACION!D30</f>
        <v>PNPCR = Porcentaje de número de permisos y constancias realizadas</v>
      </c>
      <c r="G25" s="347"/>
      <c r="H25" s="456"/>
      <c r="I25" s="424"/>
    </row>
    <row r="26" spans="2:9" ht="12.75" customHeight="1">
      <c r="B26" s="428" t="s">
        <v>146</v>
      </c>
      <c r="C26" s="428"/>
      <c r="D26" s="428"/>
      <c r="E26" s="428"/>
      <c r="F26" s="428"/>
      <c r="G26" s="428"/>
      <c r="H26" s="428"/>
      <c r="I26" s="428"/>
    </row>
    <row r="27" spans="2:9" ht="15.75" customHeight="1">
      <c r="B27" s="414" t="s">
        <v>28</v>
      </c>
      <c r="C27" s="414"/>
      <c r="D27" s="414" t="s">
        <v>46</v>
      </c>
      <c r="E27" s="414"/>
      <c r="F27" s="414" t="s">
        <v>47</v>
      </c>
      <c r="G27" s="414"/>
      <c r="H27" s="414"/>
      <c r="I27" s="414"/>
    </row>
    <row r="28" spans="2:9" ht="18" customHeight="1">
      <c r="B28" s="347" t="s">
        <v>101</v>
      </c>
      <c r="C28" s="347"/>
      <c r="D28" s="347" t="s">
        <v>99</v>
      </c>
      <c r="E28" s="347"/>
      <c r="F28" s="347" t="s">
        <v>222</v>
      </c>
      <c r="G28" s="347"/>
      <c r="H28" s="347"/>
      <c r="I28" s="347"/>
    </row>
    <row r="29" spans="2:9" ht="18" customHeight="1">
      <c r="B29" s="414" t="s">
        <v>128</v>
      </c>
      <c r="C29" s="414"/>
      <c r="D29" s="414"/>
      <c r="E29" s="414"/>
      <c r="F29" s="425" t="s">
        <v>131</v>
      </c>
      <c r="G29" s="416"/>
      <c r="H29" s="416"/>
      <c r="I29" s="416"/>
    </row>
    <row r="30" spans="2:9" ht="13.5" customHeight="1">
      <c r="B30" s="347" t="s">
        <v>109</v>
      </c>
      <c r="C30" s="347"/>
      <c r="D30" s="347"/>
      <c r="E30" s="347"/>
      <c r="F30" s="347" t="s">
        <v>198</v>
      </c>
      <c r="G30" s="347"/>
      <c r="H30" s="347"/>
      <c r="I30" s="347"/>
    </row>
    <row r="31" spans="2:9" ht="15.75" customHeight="1">
      <c r="B31" s="426" t="s">
        <v>83</v>
      </c>
      <c r="C31" s="427"/>
      <c r="D31" s="427"/>
      <c r="E31" s="427"/>
      <c r="F31" s="425" t="s">
        <v>132</v>
      </c>
      <c r="G31" s="416"/>
      <c r="H31" s="416"/>
      <c r="I31" s="416"/>
    </row>
    <row r="32" spans="2:9" ht="15.75" customHeight="1">
      <c r="B32" s="347" t="s">
        <v>110</v>
      </c>
      <c r="C32" s="347"/>
      <c r="D32" s="347"/>
      <c r="E32" s="347"/>
      <c r="F32" s="347" t="s">
        <v>111</v>
      </c>
      <c r="G32" s="347"/>
      <c r="H32" s="347"/>
      <c r="I32" s="347"/>
    </row>
    <row r="33" spans="1:10" ht="14.25" customHeight="1">
      <c r="B33" s="419" t="s">
        <v>149</v>
      </c>
      <c r="C33" s="419"/>
      <c r="D33" s="419"/>
      <c r="E33" s="419"/>
      <c r="F33" s="419"/>
      <c r="G33" s="419"/>
      <c r="H33" s="419"/>
      <c r="I33" s="419"/>
    </row>
    <row r="34" spans="1:10" ht="13.5" customHeight="1">
      <c r="B34" s="427" t="s">
        <v>367</v>
      </c>
      <c r="C34" s="427"/>
      <c r="D34" s="427"/>
      <c r="E34" s="427"/>
      <c r="F34" s="416" t="s">
        <v>368</v>
      </c>
      <c r="G34" s="416"/>
      <c r="H34" s="416"/>
      <c r="I34" s="416"/>
    </row>
    <row r="35" spans="1:10">
      <c r="B35" s="429" t="s">
        <v>152</v>
      </c>
      <c r="C35" s="429"/>
      <c r="D35" s="432">
        <f>CALENDARIZACION!R29</f>
        <v>50</v>
      </c>
      <c r="E35" s="432"/>
      <c r="F35" s="347" t="s">
        <v>116</v>
      </c>
      <c r="G35" s="347"/>
      <c r="H35" s="433" t="s">
        <v>117</v>
      </c>
      <c r="I35" s="433"/>
    </row>
    <row r="36" spans="1:10">
      <c r="B36" s="429" t="s">
        <v>118</v>
      </c>
      <c r="C36" s="429"/>
      <c r="D36" s="353" t="s">
        <v>110</v>
      </c>
      <c r="E36" s="353"/>
      <c r="F36" s="347" t="s">
        <v>366</v>
      </c>
      <c r="G36" s="347"/>
      <c r="H36" s="430" t="s">
        <v>120</v>
      </c>
      <c r="I36" s="430"/>
    </row>
    <row r="37" spans="1:10">
      <c r="B37" s="429" t="s">
        <v>49</v>
      </c>
      <c r="C37" s="429"/>
      <c r="D37" s="353" t="s">
        <v>197</v>
      </c>
      <c r="E37" s="353"/>
      <c r="F37" s="347" t="s">
        <v>121</v>
      </c>
      <c r="G37" s="347"/>
      <c r="H37" s="431" t="s">
        <v>122</v>
      </c>
      <c r="I37" s="431"/>
    </row>
    <row r="38" spans="1:10">
      <c r="B38" s="416" t="s">
        <v>380</v>
      </c>
      <c r="C38" s="416"/>
      <c r="D38" s="416"/>
      <c r="E38" s="416"/>
      <c r="F38" s="416"/>
      <c r="G38" s="416"/>
      <c r="H38" s="416"/>
      <c r="I38" s="416"/>
    </row>
    <row r="39" spans="1:10">
      <c r="B39" s="412" t="s">
        <v>240</v>
      </c>
      <c r="C39" s="412"/>
      <c r="D39" s="412"/>
      <c r="E39" s="412"/>
      <c r="F39" s="412" t="s">
        <v>50</v>
      </c>
      <c r="G39" s="412"/>
      <c r="H39" s="412" t="s">
        <v>147</v>
      </c>
      <c r="I39" s="412"/>
    </row>
    <row r="40" spans="1:10">
      <c r="B40" s="432">
        <f>D43</f>
        <v>5</v>
      </c>
      <c r="C40" s="432"/>
      <c r="D40" s="432"/>
      <c r="E40" s="432"/>
      <c r="F40" s="432">
        <v>2026</v>
      </c>
      <c r="G40" s="432"/>
      <c r="H40" s="347" t="s">
        <v>110</v>
      </c>
      <c r="I40" s="347"/>
    </row>
    <row r="41" spans="1:10">
      <c r="B41" s="434" t="s">
        <v>150</v>
      </c>
      <c r="C41" s="434"/>
      <c r="D41" s="434"/>
      <c r="E41" s="434"/>
      <c r="F41" s="434"/>
      <c r="G41" s="434"/>
      <c r="H41" s="434"/>
      <c r="I41" s="434"/>
    </row>
    <row r="42" spans="1:10" ht="36">
      <c r="B42" s="414" t="s">
        <v>124</v>
      </c>
      <c r="C42" s="414"/>
      <c r="D42" s="165" t="s">
        <v>151</v>
      </c>
      <c r="E42" s="173" t="s">
        <v>86</v>
      </c>
      <c r="F42" s="425" t="s">
        <v>87</v>
      </c>
      <c r="G42" s="416"/>
      <c r="H42" s="138" t="s">
        <v>76</v>
      </c>
      <c r="I42" s="167" t="s">
        <v>77</v>
      </c>
    </row>
    <row r="43" spans="1:10">
      <c r="B43" s="347" t="s">
        <v>288</v>
      </c>
      <c r="C43" s="347"/>
      <c r="D43" s="141">
        <f>SUM(CALENDARIZACION!F29:H29)</f>
        <v>5</v>
      </c>
      <c r="E43" s="142">
        <v>0</v>
      </c>
      <c r="F43" s="435">
        <f>SUM(CALENDARIZACION!F30:H30)</f>
        <v>5</v>
      </c>
      <c r="G43" s="435"/>
      <c r="H43" s="168">
        <v>46027</v>
      </c>
      <c r="I43" s="168">
        <v>46386</v>
      </c>
      <c r="J43" s="179"/>
    </row>
    <row r="44" spans="1:10">
      <c r="B44" s="347" t="s">
        <v>289</v>
      </c>
      <c r="C44" s="347"/>
      <c r="D44" s="141">
        <f>SUM(CALENDARIZACION!I29:K29)</f>
        <v>15</v>
      </c>
      <c r="E44" s="144">
        <v>0</v>
      </c>
      <c r="F44" s="435">
        <f>SUM(CALENDARIZACION!I30:K30)</f>
        <v>0</v>
      </c>
      <c r="G44" s="435"/>
      <c r="H44" s="168"/>
      <c r="I44" s="168"/>
      <c r="J44" s="179"/>
    </row>
    <row r="45" spans="1:10">
      <c r="B45" s="347" t="s">
        <v>134</v>
      </c>
      <c r="C45" s="347"/>
      <c r="D45" s="141">
        <f>SUM(CALENDARIZACION!L29:N29)</f>
        <v>15</v>
      </c>
      <c r="E45" s="142">
        <v>0</v>
      </c>
      <c r="F45" s="435">
        <f>SUM(CALENDARIZACION!L30:N30)</f>
        <v>0</v>
      </c>
      <c r="G45" s="435"/>
      <c r="H45" s="168"/>
      <c r="I45" s="168"/>
    </row>
    <row r="46" spans="1:10">
      <c r="B46" s="347" t="s">
        <v>290</v>
      </c>
      <c r="C46" s="347"/>
      <c r="D46" s="141">
        <f>SUM(CALENDARIZACION!O29:Q29)</f>
        <v>15</v>
      </c>
      <c r="E46" s="142">
        <v>0</v>
      </c>
      <c r="F46" s="435">
        <f>SUM(CALENDARIZACION!O30:Q30)</f>
        <v>0</v>
      </c>
      <c r="G46" s="435"/>
      <c r="H46" s="168"/>
      <c r="I46" s="168"/>
    </row>
    <row r="47" spans="1:10" ht="24">
      <c r="B47" s="442" t="s">
        <v>375</v>
      </c>
      <c r="C47" s="442"/>
      <c r="D47" s="169">
        <f>F52</f>
        <v>50</v>
      </c>
      <c r="E47" s="169">
        <v>0</v>
      </c>
      <c r="F47" s="443">
        <f>G52</f>
        <v>5</v>
      </c>
      <c r="G47" s="443"/>
      <c r="H47" s="139" t="s">
        <v>153</v>
      </c>
      <c r="I47" s="170">
        <f>I52</f>
        <v>0.1</v>
      </c>
    </row>
    <row r="48" spans="1:10">
      <c r="A48" s="351"/>
      <c r="B48" s="351"/>
      <c r="C48" s="351"/>
      <c r="D48" s="351"/>
      <c r="E48" s="351"/>
      <c r="F48" s="351"/>
      <c r="G48" s="351"/>
      <c r="H48" s="351"/>
      <c r="I48" s="351"/>
    </row>
    <row r="49" spans="1:9" ht="22.5" customHeight="1">
      <c r="A49" s="351"/>
      <c r="B49" s="351"/>
      <c r="C49" s="351"/>
      <c r="D49" s="351"/>
      <c r="E49" s="351"/>
      <c r="F49" s="351"/>
      <c r="G49" s="351"/>
      <c r="H49" s="351"/>
      <c r="I49" s="351"/>
    </row>
    <row r="50" spans="1:9" ht="39" customHeight="1">
      <c r="B50" s="409" t="s">
        <v>165</v>
      </c>
      <c r="C50" s="414"/>
      <c r="D50" s="438" t="s">
        <v>52</v>
      </c>
      <c r="E50" s="438"/>
      <c r="F50" s="438" t="s">
        <v>159</v>
      </c>
      <c r="G50" s="438"/>
      <c r="H50" s="438"/>
      <c r="I50" s="438"/>
    </row>
    <row r="51" spans="1:9" ht="33.75" customHeight="1">
      <c r="B51" s="439" t="str">
        <f>D8</f>
        <v>PP1- A4 C1</v>
      </c>
      <c r="C51" s="439"/>
      <c r="D51" s="353" t="str">
        <f>B15</f>
        <v xml:space="preserve"> Realización de constancias y permisos de tema del panteón</v>
      </c>
      <c r="E51" s="353"/>
      <c r="F51" s="149" t="s">
        <v>160</v>
      </c>
      <c r="G51" s="139" t="s">
        <v>161</v>
      </c>
      <c r="H51" s="149" t="s">
        <v>67</v>
      </c>
      <c r="I51" s="150" t="s">
        <v>68</v>
      </c>
    </row>
    <row r="52" spans="1:9" ht="30" customHeight="1">
      <c r="B52" s="439"/>
      <c r="C52" s="439"/>
      <c r="D52" s="353"/>
      <c r="E52" s="353"/>
      <c r="F52" s="171">
        <f>CALENDARIZACION!S29</f>
        <v>50</v>
      </c>
      <c r="G52" s="143">
        <f>CALENDARIZACION!S30</f>
        <v>5</v>
      </c>
      <c r="H52" s="171">
        <f>CALENDARIZACION!T29</f>
        <v>45</v>
      </c>
      <c r="I52" s="172">
        <f>CALENDARIZACION!U29</f>
        <v>0.1</v>
      </c>
    </row>
    <row r="53" spans="1:9" ht="20.25" customHeight="1">
      <c r="A53" s="177">
        <v>1</v>
      </c>
      <c r="B53" s="351"/>
      <c r="C53" s="351"/>
      <c r="D53" s="351"/>
      <c r="E53" s="351"/>
      <c r="F53" s="351"/>
      <c r="G53" s="351"/>
      <c r="H53" s="351"/>
      <c r="I53" s="351"/>
    </row>
    <row r="54" spans="1:9">
      <c r="A54" s="177">
        <v>1</v>
      </c>
      <c r="B54" s="351"/>
      <c r="C54" s="351"/>
      <c r="D54" s="351"/>
      <c r="E54" s="351"/>
      <c r="F54" s="351"/>
      <c r="G54" s="351"/>
      <c r="H54" s="351"/>
      <c r="I54" s="351"/>
    </row>
    <row r="55" spans="1:9">
      <c r="A55" s="177">
        <v>1</v>
      </c>
      <c r="B55" s="351"/>
      <c r="C55" s="351"/>
      <c r="D55" s="351"/>
      <c r="E55" s="351"/>
      <c r="F55" s="351"/>
      <c r="G55" s="351"/>
      <c r="H55" s="351"/>
      <c r="I55" s="351"/>
    </row>
    <row r="56" spans="1:9">
      <c r="A56" s="177">
        <v>1</v>
      </c>
      <c r="B56" s="351"/>
      <c r="C56" s="351"/>
      <c r="D56" s="351"/>
      <c r="E56" s="351"/>
      <c r="F56" s="351"/>
      <c r="G56" s="351"/>
      <c r="H56" s="351"/>
      <c r="I56" s="351"/>
    </row>
    <row r="57" spans="1:9">
      <c r="A57" s="177">
        <v>1</v>
      </c>
      <c r="B57" s="351"/>
      <c r="C57" s="351"/>
      <c r="D57" s="351"/>
      <c r="E57" s="351"/>
      <c r="F57" s="351"/>
      <c r="G57" s="351"/>
      <c r="H57" s="351"/>
      <c r="I57" s="351"/>
    </row>
    <row r="58" spans="1:9">
      <c r="A58" s="177">
        <v>1</v>
      </c>
      <c r="B58" s="351"/>
      <c r="C58" s="351"/>
      <c r="D58" s="351"/>
      <c r="E58" s="351"/>
      <c r="F58" s="351"/>
      <c r="G58" s="351"/>
      <c r="H58" s="351"/>
      <c r="I58" s="351"/>
    </row>
    <row r="59" spans="1:9">
      <c r="A59" s="177">
        <v>1</v>
      </c>
      <c r="B59" s="351"/>
      <c r="C59" s="351"/>
      <c r="D59" s="351"/>
      <c r="E59" s="351"/>
      <c r="F59" s="351"/>
      <c r="G59" s="351"/>
      <c r="H59" s="351"/>
      <c r="I59" s="351"/>
    </row>
    <row r="60" spans="1:9">
      <c r="A60" s="177">
        <v>1</v>
      </c>
      <c r="B60" s="351"/>
      <c r="C60" s="351"/>
      <c r="D60" s="351"/>
      <c r="E60" s="351"/>
      <c r="F60" s="351"/>
      <c r="G60" s="351"/>
      <c r="H60" s="351"/>
      <c r="I60" s="351"/>
    </row>
    <row r="61" spans="1:9">
      <c r="A61" s="177">
        <v>1</v>
      </c>
      <c r="B61" s="351"/>
      <c r="C61" s="351"/>
      <c r="D61" s="351"/>
      <c r="E61" s="351"/>
      <c r="F61" s="351"/>
      <c r="G61" s="351"/>
      <c r="H61" s="351"/>
      <c r="I61" s="351"/>
    </row>
    <row r="62" spans="1:9">
      <c r="A62" s="177">
        <v>1</v>
      </c>
      <c r="B62" s="351"/>
      <c r="C62" s="351"/>
      <c r="D62" s="351"/>
      <c r="E62" s="351"/>
      <c r="F62" s="351"/>
      <c r="G62" s="351"/>
      <c r="H62" s="351"/>
      <c r="I62" s="351"/>
    </row>
    <row r="63" spans="1:9">
      <c r="A63" s="177">
        <v>1</v>
      </c>
      <c r="B63" s="351"/>
      <c r="C63" s="351"/>
      <c r="D63" s="351"/>
      <c r="E63" s="351"/>
      <c r="F63" s="351"/>
      <c r="G63" s="351"/>
      <c r="H63" s="351"/>
      <c r="I63" s="351"/>
    </row>
    <row r="64" spans="1:9">
      <c r="A64" s="177">
        <v>1</v>
      </c>
      <c r="B64" s="351"/>
      <c r="C64" s="351"/>
      <c r="D64" s="351"/>
      <c r="E64" s="351"/>
      <c r="F64" s="351"/>
      <c r="G64" s="351"/>
      <c r="H64" s="351"/>
      <c r="I64" s="351"/>
    </row>
    <row r="65" spans="1:9">
      <c r="A65" s="177">
        <v>1</v>
      </c>
      <c r="B65" s="351"/>
      <c r="C65" s="351"/>
      <c r="D65" s="351"/>
      <c r="E65" s="351"/>
      <c r="F65" s="351"/>
      <c r="G65" s="351"/>
      <c r="H65" s="351"/>
      <c r="I65" s="351"/>
    </row>
    <row r="66" spans="1:9">
      <c r="A66" s="177">
        <v>1</v>
      </c>
      <c r="B66" s="351"/>
      <c r="C66" s="351"/>
      <c r="D66" s="351"/>
      <c r="E66" s="351"/>
      <c r="F66" s="351"/>
      <c r="G66" s="351"/>
      <c r="H66" s="351"/>
      <c r="I66" s="351"/>
    </row>
    <row r="67" spans="1:9">
      <c r="A67" s="177">
        <v>1</v>
      </c>
      <c r="B67" s="351"/>
      <c r="C67" s="351"/>
      <c r="D67" s="351"/>
      <c r="E67" s="351"/>
      <c r="F67" s="351"/>
      <c r="G67" s="351"/>
      <c r="H67" s="351"/>
      <c r="I67" s="351"/>
    </row>
    <row r="68" spans="1:9" ht="17.25" customHeight="1">
      <c r="A68" s="177">
        <v>1</v>
      </c>
      <c r="B68" s="351"/>
      <c r="C68" s="351"/>
      <c r="D68" s="351"/>
      <c r="E68" s="351"/>
      <c r="F68" s="351"/>
      <c r="G68" s="351"/>
      <c r="H68" s="351"/>
      <c r="I68" s="351"/>
    </row>
    <row r="69" spans="1:9">
      <c r="A69" s="177">
        <v>1</v>
      </c>
      <c r="B69" s="458" t="s">
        <v>296</v>
      </c>
      <c r="C69" s="458"/>
      <c r="D69" s="458"/>
      <c r="E69" s="458"/>
      <c r="F69" s="458"/>
      <c r="G69" s="458"/>
      <c r="H69" s="458"/>
      <c r="I69" s="458"/>
    </row>
    <row r="70" spans="1:9">
      <c r="A70" s="177">
        <v>1</v>
      </c>
      <c r="B70" s="458"/>
      <c r="C70" s="458"/>
      <c r="D70" s="458"/>
      <c r="E70" s="458"/>
      <c r="F70" s="458"/>
      <c r="G70" s="458"/>
      <c r="H70" s="458"/>
      <c r="I70" s="458"/>
    </row>
    <row r="71" spans="1:9">
      <c r="A71" s="177">
        <v>1</v>
      </c>
      <c r="B71" s="445" t="s">
        <v>288</v>
      </c>
      <c r="C71" s="445"/>
      <c r="D71" s="445"/>
      <c r="E71" s="453">
        <f>F43/D43</f>
        <v>1</v>
      </c>
      <c r="F71" s="453"/>
      <c r="G71" s="453"/>
      <c r="H71" s="453"/>
      <c r="I71" s="453"/>
    </row>
    <row r="72" spans="1:9">
      <c r="A72" s="177">
        <v>1</v>
      </c>
      <c r="B72" s="445"/>
      <c r="C72" s="445"/>
      <c r="D72" s="445"/>
      <c r="E72" s="453"/>
      <c r="F72" s="453"/>
      <c r="G72" s="453"/>
      <c r="H72" s="453"/>
      <c r="I72" s="453"/>
    </row>
    <row r="73" spans="1:9">
      <c r="B73" s="445" t="s">
        <v>289</v>
      </c>
      <c r="C73" s="445"/>
      <c r="D73" s="445"/>
      <c r="E73" s="453">
        <f>F44/D44</f>
        <v>0</v>
      </c>
      <c r="F73" s="453"/>
      <c r="G73" s="453"/>
      <c r="H73" s="453"/>
      <c r="I73" s="453"/>
    </row>
    <row r="74" spans="1:9">
      <c r="B74" s="445"/>
      <c r="C74" s="445"/>
      <c r="D74" s="445"/>
      <c r="E74" s="453"/>
      <c r="F74" s="453"/>
      <c r="G74" s="453"/>
      <c r="H74" s="453"/>
      <c r="I74" s="453"/>
    </row>
    <row r="75" spans="1:9" ht="12.75" customHeight="1">
      <c r="B75" s="445" t="s">
        <v>134</v>
      </c>
      <c r="C75" s="445"/>
      <c r="D75" s="445"/>
      <c r="E75" s="453">
        <f>F45/D45</f>
        <v>0</v>
      </c>
      <c r="F75" s="453"/>
      <c r="G75" s="453"/>
      <c r="H75" s="453"/>
      <c r="I75" s="453"/>
    </row>
    <row r="76" spans="1:9" ht="12.75" customHeight="1">
      <c r="B76" s="445"/>
      <c r="C76" s="445"/>
      <c r="D76" s="445"/>
      <c r="E76" s="453"/>
      <c r="F76" s="453"/>
      <c r="G76" s="453"/>
      <c r="H76" s="453"/>
      <c r="I76" s="453"/>
    </row>
    <row r="77" spans="1:9">
      <c r="B77" s="445" t="s">
        <v>290</v>
      </c>
      <c r="C77" s="445"/>
      <c r="D77" s="445"/>
      <c r="E77" s="453">
        <f>F46/D46</f>
        <v>0</v>
      </c>
      <c r="F77" s="453"/>
      <c r="G77" s="453"/>
      <c r="H77" s="453"/>
      <c r="I77" s="453"/>
    </row>
    <row r="78" spans="1:9">
      <c r="B78" s="445"/>
      <c r="C78" s="445"/>
      <c r="D78" s="445"/>
      <c r="E78" s="453"/>
      <c r="F78" s="453"/>
      <c r="G78" s="453"/>
      <c r="H78" s="453"/>
      <c r="I78" s="453"/>
    </row>
    <row r="79" spans="1:9">
      <c r="B79" s="482"/>
      <c r="C79" s="482"/>
      <c r="D79" s="482"/>
      <c r="E79" s="482"/>
      <c r="F79" s="482"/>
      <c r="G79" s="482"/>
      <c r="H79" s="482"/>
      <c r="I79" s="482"/>
    </row>
  </sheetData>
  <dataConsolidate/>
  <mergeCells count="119">
    <mergeCell ref="B7:C7"/>
    <mergeCell ref="D7:E7"/>
    <mergeCell ref="F7:G7"/>
    <mergeCell ref="H7:I7"/>
    <mergeCell ref="B8:C8"/>
    <mergeCell ref="D8:E8"/>
    <mergeCell ref="F8:G8"/>
    <mergeCell ref="H8:I8"/>
    <mergeCell ref="B4:I4"/>
    <mergeCell ref="B5:I5"/>
    <mergeCell ref="B6:C6"/>
    <mergeCell ref="D6:E6"/>
    <mergeCell ref="F6:G6"/>
    <mergeCell ref="H6:I6"/>
    <mergeCell ref="B9:I9"/>
    <mergeCell ref="B10:C10"/>
    <mergeCell ref="D10:E10"/>
    <mergeCell ref="F10:G10"/>
    <mergeCell ref="H10:I10"/>
    <mergeCell ref="B11:C11"/>
    <mergeCell ref="D11:E11"/>
    <mergeCell ref="F11:G11"/>
    <mergeCell ref="H11:I11"/>
    <mergeCell ref="B15:I15"/>
    <mergeCell ref="B16:I16"/>
    <mergeCell ref="B17:I17"/>
    <mergeCell ref="B18:I18"/>
    <mergeCell ref="B19:I19"/>
    <mergeCell ref="B20:I20"/>
    <mergeCell ref="B12:C12"/>
    <mergeCell ref="D12:E12"/>
    <mergeCell ref="F12:G12"/>
    <mergeCell ref="H12:I12"/>
    <mergeCell ref="B13:I13"/>
    <mergeCell ref="B14:I14"/>
    <mergeCell ref="B24:C24"/>
    <mergeCell ref="D24:E24"/>
    <mergeCell ref="F24:G24"/>
    <mergeCell ref="H24:I24"/>
    <mergeCell ref="B25:C25"/>
    <mergeCell ref="D25:E25"/>
    <mergeCell ref="F25:G25"/>
    <mergeCell ref="H25:I25"/>
    <mergeCell ref="B21:I21"/>
    <mergeCell ref="B22:C22"/>
    <mergeCell ref="D22:E22"/>
    <mergeCell ref="F22:G22"/>
    <mergeCell ref="H22:I22"/>
    <mergeCell ref="B23:C23"/>
    <mergeCell ref="D23:E23"/>
    <mergeCell ref="F23:G23"/>
    <mergeCell ref="H23:I23"/>
    <mergeCell ref="B29:E29"/>
    <mergeCell ref="F29:I29"/>
    <mergeCell ref="B30:E30"/>
    <mergeCell ref="F30:I30"/>
    <mergeCell ref="B31:E31"/>
    <mergeCell ref="F31:I31"/>
    <mergeCell ref="B26:I26"/>
    <mergeCell ref="B27:C27"/>
    <mergeCell ref="D27:E27"/>
    <mergeCell ref="F27:I27"/>
    <mergeCell ref="B28:C28"/>
    <mergeCell ref="D28:E28"/>
    <mergeCell ref="F28:I28"/>
    <mergeCell ref="B36:C36"/>
    <mergeCell ref="D36:E36"/>
    <mergeCell ref="F36:G36"/>
    <mergeCell ref="H36:I36"/>
    <mergeCell ref="B37:C37"/>
    <mergeCell ref="D37:E37"/>
    <mergeCell ref="F37:G37"/>
    <mergeCell ref="H37:I37"/>
    <mergeCell ref="B32:E32"/>
    <mergeCell ref="F32:I32"/>
    <mergeCell ref="B33:I33"/>
    <mergeCell ref="B34:E34"/>
    <mergeCell ref="F34:I34"/>
    <mergeCell ref="B35:C35"/>
    <mergeCell ref="D35:E35"/>
    <mergeCell ref="F35:G35"/>
    <mergeCell ref="H35:I35"/>
    <mergeCell ref="B41:I41"/>
    <mergeCell ref="B42:C42"/>
    <mergeCell ref="F42:G42"/>
    <mergeCell ref="B43:C43"/>
    <mergeCell ref="F43:G43"/>
    <mergeCell ref="B44:C44"/>
    <mergeCell ref="F44:G44"/>
    <mergeCell ref="B38:I38"/>
    <mergeCell ref="B39:E39"/>
    <mergeCell ref="F39:G39"/>
    <mergeCell ref="H39:I39"/>
    <mergeCell ref="B40:E40"/>
    <mergeCell ref="F40:G40"/>
    <mergeCell ref="H40:I40"/>
    <mergeCell ref="B50:C50"/>
    <mergeCell ref="D50:E50"/>
    <mergeCell ref="F50:I50"/>
    <mergeCell ref="B51:C52"/>
    <mergeCell ref="D51:E52"/>
    <mergeCell ref="B45:C45"/>
    <mergeCell ref="F45:G45"/>
    <mergeCell ref="B46:C46"/>
    <mergeCell ref="F46:G46"/>
    <mergeCell ref="B47:C47"/>
    <mergeCell ref="F47:G47"/>
    <mergeCell ref="A48:I49"/>
    <mergeCell ref="B75:D76"/>
    <mergeCell ref="E75:I76"/>
    <mergeCell ref="B77:D78"/>
    <mergeCell ref="E77:I78"/>
    <mergeCell ref="B79:I79"/>
    <mergeCell ref="B53:I68"/>
    <mergeCell ref="B69:I70"/>
    <mergeCell ref="B71:D72"/>
    <mergeCell ref="E71:I72"/>
    <mergeCell ref="B73:D74"/>
    <mergeCell ref="E73:I74"/>
  </mergeCells>
  <conditionalFormatting sqref="E71:I72">
    <cfRule type="dataBar" priority="4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{8D7163D5-9460-47E9-B8E4-97DB211A4B5C}</x14:id>
        </ext>
      </extLst>
    </cfRule>
  </conditionalFormatting>
  <conditionalFormatting sqref="E73:I74">
    <cfRule type="dataBar" priority="3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{2C3B128E-1941-4851-BCF2-0B4CB9D3FBD3}</x14:id>
        </ext>
      </extLst>
    </cfRule>
  </conditionalFormatting>
  <conditionalFormatting sqref="E75:I76">
    <cfRule type="dataBar" priority="2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{32FE304D-5AC9-44F8-BE30-41FF8E4C2561}</x14:id>
        </ext>
      </extLst>
    </cfRule>
  </conditionalFormatting>
  <conditionalFormatting sqref="E77:I78">
    <cfRule type="dataBar" priority="1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{1CB0B1F9-44B2-4833-880A-71F96193CD83}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D7163D5-9460-47E9-B8E4-97DB211A4B5C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E71:I72</xm:sqref>
        </x14:conditionalFormatting>
        <x14:conditionalFormatting xmlns:xm="http://schemas.microsoft.com/office/excel/2006/main">
          <x14:cfRule type="dataBar" id="{2C3B128E-1941-4851-BCF2-0B4CB9D3FBD3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E73:I74</xm:sqref>
        </x14:conditionalFormatting>
        <x14:conditionalFormatting xmlns:xm="http://schemas.microsoft.com/office/excel/2006/main">
          <x14:cfRule type="dataBar" id="{32FE304D-5AC9-44F8-BE30-41FF8E4C2561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E75:I76</xm:sqref>
        </x14:conditionalFormatting>
        <x14:conditionalFormatting xmlns:xm="http://schemas.microsoft.com/office/excel/2006/main">
          <x14:cfRule type="dataBar" id="{1CB0B1F9-44B2-4833-880A-71F96193CD83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E77:I78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00000000-0002-0000-0E00-000000000000}">
          <x14:formula1>
            <xm:f>'NO SE EDITA'!$K$3:$K$6</xm:f>
          </x14:formula1>
          <xm:sqref>H43:H46</xm:sqref>
        </x14:dataValidation>
        <x14:dataValidation type="list" allowBlank="1" showInputMessage="1" showErrorMessage="1" xr:uid="{00000000-0002-0000-0E00-000001000000}">
          <x14:formula1>
            <xm:f>'NO SE EDITA'!$L$3:$L$6</xm:f>
          </x14:formula1>
          <xm:sqref>I43:I46</xm:sqref>
        </x14:dataValidation>
        <x14:dataValidation type="list" allowBlank="1" showInputMessage="1" showErrorMessage="1" xr:uid="{00000000-0002-0000-0E00-000002000000}">
          <x14:formula1>
            <xm:f>'NO SE EDITA'!$C$3:$C$6</xm:f>
          </x14:formula1>
          <xm:sqref>D28:E28</xm:sqref>
        </x14:dataValidation>
        <x14:dataValidation type="list" allowBlank="1" showInputMessage="1" showErrorMessage="1" xr:uid="{00000000-0002-0000-0E00-000003000000}">
          <x14:formula1>
            <xm:f>'NO SE EDITA'!$G$3:$G$5</xm:f>
          </x14:formula1>
          <xm:sqref>B32:E32 D36:E36 H40:I40</xm:sqref>
        </x14:dataValidation>
        <x14:dataValidation type="list" allowBlank="1" showInputMessage="1" showErrorMessage="1" xr:uid="{00000000-0002-0000-0E00-000004000000}">
          <x14:formula1>
            <xm:f>'NO SE EDITA'!$H$3:$H$4</xm:f>
          </x14:formula1>
          <xm:sqref>F32:I32</xm:sqref>
        </x14:dataValidation>
        <x14:dataValidation type="list" allowBlank="1" showInputMessage="1" showErrorMessage="1" xr:uid="{00000000-0002-0000-0E00-000005000000}">
          <x14:formula1>
            <xm:f>'NO SE EDITA'!$D$3:$D$4</xm:f>
          </x14:formula1>
          <xm:sqref>F28</xm:sqref>
        </x14:dataValidation>
        <x14:dataValidation type="list" allowBlank="1" showInputMessage="1" showErrorMessage="1" xr:uid="{00000000-0002-0000-0E00-000006000000}">
          <x14:formula1>
            <xm:f>'NO SE EDITA'!$B$3:$B$4</xm:f>
          </x14:formula1>
          <xm:sqref>B27:C28</xm:sqref>
        </x14:dataValidation>
        <x14:dataValidation type="list" allowBlank="1" showInputMessage="1" showErrorMessage="1" xr:uid="{00000000-0002-0000-0E00-000007000000}">
          <x14:formula1>
            <xm:f>'NO SE EDITA'!$M$3:$M$4</xm:f>
          </x14:formula1>
          <xm:sqref>D37:E37</xm:sqref>
        </x14:dataValidation>
        <x14:dataValidation type="list" allowBlank="1" showInputMessage="1" showErrorMessage="1" xr:uid="{00000000-0002-0000-0E00-000008000000}">
          <x14:formula1>
            <xm:f>'NO SE EDITA'!$E$3:$E$4</xm:f>
          </x14:formula1>
          <xm:sqref>B30:E30</xm:sqref>
        </x14:dataValidation>
        <x14:dataValidation type="list" allowBlank="1" showInputMessage="1" showErrorMessage="1" xr:uid="{00000000-0002-0000-0E00-000009000000}">
          <x14:formula1>
            <xm:f>'NO SE EDITA'!$F$3:$F$4</xm:f>
          </x14:formula1>
          <xm:sqref>F30:I30</xm:sqref>
        </x14:dataValidation>
        <x14:dataValidation type="list" allowBlank="1" showInputMessage="1" showErrorMessage="1" xr:uid="{00000000-0002-0000-0E00-00000A000000}">
          <x14:formula1>
            <xm:f>'NO SE EDITA'!$J$3:$J$6</xm:f>
          </x14:formula1>
          <xm:sqref>F40:G40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J79"/>
  <sheetViews>
    <sheetView topLeftCell="A3" zoomScaleNormal="100" workbookViewId="0">
      <selection activeCell="H8" sqref="H8:I8"/>
    </sheetView>
  </sheetViews>
  <sheetFormatPr baseColWidth="10" defaultRowHeight="12.75"/>
  <cols>
    <col min="1" max="1" width="4.33203125" style="157" customWidth="1"/>
    <col min="2" max="2" width="15.83203125" style="180" customWidth="1"/>
    <col min="3" max="3" width="15.83203125" style="156" customWidth="1"/>
    <col min="4" max="9" width="17.83203125" style="156" customWidth="1"/>
    <col min="10" max="16384" width="12" style="156"/>
  </cols>
  <sheetData>
    <row r="2" spans="2:9" ht="18" customHeight="1"/>
    <row r="3" spans="2:9" ht="15" customHeight="1"/>
    <row r="4" spans="2:9" ht="34.5" customHeight="1">
      <c r="B4" s="346" t="s">
        <v>38</v>
      </c>
      <c r="C4" s="417"/>
      <c r="D4" s="417"/>
      <c r="E4" s="417"/>
      <c r="F4" s="417"/>
      <c r="G4" s="417"/>
      <c r="H4" s="417"/>
      <c r="I4" s="417"/>
    </row>
    <row r="5" spans="2:9" ht="19.5" customHeight="1">
      <c r="B5" s="352" t="s">
        <v>377</v>
      </c>
      <c r="C5" s="418"/>
      <c r="D5" s="418"/>
      <c r="E5" s="418"/>
      <c r="F5" s="418"/>
      <c r="G5" s="418"/>
      <c r="H5" s="418"/>
      <c r="I5" s="418"/>
    </row>
    <row r="6" spans="2:9" ht="31.5" customHeight="1">
      <c r="B6" s="409" t="s">
        <v>39</v>
      </c>
      <c r="C6" s="409"/>
      <c r="D6" s="347" t="str">
        <f>'FORMATO 2. POA - MIR'!D4:F4</f>
        <v xml:space="preserve">SECRETARIA GENERAL MUNICIPAL </v>
      </c>
      <c r="E6" s="347"/>
      <c r="F6" s="409" t="s">
        <v>42</v>
      </c>
      <c r="G6" s="409"/>
      <c r="H6" s="347">
        <v>2026</v>
      </c>
      <c r="I6" s="347"/>
    </row>
    <row r="7" spans="2:9" ht="54" customHeight="1">
      <c r="B7" s="409" t="s">
        <v>40</v>
      </c>
      <c r="C7" s="409"/>
      <c r="D7" s="347" t="s">
        <v>574</v>
      </c>
      <c r="E7" s="347"/>
      <c r="F7" s="409" t="s">
        <v>43</v>
      </c>
      <c r="G7" s="409"/>
      <c r="H7" s="347" t="s">
        <v>291</v>
      </c>
      <c r="I7" s="347"/>
    </row>
    <row r="8" spans="2:9" ht="41.25" customHeight="1">
      <c r="B8" s="410" t="s">
        <v>41</v>
      </c>
      <c r="C8" s="410"/>
      <c r="D8" s="411" t="s">
        <v>299</v>
      </c>
      <c r="E8" s="411"/>
      <c r="F8" s="409" t="s">
        <v>44</v>
      </c>
      <c r="G8" s="409"/>
      <c r="H8" s="347" t="s">
        <v>575</v>
      </c>
      <c r="I8" s="347"/>
    </row>
    <row r="9" spans="2:9">
      <c r="B9" s="419" t="s">
        <v>90</v>
      </c>
      <c r="C9" s="419"/>
      <c r="D9" s="419"/>
      <c r="E9" s="419"/>
      <c r="F9" s="419"/>
      <c r="G9" s="419"/>
      <c r="H9" s="419"/>
      <c r="I9" s="419"/>
    </row>
    <row r="10" spans="2:9" ht="68.25" customHeight="1">
      <c r="B10" s="414" t="s">
        <v>91</v>
      </c>
      <c r="C10" s="414"/>
      <c r="D10" s="347" t="str">
        <f>'FORMATO 2. POA - MIR'!C9</f>
        <v>Acuerdo 1. Zapotlán Seguro, con un Gobierno Transparente y Justo.</v>
      </c>
      <c r="E10" s="347"/>
      <c r="F10" s="412" t="s">
        <v>92</v>
      </c>
      <c r="G10" s="412"/>
      <c r="H10" s="347" t="str">
        <f>'FORMATO 2. POA - MIR'!E9</f>
        <v>1.1.2 Transformar a Zapotlán, con austeridad en la administración pública, garantizando el uso eficiente de los recursos públicos.</v>
      </c>
      <c r="I10" s="347"/>
    </row>
    <row r="11" spans="2:9" ht="54" customHeight="1">
      <c r="B11" s="412" t="s">
        <v>93</v>
      </c>
      <c r="C11" s="412"/>
      <c r="D11" s="347" t="str">
        <f>'FORMATO 2. POA - MIR'!C10</f>
        <v>Zapotlán Seguro, con un Gobierno Transparente y Justo.</v>
      </c>
      <c r="E11" s="347"/>
      <c r="F11" s="412" t="s">
        <v>95</v>
      </c>
      <c r="G11" s="412"/>
      <c r="H11" s="347" t="str">
        <f>'FORMATO 2. POA - MIR'!E10</f>
        <v>.1.2.1 Fomentar la administración pública municipal eficiente a través de los organismos públicos y descentralizados.</v>
      </c>
      <c r="I11" s="347"/>
    </row>
    <row r="12" spans="2:9" ht="126" customHeight="1">
      <c r="B12" s="412" t="s">
        <v>96</v>
      </c>
      <c r="C12" s="412"/>
      <c r="D12" s="347" t="str">
        <f>'FORMATO 2. POA - MIR'!C11</f>
        <v xml:space="preserve"> Garantizar un servicio público responsable, transparente, inclusivo y comprometido con la equidad, promoviendo la rendición de cuentas y la atención eficaz a las necesidades de la población.</v>
      </c>
      <c r="E12" s="347"/>
      <c r="F12" s="412" t="s">
        <v>97</v>
      </c>
      <c r="G12" s="412"/>
      <c r="H12" s="347" t="str">
        <f>'FORMATO 2. POA - MIR'!E11</f>
        <v>4.4.3.1. Impulsar el control de residuos sólidos urbanos, a través de infraestructura y equipamiento para el manejo de los residuos sólidos.</v>
      </c>
      <c r="I12" s="347"/>
    </row>
    <row r="13" spans="2:9" ht="15" customHeight="1">
      <c r="B13" s="415" t="s">
        <v>378</v>
      </c>
      <c r="C13" s="415"/>
      <c r="D13" s="415"/>
      <c r="E13" s="415"/>
      <c r="F13" s="415"/>
      <c r="G13" s="415"/>
      <c r="H13" s="415"/>
      <c r="I13" s="415"/>
    </row>
    <row r="14" spans="2:9">
      <c r="B14" s="414" t="s">
        <v>45</v>
      </c>
      <c r="C14" s="414"/>
      <c r="D14" s="414"/>
      <c r="E14" s="414"/>
      <c r="F14" s="414"/>
      <c r="G14" s="414"/>
      <c r="H14" s="414"/>
      <c r="I14" s="414"/>
    </row>
    <row r="15" spans="2:9">
      <c r="B15" s="413" t="str">
        <f>'FORMATO 2. POA - MIR'!B21</f>
        <v>Digitalización y automatización de procesos administrativos</v>
      </c>
      <c r="C15" s="413"/>
      <c r="D15" s="413"/>
      <c r="E15" s="413"/>
      <c r="F15" s="413"/>
      <c r="G15" s="413"/>
      <c r="H15" s="413"/>
      <c r="I15" s="413"/>
    </row>
    <row r="16" spans="2:9">
      <c r="B16" s="414" t="s">
        <v>48</v>
      </c>
      <c r="C16" s="414"/>
      <c r="D16" s="414"/>
      <c r="E16" s="414"/>
      <c r="F16" s="414"/>
      <c r="G16" s="414"/>
      <c r="H16" s="414"/>
      <c r="I16" s="414"/>
    </row>
    <row r="17" spans="2:9" ht="39" customHeight="1">
      <c r="B17" s="347" t="str">
        <f>'FORMATO 2. POA - MIR'!C21</f>
        <v xml:space="preserve">Los procesos al automatizarse nos roban menos tiempo de atender </v>
      </c>
      <c r="C17" s="347"/>
      <c r="D17" s="347"/>
      <c r="E17" s="347"/>
      <c r="F17" s="347"/>
      <c r="G17" s="347"/>
      <c r="H17" s="347"/>
      <c r="I17" s="347"/>
    </row>
    <row r="18" spans="2:9" ht="18.75" customHeight="1">
      <c r="B18" s="415" t="s">
        <v>379</v>
      </c>
      <c r="C18" s="415"/>
      <c r="D18" s="415"/>
      <c r="E18" s="415"/>
      <c r="F18" s="415"/>
      <c r="G18" s="415"/>
      <c r="H18" s="415"/>
      <c r="I18" s="415"/>
    </row>
    <row r="19" spans="2:9">
      <c r="B19" s="416" t="s">
        <v>362</v>
      </c>
      <c r="C19" s="416"/>
      <c r="D19" s="416"/>
      <c r="E19" s="416"/>
      <c r="F19" s="416"/>
      <c r="G19" s="416"/>
      <c r="H19" s="416"/>
      <c r="I19" s="416"/>
    </row>
    <row r="20" spans="2:9">
      <c r="B20" s="347" t="str">
        <f>CALENDARIZACION!E32</f>
        <v>PADAP=(PPD/PPPD) *100%</v>
      </c>
      <c r="C20" s="347"/>
      <c r="D20" s="347"/>
      <c r="E20" s="347"/>
      <c r="F20" s="347"/>
      <c r="G20" s="347"/>
      <c r="H20" s="347"/>
      <c r="I20" s="347"/>
    </row>
    <row r="21" spans="2:9">
      <c r="B21" s="416" t="s">
        <v>363</v>
      </c>
      <c r="C21" s="416"/>
      <c r="D21" s="416"/>
      <c r="E21" s="416"/>
      <c r="F21" s="416"/>
      <c r="G21" s="416"/>
      <c r="H21" s="416"/>
      <c r="I21" s="416"/>
    </row>
    <row r="22" spans="2:9" ht="28.5" customHeight="1">
      <c r="B22" s="420" t="s">
        <v>106</v>
      </c>
      <c r="C22" s="421"/>
      <c r="D22" s="422" t="s">
        <v>364</v>
      </c>
      <c r="E22" s="422"/>
      <c r="F22" s="421" t="s">
        <v>365</v>
      </c>
      <c r="G22" s="421"/>
      <c r="H22" s="412" t="s">
        <v>143</v>
      </c>
      <c r="I22" s="412"/>
    </row>
    <row r="23" spans="2:9" ht="46.5" customHeight="1">
      <c r="B23" s="423"/>
      <c r="C23" s="423"/>
      <c r="D23" s="353" t="s">
        <v>109</v>
      </c>
      <c r="E23" s="353"/>
      <c r="F23" s="347" t="str">
        <f>CALENDARIZACION!C32</f>
        <v>PADAP = Porcentaje de avance de digitalización y automatización de procesos administrativos</v>
      </c>
      <c r="G23" s="347"/>
      <c r="H23" s="456"/>
      <c r="I23" s="424"/>
    </row>
    <row r="24" spans="2:9" ht="47.25" customHeight="1">
      <c r="B24" s="347"/>
      <c r="C24" s="347"/>
      <c r="D24" s="353" t="s">
        <v>109</v>
      </c>
      <c r="E24" s="353"/>
      <c r="F24" s="347" t="str">
        <f>CALENDARIZACION!D32</f>
        <v>PPD=PROCESOS PLANEADOS A DIGITALIZAR</v>
      </c>
      <c r="G24" s="347"/>
      <c r="H24" s="456"/>
      <c r="I24" s="424"/>
    </row>
    <row r="25" spans="2:9" ht="46.5" customHeight="1">
      <c r="B25" s="347"/>
      <c r="C25" s="347"/>
      <c r="D25" s="353" t="s">
        <v>109</v>
      </c>
      <c r="E25" s="353"/>
      <c r="F25" s="347" t="str">
        <f>CALENDARIZACION!D33</f>
        <v>PD=PROCESOS DIGITALIZADOS</v>
      </c>
      <c r="G25" s="347"/>
      <c r="H25" s="456"/>
      <c r="I25" s="424"/>
    </row>
    <row r="26" spans="2:9" ht="12.75" customHeight="1">
      <c r="B26" s="428" t="s">
        <v>146</v>
      </c>
      <c r="C26" s="428"/>
      <c r="D26" s="428"/>
      <c r="E26" s="428"/>
      <c r="F26" s="428"/>
      <c r="G26" s="428"/>
      <c r="H26" s="428"/>
      <c r="I26" s="428"/>
    </row>
    <row r="27" spans="2:9" ht="15.75" customHeight="1">
      <c r="B27" s="414" t="s">
        <v>28</v>
      </c>
      <c r="C27" s="414"/>
      <c r="D27" s="414" t="s">
        <v>46</v>
      </c>
      <c r="E27" s="414"/>
      <c r="F27" s="414" t="s">
        <v>47</v>
      </c>
      <c r="G27" s="414"/>
      <c r="H27" s="414"/>
      <c r="I27" s="414"/>
    </row>
    <row r="28" spans="2:9" ht="18" customHeight="1">
      <c r="B28" s="347" t="s">
        <v>101</v>
      </c>
      <c r="C28" s="347"/>
      <c r="D28" s="347" t="s">
        <v>99</v>
      </c>
      <c r="E28" s="347"/>
      <c r="F28" s="347" t="s">
        <v>222</v>
      </c>
      <c r="G28" s="347"/>
      <c r="H28" s="347"/>
      <c r="I28" s="347"/>
    </row>
    <row r="29" spans="2:9" ht="18" customHeight="1">
      <c r="B29" s="414" t="s">
        <v>128</v>
      </c>
      <c r="C29" s="414"/>
      <c r="D29" s="414"/>
      <c r="E29" s="414"/>
      <c r="F29" s="425" t="s">
        <v>131</v>
      </c>
      <c r="G29" s="416"/>
      <c r="H29" s="416"/>
      <c r="I29" s="416"/>
    </row>
    <row r="30" spans="2:9" ht="13.5" customHeight="1">
      <c r="B30" s="347" t="s">
        <v>109</v>
      </c>
      <c r="C30" s="347"/>
      <c r="D30" s="347"/>
      <c r="E30" s="347"/>
      <c r="F30" s="347" t="s">
        <v>198</v>
      </c>
      <c r="G30" s="347"/>
      <c r="H30" s="347"/>
      <c r="I30" s="347"/>
    </row>
    <row r="31" spans="2:9" ht="15.75" customHeight="1">
      <c r="B31" s="426" t="s">
        <v>83</v>
      </c>
      <c r="C31" s="427"/>
      <c r="D31" s="427"/>
      <c r="E31" s="427"/>
      <c r="F31" s="425" t="s">
        <v>132</v>
      </c>
      <c r="G31" s="416"/>
      <c r="H31" s="416"/>
      <c r="I31" s="416"/>
    </row>
    <row r="32" spans="2:9" ht="15.75" customHeight="1">
      <c r="B32" s="347" t="s">
        <v>110</v>
      </c>
      <c r="C32" s="347"/>
      <c r="D32" s="347"/>
      <c r="E32" s="347"/>
      <c r="F32" s="347" t="s">
        <v>111</v>
      </c>
      <c r="G32" s="347"/>
      <c r="H32" s="347"/>
      <c r="I32" s="347"/>
    </row>
    <row r="33" spans="1:10" ht="14.25" customHeight="1">
      <c r="B33" s="419" t="s">
        <v>149</v>
      </c>
      <c r="C33" s="419"/>
      <c r="D33" s="419"/>
      <c r="E33" s="419"/>
      <c r="F33" s="419"/>
      <c r="G33" s="419"/>
      <c r="H33" s="419"/>
      <c r="I33" s="419"/>
    </row>
    <row r="34" spans="1:10" ht="13.5" customHeight="1">
      <c r="B34" s="427" t="s">
        <v>367</v>
      </c>
      <c r="C34" s="427"/>
      <c r="D34" s="427"/>
      <c r="E34" s="427"/>
      <c r="F34" s="416" t="s">
        <v>368</v>
      </c>
      <c r="G34" s="416"/>
      <c r="H34" s="416"/>
      <c r="I34" s="416"/>
    </row>
    <row r="35" spans="1:10">
      <c r="B35" s="429" t="s">
        <v>152</v>
      </c>
      <c r="C35" s="429"/>
      <c r="D35" s="432">
        <f>CALENDARIZACION!R32</f>
        <v>10</v>
      </c>
      <c r="E35" s="432"/>
      <c r="F35" s="347" t="s">
        <v>116</v>
      </c>
      <c r="G35" s="347"/>
      <c r="H35" s="433" t="s">
        <v>117</v>
      </c>
      <c r="I35" s="433"/>
    </row>
    <row r="36" spans="1:10">
      <c r="B36" s="429" t="s">
        <v>118</v>
      </c>
      <c r="C36" s="429"/>
      <c r="D36" s="353" t="s">
        <v>110</v>
      </c>
      <c r="E36" s="353"/>
      <c r="F36" s="347" t="s">
        <v>366</v>
      </c>
      <c r="G36" s="347"/>
      <c r="H36" s="430" t="s">
        <v>120</v>
      </c>
      <c r="I36" s="430"/>
    </row>
    <row r="37" spans="1:10">
      <c r="B37" s="429" t="s">
        <v>49</v>
      </c>
      <c r="C37" s="429"/>
      <c r="D37" s="353" t="s">
        <v>197</v>
      </c>
      <c r="E37" s="353"/>
      <c r="F37" s="347" t="s">
        <v>121</v>
      </c>
      <c r="G37" s="347"/>
      <c r="H37" s="431" t="s">
        <v>122</v>
      </c>
      <c r="I37" s="431"/>
    </row>
    <row r="38" spans="1:10">
      <c r="B38" s="416" t="s">
        <v>380</v>
      </c>
      <c r="C38" s="416"/>
      <c r="D38" s="416"/>
      <c r="E38" s="416"/>
      <c r="F38" s="416"/>
      <c r="G38" s="416"/>
      <c r="H38" s="416"/>
      <c r="I38" s="416"/>
    </row>
    <row r="39" spans="1:10">
      <c r="B39" s="412" t="s">
        <v>240</v>
      </c>
      <c r="C39" s="412"/>
      <c r="D39" s="412"/>
      <c r="E39" s="412"/>
      <c r="F39" s="412" t="s">
        <v>50</v>
      </c>
      <c r="G39" s="412"/>
      <c r="H39" s="412" t="s">
        <v>147</v>
      </c>
      <c r="I39" s="412"/>
    </row>
    <row r="40" spans="1:10">
      <c r="B40" s="432">
        <f>D43</f>
        <v>1</v>
      </c>
      <c r="C40" s="432"/>
      <c r="D40" s="432"/>
      <c r="E40" s="432"/>
      <c r="F40" s="432">
        <v>2026</v>
      </c>
      <c r="G40" s="432"/>
      <c r="H40" s="347" t="s">
        <v>110</v>
      </c>
      <c r="I40" s="347"/>
    </row>
    <row r="41" spans="1:10">
      <c r="B41" s="434" t="s">
        <v>150</v>
      </c>
      <c r="C41" s="434"/>
      <c r="D41" s="434"/>
      <c r="E41" s="434"/>
      <c r="F41" s="434"/>
      <c r="G41" s="434"/>
      <c r="H41" s="434"/>
      <c r="I41" s="434"/>
    </row>
    <row r="42" spans="1:10" ht="36">
      <c r="B42" s="414" t="s">
        <v>124</v>
      </c>
      <c r="C42" s="414"/>
      <c r="D42" s="165" t="s">
        <v>151</v>
      </c>
      <c r="E42" s="173" t="s">
        <v>86</v>
      </c>
      <c r="F42" s="425" t="s">
        <v>87</v>
      </c>
      <c r="G42" s="416"/>
      <c r="H42" s="138" t="s">
        <v>76</v>
      </c>
      <c r="I42" s="138" t="s">
        <v>77</v>
      </c>
    </row>
    <row r="43" spans="1:10">
      <c r="B43" s="347" t="s">
        <v>288</v>
      </c>
      <c r="C43" s="347"/>
      <c r="D43" s="141">
        <f>SUM(CALENDARIZACION!F32:H32)</f>
        <v>1</v>
      </c>
      <c r="E43" s="142">
        <v>0</v>
      </c>
      <c r="F43" s="435">
        <f>SUM(CALENDARIZACION!F33:H33)</f>
        <v>0</v>
      </c>
      <c r="G43" s="435"/>
      <c r="H43" s="168">
        <v>46027</v>
      </c>
      <c r="I43" s="168">
        <v>46386</v>
      </c>
      <c r="J43" s="179"/>
    </row>
    <row r="44" spans="1:10">
      <c r="B44" s="347" t="s">
        <v>289</v>
      </c>
      <c r="C44" s="347"/>
      <c r="D44" s="141">
        <f>SUM(CALENDARIZACION!I32:K32)</f>
        <v>3</v>
      </c>
      <c r="E44" s="144">
        <v>0</v>
      </c>
      <c r="F44" s="435">
        <f>SUM(CALENDARIZACION!I33:K33)</f>
        <v>0</v>
      </c>
      <c r="G44" s="435"/>
      <c r="H44" s="168"/>
      <c r="I44" s="168"/>
      <c r="J44" s="179"/>
    </row>
    <row r="45" spans="1:10">
      <c r="B45" s="347" t="s">
        <v>134</v>
      </c>
      <c r="C45" s="347"/>
      <c r="D45" s="141">
        <f>SUM(CALENDARIZACION!L32:N32)</f>
        <v>3</v>
      </c>
      <c r="E45" s="142">
        <v>0</v>
      </c>
      <c r="F45" s="435">
        <f>SUM(CALENDARIZACION!L33:N33)</f>
        <v>0</v>
      </c>
      <c r="G45" s="435"/>
      <c r="H45" s="168"/>
      <c r="I45" s="168"/>
    </row>
    <row r="46" spans="1:10">
      <c r="B46" s="347" t="s">
        <v>290</v>
      </c>
      <c r="C46" s="347"/>
      <c r="D46" s="141">
        <f>SUM(CALENDARIZACION!O32:Q32)</f>
        <v>3</v>
      </c>
      <c r="E46" s="142">
        <v>0</v>
      </c>
      <c r="F46" s="435">
        <f>SUM(CALENDARIZACION!O33:Q33)</f>
        <v>0</v>
      </c>
      <c r="G46" s="435"/>
      <c r="H46" s="168"/>
      <c r="I46" s="168"/>
    </row>
    <row r="47" spans="1:10" ht="24">
      <c r="B47" s="442" t="s">
        <v>375</v>
      </c>
      <c r="C47" s="442"/>
      <c r="D47" s="169">
        <f>F52</f>
        <v>10</v>
      </c>
      <c r="E47" s="169">
        <v>0</v>
      </c>
      <c r="F47" s="443">
        <f>G52</f>
        <v>0</v>
      </c>
      <c r="G47" s="443"/>
      <c r="H47" s="139" t="s">
        <v>153</v>
      </c>
      <c r="I47" s="170">
        <f>I52</f>
        <v>0</v>
      </c>
    </row>
    <row r="48" spans="1:10">
      <c r="A48" s="351"/>
      <c r="B48" s="351"/>
      <c r="C48" s="351"/>
      <c r="D48" s="351"/>
      <c r="E48" s="351"/>
      <c r="F48" s="351"/>
      <c r="G48" s="351"/>
      <c r="H48" s="351"/>
      <c r="I48" s="351"/>
    </row>
    <row r="49" spans="1:9" ht="22.5" customHeight="1">
      <c r="A49" s="351"/>
      <c r="B49" s="351"/>
      <c r="C49" s="351"/>
      <c r="D49" s="351"/>
      <c r="E49" s="351"/>
      <c r="F49" s="351"/>
      <c r="G49" s="351"/>
      <c r="H49" s="351"/>
      <c r="I49" s="351"/>
    </row>
    <row r="50" spans="1:9" ht="39" customHeight="1">
      <c r="B50" s="409" t="s">
        <v>165</v>
      </c>
      <c r="C50" s="414"/>
      <c r="D50" s="438" t="s">
        <v>52</v>
      </c>
      <c r="E50" s="438"/>
      <c r="F50" s="438" t="s">
        <v>159</v>
      </c>
      <c r="G50" s="438"/>
      <c r="H50" s="438"/>
      <c r="I50" s="438"/>
    </row>
    <row r="51" spans="1:9" ht="33.75" customHeight="1">
      <c r="B51" s="439" t="str">
        <f>D8</f>
        <v>PP1- A5 C1</v>
      </c>
      <c r="C51" s="439"/>
      <c r="D51" s="353" t="str">
        <f>B15</f>
        <v>Digitalización y automatización de procesos administrativos</v>
      </c>
      <c r="E51" s="353"/>
      <c r="F51" s="149" t="s">
        <v>160</v>
      </c>
      <c r="G51" s="139" t="s">
        <v>161</v>
      </c>
      <c r="H51" s="149" t="s">
        <v>67</v>
      </c>
      <c r="I51" s="150" t="s">
        <v>68</v>
      </c>
    </row>
    <row r="52" spans="1:9" ht="30" customHeight="1">
      <c r="B52" s="439"/>
      <c r="C52" s="439"/>
      <c r="D52" s="353"/>
      <c r="E52" s="353"/>
      <c r="F52" s="171">
        <f>CALENDARIZACION!R32</f>
        <v>10</v>
      </c>
      <c r="G52" s="143">
        <f>CALENDARIZACION!R33</f>
        <v>0</v>
      </c>
      <c r="H52" s="171">
        <f>CALENDARIZACION!T32</f>
        <v>10</v>
      </c>
      <c r="I52" s="172">
        <f>CALENDARIZACION!U32</f>
        <v>0</v>
      </c>
    </row>
    <row r="53" spans="1:9" ht="20.25" customHeight="1">
      <c r="A53" s="177">
        <v>1</v>
      </c>
      <c r="B53" s="351">
        <v>0</v>
      </c>
      <c r="C53" s="351"/>
      <c r="D53" s="351"/>
      <c r="E53" s="351"/>
      <c r="F53" s="351"/>
      <c r="G53" s="351"/>
      <c r="H53" s="351"/>
      <c r="I53" s="351"/>
    </row>
    <row r="54" spans="1:9">
      <c r="A54" s="177">
        <v>1</v>
      </c>
      <c r="B54" s="351"/>
      <c r="C54" s="351"/>
      <c r="D54" s="351"/>
      <c r="E54" s="351"/>
      <c r="F54" s="351"/>
      <c r="G54" s="351"/>
      <c r="H54" s="351"/>
      <c r="I54" s="351"/>
    </row>
    <row r="55" spans="1:9">
      <c r="A55" s="177">
        <v>1</v>
      </c>
      <c r="B55" s="351"/>
      <c r="C55" s="351"/>
      <c r="D55" s="351"/>
      <c r="E55" s="351"/>
      <c r="F55" s="351"/>
      <c r="G55" s="351"/>
      <c r="H55" s="351"/>
      <c r="I55" s="351"/>
    </row>
    <row r="56" spans="1:9">
      <c r="A56" s="177">
        <v>1</v>
      </c>
      <c r="B56" s="351"/>
      <c r="C56" s="351"/>
      <c r="D56" s="351"/>
      <c r="E56" s="351"/>
      <c r="F56" s="351"/>
      <c r="G56" s="351"/>
      <c r="H56" s="351"/>
      <c r="I56" s="351"/>
    </row>
    <row r="57" spans="1:9">
      <c r="A57" s="177">
        <v>1</v>
      </c>
      <c r="B57" s="351"/>
      <c r="C57" s="351"/>
      <c r="D57" s="351"/>
      <c r="E57" s="351"/>
      <c r="F57" s="351"/>
      <c r="G57" s="351"/>
      <c r="H57" s="351"/>
      <c r="I57" s="351"/>
    </row>
    <row r="58" spans="1:9">
      <c r="A58" s="177">
        <v>1</v>
      </c>
      <c r="B58" s="351"/>
      <c r="C58" s="351"/>
      <c r="D58" s="351"/>
      <c r="E58" s="351"/>
      <c r="F58" s="351"/>
      <c r="G58" s="351"/>
      <c r="H58" s="351"/>
      <c r="I58" s="351"/>
    </row>
    <row r="59" spans="1:9">
      <c r="A59" s="177">
        <v>1</v>
      </c>
      <c r="B59" s="351"/>
      <c r="C59" s="351"/>
      <c r="D59" s="351"/>
      <c r="E59" s="351"/>
      <c r="F59" s="351"/>
      <c r="G59" s="351"/>
      <c r="H59" s="351"/>
      <c r="I59" s="351"/>
    </row>
    <row r="60" spans="1:9">
      <c r="A60" s="177">
        <v>1</v>
      </c>
      <c r="B60" s="351"/>
      <c r="C60" s="351"/>
      <c r="D60" s="351"/>
      <c r="E60" s="351"/>
      <c r="F60" s="351"/>
      <c r="G60" s="351"/>
      <c r="H60" s="351"/>
      <c r="I60" s="351"/>
    </row>
    <row r="61" spans="1:9">
      <c r="A61" s="177">
        <v>1</v>
      </c>
      <c r="B61" s="351"/>
      <c r="C61" s="351"/>
      <c r="D61" s="351"/>
      <c r="E61" s="351"/>
      <c r="F61" s="351"/>
      <c r="G61" s="351"/>
      <c r="H61" s="351"/>
      <c r="I61" s="351"/>
    </row>
    <row r="62" spans="1:9">
      <c r="A62" s="177">
        <v>1</v>
      </c>
      <c r="B62" s="351"/>
      <c r="C62" s="351"/>
      <c r="D62" s="351"/>
      <c r="E62" s="351"/>
      <c r="F62" s="351"/>
      <c r="G62" s="351"/>
      <c r="H62" s="351"/>
      <c r="I62" s="351"/>
    </row>
    <row r="63" spans="1:9">
      <c r="A63" s="177">
        <v>1</v>
      </c>
      <c r="B63" s="351"/>
      <c r="C63" s="351"/>
      <c r="D63" s="351"/>
      <c r="E63" s="351"/>
      <c r="F63" s="351"/>
      <c r="G63" s="351"/>
      <c r="H63" s="351"/>
      <c r="I63" s="351"/>
    </row>
    <row r="64" spans="1:9">
      <c r="A64" s="177">
        <v>1</v>
      </c>
      <c r="B64" s="351"/>
      <c r="C64" s="351"/>
      <c r="D64" s="351"/>
      <c r="E64" s="351"/>
      <c r="F64" s="351"/>
      <c r="G64" s="351"/>
      <c r="H64" s="351"/>
      <c r="I64" s="351"/>
    </row>
    <row r="65" spans="1:9">
      <c r="A65" s="177">
        <v>1</v>
      </c>
      <c r="B65" s="351"/>
      <c r="C65" s="351"/>
      <c r="D65" s="351"/>
      <c r="E65" s="351"/>
      <c r="F65" s="351"/>
      <c r="G65" s="351"/>
      <c r="H65" s="351"/>
      <c r="I65" s="351"/>
    </row>
    <row r="66" spans="1:9">
      <c r="A66" s="177">
        <v>1</v>
      </c>
      <c r="B66" s="351"/>
      <c r="C66" s="351"/>
      <c r="D66" s="351"/>
      <c r="E66" s="351"/>
      <c r="F66" s="351"/>
      <c r="G66" s="351"/>
      <c r="H66" s="351"/>
      <c r="I66" s="351"/>
    </row>
    <row r="67" spans="1:9">
      <c r="A67" s="177">
        <v>1</v>
      </c>
      <c r="B67" s="351"/>
      <c r="C67" s="351"/>
      <c r="D67" s="351"/>
      <c r="E67" s="351"/>
      <c r="F67" s="351"/>
      <c r="G67" s="351"/>
      <c r="H67" s="351"/>
      <c r="I67" s="351"/>
    </row>
    <row r="68" spans="1:9" ht="17.25" customHeight="1">
      <c r="A68" s="177">
        <v>1</v>
      </c>
      <c r="B68" s="351"/>
      <c r="C68" s="351"/>
      <c r="D68" s="351"/>
      <c r="E68" s="351"/>
      <c r="F68" s="351"/>
      <c r="G68" s="351"/>
      <c r="H68" s="351"/>
      <c r="I68" s="351"/>
    </row>
    <row r="69" spans="1:9">
      <c r="A69" s="177">
        <v>1</v>
      </c>
      <c r="B69" s="458" t="s">
        <v>296</v>
      </c>
      <c r="C69" s="458"/>
      <c r="D69" s="458"/>
      <c r="E69" s="458"/>
      <c r="F69" s="458"/>
      <c r="G69" s="458"/>
      <c r="H69" s="458"/>
      <c r="I69" s="458"/>
    </row>
    <row r="70" spans="1:9">
      <c r="A70" s="177">
        <v>1</v>
      </c>
      <c r="B70" s="458"/>
      <c r="C70" s="458"/>
      <c r="D70" s="458"/>
      <c r="E70" s="458"/>
      <c r="F70" s="458"/>
      <c r="G70" s="458"/>
      <c r="H70" s="458"/>
      <c r="I70" s="458"/>
    </row>
    <row r="71" spans="1:9">
      <c r="A71" s="177">
        <v>1</v>
      </c>
      <c r="B71" s="445" t="s">
        <v>288</v>
      </c>
      <c r="C71" s="445"/>
      <c r="D71" s="445"/>
      <c r="E71" s="453">
        <f>F43/D43</f>
        <v>0</v>
      </c>
      <c r="F71" s="453"/>
      <c r="G71" s="453"/>
      <c r="H71" s="453"/>
      <c r="I71" s="453"/>
    </row>
    <row r="72" spans="1:9">
      <c r="A72" s="177">
        <v>1</v>
      </c>
      <c r="B72" s="445"/>
      <c r="C72" s="445"/>
      <c r="D72" s="445"/>
      <c r="E72" s="453"/>
      <c r="F72" s="453"/>
      <c r="G72" s="453"/>
      <c r="H72" s="453"/>
      <c r="I72" s="453"/>
    </row>
    <row r="73" spans="1:9">
      <c r="B73" s="445" t="s">
        <v>289</v>
      </c>
      <c r="C73" s="445"/>
      <c r="D73" s="445"/>
      <c r="E73" s="453">
        <f>F44/D44</f>
        <v>0</v>
      </c>
      <c r="F73" s="453"/>
      <c r="G73" s="453"/>
      <c r="H73" s="453"/>
      <c r="I73" s="453"/>
    </row>
    <row r="74" spans="1:9">
      <c r="B74" s="445"/>
      <c r="C74" s="445"/>
      <c r="D74" s="445"/>
      <c r="E74" s="453"/>
      <c r="F74" s="453"/>
      <c r="G74" s="453"/>
      <c r="H74" s="453"/>
      <c r="I74" s="453"/>
    </row>
    <row r="75" spans="1:9" ht="12.75" customHeight="1">
      <c r="B75" s="445" t="s">
        <v>134</v>
      </c>
      <c r="C75" s="445"/>
      <c r="D75" s="445"/>
      <c r="E75" s="453">
        <f>F45/D45</f>
        <v>0</v>
      </c>
      <c r="F75" s="453"/>
      <c r="G75" s="453"/>
      <c r="H75" s="453"/>
      <c r="I75" s="453"/>
    </row>
    <row r="76" spans="1:9" ht="12.75" customHeight="1">
      <c r="B76" s="445"/>
      <c r="C76" s="445"/>
      <c r="D76" s="445"/>
      <c r="E76" s="453"/>
      <c r="F76" s="453"/>
      <c r="G76" s="453"/>
      <c r="H76" s="453"/>
      <c r="I76" s="453"/>
    </row>
    <row r="77" spans="1:9">
      <c r="B77" s="445" t="s">
        <v>290</v>
      </c>
      <c r="C77" s="445"/>
      <c r="D77" s="445"/>
      <c r="E77" s="453">
        <f>F46/D46</f>
        <v>0</v>
      </c>
      <c r="F77" s="453"/>
      <c r="G77" s="453"/>
      <c r="H77" s="453"/>
      <c r="I77" s="453"/>
    </row>
    <row r="78" spans="1:9">
      <c r="B78" s="445"/>
      <c r="C78" s="445"/>
      <c r="D78" s="445"/>
      <c r="E78" s="453"/>
      <c r="F78" s="453"/>
      <c r="G78" s="453"/>
      <c r="H78" s="453"/>
      <c r="I78" s="453"/>
    </row>
    <row r="79" spans="1:9">
      <c r="B79" s="482"/>
      <c r="C79" s="482"/>
      <c r="D79" s="482"/>
      <c r="E79" s="482"/>
      <c r="F79" s="482"/>
      <c r="G79" s="482"/>
      <c r="H79" s="482"/>
      <c r="I79" s="482"/>
    </row>
  </sheetData>
  <dataConsolidate/>
  <mergeCells count="119">
    <mergeCell ref="B7:C7"/>
    <mergeCell ref="D7:E7"/>
    <mergeCell ref="F7:G7"/>
    <mergeCell ref="H7:I7"/>
    <mergeCell ref="B8:C8"/>
    <mergeCell ref="D8:E8"/>
    <mergeCell ref="F8:G8"/>
    <mergeCell ref="H8:I8"/>
    <mergeCell ref="B4:I4"/>
    <mergeCell ref="B5:I5"/>
    <mergeCell ref="B6:C6"/>
    <mergeCell ref="D6:E6"/>
    <mergeCell ref="F6:G6"/>
    <mergeCell ref="H6:I6"/>
    <mergeCell ref="B9:I9"/>
    <mergeCell ref="B10:C10"/>
    <mergeCell ref="D10:E10"/>
    <mergeCell ref="F10:G10"/>
    <mergeCell ref="H10:I10"/>
    <mergeCell ref="B11:C11"/>
    <mergeCell ref="D11:E11"/>
    <mergeCell ref="F11:G11"/>
    <mergeCell ref="H11:I11"/>
    <mergeCell ref="B15:I15"/>
    <mergeCell ref="B16:I16"/>
    <mergeCell ref="B17:I17"/>
    <mergeCell ref="B18:I18"/>
    <mergeCell ref="B19:I19"/>
    <mergeCell ref="B20:I20"/>
    <mergeCell ref="B12:C12"/>
    <mergeCell ref="D12:E12"/>
    <mergeCell ref="F12:G12"/>
    <mergeCell ref="H12:I12"/>
    <mergeCell ref="B13:I13"/>
    <mergeCell ref="B14:I14"/>
    <mergeCell ref="B24:C24"/>
    <mergeCell ref="D24:E24"/>
    <mergeCell ref="F24:G24"/>
    <mergeCell ref="H24:I24"/>
    <mergeCell ref="B25:C25"/>
    <mergeCell ref="D25:E25"/>
    <mergeCell ref="F25:G25"/>
    <mergeCell ref="H25:I25"/>
    <mergeCell ref="B21:I21"/>
    <mergeCell ref="B22:C22"/>
    <mergeCell ref="D22:E22"/>
    <mergeCell ref="F22:G22"/>
    <mergeCell ref="H22:I22"/>
    <mergeCell ref="B23:C23"/>
    <mergeCell ref="D23:E23"/>
    <mergeCell ref="F23:G23"/>
    <mergeCell ref="H23:I23"/>
    <mergeCell ref="B29:E29"/>
    <mergeCell ref="F29:I29"/>
    <mergeCell ref="B30:E30"/>
    <mergeCell ref="F30:I30"/>
    <mergeCell ref="B31:E31"/>
    <mergeCell ref="F31:I31"/>
    <mergeCell ref="B26:I26"/>
    <mergeCell ref="B27:C27"/>
    <mergeCell ref="D27:E27"/>
    <mergeCell ref="F27:I27"/>
    <mergeCell ref="B28:C28"/>
    <mergeCell ref="D28:E28"/>
    <mergeCell ref="F28:I28"/>
    <mergeCell ref="B36:C36"/>
    <mergeCell ref="D36:E36"/>
    <mergeCell ref="F36:G36"/>
    <mergeCell ref="H36:I36"/>
    <mergeCell ref="B37:C37"/>
    <mergeCell ref="D37:E37"/>
    <mergeCell ref="F37:G37"/>
    <mergeCell ref="H37:I37"/>
    <mergeCell ref="B32:E32"/>
    <mergeCell ref="F32:I32"/>
    <mergeCell ref="B33:I33"/>
    <mergeCell ref="B34:E34"/>
    <mergeCell ref="F34:I34"/>
    <mergeCell ref="B35:C35"/>
    <mergeCell ref="D35:E35"/>
    <mergeCell ref="F35:G35"/>
    <mergeCell ref="H35:I35"/>
    <mergeCell ref="B41:I41"/>
    <mergeCell ref="B42:C42"/>
    <mergeCell ref="F42:G42"/>
    <mergeCell ref="B43:C43"/>
    <mergeCell ref="F43:G43"/>
    <mergeCell ref="B44:C44"/>
    <mergeCell ref="F44:G44"/>
    <mergeCell ref="B38:I38"/>
    <mergeCell ref="B39:E39"/>
    <mergeCell ref="F39:G39"/>
    <mergeCell ref="H39:I39"/>
    <mergeCell ref="B40:E40"/>
    <mergeCell ref="F40:G40"/>
    <mergeCell ref="H40:I40"/>
    <mergeCell ref="B50:C50"/>
    <mergeCell ref="D50:E50"/>
    <mergeCell ref="F50:I50"/>
    <mergeCell ref="B51:C52"/>
    <mergeCell ref="D51:E52"/>
    <mergeCell ref="B45:C45"/>
    <mergeCell ref="F45:G45"/>
    <mergeCell ref="B46:C46"/>
    <mergeCell ref="F46:G46"/>
    <mergeCell ref="B47:C47"/>
    <mergeCell ref="F47:G47"/>
    <mergeCell ref="A48:I49"/>
    <mergeCell ref="B75:D76"/>
    <mergeCell ref="E75:I76"/>
    <mergeCell ref="B77:D78"/>
    <mergeCell ref="E77:I78"/>
    <mergeCell ref="B79:I79"/>
    <mergeCell ref="B53:I68"/>
    <mergeCell ref="B69:I70"/>
    <mergeCell ref="B71:D72"/>
    <mergeCell ref="E71:I72"/>
    <mergeCell ref="B73:D74"/>
    <mergeCell ref="E73:I74"/>
  </mergeCells>
  <conditionalFormatting sqref="E71:I72">
    <cfRule type="dataBar" priority="4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{0A1454CF-FC97-4FFB-9C5A-E79B5F8C227E}</x14:id>
        </ext>
      </extLst>
    </cfRule>
  </conditionalFormatting>
  <conditionalFormatting sqref="E73:I74">
    <cfRule type="dataBar" priority="3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{C8AC7A18-0BBF-4896-9D41-DE2123664D05}</x14:id>
        </ext>
      </extLst>
    </cfRule>
  </conditionalFormatting>
  <conditionalFormatting sqref="E75:I76">
    <cfRule type="dataBar" priority="2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{BC463C35-E754-4575-91CC-60D182A4EEA1}</x14:id>
        </ext>
      </extLst>
    </cfRule>
  </conditionalFormatting>
  <conditionalFormatting sqref="E77:I78">
    <cfRule type="dataBar" priority="1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{85F26E9E-E37C-4BAA-A9DC-6AA2EE02B820}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A1454CF-FC97-4FFB-9C5A-E79B5F8C227E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E71:I72</xm:sqref>
        </x14:conditionalFormatting>
        <x14:conditionalFormatting xmlns:xm="http://schemas.microsoft.com/office/excel/2006/main">
          <x14:cfRule type="dataBar" id="{C8AC7A18-0BBF-4896-9D41-DE2123664D05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E73:I74</xm:sqref>
        </x14:conditionalFormatting>
        <x14:conditionalFormatting xmlns:xm="http://schemas.microsoft.com/office/excel/2006/main">
          <x14:cfRule type="dataBar" id="{BC463C35-E754-4575-91CC-60D182A4EEA1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E75:I76</xm:sqref>
        </x14:conditionalFormatting>
        <x14:conditionalFormatting xmlns:xm="http://schemas.microsoft.com/office/excel/2006/main">
          <x14:cfRule type="dataBar" id="{85F26E9E-E37C-4BAA-A9DC-6AA2EE02B820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E77:I78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00000000-0002-0000-0F00-000000000000}">
          <x14:formula1>
            <xm:f>'NO SE EDITA'!$J$3:$J$6</xm:f>
          </x14:formula1>
          <xm:sqref>F40:G40</xm:sqref>
        </x14:dataValidation>
        <x14:dataValidation type="list" allowBlank="1" showInputMessage="1" showErrorMessage="1" xr:uid="{00000000-0002-0000-0F00-000001000000}">
          <x14:formula1>
            <xm:f>'NO SE EDITA'!$F$3:$F$4</xm:f>
          </x14:formula1>
          <xm:sqref>F30:I30</xm:sqref>
        </x14:dataValidation>
        <x14:dataValidation type="list" allowBlank="1" showInputMessage="1" showErrorMessage="1" xr:uid="{00000000-0002-0000-0F00-000002000000}">
          <x14:formula1>
            <xm:f>'NO SE EDITA'!$E$3:$E$4</xm:f>
          </x14:formula1>
          <xm:sqref>B30:E30</xm:sqref>
        </x14:dataValidation>
        <x14:dataValidation type="list" allowBlank="1" showInputMessage="1" showErrorMessage="1" xr:uid="{00000000-0002-0000-0F00-000003000000}">
          <x14:formula1>
            <xm:f>'NO SE EDITA'!$M$3:$M$4</xm:f>
          </x14:formula1>
          <xm:sqref>D37:E37</xm:sqref>
        </x14:dataValidation>
        <x14:dataValidation type="list" allowBlank="1" showInputMessage="1" showErrorMessage="1" xr:uid="{00000000-0002-0000-0F00-000004000000}">
          <x14:formula1>
            <xm:f>'NO SE EDITA'!$B$3:$B$4</xm:f>
          </x14:formula1>
          <xm:sqref>B27:C28</xm:sqref>
        </x14:dataValidation>
        <x14:dataValidation type="list" allowBlank="1" showInputMessage="1" showErrorMessage="1" xr:uid="{00000000-0002-0000-0F00-000005000000}">
          <x14:formula1>
            <xm:f>'NO SE EDITA'!$D$3:$D$4</xm:f>
          </x14:formula1>
          <xm:sqref>F28</xm:sqref>
        </x14:dataValidation>
        <x14:dataValidation type="list" allowBlank="1" showInputMessage="1" showErrorMessage="1" xr:uid="{00000000-0002-0000-0F00-000006000000}">
          <x14:formula1>
            <xm:f>'NO SE EDITA'!$H$3:$H$4</xm:f>
          </x14:formula1>
          <xm:sqref>F32:I32</xm:sqref>
        </x14:dataValidation>
        <x14:dataValidation type="list" allowBlank="1" showInputMessage="1" showErrorMessage="1" xr:uid="{00000000-0002-0000-0F00-000007000000}">
          <x14:formula1>
            <xm:f>'NO SE EDITA'!$G$3:$G$5</xm:f>
          </x14:formula1>
          <xm:sqref>B32:E32 D36:E36 H40:I40</xm:sqref>
        </x14:dataValidation>
        <x14:dataValidation type="list" allowBlank="1" showInputMessage="1" showErrorMessage="1" xr:uid="{00000000-0002-0000-0F00-000008000000}">
          <x14:formula1>
            <xm:f>'NO SE EDITA'!$C$3:$C$6</xm:f>
          </x14:formula1>
          <xm:sqref>D28:E28</xm:sqref>
        </x14:dataValidation>
        <x14:dataValidation type="list" allowBlank="1" showInputMessage="1" showErrorMessage="1" xr:uid="{00000000-0002-0000-0F00-000009000000}">
          <x14:formula1>
            <xm:f>'NO SE EDITA'!$L$3:$L$6</xm:f>
          </x14:formula1>
          <xm:sqref>I43:I46</xm:sqref>
        </x14:dataValidation>
        <x14:dataValidation type="list" allowBlank="1" showInputMessage="1" showErrorMessage="1" xr:uid="{00000000-0002-0000-0F00-00000A000000}">
          <x14:formula1>
            <xm:f>'NO SE EDITA'!$K$3:$K$6</xm:f>
          </x14:formula1>
          <xm:sqref>H43:H46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J79"/>
  <sheetViews>
    <sheetView zoomScaleNormal="100" workbookViewId="0">
      <selection activeCell="K10" sqref="K10"/>
    </sheetView>
  </sheetViews>
  <sheetFormatPr baseColWidth="10" defaultRowHeight="12.75"/>
  <cols>
    <col min="1" max="1" width="4.33203125" style="157" customWidth="1"/>
    <col min="2" max="2" width="15.83203125" style="180" customWidth="1"/>
    <col min="3" max="3" width="15.83203125" style="156" customWidth="1"/>
    <col min="4" max="9" width="17.83203125" style="156" customWidth="1"/>
    <col min="10" max="16384" width="12" style="156"/>
  </cols>
  <sheetData>
    <row r="2" spans="2:9" ht="18" customHeight="1"/>
    <row r="3" spans="2:9" ht="15" customHeight="1"/>
    <row r="4" spans="2:9" ht="34.5" customHeight="1">
      <c r="B4" s="346" t="s">
        <v>38</v>
      </c>
      <c r="C4" s="417"/>
      <c r="D4" s="417"/>
      <c r="E4" s="417"/>
      <c r="F4" s="417"/>
      <c r="G4" s="417"/>
      <c r="H4" s="417"/>
      <c r="I4" s="417"/>
    </row>
    <row r="5" spans="2:9" ht="19.5" customHeight="1">
      <c r="B5" s="352" t="s">
        <v>377</v>
      </c>
      <c r="C5" s="418"/>
      <c r="D5" s="418"/>
      <c r="E5" s="418"/>
      <c r="F5" s="418"/>
      <c r="G5" s="418"/>
      <c r="H5" s="418"/>
      <c r="I5" s="418"/>
    </row>
    <row r="6" spans="2:9" ht="31.5" customHeight="1">
      <c r="B6" s="409" t="s">
        <v>39</v>
      </c>
      <c r="C6" s="409"/>
      <c r="D6" s="347" t="str">
        <f>'FORMATO 2. POA - MIR'!D4:F4</f>
        <v xml:space="preserve">SECRETARIA GENERAL MUNICIPAL </v>
      </c>
      <c r="E6" s="347"/>
      <c r="F6" s="409" t="s">
        <v>42</v>
      </c>
      <c r="G6" s="409"/>
      <c r="H6" s="347">
        <v>2026</v>
      </c>
      <c r="I6" s="347"/>
    </row>
    <row r="7" spans="2:9" ht="54" customHeight="1">
      <c r="B7" s="409" t="s">
        <v>40</v>
      </c>
      <c r="C7" s="409"/>
      <c r="D7" s="347" t="s">
        <v>574</v>
      </c>
      <c r="E7" s="347"/>
      <c r="F7" s="409" t="s">
        <v>43</v>
      </c>
      <c r="G7" s="409"/>
      <c r="H7" s="347" t="s">
        <v>291</v>
      </c>
      <c r="I7" s="347"/>
    </row>
    <row r="8" spans="2:9" ht="41.25" customHeight="1">
      <c r="B8" s="410" t="s">
        <v>41</v>
      </c>
      <c r="C8" s="410"/>
      <c r="D8" s="411" t="s">
        <v>301</v>
      </c>
      <c r="E8" s="411"/>
      <c r="F8" s="409" t="s">
        <v>44</v>
      </c>
      <c r="G8" s="409"/>
      <c r="H8" s="347" t="s">
        <v>575</v>
      </c>
      <c r="I8" s="347"/>
    </row>
    <row r="9" spans="2:9">
      <c r="B9" s="419" t="s">
        <v>90</v>
      </c>
      <c r="C9" s="419"/>
      <c r="D9" s="419"/>
      <c r="E9" s="419"/>
      <c r="F9" s="419"/>
      <c r="G9" s="419"/>
      <c r="H9" s="419"/>
      <c r="I9" s="419"/>
    </row>
    <row r="10" spans="2:9" ht="68.25" customHeight="1">
      <c r="B10" s="414" t="s">
        <v>91</v>
      </c>
      <c r="C10" s="414"/>
      <c r="D10" s="347" t="str">
        <f>'FORMATO 2. POA - MIR'!C9</f>
        <v>Acuerdo 1. Zapotlán Seguro, con un Gobierno Transparente y Justo.</v>
      </c>
      <c r="E10" s="347"/>
      <c r="F10" s="412" t="s">
        <v>92</v>
      </c>
      <c r="G10" s="412"/>
      <c r="H10" s="347" t="str">
        <f>'FORMATO 2. POA - MIR'!E9</f>
        <v>1.1.2 Transformar a Zapotlán, con austeridad en la administración pública, garantizando el uso eficiente de los recursos públicos.</v>
      </c>
      <c r="I10" s="347"/>
    </row>
    <row r="11" spans="2:9" ht="54" customHeight="1">
      <c r="B11" s="412" t="s">
        <v>93</v>
      </c>
      <c r="C11" s="412"/>
      <c r="D11" s="347" t="str">
        <f>'FORMATO 2. POA - MIR'!C10</f>
        <v>Zapotlán Seguro, con un Gobierno Transparente y Justo.</v>
      </c>
      <c r="E11" s="347"/>
      <c r="F11" s="412" t="s">
        <v>95</v>
      </c>
      <c r="G11" s="412"/>
      <c r="H11" s="347" t="str">
        <f>'FORMATO 2. POA - MIR'!E10</f>
        <v>.1.2.1 Fomentar la administración pública municipal eficiente a través de los organismos públicos y descentralizados.</v>
      </c>
      <c r="I11" s="347"/>
    </row>
    <row r="12" spans="2:9" ht="126" customHeight="1">
      <c r="B12" s="412" t="s">
        <v>96</v>
      </c>
      <c r="C12" s="412"/>
      <c r="D12" s="347" t="str">
        <f>'FORMATO 2. POA - MIR'!C11</f>
        <v xml:space="preserve"> Garantizar un servicio público responsable, transparente, inclusivo y comprometido con la equidad, promoviendo la rendición de cuentas y la atención eficaz a las necesidades de la población.</v>
      </c>
      <c r="E12" s="347"/>
      <c r="F12" s="412" t="s">
        <v>97</v>
      </c>
      <c r="G12" s="412"/>
      <c r="H12" s="347" t="str">
        <f>'FORMATO 2. POA - MIR'!E11</f>
        <v>4.4.3.1. Impulsar el control de residuos sólidos urbanos, a través de infraestructura y equipamiento para el manejo de los residuos sólidos.</v>
      </c>
      <c r="I12" s="347"/>
    </row>
    <row r="13" spans="2:9" ht="15" customHeight="1">
      <c r="B13" s="415" t="s">
        <v>378</v>
      </c>
      <c r="C13" s="415"/>
      <c r="D13" s="415"/>
      <c r="E13" s="415"/>
      <c r="F13" s="415"/>
      <c r="G13" s="415"/>
      <c r="H13" s="415"/>
      <c r="I13" s="415"/>
    </row>
    <row r="14" spans="2:9">
      <c r="B14" s="414" t="s">
        <v>45</v>
      </c>
      <c r="C14" s="414"/>
      <c r="D14" s="414"/>
      <c r="E14" s="414"/>
      <c r="F14" s="414"/>
      <c r="G14" s="414"/>
      <c r="H14" s="414"/>
      <c r="I14" s="414"/>
    </row>
    <row r="15" spans="2:9">
      <c r="B15" s="413" t="str">
        <f>'FORMATO 2. POA - MIR'!B22</f>
        <v xml:space="preserve">Organización de mesas de trabajo por colonias para atender necesidades </v>
      </c>
      <c r="C15" s="413"/>
      <c r="D15" s="413"/>
      <c r="E15" s="413"/>
      <c r="F15" s="413"/>
      <c r="G15" s="413"/>
      <c r="H15" s="413"/>
      <c r="I15" s="413"/>
    </row>
    <row r="16" spans="2:9">
      <c r="B16" s="414" t="s">
        <v>48</v>
      </c>
      <c r="C16" s="414"/>
      <c r="D16" s="414"/>
      <c r="E16" s="414"/>
      <c r="F16" s="414"/>
      <c r="G16" s="414"/>
      <c r="H16" s="414"/>
      <c r="I16" s="414"/>
    </row>
    <row r="17" spans="2:9" ht="39" customHeight="1">
      <c r="B17" s="347" t="str">
        <f>'FORMATO 2. POA - MIR'!C22</f>
        <v>El trabajo de campo en la delegación es importante para saber las necesidades de la población.</v>
      </c>
      <c r="C17" s="347"/>
      <c r="D17" s="347"/>
      <c r="E17" s="347"/>
      <c r="F17" s="347"/>
      <c r="G17" s="347"/>
      <c r="H17" s="347"/>
      <c r="I17" s="347"/>
    </row>
    <row r="18" spans="2:9" ht="18.75" customHeight="1">
      <c r="B18" s="415" t="s">
        <v>379</v>
      </c>
      <c r="C18" s="415"/>
      <c r="D18" s="415"/>
      <c r="E18" s="415"/>
      <c r="F18" s="415"/>
      <c r="G18" s="415"/>
      <c r="H18" s="415"/>
      <c r="I18" s="415"/>
    </row>
    <row r="19" spans="2:9">
      <c r="B19" s="416" t="s">
        <v>362</v>
      </c>
      <c r="C19" s="416"/>
      <c r="D19" s="416"/>
      <c r="E19" s="416"/>
      <c r="F19" s="416"/>
      <c r="G19" s="416"/>
      <c r="H19" s="416"/>
      <c r="I19" s="416"/>
    </row>
    <row r="20" spans="2:9">
      <c r="B20" s="347" t="str">
        <f>CALENDARIZACION!E35</f>
        <v>PAOMTC=(PCA/PCPA) *100%</v>
      </c>
      <c r="C20" s="347"/>
      <c r="D20" s="347"/>
      <c r="E20" s="347"/>
      <c r="F20" s="347"/>
      <c r="G20" s="347"/>
      <c r="H20" s="347"/>
      <c r="I20" s="347"/>
    </row>
    <row r="21" spans="2:9">
      <c r="B21" s="416" t="s">
        <v>363</v>
      </c>
      <c r="C21" s="416"/>
      <c r="D21" s="416"/>
      <c r="E21" s="416"/>
      <c r="F21" s="416"/>
      <c r="G21" s="416"/>
      <c r="H21" s="416"/>
      <c r="I21" s="416"/>
    </row>
    <row r="22" spans="2:9" ht="28.5" customHeight="1">
      <c r="B22" s="420" t="s">
        <v>106</v>
      </c>
      <c r="C22" s="421"/>
      <c r="D22" s="422" t="s">
        <v>364</v>
      </c>
      <c r="E22" s="422"/>
      <c r="F22" s="421" t="s">
        <v>365</v>
      </c>
      <c r="G22" s="421"/>
      <c r="H22" s="412" t="s">
        <v>143</v>
      </c>
      <c r="I22" s="412"/>
    </row>
    <row r="23" spans="2:9" ht="46.5" customHeight="1">
      <c r="B23" s="423"/>
      <c r="C23" s="423"/>
      <c r="D23" s="353" t="s">
        <v>109</v>
      </c>
      <c r="E23" s="353"/>
      <c r="F23" s="347" t="str">
        <f>CALENDARIZACION!C35</f>
        <v>PAOMTC = Porcentaje de avance de organización de mesas de trabajo por colonia</v>
      </c>
      <c r="G23" s="347"/>
      <c r="H23" s="456"/>
      <c r="I23" s="424"/>
    </row>
    <row r="24" spans="2:9" ht="47.25" customHeight="1">
      <c r="B24" s="347"/>
      <c r="C24" s="347"/>
      <c r="D24" s="353" t="s">
        <v>109</v>
      </c>
      <c r="E24" s="353"/>
      <c r="F24" s="347" t="str">
        <f>CALENDARIZACION!D35</f>
        <v>PCPA= Porcentaje de colonias planeadas a atender</v>
      </c>
      <c r="G24" s="347"/>
      <c r="H24" s="456"/>
      <c r="I24" s="424"/>
    </row>
    <row r="25" spans="2:9" ht="46.5" customHeight="1">
      <c r="B25" s="347"/>
      <c r="C25" s="347"/>
      <c r="D25" s="353" t="s">
        <v>109</v>
      </c>
      <c r="E25" s="353"/>
      <c r="F25" s="347" t="str">
        <f>CALENDARIZACION!D36</f>
        <v xml:space="preserve">PCA= Porcentaje de colonias atendidas </v>
      </c>
      <c r="G25" s="347"/>
      <c r="H25" s="456"/>
      <c r="I25" s="424"/>
    </row>
    <row r="26" spans="2:9" ht="12.75" customHeight="1">
      <c r="B26" s="428" t="s">
        <v>146</v>
      </c>
      <c r="C26" s="428"/>
      <c r="D26" s="428"/>
      <c r="E26" s="428"/>
      <c r="F26" s="428"/>
      <c r="G26" s="428"/>
      <c r="H26" s="428"/>
      <c r="I26" s="428"/>
    </row>
    <row r="27" spans="2:9" ht="15.75" customHeight="1">
      <c r="B27" s="414" t="s">
        <v>28</v>
      </c>
      <c r="C27" s="414"/>
      <c r="D27" s="414" t="s">
        <v>46</v>
      </c>
      <c r="E27" s="414"/>
      <c r="F27" s="414" t="s">
        <v>47</v>
      </c>
      <c r="G27" s="414"/>
      <c r="H27" s="414"/>
      <c r="I27" s="414"/>
    </row>
    <row r="28" spans="2:9" ht="18" customHeight="1">
      <c r="B28" s="347" t="s">
        <v>100</v>
      </c>
      <c r="C28" s="347"/>
      <c r="D28" s="347" t="s">
        <v>98</v>
      </c>
      <c r="E28" s="347"/>
      <c r="F28" s="347" t="s">
        <v>222</v>
      </c>
      <c r="G28" s="347"/>
      <c r="H28" s="347"/>
      <c r="I28" s="347"/>
    </row>
    <row r="29" spans="2:9" ht="18" customHeight="1">
      <c r="B29" s="414" t="s">
        <v>128</v>
      </c>
      <c r="C29" s="414"/>
      <c r="D29" s="414"/>
      <c r="E29" s="414"/>
      <c r="F29" s="425" t="s">
        <v>131</v>
      </c>
      <c r="G29" s="416"/>
      <c r="H29" s="416"/>
      <c r="I29" s="416"/>
    </row>
    <row r="30" spans="2:9" ht="13.5" customHeight="1">
      <c r="B30" s="347" t="s">
        <v>109</v>
      </c>
      <c r="C30" s="347"/>
      <c r="D30" s="347"/>
      <c r="E30" s="347"/>
      <c r="F30" s="347" t="s">
        <v>198</v>
      </c>
      <c r="G30" s="347"/>
      <c r="H30" s="347"/>
      <c r="I30" s="347"/>
    </row>
    <row r="31" spans="2:9" ht="15.75" customHeight="1">
      <c r="B31" s="426" t="s">
        <v>83</v>
      </c>
      <c r="C31" s="427"/>
      <c r="D31" s="427"/>
      <c r="E31" s="427"/>
      <c r="F31" s="425" t="s">
        <v>132</v>
      </c>
      <c r="G31" s="416"/>
      <c r="H31" s="416"/>
      <c r="I31" s="416"/>
    </row>
    <row r="32" spans="2:9" ht="15.75" customHeight="1">
      <c r="B32" s="347" t="s">
        <v>110</v>
      </c>
      <c r="C32" s="347"/>
      <c r="D32" s="347"/>
      <c r="E32" s="347"/>
      <c r="F32" s="347" t="s">
        <v>111</v>
      </c>
      <c r="G32" s="347"/>
      <c r="H32" s="347"/>
      <c r="I32" s="347"/>
    </row>
    <row r="33" spans="1:10" ht="14.25" customHeight="1">
      <c r="B33" s="419" t="s">
        <v>149</v>
      </c>
      <c r="C33" s="419"/>
      <c r="D33" s="419"/>
      <c r="E33" s="419"/>
      <c r="F33" s="419"/>
      <c r="G33" s="419"/>
      <c r="H33" s="419"/>
      <c r="I33" s="419"/>
    </row>
    <row r="34" spans="1:10" ht="13.5" customHeight="1">
      <c r="B34" s="427" t="s">
        <v>367</v>
      </c>
      <c r="C34" s="427"/>
      <c r="D34" s="427"/>
      <c r="E34" s="427"/>
      <c r="F34" s="416" t="s">
        <v>368</v>
      </c>
      <c r="G34" s="416"/>
      <c r="H34" s="416"/>
      <c r="I34" s="416"/>
    </row>
    <row r="35" spans="1:10">
      <c r="B35" s="429" t="s">
        <v>152</v>
      </c>
      <c r="C35" s="429"/>
      <c r="D35" s="432">
        <f>CALENDARIZACION!R35</f>
        <v>10</v>
      </c>
      <c r="E35" s="432"/>
      <c r="F35" s="483" t="s">
        <v>116</v>
      </c>
      <c r="G35" s="483"/>
      <c r="H35" s="433" t="s">
        <v>117</v>
      </c>
      <c r="I35" s="433"/>
    </row>
    <row r="36" spans="1:10">
      <c r="B36" s="429" t="s">
        <v>118</v>
      </c>
      <c r="C36" s="429"/>
      <c r="D36" s="353" t="s">
        <v>110</v>
      </c>
      <c r="E36" s="353"/>
      <c r="F36" s="483" t="s">
        <v>366</v>
      </c>
      <c r="G36" s="483"/>
      <c r="H36" s="430" t="s">
        <v>120</v>
      </c>
      <c r="I36" s="430"/>
    </row>
    <row r="37" spans="1:10">
      <c r="B37" s="429" t="s">
        <v>49</v>
      </c>
      <c r="C37" s="429"/>
      <c r="D37" s="353" t="s">
        <v>197</v>
      </c>
      <c r="E37" s="353"/>
      <c r="F37" s="483" t="s">
        <v>121</v>
      </c>
      <c r="G37" s="483"/>
      <c r="H37" s="431" t="s">
        <v>122</v>
      </c>
      <c r="I37" s="431"/>
    </row>
    <row r="38" spans="1:10">
      <c r="B38" s="416" t="s">
        <v>380</v>
      </c>
      <c r="C38" s="416"/>
      <c r="D38" s="416"/>
      <c r="E38" s="416"/>
      <c r="F38" s="416"/>
      <c r="G38" s="416"/>
      <c r="H38" s="416"/>
      <c r="I38" s="416"/>
    </row>
    <row r="39" spans="1:10">
      <c r="B39" s="412" t="s">
        <v>240</v>
      </c>
      <c r="C39" s="412"/>
      <c r="D39" s="412"/>
      <c r="E39" s="412"/>
      <c r="F39" s="412" t="s">
        <v>50</v>
      </c>
      <c r="G39" s="412"/>
      <c r="H39" s="412" t="s">
        <v>147</v>
      </c>
      <c r="I39" s="412"/>
    </row>
    <row r="40" spans="1:10">
      <c r="B40" s="432">
        <f>D43</f>
        <v>1</v>
      </c>
      <c r="C40" s="432"/>
      <c r="D40" s="432"/>
      <c r="E40" s="432"/>
      <c r="F40" s="432">
        <v>2026</v>
      </c>
      <c r="G40" s="432"/>
      <c r="H40" s="347" t="s">
        <v>110</v>
      </c>
      <c r="I40" s="347"/>
    </row>
    <row r="41" spans="1:10">
      <c r="B41" s="434" t="s">
        <v>150</v>
      </c>
      <c r="C41" s="434"/>
      <c r="D41" s="434"/>
      <c r="E41" s="434"/>
      <c r="F41" s="434"/>
      <c r="G41" s="434"/>
      <c r="H41" s="434"/>
      <c r="I41" s="434"/>
    </row>
    <row r="42" spans="1:10" ht="36">
      <c r="B42" s="414" t="s">
        <v>124</v>
      </c>
      <c r="C42" s="414"/>
      <c r="D42" s="165" t="s">
        <v>151</v>
      </c>
      <c r="E42" s="173" t="s">
        <v>86</v>
      </c>
      <c r="F42" s="425" t="s">
        <v>87</v>
      </c>
      <c r="G42" s="416"/>
      <c r="H42" s="138" t="s">
        <v>76</v>
      </c>
      <c r="I42" s="138" t="s">
        <v>77</v>
      </c>
    </row>
    <row r="43" spans="1:10">
      <c r="B43" s="347" t="s">
        <v>288</v>
      </c>
      <c r="C43" s="347"/>
      <c r="D43" s="141">
        <f>SUM(CALENDARIZACION!F35:H35)</f>
        <v>1</v>
      </c>
      <c r="E43" s="142">
        <v>0</v>
      </c>
      <c r="F43" s="435">
        <f>SUM(CALENDARIZACION!F36:H36)</f>
        <v>0</v>
      </c>
      <c r="G43" s="435"/>
      <c r="H43" s="168">
        <v>46027</v>
      </c>
      <c r="I43" s="168">
        <v>46386</v>
      </c>
      <c r="J43" s="179"/>
    </row>
    <row r="44" spans="1:10">
      <c r="B44" s="347" t="s">
        <v>289</v>
      </c>
      <c r="C44" s="347"/>
      <c r="D44" s="141">
        <f>SUM(CALENDARIZACION!I35:K35)</f>
        <v>3</v>
      </c>
      <c r="E44" s="144">
        <v>0</v>
      </c>
      <c r="F44" s="435">
        <f>SUM(CALENDARIZACION!I36:K36)</f>
        <v>0</v>
      </c>
      <c r="G44" s="435"/>
      <c r="H44" s="168"/>
      <c r="I44" s="168"/>
      <c r="J44" s="179"/>
    </row>
    <row r="45" spans="1:10">
      <c r="B45" s="347" t="s">
        <v>134</v>
      </c>
      <c r="C45" s="347"/>
      <c r="D45" s="141">
        <f>SUM(CALENDARIZACION!L35:N35)</f>
        <v>3</v>
      </c>
      <c r="E45" s="142">
        <v>0</v>
      </c>
      <c r="F45" s="435">
        <f>SUM(CALENDARIZACION!L36:N36)</f>
        <v>0</v>
      </c>
      <c r="G45" s="435"/>
      <c r="H45" s="168"/>
      <c r="I45" s="168"/>
    </row>
    <row r="46" spans="1:10">
      <c r="B46" s="347" t="s">
        <v>290</v>
      </c>
      <c r="C46" s="347"/>
      <c r="D46" s="141">
        <f>SUM(CALENDARIZACION!O35:Q35)</f>
        <v>3</v>
      </c>
      <c r="E46" s="142">
        <v>0</v>
      </c>
      <c r="F46" s="435">
        <f>SUM(CALENDARIZACION!O36:Q36)</f>
        <v>0</v>
      </c>
      <c r="G46" s="435"/>
      <c r="H46" s="168"/>
      <c r="I46" s="168"/>
    </row>
    <row r="47" spans="1:10" ht="24">
      <c r="B47" s="442" t="s">
        <v>375</v>
      </c>
      <c r="C47" s="442"/>
      <c r="D47" s="169">
        <f>F52</f>
        <v>10</v>
      </c>
      <c r="E47" s="169">
        <v>0</v>
      </c>
      <c r="F47" s="443">
        <f>G52</f>
        <v>0</v>
      </c>
      <c r="G47" s="443"/>
      <c r="H47" s="139" t="s">
        <v>153</v>
      </c>
      <c r="I47" s="170">
        <f>I52</f>
        <v>0</v>
      </c>
    </row>
    <row r="48" spans="1:10">
      <c r="A48" s="351"/>
      <c r="B48" s="351"/>
      <c r="C48" s="351"/>
      <c r="D48" s="351"/>
      <c r="E48" s="351"/>
      <c r="F48" s="351"/>
      <c r="G48" s="351"/>
      <c r="H48" s="351"/>
      <c r="I48" s="351"/>
    </row>
    <row r="49" spans="1:9" ht="22.5" customHeight="1">
      <c r="A49" s="351"/>
      <c r="B49" s="351"/>
      <c r="C49" s="351"/>
      <c r="D49" s="351"/>
      <c r="E49" s="351"/>
      <c r="F49" s="351"/>
      <c r="G49" s="351"/>
      <c r="H49" s="351"/>
      <c r="I49" s="351"/>
    </row>
    <row r="50" spans="1:9" ht="39" customHeight="1">
      <c r="B50" s="409" t="s">
        <v>165</v>
      </c>
      <c r="C50" s="414"/>
      <c r="D50" s="438" t="s">
        <v>52</v>
      </c>
      <c r="E50" s="438"/>
      <c r="F50" s="438" t="s">
        <v>159</v>
      </c>
      <c r="G50" s="438"/>
      <c r="H50" s="438"/>
      <c r="I50" s="438"/>
    </row>
    <row r="51" spans="1:9" ht="33.75" customHeight="1">
      <c r="B51" s="439" t="str">
        <f>D8</f>
        <v>PP1- A6 C1</v>
      </c>
      <c r="C51" s="439"/>
      <c r="D51" s="353" t="str">
        <f>B15</f>
        <v xml:space="preserve">Organización de mesas de trabajo por colonias para atender necesidades </v>
      </c>
      <c r="E51" s="353"/>
      <c r="F51" s="149" t="s">
        <v>160</v>
      </c>
      <c r="G51" s="139" t="s">
        <v>161</v>
      </c>
      <c r="H51" s="149" t="s">
        <v>67</v>
      </c>
      <c r="I51" s="150" t="s">
        <v>68</v>
      </c>
    </row>
    <row r="52" spans="1:9" ht="30" customHeight="1">
      <c r="B52" s="439"/>
      <c r="C52" s="439"/>
      <c r="D52" s="353"/>
      <c r="E52" s="353"/>
      <c r="F52" s="171">
        <f>CALENDARIZACION!S35</f>
        <v>10</v>
      </c>
      <c r="G52" s="143">
        <f>CALENDARIZACION!S36</f>
        <v>0</v>
      </c>
      <c r="H52" s="171">
        <f>CALENDARIZACION!T35</f>
        <v>10</v>
      </c>
      <c r="I52" s="172">
        <f>CALENDARIZACION!U35</f>
        <v>0</v>
      </c>
    </row>
    <row r="53" spans="1:9" ht="20.25" customHeight="1">
      <c r="A53" s="177">
        <v>1</v>
      </c>
      <c r="B53" s="351">
        <v>0</v>
      </c>
      <c r="C53" s="351"/>
      <c r="D53" s="351"/>
      <c r="E53" s="351"/>
      <c r="F53" s="351"/>
      <c r="G53" s="351"/>
      <c r="H53" s="351"/>
      <c r="I53" s="351"/>
    </row>
    <row r="54" spans="1:9">
      <c r="A54" s="177">
        <v>1</v>
      </c>
      <c r="B54" s="351"/>
      <c r="C54" s="351"/>
      <c r="D54" s="351"/>
      <c r="E54" s="351"/>
      <c r="F54" s="351"/>
      <c r="G54" s="351"/>
      <c r="H54" s="351"/>
      <c r="I54" s="351"/>
    </row>
    <row r="55" spans="1:9">
      <c r="A55" s="177">
        <v>1</v>
      </c>
      <c r="B55" s="351"/>
      <c r="C55" s="351"/>
      <c r="D55" s="351"/>
      <c r="E55" s="351"/>
      <c r="F55" s="351"/>
      <c r="G55" s="351"/>
      <c r="H55" s="351"/>
      <c r="I55" s="351"/>
    </row>
    <row r="56" spans="1:9">
      <c r="A56" s="177">
        <v>1</v>
      </c>
      <c r="B56" s="351"/>
      <c r="C56" s="351"/>
      <c r="D56" s="351"/>
      <c r="E56" s="351"/>
      <c r="F56" s="351"/>
      <c r="G56" s="351"/>
      <c r="H56" s="351"/>
      <c r="I56" s="351"/>
    </row>
    <row r="57" spans="1:9">
      <c r="A57" s="177">
        <v>1</v>
      </c>
      <c r="B57" s="351"/>
      <c r="C57" s="351"/>
      <c r="D57" s="351"/>
      <c r="E57" s="351"/>
      <c r="F57" s="351"/>
      <c r="G57" s="351"/>
      <c r="H57" s="351"/>
      <c r="I57" s="351"/>
    </row>
    <row r="58" spans="1:9">
      <c r="A58" s="177">
        <v>1</v>
      </c>
      <c r="B58" s="351"/>
      <c r="C58" s="351"/>
      <c r="D58" s="351"/>
      <c r="E58" s="351"/>
      <c r="F58" s="351"/>
      <c r="G58" s="351"/>
      <c r="H58" s="351"/>
      <c r="I58" s="351"/>
    </row>
    <row r="59" spans="1:9">
      <c r="A59" s="177">
        <v>1</v>
      </c>
      <c r="B59" s="351"/>
      <c r="C59" s="351"/>
      <c r="D59" s="351"/>
      <c r="E59" s="351"/>
      <c r="F59" s="351"/>
      <c r="G59" s="351"/>
      <c r="H59" s="351"/>
      <c r="I59" s="351"/>
    </row>
    <row r="60" spans="1:9">
      <c r="A60" s="177">
        <v>1</v>
      </c>
      <c r="B60" s="351"/>
      <c r="C60" s="351"/>
      <c r="D60" s="351"/>
      <c r="E60" s="351"/>
      <c r="F60" s="351"/>
      <c r="G60" s="351"/>
      <c r="H60" s="351"/>
      <c r="I60" s="351"/>
    </row>
    <row r="61" spans="1:9">
      <c r="A61" s="177">
        <v>1</v>
      </c>
      <c r="B61" s="351"/>
      <c r="C61" s="351"/>
      <c r="D61" s="351"/>
      <c r="E61" s="351"/>
      <c r="F61" s="351"/>
      <c r="G61" s="351"/>
      <c r="H61" s="351"/>
      <c r="I61" s="351"/>
    </row>
    <row r="62" spans="1:9">
      <c r="A62" s="177">
        <v>1</v>
      </c>
      <c r="B62" s="351"/>
      <c r="C62" s="351"/>
      <c r="D62" s="351"/>
      <c r="E62" s="351"/>
      <c r="F62" s="351"/>
      <c r="G62" s="351"/>
      <c r="H62" s="351"/>
      <c r="I62" s="351"/>
    </row>
    <row r="63" spans="1:9">
      <c r="A63" s="177">
        <v>1</v>
      </c>
      <c r="B63" s="351"/>
      <c r="C63" s="351"/>
      <c r="D63" s="351"/>
      <c r="E63" s="351"/>
      <c r="F63" s="351"/>
      <c r="G63" s="351"/>
      <c r="H63" s="351"/>
      <c r="I63" s="351"/>
    </row>
    <row r="64" spans="1:9">
      <c r="A64" s="177">
        <v>1</v>
      </c>
      <c r="B64" s="351"/>
      <c r="C64" s="351"/>
      <c r="D64" s="351"/>
      <c r="E64" s="351"/>
      <c r="F64" s="351"/>
      <c r="G64" s="351"/>
      <c r="H64" s="351"/>
      <c r="I64" s="351"/>
    </row>
    <row r="65" spans="1:9">
      <c r="A65" s="177">
        <v>1</v>
      </c>
      <c r="B65" s="351"/>
      <c r="C65" s="351"/>
      <c r="D65" s="351"/>
      <c r="E65" s="351"/>
      <c r="F65" s="351"/>
      <c r="G65" s="351"/>
      <c r="H65" s="351"/>
      <c r="I65" s="351"/>
    </row>
    <row r="66" spans="1:9">
      <c r="A66" s="177">
        <v>1</v>
      </c>
      <c r="B66" s="351"/>
      <c r="C66" s="351"/>
      <c r="D66" s="351"/>
      <c r="E66" s="351"/>
      <c r="F66" s="351"/>
      <c r="G66" s="351"/>
      <c r="H66" s="351"/>
      <c r="I66" s="351"/>
    </row>
    <row r="67" spans="1:9">
      <c r="A67" s="177">
        <v>1</v>
      </c>
      <c r="B67" s="351"/>
      <c r="C67" s="351"/>
      <c r="D67" s="351"/>
      <c r="E67" s="351"/>
      <c r="F67" s="351"/>
      <c r="G67" s="351"/>
      <c r="H67" s="351"/>
      <c r="I67" s="351"/>
    </row>
    <row r="68" spans="1:9" ht="17.25" customHeight="1">
      <c r="A68" s="177">
        <v>1</v>
      </c>
      <c r="B68" s="351"/>
      <c r="C68" s="351"/>
      <c r="D68" s="351"/>
      <c r="E68" s="351"/>
      <c r="F68" s="351"/>
      <c r="G68" s="351"/>
      <c r="H68" s="351"/>
      <c r="I68" s="351"/>
    </row>
    <row r="69" spans="1:9">
      <c r="A69" s="177">
        <v>1</v>
      </c>
      <c r="B69" s="458" t="s">
        <v>296</v>
      </c>
      <c r="C69" s="458"/>
      <c r="D69" s="458"/>
      <c r="E69" s="458"/>
      <c r="F69" s="458"/>
      <c r="G69" s="458"/>
      <c r="H69" s="458"/>
      <c r="I69" s="458"/>
    </row>
    <row r="70" spans="1:9">
      <c r="A70" s="177">
        <v>1</v>
      </c>
      <c r="B70" s="458"/>
      <c r="C70" s="458"/>
      <c r="D70" s="458"/>
      <c r="E70" s="458"/>
      <c r="F70" s="458"/>
      <c r="G70" s="458"/>
      <c r="H70" s="458"/>
      <c r="I70" s="458"/>
    </row>
    <row r="71" spans="1:9">
      <c r="A71" s="177">
        <v>1</v>
      </c>
      <c r="B71" s="445" t="s">
        <v>288</v>
      </c>
      <c r="C71" s="445"/>
      <c r="D71" s="445"/>
      <c r="E71" s="453">
        <f>F43/D43</f>
        <v>0</v>
      </c>
      <c r="F71" s="453"/>
      <c r="G71" s="453"/>
      <c r="H71" s="453"/>
      <c r="I71" s="453"/>
    </row>
    <row r="72" spans="1:9">
      <c r="A72" s="177">
        <v>1</v>
      </c>
      <c r="B72" s="445"/>
      <c r="C72" s="445"/>
      <c r="D72" s="445"/>
      <c r="E72" s="453"/>
      <c r="F72" s="453"/>
      <c r="G72" s="453"/>
      <c r="H72" s="453"/>
      <c r="I72" s="453"/>
    </row>
    <row r="73" spans="1:9">
      <c r="B73" s="445" t="s">
        <v>289</v>
      </c>
      <c r="C73" s="445"/>
      <c r="D73" s="445"/>
      <c r="E73" s="453">
        <f>F44/D44</f>
        <v>0</v>
      </c>
      <c r="F73" s="453"/>
      <c r="G73" s="453"/>
      <c r="H73" s="453"/>
      <c r="I73" s="453"/>
    </row>
    <row r="74" spans="1:9">
      <c r="B74" s="445"/>
      <c r="C74" s="445"/>
      <c r="D74" s="445"/>
      <c r="E74" s="453"/>
      <c r="F74" s="453"/>
      <c r="G74" s="453"/>
      <c r="H74" s="453"/>
      <c r="I74" s="453"/>
    </row>
    <row r="75" spans="1:9" ht="12.75" customHeight="1">
      <c r="B75" s="445" t="s">
        <v>134</v>
      </c>
      <c r="C75" s="445"/>
      <c r="D75" s="445"/>
      <c r="E75" s="453">
        <f>F45/D45</f>
        <v>0</v>
      </c>
      <c r="F75" s="453"/>
      <c r="G75" s="453"/>
      <c r="H75" s="453"/>
      <c r="I75" s="453"/>
    </row>
    <row r="76" spans="1:9" ht="12.75" customHeight="1">
      <c r="B76" s="445"/>
      <c r="C76" s="445"/>
      <c r="D76" s="445"/>
      <c r="E76" s="453"/>
      <c r="F76" s="453"/>
      <c r="G76" s="453"/>
      <c r="H76" s="453"/>
      <c r="I76" s="453"/>
    </row>
    <row r="77" spans="1:9">
      <c r="B77" s="445" t="s">
        <v>290</v>
      </c>
      <c r="C77" s="445"/>
      <c r="D77" s="445"/>
      <c r="E77" s="453">
        <f>F46/D46</f>
        <v>0</v>
      </c>
      <c r="F77" s="453"/>
      <c r="G77" s="453"/>
      <c r="H77" s="453"/>
      <c r="I77" s="453"/>
    </row>
    <row r="78" spans="1:9">
      <c r="B78" s="445"/>
      <c r="C78" s="445"/>
      <c r="D78" s="445"/>
      <c r="E78" s="453"/>
      <c r="F78" s="453"/>
      <c r="G78" s="453"/>
      <c r="H78" s="453"/>
      <c r="I78" s="453"/>
    </row>
    <row r="79" spans="1:9">
      <c r="B79" s="482"/>
      <c r="C79" s="482"/>
      <c r="D79" s="482"/>
      <c r="E79" s="482"/>
      <c r="F79" s="482"/>
      <c r="G79" s="482"/>
      <c r="H79" s="482"/>
      <c r="I79" s="482"/>
    </row>
  </sheetData>
  <dataConsolidate/>
  <mergeCells count="119">
    <mergeCell ref="B7:C7"/>
    <mergeCell ref="D7:E7"/>
    <mergeCell ref="F7:G7"/>
    <mergeCell ref="H7:I7"/>
    <mergeCell ref="B8:C8"/>
    <mergeCell ref="D8:E8"/>
    <mergeCell ref="F8:G8"/>
    <mergeCell ref="H8:I8"/>
    <mergeCell ref="B4:I4"/>
    <mergeCell ref="B5:I5"/>
    <mergeCell ref="B6:C6"/>
    <mergeCell ref="D6:E6"/>
    <mergeCell ref="F6:G6"/>
    <mergeCell ref="H6:I6"/>
    <mergeCell ref="B9:I9"/>
    <mergeCell ref="B10:C10"/>
    <mergeCell ref="D10:E10"/>
    <mergeCell ref="F10:G10"/>
    <mergeCell ref="H10:I10"/>
    <mergeCell ref="B11:C11"/>
    <mergeCell ref="D11:E11"/>
    <mergeCell ref="F11:G11"/>
    <mergeCell ref="H11:I11"/>
    <mergeCell ref="B15:I15"/>
    <mergeCell ref="B16:I16"/>
    <mergeCell ref="B17:I17"/>
    <mergeCell ref="B18:I18"/>
    <mergeCell ref="B19:I19"/>
    <mergeCell ref="B20:I20"/>
    <mergeCell ref="B12:C12"/>
    <mergeCell ref="D12:E12"/>
    <mergeCell ref="F12:G12"/>
    <mergeCell ref="H12:I12"/>
    <mergeCell ref="B13:I13"/>
    <mergeCell ref="B14:I14"/>
    <mergeCell ref="B24:C24"/>
    <mergeCell ref="D24:E24"/>
    <mergeCell ref="F24:G24"/>
    <mergeCell ref="H24:I24"/>
    <mergeCell ref="B25:C25"/>
    <mergeCell ref="D25:E25"/>
    <mergeCell ref="F25:G25"/>
    <mergeCell ref="H25:I25"/>
    <mergeCell ref="B21:I21"/>
    <mergeCell ref="B22:C22"/>
    <mergeCell ref="D22:E22"/>
    <mergeCell ref="F22:G22"/>
    <mergeCell ref="H22:I22"/>
    <mergeCell ref="B23:C23"/>
    <mergeCell ref="D23:E23"/>
    <mergeCell ref="F23:G23"/>
    <mergeCell ref="H23:I23"/>
    <mergeCell ref="B29:E29"/>
    <mergeCell ref="F29:I29"/>
    <mergeCell ref="B30:E30"/>
    <mergeCell ref="F30:I30"/>
    <mergeCell ref="B31:E31"/>
    <mergeCell ref="F31:I31"/>
    <mergeCell ref="B26:I26"/>
    <mergeCell ref="B27:C27"/>
    <mergeCell ref="D27:E27"/>
    <mergeCell ref="F27:I27"/>
    <mergeCell ref="B28:C28"/>
    <mergeCell ref="D28:E28"/>
    <mergeCell ref="F28:I28"/>
    <mergeCell ref="B36:C36"/>
    <mergeCell ref="D36:E36"/>
    <mergeCell ref="F36:G36"/>
    <mergeCell ref="H36:I36"/>
    <mergeCell ref="B37:C37"/>
    <mergeCell ref="D37:E37"/>
    <mergeCell ref="F37:G37"/>
    <mergeCell ref="H37:I37"/>
    <mergeCell ref="B32:E32"/>
    <mergeCell ref="F32:I32"/>
    <mergeCell ref="B33:I33"/>
    <mergeCell ref="B34:E34"/>
    <mergeCell ref="F34:I34"/>
    <mergeCell ref="B35:C35"/>
    <mergeCell ref="D35:E35"/>
    <mergeCell ref="F35:G35"/>
    <mergeCell ref="H35:I35"/>
    <mergeCell ref="B41:I41"/>
    <mergeCell ref="B42:C42"/>
    <mergeCell ref="F42:G42"/>
    <mergeCell ref="B43:C43"/>
    <mergeCell ref="F43:G43"/>
    <mergeCell ref="B44:C44"/>
    <mergeCell ref="F44:G44"/>
    <mergeCell ref="B38:I38"/>
    <mergeCell ref="B39:E39"/>
    <mergeCell ref="F39:G39"/>
    <mergeCell ref="H39:I39"/>
    <mergeCell ref="B40:E40"/>
    <mergeCell ref="F40:G40"/>
    <mergeCell ref="H40:I40"/>
    <mergeCell ref="B50:C50"/>
    <mergeCell ref="D50:E50"/>
    <mergeCell ref="F50:I50"/>
    <mergeCell ref="B51:C52"/>
    <mergeCell ref="D51:E52"/>
    <mergeCell ref="B45:C45"/>
    <mergeCell ref="F45:G45"/>
    <mergeCell ref="B46:C46"/>
    <mergeCell ref="F46:G46"/>
    <mergeCell ref="B47:C47"/>
    <mergeCell ref="F47:G47"/>
    <mergeCell ref="A48:I49"/>
    <mergeCell ref="B75:D76"/>
    <mergeCell ref="E75:I76"/>
    <mergeCell ref="B77:D78"/>
    <mergeCell ref="E77:I78"/>
    <mergeCell ref="B79:I79"/>
    <mergeCell ref="B53:I68"/>
    <mergeCell ref="B69:I70"/>
    <mergeCell ref="B71:D72"/>
    <mergeCell ref="E71:I72"/>
    <mergeCell ref="B73:D74"/>
    <mergeCell ref="E73:I74"/>
  </mergeCells>
  <conditionalFormatting sqref="E71:I72">
    <cfRule type="dataBar" priority="4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{F3E58B25-0CFB-4171-8D8A-CD6890A568C3}</x14:id>
        </ext>
      </extLst>
    </cfRule>
  </conditionalFormatting>
  <conditionalFormatting sqref="E73:I74">
    <cfRule type="dataBar" priority="3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{1E74050E-0034-4ECB-A378-8F6ECC156570}</x14:id>
        </ext>
      </extLst>
    </cfRule>
  </conditionalFormatting>
  <conditionalFormatting sqref="E75:I76">
    <cfRule type="dataBar" priority="2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{EE7607B6-A7B5-4569-8356-38F876C74C4D}</x14:id>
        </ext>
      </extLst>
    </cfRule>
  </conditionalFormatting>
  <conditionalFormatting sqref="E77:I78">
    <cfRule type="dataBar" priority="1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{A81860A5-08F7-4B95-8D09-E6395D432135}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3E58B25-0CFB-4171-8D8A-CD6890A568C3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E71:I72</xm:sqref>
        </x14:conditionalFormatting>
        <x14:conditionalFormatting xmlns:xm="http://schemas.microsoft.com/office/excel/2006/main">
          <x14:cfRule type="dataBar" id="{1E74050E-0034-4ECB-A378-8F6ECC156570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E73:I74</xm:sqref>
        </x14:conditionalFormatting>
        <x14:conditionalFormatting xmlns:xm="http://schemas.microsoft.com/office/excel/2006/main">
          <x14:cfRule type="dataBar" id="{EE7607B6-A7B5-4569-8356-38F876C74C4D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E75:I76</xm:sqref>
        </x14:conditionalFormatting>
        <x14:conditionalFormatting xmlns:xm="http://schemas.microsoft.com/office/excel/2006/main">
          <x14:cfRule type="dataBar" id="{A81860A5-08F7-4B95-8D09-E6395D432135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E77:I78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00000000-0002-0000-1000-000000000000}">
          <x14:formula1>
            <xm:f>'NO SE EDITA'!$K$3:$K$6</xm:f>
          </x14:formula1>
          <xm:sqref>H43:H46</xm:sqref>
        </x14:dataValidation>
        <x14:dataValidation type="list" allowBlank="1" showInputMessage="1" showErrorMessage="1" xr:uid="{00000000-0002-0000-1000-000001000000}">
          <x14:formula1>
            <xm:f>'NO SE EDITA'!$L$3:$L$6</xm:f>
          </x14:formula1>
          <xm:sqref>I43:I46</xm:sqref>
        </x14:dataValidation>
        <x14:dataValidation type="list" allowBlank="1" showInputMessage="1" showErrorMessage="1" xr:uid="{00000000-0002-0000-1000-000002000000}">
          <x14:formula1>
            <xm:f>'NO SE EDITA'!$C$3:$C$6</xm:f>
          </x14:formula1>
          <xm:sqref>D28:E28</xm:sqref>
        </x14:dataValidation>
        <x14:dataValidation type="list" allowBlank="1" showInputMessage="1" showErrorMessage="1" xr:uid="{00000000-0002-0000-1000-000003000000}">
          <x14:formula1>
            <xm:f>'NO SE EDITA'!$G$3:$G$5</xm:f>
          </x14:formula1>
          <xm:sqref>B32:E32 D36:E36 H40:I40</xm:sqref>
        </x14:dataValidation>
        <x14:dataValidation type="list" allowBlank="1" showInputMessage="1" showErrorMessage="1" xr:uid="{00000000-0002-0000-1000-000004000000}">
          <x14:formula1>
            <xm:f>'NO SE EDITA'!$H$3:$H$4</xm:f>
          </x14:formula1>
          <xm:sqref>F32:I32</xm:sqref>
        </x14:dataValidation>
        <x14:dataValidation type="list" allowBlank="1" showInputMessage="1" showErrorMessage="1" xr:uid="{00000000-0002-0000-1000-000005000000}">
          <x14:formula1>
            <xm:f>'NO SE EDITA'!$D$3:$D$4</xm:f>
          </x14:formula1>
          <xm:sqref>F28</xm:sqref>
        </x14:dataValidation>
        <x14:dataValidation type="list" allowBlank="1" showInputMessage="1" showErrorMessage="1" xr:uid="{00000000-0002-0000-1000-000006000000}">
          <x14:formula1>
            <xm:f>'NO SE EDITA'!$B$3:$B$4</xm:f>
          </x14:formula1>
          <xm:sqref>B27:C28</xm:sqref>
        </x14:dataValidation>
        <x14:dataValidation type="list" allowBlank="1" showInputMessage="1" showErrorMessage="1" xr:uid="{00000000-0002-0000-1000-000007000000}">
          <x14:formula1>
            <xm:f>'NO SE EDITA'!$M$3:$M$4</xm:f>
          </x14:formula1>
          <xm:sqref>D37:E37</xm:sqref>
        </x14:dataValidation>
        <x14:dataValidation type="list" allowBlank="1" showInputMessage="1" showErrorMessage="1" xr:uid="{00000000-0002-0000-1000-000008000000}">
          <x14:formula1>
            <xm:f>'NO SE EDITA'!$E$3:$E$4</xm:f>
          </x14:formula1>
          <xm:sqref>B30:E30</xm:sqref>
        </x14:dataValidation>
        <x14:dataValidation type="list" allowBlank="1" showInputMessage="1" showErrorMessage="1" xr:uid="{00000000-0002-0000-1000-000009000000}">
          <x14:formula1>
            <xm:f>'NO SE EDITA'!$F$3:$F$4</xm:f>
          </x14:formula1>
          <xm:sqref>F30:I30</xm:sqref>
        </x14:dataValidation>
        <x14:dataValidation type="list" allowBlank="1" showInputMessage="1" showErrorMessage="1" xr:uid="{00000000-0002-0000-1000-00000A000000}">
          <x14:formula1>
            <xm:f>'NO SE EDITA'!$J$3:$J$6</xm:f>
          </x14:formula1>
          <xm:sqref>F40:G40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J79"/>
  <sheetViews>
    <sheetView topLeftCell="A4" zoomScaleNormal="100" workbookViewId="0">
      <selection activeCell="M11" sqref="M11"/>
    </sheetView>
  </sheetViews>
  <sheetFormatPr baseColWidth="10" defaultRowHeight="12.75"/>
  <cols>
    <col min="1" max="1" width="4.33203125" style="157" customWidth="1"/>
    <col min="2" max="3" width="15.83203125" style="157" customWidth="1"/>
    <col min="4" max="9" width="17.83203125" style="157" customWidth="1"/>
    <col min="10" max="16384" width="12" style="157"/>
  </cols>
  <sheetData>
    <row r="2" spans="2:9" ht="18" customHeight="1"/>
    <row r="3" spans="2:9" ht="15" customHeight="1"/>
    <row r="4" spans="2:9" ht="34.5" customHeight="1">
      <c r="B4" s="346" t="s">
        <v>38</v>
      </c>
      <c r="C4" s="417"/>
      <c r="D4" s="417"/>
      <c r="E4" s="417"/>
      <c r="F4" s="417"/>
      <c r="G4" s="417"/>
      <c r="H4" s="417"/>
      <c r="I4" s="417"/>
    </row>
    <row r="5" spans="2:9" ht="19.5" customHeight="1">
      <c r="B5" s="352" t="s">
        <v>377</v>
      </c>
      <c r="C5" s="418"/>
      <c r="D5" s="418"/>
      <c r="E5" s="418"/>
      <c r="F5" s="418"/>
      <c r="G5" s="418"/>
      <c r="H5" s="418"/>
      <c r="I5" s="418"/>
    </row>
    <row r="6" spans="2:9" ht="31.5" customHeight="1">
      <c r="B6" s="555" t="s">
        <v>39</v>
      </c>
      <c r="C6" s="556"/>
      <c r="D6" s="496" t="str">
        <f>'FORMATO 2. POA - MIR'!D4:F4</f>
        <v xml:space="preserve">SECRETARIA GENERAL MUNICIPAL </v>
      </c>
      <c r="E6" s="557"/>
      <c r="F6" s="555" t="s">
        <v>42</v>
      </c>
      <c r="G6" s="558"/>
      <c r="H6" s="559">
        <v>2026</v>
      </c>
      <c r="I6" s="559"/>
    </row>
    <row r="7" spans="2:9" ht="54" customHeight="1">
      <c r="B7" s="545" t="s">
        <v>40</v>
      </c>
      <c r="C7" s="546"/>
      <c r="D7" s="484" t="s">
        <v>574</v>
      </c>
      <c r="E7" s="547"/>
      <c r="F7" s="545" t="s">
        <v>43</v>
      </c>
      <c r="G7" s="548"/>
      <c r="H7" s="347" t="s">
        <v>291</v>
      </c>
      <c r="I7" s="347"/>
    </row>
    <row r="8" spans="2:9" ht="41.25" customHeight="1">
      <c r="B8" s="549" t="s">
        <v>41</v>
      </c>
      <c r="C8" s="550"/>
      <c r="D8" s="551" t="s">
        <v>300</v>
      </c>
      <c r="E8" s="552"/>
      <c r="F8" s="553" t="s">
        <v>44</v>
      </c>
      <c r="G8" s="554"/>
      <c r="H8" s="347" t="s">
        <v>575</v>
      </c>
      <c r="I8" s="347"/>
    </row>
    <row r="9" spans="2:9">
      <c r="B9" s="419" t="s">
        <v>90</v>
      </c>
      <c r="C9" s="419"/>
      <c r="D9" s="419"/>
      <c r="E9" s="419"/>
      <c r="F9" s="419"/>
      <c r="G9" s="419"/>
      <c r="H9" s="419"/>
      <c r="I9" s="419"/>
    </row>
    <row r="10" spans="2:9" ht="68.25" customHeight="1">
      <c r="B10" s="414" t="s">
        <v>91</v>
      </c>
      <c r="C10" s="414"/>
      <c r="D10" s="347" t="str">
        <f>'FORMATO 2. POA - MIR'!C9</f>
        <v>Acuerdo 1. Zapotlán Seguro, con un Gobierno Transparente y Justo.</v>
      </c>
      <c r="E10" s="536"/>
      <c r="F10" s="412" t="s">
        <v>92</v>
      </c>
      <c r="G10" s="412"/>
      <c r="H10" s="541" t="str">
        <f>'FORMATO 2. POA - MIR'!E9</f>
        <v>1.1.2 Transformar a Zapotlán, con austeridad en la administración pública, garantizando el uso eficiente de los recursos públicos.</v>
      </c>
      <c r="I10" s="537"/>
    </row>
    <row r="11" spans="2:9" ht="54" customHeight="1">
      <c r="B11" s="412" t="s">
        <v>93</v>
      </c>
      <c r="C11" s="412"/>
      <c r="D11" s="347" t="str">
        <f>'FORMATO 2. POA - MIR'!C10</f>
        <v>Zapotlán Seguro, con un Gobierno Transparente y Justo.</v>
      </c>
      <c r="E11" s="536"/>
      <c r="F11" s="412" t="s">
        <v>95</v>
      </c>
      <c r="G11" s="412"/>
      <c r="H11" s="541" t="str">
        <f>'FORMATO 2. POA - MIR'!E10</f>
        <v>.1.2.1 Fomentar la administración pública municipal eficiente a través de los organismos públicos y descentralizados.</v>
      </c>
      <c r="I11" s="537"/>
    </row>
    <row r="12" spans="2:9" ht="126" customHeight="1">
      <c r="B12" s="540" t="s">
        <v>96</v>
      </c>
      <c r="C12" s="540"/>
      <c r="D12" s="522" t="str">
        <f>'FORMATO 2. POA - MIR'!C11</f>
        <v xml:space="preserve"> Garantizar un servicio público responsable, transparente, inclusivo y comprometido con la equidad, promoviendo la rendición de cuentas y la atención eficaz a las necesidades de la población.</v>
      </c>
      <c r="E12" s="522"/>
      <c r="F12" s="412" t="s">
        <v>97</v>
      </c>
      <c r="G12" s="412"/>
      <c r="H12" s="541" t="str">
        <f>'FORMATO 2. POA - MIR'!E11</f>
        <v>4.4.3.1. Impulsar el control de residuos sólidos urbanos, a través de infraestructura y equipamiento para el manejo de los residuos sólidos.</v>
      </c>
      <c r="I12" s="537"/>
    </row>
    <row r="13" spans="2:9" ht="15" customHeight="1">
      <c r="B13" s="542" t="s">
        <v>378</v>
      </c>
      <c r="C13" s="543"/>
      <c r="D13" s="543"/>
      <c r="E13" s="543"/>
      <c r="F13" s="543"/>
      <c r="G13" s="543"/>
      <c r="H13" s="543"/>
      <c r="I13" s="544"/>
    </row>
    <row r="14" spans="2:9">
      <c r="B14" s="414" t="s">
        <v>45</v>
      </c>
      <c r="C14" s="414"/>
      <c r="D14" s="414"/>
      <c r="E14" s="414"/>
      <c r="F14" s="414"/>
      <c r="G14" s="414"/>
      <c r="H14" s="414"/>
      <c r="I14" s="414"/>
    </row>
    <row r="15" spans="2:9">
      <c r="B15" s="413" t="str">
        <f>'FORMATO 2. POA - MIR'!B23</f>
        <v>Realización de constancias de residencia y de identidad.</v>
      </c>
      <c r="C15" s="413"/>
      <c r="D15" s="413"/>
      <c r="E15" s="413"/>
      <c r="F15" s="413"/>
      <c r="G15" s="413"/>
      <c r="H15" s="413"/>
      <c r="I15" s="413"/>
    </row>
    <row r="16" spans="2:9">
      <c r="B16" s="414" t="s">
        <v>48</v>
      </c>
      <c r="C16" s="414"/>
      <c r="D16" s="414"/>
      <c r="E16" s="414"/>
      <c r="F16" s="414"/>
      <c r="G16" s="414"/>
      <c r="H16" s="414"/>
      <c r="I16" s="414"/>
    </row>
    <row r="17" spans="2:9" ht="39" customHeight="1">
      <c r="B17" s="347" t="str">
        <f>'FORMATO 2. POA - MIR'!C23</f>
        <v>La delegación puede expedir constancias que acrediten un domicilio y la identidad de una persona</v>
      </c>
      <c r="C17" s="347"/>
      <c r="D17" s="347"/>
      <c r="E17" s="347"/>
      <c r="F17" s="347"/>
      <c r="G17" s="347"/>
      <c r="H17" s="347"/>
      <c r="I17" s="347"/>
    </row>
    <row r="18" spans="2:9" ht="18.75" customHeight="1">
      <c r="B18" s="415" t="s">
        <v>379</v>
      </c>
      <c r="C18" s="415"/>
      <c r="D18" s="415"/>
      <c r="E18" s="415"/>
      <c r="F18" s="415"/>
      <c r="G18" s="415"/>
      <c r="H18" s="415"/>
      <c r="I18" s="415"/>
    </row>
    <row r="19" spans="2:9">
      <c r="B19" s="416" t="s">
        <v>362</v>
      </c>
      <c r="C19" s="416"/>
      <c r="D19" s="416"/>
      <c r="E19" s="416"/>
      <c r="F19" s="416"/>
      <c r="G19" s="416"/>
      <c r="H19" s="416"/>
      <c r="I19" s="416"/>
    </row>
    <row r="20" spans="2:9">
      <c r="B20" s="347" t="str">
        <f>CALENDARIZACION!E38</f>
        <v>PARCRI=(CRIES/CRIE) *100%</v>
      </c>
      <c r="C20" s="347"/>
      <c r="D20" s="347"/>
      <c r="E20" s="347"/>
      <c r="F20" s="347"/>
      <c r="G20" s="347"/>
      <c r="H20" s="347"/>
      <c r="I20" s="347"/>
    </row>
    <row r="21" spans="2:9">
      <c r="B21" s="416" t="s">
        <v>363</v>
      </c>
      <c r="C21" s="416"/>
      <c r="D21" s="416"/>
      <c r="E21" s="416"/>
      <c r="F21" s="416"/>
      <c r="G21" s="416"/>
      <c r="H21" s="416"/>
      <c r="I21" s="416"/>
    </row>
    <row r="22" spans="2:9" ht="28.5" customHeight="1">
      <c r="B22" s="420" t="s">
        <v>106</v>
      </c>
      <c r="C22" s="421"/>
      <c r="D22" s="422" t="s">
        <v>364</v>
      </c>
      <c r="E22" s="422"/>
      <c r="F22" s="421" t="s">
        <v>365</v>
      </c>
      <c r="G22" s="421"/>
      <c r="H22" s="412" t="s">
        <v>143</v>
      </c>
      <c r="I22" s="412"/>
    </row>
    <row r="23" spans="2:9" ht="46.5" customHeight="1">
      <c r="B23" s="532"/>
      <c r="C23" s="533"/>
      <c r="D23" s="534" t="s">
        <v>109</v>
      </c>
      <c r="E23" s="535"/>
      <c r="F23" s="536" t="str">
        <f>CALENDARIZACION!C38</f>
        <v xml:space="preserve"> PARCRI = Porcentaje de avance de realización de constancias de residencia y de identidad.</v>
      </c>
      <c r="G23" s="537"/>
      <c r="H23" s="538"/>
      <c r="I23" s="539"/>
    </row>
    <row r="24" spans="2:9" ht="47.25" customHeight="1">
      <c r="B24" s="527"/>
      <c r="C24" s="527"/>
      <c r="D24" s="528" t="s">
        <v>109</v>
      </c>
      <c r="E24" s="529"/>
      <c r="F24" s="513" t="str">
        <f>CALENDARIZACION!D38</f>
        <v>PCRIE= Porcentaje de constancias de residencia y de identidad a expedir</v>
      </c>
      <c r="G24" s="514"/>
      <c r="H24" s="530"/>
      <c r="I24" s="531"/>
    </row>
    <row r="25" spans="2:9" ht="46.5" customHeight="1">
      <c r="B25" s="347"/>
      <c r="C25" s="347"/>
      <c r="D25" s="353" t="s">
        <v>109</v>
      </c>
      <c r="E25" s="353"/>
      <c r="F25" s="347" t="str">
        <f>CALENDARIZACION!D39</f>
        <v>PCRIES= Porcentaje de constancias de residencia y de identidad a expedidas</v>
      </c>
      <c r="G25" s="347"/>
      <c r="H25" s="456"/>
      <c r="I25" s="424"/>
    </row>
    <row r="26" spans="2:9" ht="12.75" customHeight="1">
      <c r="B26" s="428" t="s">
        <v>146</v>
      </c>
      <c r="C26" s="428"/>
      <c r="D26" s="428"/>
      <c r="E26" s="428"/>
      <c r="F26" s="428"/>
      <c r="G26" s="428"/>
      <c r="H26" s="428"/>
      <c r="I26" s="428"/>
    </row>
    <row r="27" spans="2:9" ht="15.75" customHeight="1">
      <c r="B27" s="414" t="s">
        <v>28</v>
      </c>
      <c r="C27" s="414"/>
      <c r="D27" s="414" t="s">
        <v>46</v>
      </c>
      <c r="E27" s="414"/>
      <c r="F27" s="414" t="s">
        <v>47</v>
      </c>
      <c r="G27" s="414"/>
      <c r="H27" s="414"/>
      <c r="I27" s="414"/>
    </row>
    <row r="28" spans="2:9" ht="18" customHeight="1">
      <c r="B28" s="347" t="s">
        <v>101</v>
      </c>
      <c r="C28" s="347"/>
      <c r="D28" s="347" t="s">
        <v>99</v>
      </c>
      <c r="E28" s="347"/>
      <c r="F28" s="347" t="s">
        <v>222</v>
      </c>
      <c r="G28" s="347"/>
      <c r="H28" s="347"/>
      <c r="I28" s="347"/>
    </row>
    <row r="29" spans="2:9" ht="18" customHeight="1">
      <c r="B29" s="414" t="s">
        <v>128</v>
      </c>
      <c r="C29" s="414"/>
      <c r="D29" s="414"/>
      <c r="E29" s="414"/>
      <c r="F29" s="425" t="s">
        <v>131</v>
      </c>
      <c r="G29" s="416"/>
      <c r="H29" s="416"/>
      <c r="I29" s="416"/>
    </row>
    <row r="30" spans="2:9" ht="13.5" customHeight="1">
      <c r="B30" s="510" t="s">
        <v>109</v>
      </c>
      <c r="C30" s="511"/>
      <c r="D30" s="511"/>
      <c r="E30" s="512"/>
      <c r="F30" s="521" t="s">
        <v>198</v>
      </c>
      <c r="G30" s="522"/>
      <c r="H30" s="522"/>
      <c r="I30" s="523"/>
    </row>
    <row r="31" spans="2:9" ht="15.75" customHeight="1">
      <c r="B31" s="524" t="s">
        <v>83</v>
      </c>
      <c r="C31" s="525"/>
      <c r="D31" s="525"/>
      <c r="E31" s="526"/>
      <c r="F31" s="425" t="s">
        <v>132</v>
      </c>
      <c r="G31" s="416"/>
      <c r="H31" s="416"/>
      <c r="I31" s="416"/>
    </row>
    <row r="32" spans="2:9" ht="15.75" customHeight="1">
      <c r="B32" s="510" t="s">
        <v>110</v>
      </c>
      <c r="C32" s="511"/>
      <c r="D32" s="511"/>
      <c r="E32" s="512"/>
      <c r="F32" s="513" t="s">
        <v>111</v>
      </c>
      <c r="G32" s="514"/>
      <c r="H32" s="514"/>
      <c r="I32" s="515"/>
    </row>
    <row r="33" spans="1:10" ht="14.25" customHeight="1">
      <c r="B33" s="419" t="s">
        <v>149</v>
      </c>
      <c r="C33" s="419"/>
      <c r="D33" s="419"/>
      <c r="E33" s="419"/>
      <c r="F33" s="419"/>
      <c r="G33" s="419"/>
      <c r="H33" s="419"/>
      <c r="I33" s="419"/>
    </row>
    <row r="34" spans="1:10" ht="13.5" customHeight="1">
      <c r="B34" s="427" t="s">
        <v>367</v>
      </c>
      <c r="C34" s="427"/>
      <c r="D34" s="427"/>
      <c r="E34" s="427"/>
      <c r="F34" s="416" t="s">
        <v>368</v>
      </c>
      <c r="G34" s="416"/>
      <c r="H34" s="416"/>
      <c r="I34" s="416"/>
    </row>
    <row r="35" spans="1:10">
      <c r="B35" s="516" t="s">
        <v>152</v>
      </c>
      <c r="C35" s="517"/>
      <c r="D35" s="518">
        <f>CALENDARIZACION!R38</f>
        <v>50</v>
      </c>
      <c r="E35" s="519"/>
      <c r="F35" s="496" t="s">
        <v>116</v>
      </c>
      <c r="G35" s="497"/>
      <c r="H35" s="520" t="s">
        <v>117</v>
      </c>
      <c r="I35" s="520"/>
    </row>
    <row r="36" spans="1:10">
      <c r="B36" s="506" t="s">
        <v>118</v>
      </c>
      <c r="C36" s="507"/>
      <c r="D36" s="508" t="s">
        <v>110</v>
      </c>
      <c r="E36" s="509"/>
      <c r="F36" s="484" t="s">
        <v>366</v>
      </c>
      <c r="G36" s="485"/>
      <c r="H36" s="430" t="s">
        <v>120</v>
      </c>
      <c r="I36" s="430"/>
    </row>
    <row r="37" spans="1:10">
      <c r="B37" s="506" t="s">
        <v>49</v>
      </c>
      <c r="C37" s="507"/>
      <c r="D37" s="508" t="s">
        <v>197</v>
      </c>
      <c r="E37" s="509"/>
      <c r="F37" s="484" t="s">
        <v>121</v>
      </c>
      <c r="G37" s="485"/>
      <c r="H37" s="431" t="s">
        <v>122</v>
      </c>
      <c r="I37" s="431"/>
    </row>
    <row r="38" spans="1:10">
      <c r="B38" s="498" t="s">
        <v>380</v>
      </c>
      <c r="C38" s="499"/>
      <c r="D38" s="499"/>
      <c r="E38" s="499"/>
      <c r="F38" s="499"/>
      <c r="G38" s="499"/>
      <c r="H38" s="499"/>
      <c r="I38" s="499"/>
    </row>
    <row r="39" spans="1:10">
      <c r="B39" s="500" t="s">
        <v>240</v>
      </c>
      <c r="C39" s="501"/>
      <c r="D39" s="501"/>
      <c r="E39" s="502"/>
      <c r="F39" s="503" t="s">
        <v>50</v>
      </c>
      <c r="G39" s="504"/>
      <c r="H39" s="412" t="s">
        <v>147</v>
      </c>
      <c r="I39" s="412"/>
    </row>
    <row r="40" spans="1:10">
      <c r="B40" s="432">
        <v>48</v>
      </c>
      <c r="C40" s="432"/>
      <c r="D40" s="432"/>
      <c r="E40" s="432"/>
      <c r="F40" s="505">
        <v>2026</v>
      </c>
      <c r="G40" s="505"/>
      <c r="H40" s="347" t="s">
        <v>110</v>
      </c>
      <c r="I40" s="347"/>
    </row>
    <row r="41" spans="1:10">
      <c r="B41" s="489" t="s">
        <v>150</v>
      </c>
      <c r="C41" s="490"/>
      <c r="D41" s="490"/>
      <c r="E41" s="490"/>
      <c r="F41" s="490"/>
      <c r="G41" s="490"/>
      <c r="H41" s="490"/>
      <c r="I41" s="491"/>
    </row>
    <row r="42" spans="1:10" ht="36">
      <c r="B42" s="492" t="s">
        <v>124</v>
      </c>
      <c r="C42" s="493"/>
      <c r="D42" s="165" t="s">
        <v>151</v>
      </c>
      <c r="E42" s="166" t="s">
        <v>86</v>
      </c>
      <c r="F42" s="494" t="s">
        <v>87</v>
      </c>
      <c r="G42" s="495"/>
      <c r="H42" s="138" t="s">
        <v>76</v>
      </c>
      <c r="I42" s="138" t="s">
        <v>77</v>
      </c>
    </row>
    <row r="43" spans="1:10">
      <c r="B43" s="496" t="s">
        <v>288</v>
      </c>
      <c r="C43" s="497"/>
      <c r="D43" s="141">
        <f>SUM(CALENDARIZACION!F38:H38)</f>
        <v>5</v>
      </c>
      <c r="E43" s="142">
        <v>0</v>
      </c>
      <c r="F43" s="435">
        <f>SUM(CALENDARIZACION!F39:H39)</f>
        <v>5</v>
      </c>
      <c r="G43" s="435"/>
      <c r="H43" s="168">
        <v>46027</v>
      </c>
      <c r="I43" s="168">
        <v>46386</v>
      </c>
      <c r="J43" s="176"/>
    </row>
    <row r="44" spans="1:10">
      <c r="B44" s="484" t="s">
        <v>289</v>
      </c>
      <c r="C44" s="485"/>
      <c r="D44" s="141">
        <f>SUM(CALENDARIZACION!I38:K38)</f>
        <v>15</v>
      </c>
      <c r="E44" s="144">
        <v>0</v>
      </c>
      <c r="F44" s="435">
        <f>SUM(CALENDARIZACION!I39:K39)</f>
        <v>0</v>
      </c>
      <c r="G44" s="435"/>
      <c r="H44" s="168"/>
      <c r="I44" s="168"/>
      <c r="J44" s="176"/>
    </row>
    <row r="45" spans="1:10">
      <c r="B45" s="484" t="s">
        <v>134</v>
      </c>
      <c r="C45" s="485"/>
      <c r="D45" s="141">
        <f>SUM(CALENDARIZACION!L38:N38)</f>
        <v>15</v>
      </c>
      <c r="E45" s="142">
        <v>0</v>
      </c>
      <c r="F45" s="435">
        <f>SUM(CALENDARIZACION!L39:N39)</f>
        <v>0</v>
      </c>
      <c r="G45" s="435"/>
      <c r="H45" s="168"/>
      <c r="I45" s="168"/>
    </row>
    <row r="46" spans="1:10">
      <c r="B46" s="486" t="s">
        <v>290</v>
      </c>
      <c r="C46" s="487"/>
      <c r="D46" s="145">
        <f>SUM(CALENDARIZACION!O38:Q38)</f>
        <v>15</v>
      </c>
      <c r="E46" s="146">
        <v>0</v>
      </c>
      <c r="F46" s="488">
        <f>SUM(CALENDARIZACION!O39:Q39)</f>
        <v>0</v>
      </c>
      <c r="G46" s="488"/>
      <c r="H46" s="168"/>
      <c r="I46" s="168"/>
    </row>
    <row r="47" spans="1:10" ht="24">
      <c r="B47" s="442" t="s">
        <v>375</v>
      </c>
      <c r="C47" s="442"/>
      <c r="D47" s="169">
        <f>CALENDARIZACION!R38</f>
        <v>50</v>
      </c>
      <c r="E47" s="169">
        <v>0</v>
      </c>
      <c r="F47" s="443">
        <f>CALENDARIZACION!R39</f>
        <v>5</v>
      </c>
      <c r="G47" s="443"/>
      <c r="H47" s="139" t="s">
        <v>153</v>
      </c>
      <c r="I47" s="170">
        <f>CALENDARIZACION!U38</f>
        <v>0.1</v>
      </c>
    </row>
    <row r="48" spans="1:10">
      <c r="A48" s="444"/>
      <c r="B48" s="444"/>
      <c r="C48" s="444"/>
      <c r="D48" s="444"/>
      <c r="E48" s="444"/>
      <c r="F48" s="444"/>
      <c r="G48" s="444"/>
      <c r="H48" s="444"/>
      <c r="I48" s="444"/>
    </row>
    <row r="49" spans="1:9" ht="22.5" customHeight="1">
      <c r="A49" s="444"/>
      <c r="B49" s="444"/>
      <c r="C49" s="444"/>
      <c r="D49" s="444"/>
      <c r="E49" s="444"/>
      <c r="F49" s="444"/>
      <c r="G49" s="444"/>
      <c r="H49" s="444"/>
      <c r="I49" s="444"/>
    </row>
    <row r="50" spans="1:9" ht="39" customHeight="1">
      <c r="B50" s="409" t="s">
        <v>165</v>
      </c>
      <c r="C50" s="414"/>
      <c r="D50" s="438" t="s">
        <v>52</v>
      </c>
      <c r="E50" s="438"/>
      <c r="F50" s="438" t="s">
        <v>159</v>
      </c>
      <c r="G50" s="438"/>
      <c r="H50" s="438"/>
      <c r="I50" s="438"/>
    </row>
    <row r="51" spans="1:9" ht="33.75" customHeight="1">
      <c r="B51" s="439" t="str">
        <f>D8</f>
        <v>PP1- A7 C1</v>
      </c>
      <c r="C51" s="439"/>
      <c r="D51" s="353" t="str">
        <f>B15</f>
        <v>Realización de constancias de residencia y de identidad.</v>
      </c>
      <c r="E51" s="353"/>
      <c r="F51" s="149" t="s">
        <v>160</v>
      </c>
      <c r="G51" s="139" t="s">
        <v>161</v>
      </c>
      <c r="H51" s="149" t="s">
        <v>67</v>
      </c>
      <c r="I51" s="150" t="s">
        <v>68</v>
      </c>
    </row>
    <row r="52" spans="1:9" ht="30" customHeight="1">
      <c r="B52" s="440"/>
      <c r="C52" s="440"/>
      <c r="D52" s="441"/>
      <c r="E52" s="441"/>
      <c r="F52" s="151">
        <f>CALENDARIZACION!S38</f>
        <v>50</v>
      </c>
      <c r="G52" s="147">
        <f>CALENDARIZACION!S39</f>
        <v>5</v>
      </c>
      <c r="H52" s="151">
        <f>CALENDARIZACION!T38</f>
        <v>45</v>
      </c>
      <c r="I52" s="152">
        <f>CALENDARIZACION!U38</f>
        <v>0.1</v>
      </c>
    </row>
    <row r="53" spans="1:9" ht="20.25" customHeight="1">
      <c r="A53" s="177">
        <v>1</v>
      </c>
      <c r="B53" s="351">
        <v>0</v>
      </c>
      <c r="C53" s="351"/>
      <c r="D53" s="351"/>
      <c r="E53" s="351"/>
      <c r="F53" s="351"/>
      <c r="G53" s="351"/>
      <c r="H53" s="351"/>
      <c r="I53" s="351"/>
    </row>
    <row r="54" spans="1:9">
      <c r="A54" s="177">
        <v>1</v>
      </c>
      <c r="B54" s="351"/>
      <c r="C54" s="351"/>
      <c r="D54" s="351"/>
      <c r="E54" s="351"/>
      <c r="F54" s="351"/>
      <c r="G54" s="351"/>
      <c r="H54" s="351"/>
      <c r="I54" s="351"/>
    </row>
    <row r="55" spans="1:9">
      <c r="A55" s="177">
        <v>1</v>
      </c>
      <c r="B55" s="351"/>
      <c r="C55" s="351"/>
      <c r="D55" s="351"/>
      <c r="E55" s="351"/>
      <c r="F55" s="351"/>
      <c r="G55" s="351"/>
      <c r="H55" s="351"/>
      <c r="I55" s="351"/>
    </row>
    <row r="56" spans="1:9">
      <c r="A56" s="177">
        <v>1</v>
      </c>
      <c r="B56" s="351"/>
      <c r="C56" s="351"/>
      <c r="D56" s="351"/>
      <c r="E56" s="351"/>
      <c r="F56" s="351"/>
      <c r="G56" s="351"/>
      <c r="H56" s="351"/>
      <c r="I56" s="351"/>
    </row>
    <row r="57" spans="1:9">
      <c r="A57" s="177">
        <v>1</v>
      </c>
      <c r="B57" s="351"/>
      <c r="C57" s="351"/>
      <c r="D57" s="351"/>
      <c r="E57" s="351"/>
      <c r="F57" s="351"/>
      <c r="G57" s="351"/>
      <c r="H57" s="351"/>
      <c r="I57" s="351"/>
    </row>
    <row r="58" spans="1:9">
      <c r="A58" s="177">
        <v>1</v>
      </c>
      <c r="B58" s="351"/>
      <c r="C58" s="351"/>
      <c r="D58" s="351"/>
      <c r="E58" s="351"/>
      <c r="F58" s="351"/>
      <c r="G58" s="351"/>
      <c r="H58" s="351"/>
      <c r="I58" s="351"/>
    </row>
    <row r="59" spans="1:9">
      <c r="A59" s="177">
        <v>1</v>
      </c>
      <c r="B59" s="351"/>
      <c r="C59" s="351"/>
      <c r="D59" s="351"/>
      <c r="E59" s="351"/>
      <c r="F59" s="351"/>
      <c r="G59" s="351"/>
      <c r="H59" s="351"/>
      <c r="I59" s="351"/>
    </row>
    <row r="60" spans="1:9">
      <c r="A60" s="177">
        <v>1</v>
      </c>
      <c r="B60" s="351"/>
      <c r="C60" s="351"/>
      <c r="D60" s="351"/>
      <c r="E60" s="351"/>
      <c r="F60" s="351"/>
      <c r="G60" s="351"/>
      <c r="H60" s="351"/>
      <c r="I60" s="351"/>
    </row>
    <row r="61" spans="1:9">
      <c r="A61" s="177">
        <v>1</v>
      </c>
      <c r="B61" s="351"/>
      <c r="C61" s="351"/>
      <c r="D61" s="351"/>
      <c r="E61" s="351"/>
      <c r="F61" s="351"/>
      <c r="G61" s="351"/>
      <c r="H61" s="351"/>
      <c r="I61" s="351"/>
    </row>
    <row r="62" spans="1:9">
      <c r="A62" s="177">
        <v>1</v>
      </c>
      <c r="B62" s="351"/>
      <c r="C62" s="351"/>
      <c r="D62" s="351"/>
      <c r="E62" s="351"/>
      <c r="F62" s="351"/>
      <c r="G62" s="351"/>
      <c r="H62" s="351"/>
      <c r="I62" s="351"/>
    </row>
    <row r="63" spans="1:9">
      <c r="A63" s="177">
        <v>1</v>
      </c>
      <c r="B63" s="351"/>
      <c r="C63" s="351"/>
      <c r="D63" s="351"/>
      <c r="E63" s="351"/>
      <c r="F63" s="351"/>
      <c r="G63" s="351"/>
      <c r="H63" s="351"/>
      <c r="I63" s="351"/>
    </row>
    <row r="64" spans="1:9">
      <c r="A64" s="177">
        <v>1</v>
      </c>
      <c r="B64" s="351"/>
      <c r="C64" s="351"/>
      <c r="D64" s="351"/>
      <c r="E64" s="351"/>
      <c r="F64" s="351"/>
      <c r="G64" s="351"/>
      <c r="H64" s="351"/>
      <c r="I64" s="351"/>
    </row>
    <row r="65" spans="1:9">
      <c r="A65" s="177">
        <v>1</v>
      </c>
      <c r="B65" s="351"/>
      <c r="C65" s="351"/>
      <c r="D65" s="351"/>
      <c r="E65" s="351"/>
      <c r="F65" s="351"/>
      <c r="G65" s="351"/>
      <c r="H65" s="351"/>
      <c r="I65" s="351"/>
    </row>
    <row r="66" spans="1:9">
      <c r="A66" s="177">
        <v>1</v>
      </c>
      <c r="B66" s="351"/>
      <c r="C66" s="351"/>
      <c r="D66" s="351"/>
      <c r="E66" s="351"/>
      <c r="F66" s="351"/>
      <c r="G66" s="351"/>
      <c r="H66" s="351"/>
      <c r="I66" s="351"/>
    </row>
    <row r="67" spans="1:9">
      <c r="A67" s="177">
        <v>1</v>
      </c>
      <c r="B67" s="351"/>
      <c r="C67" s="351"/>
      <c r="D67" s="351"/>
      <c r="E67" s="351"/>
      <c r="F67" s="351"/>
      <c r="G67" s="351"/>
      <c r="H67" s="351"/>
      <c r="I67" s="351"/>
    </row>
    <row r="68" spans="1:9" ht="17.25" customHeight="1">
      <c r="A68" s="177">
        <v>1</v>
      </c>
      <c r="B68" s="351"/>
      <c r="C68" s="351"/>
      <c r="D68" s="351"/>
      <c r="E68" s="351"/>
      <c r="F68" s="351"/>
      <c r="G68" s="351"/>
      <c r="H68" s="351"/>
      <c r="I68" s="351"/>
    </row>
    <row r="69" spans="1:9">
      <c r="A69" s="177">
        <v>1</v>
      </c>
      <c r="B69" s="458" t="s">
        <v>296</v>
      </c>
      <c r="C69" s="458"/>
      <c r="D69" s="458"/>
      <c r="E69" s="458"/>
      <c r="F69" s="458"/>
      <c r="G69" s="458"/>
      <c r="H69" s="458"/>
      <c r="I69" s="458"/>
    </row>
    <row r="70" spans="1:9">
      <c r="A70" s="177">
        <v>1</v>
      </c>
      <c r="B70" s="458"/>
      <c r="C70" s="458"/>
      <c r="D70" s="458"/>
      <c r="E70" s="458"/>
      <c r="F70" s="458"/>
      <c r="G70" s="458"/>
      <c r="H70" s="458"/>
      <c r="I70" s="458"/>
    </row>
    <row r="71" spans="1:9">
      <c r="A71" s="177">
        <v>1</v>
      </c>
      <c r="B71" s="445" t="s">
        <v>288</v>
      </c>
      <c r="C71" s="445"/>
      <c r="D71" s="445"/>
      <c r="E71" s="453">
        <f>F43/D43</f>
        <v>1</v>
      </c>
      <c r="F71" s="453"/>
      <c r="G71" s="453"/>
      <c r="H71" s="453"/>
      <c r="I71" s="453"/>
    </row>
    <row r="72" spans="1:9">
      <c r="A72" s="177">
        <v>1</v>
      </c>
      <c r="B72" s="445"/>
      <c r="C72" s="445"/>
      <c r="D72" s="445"/>
      <c r="E72" s="453"/>
      <c r="F72" s="453"/>
      <c r="G72" s="453"/>
      <c r="H72" s="453"/>
      <c r="I72" s="453"/>
    </row>
    <row r="73" spans="1:9">
      <c r="B73" s="445" t="s">
        <v>289</v>
      </c>
      <c r="C73" s="445"/>
      <c r="D73" s="445"/>
      <c r="E73" s="453">
        <f>F44/D44</f>
        <v>0</v>
      </c>
      <c r="F73" s="453"/>
      <c r="G73" s="453"/>
      <c r="H73" s="453"/>
      <c r="I73" s="453"/>
    </row>
    <row r="74" spans="1:9">
      <c r="B74" s="445"/>
      <c r="C74" s="445"/>
      <c r="D74" s="445"/>
      <c r="E74" s="453"/>
      <c r="F74" s="453"/>
      <c r="G74" s="453"/>
      <c r="H74" s="453"/>
      <c r="I74" s="453"/>
    </row>
    <row r="75" spans="1:9" ht="12.75" customHeight="1">
      <c r="B75" s="445" t="s">
        <v>134</v>
      </c>
      <c r="C75" s="445"/>
      <c r="D75" s="445"/>
      <c r="E75" s="453">
        <f>F45/D45</f>
        <v>0</v>
      </c>
      <c r="F75" s="453"/>
      <c r="G75" s="453"/>
      <c r="H75" s="453"/>
      <c r="I75" s="453"/>
    </row>
    <row r="76" spans="1:9" ht="12.75" customHeight="1">
      <c r="B76" s="445"/>
      <c r="C76" s="445"/>
      <c r="D76" s="445"/>
      <c r="E76" s="453"/>
      <c r="F76" s="453"/>
      <c r="G76" s="453"/>
      <c r="H76" s="453"/>
      <c r="I76" s="453"/>
    </row>
    <row r="77" spans="1:9">
      <c r="B77" s="445" t="s">
        <v>290</v>
      </c>
      <c r="C77" s="445"/>
      <c r="D77" s="445"/>
      <c r="E77" s="453">
        <f>F46/D46</f>
        <v>0</v>
      </c>
      <c r="F77" s="453"/>
      <c r="G77" s="453"/>
      <c r="H77" s="453"/>
      <c r="I77" s="453"/>
    </row>
    <row r="78" spans="1:9">
      <c r="B78" s="445"/>
      <c r="C78" s="445"/>
      <c r="D78" s="445"/>
      <c r="E78" s="453"/>
      <c r="F78" s="453"/>
      <c r="G78" s="453"/>
      <c r="H78" s="453"/>
      <c r="I78" s="453"/>
    </row>
    <row r="79" spans="1:9">
      <c r="B79" s="459"/>
      <c r="C79" s="459"/>
      <c r="D79" s="459"/>
      <c r="E79" s="459"/>
      <c r="F79" s="459"/>
      <c r="G79" s="459"/>
      <c r="H79" s="459"/>
      <c r="I79" s="459"/>
    </row>
  </sheetData>
  <dataConsolidate/>
  <mergeCells count="119">
    <mergeCell ref="B7:C7"/>
    <mergeCell ref="D7:E7"/>
    <mergeCell ref="F7:G7"/>
    <mergeCell ref="H7:I7"/>
    <mergeCell ref="B8:C8"/>
    <mergeCell ref="D8:E8"/>
    <mergeCell ref="F8:G8"/>
    <mergeCell ref="H8:I8"/>
    <mergeCell ref="B4:I4"/>
    <mergeCell ref="B5:I5"/>
    <mergeCell ref="B6:C6"/>
    <mergeCell ref="D6:E6"/>
    <mergeCell ref="F6:G6"/>
    <mergeCell ref="H6:I6"/>
    <mergeCell ref="B9:I9"/>
    <mergeCell ref="B10:C10"/>
    <mergeCell ref="D10:E10"/>
    <mergeCell ref="F10:G10"/>
    <mergeCell ref="H10:I10"/>
    <mergeCell ref="B11:C11"/>
    <mergeCell ref="D11:E11"/>
    <mergeCell ref="F11:G11"/>
    <mergeCell ref="H11:I11"/>
    <mergeCell ref="B15:I15"/>
    <mergeCell ref="B16:I16"/>
    <mergeCell ref="B17:I17"/>
    <mergeCell ref="B18:I18"/>
    <mergeCell ref="B19:I19"/>
    <mergeCell ref="B20:I20"/>
    <mergeCell ref="B12:C12"/>
    <mergeCell ref="D12:E12"/>
    <mergeCell ref="F12:G12"/>
    <mergeCell ref="H12:I12"/>
    <mergeCell ref="B13:I13"/>
    <mergeCell ref="B14:I14"/>
    <mergeCell ref="B24:C24"/>
    <mergeCell ref="D24:E24"/>
    <mergeCell ref="F24:G24"/>
    <mergeCell ref="H24:I24"/>
    <mergeCell ref="B25:C25"/>
    <mergeCell ref="D25:E25"/>
    <mergeCell ref="F25:G25"/>
    <mergeCell ref="H25:I25"/>
    <mergeCell ref="B21:I21"/>
    <mergeCell ref="B22:C22"/>
    <mergeCell ref="D22:E22"/>
    <mergeCell ref="F22:G22"/>
    <mergeCell ref="H22:I22"/>
    <mergeCell ref="B23:C23"/>
    <mergeCell ref="D23:E23"/>
    <mergeCell ref="F23:G23"/>
    <mergeCell ref="H23:I23"/>
    <mergeCell ref="B29:E29"/>
    <mergeCell ref="F29:I29"/>
    <mergeCell ref="B30:E30"/>
    <mergeCell ref="F30:I30"/>
    <mergeCell ref="B31:E31"/>
    <mergeCell ref="F31:I31"/>
    <mergeCell ref="B26:I26"/>
    <mergeCell ref="B27:C27"/>
    <mergeCell ref="D27:E27"/>
    <mergeCell ref="F27:I27"/>
    <mergeCell ref="B28:C28"/>
    <mergeCell ref="D28:E28"/>
    <mergeCell ref="F28:I28"/>
    <mergeCell ref="B36:C36"/>
    <mergeCell ref="D36:E36"/>
    <mergeCell ref="F36:G36"/>
    <mergeCell ref="H36:I36"/>
    <mergeCell ref="B37:C37"/>
    <mergeCell ref="D37:E37"/>
    <mergeCell ref="F37:G37"/>
    <mergeCell ref="H37:I37"/>
    <mergeCell ref="B32:E32"/>
    <mergeCell ref="F32:I32"/>
    <mergeCell ref="B33:I33"/>
    <mergeCell ref="B34:E34"/>
    <mergeCell ref="F34:I34"/>
    <mergeCell ref="B35:C35"/>
    <mergeCell ref="D35:E35"/>
    <mergeCell ref="F35:G35"/>
    <mergeCell ref="H35:I35"/>
    <mergeCell ref="B41:I41"/>
    <mergeCell ref="B42:C42"/>
    <mergeCell ref="F42:G42"/>
    <mergeCell ref="B43:C43"/>
    <mergeCell ref="F43:G43"/>
    <mergeCell ref="B44:C44"/>
    <mergeCell ref="F44:G44"/>
    <mergeCell ref="B38:I38"/>
    <mergeCell ref="B39:E39"/>
    <mergeCell ref="F39:G39"/>
    <mergeCell ref="H39:I39"/>
    <mergeCell ref="B40:E40"/>
    <mergeCell ref="F40:G40"/>
    <mergeCell ref="H40:I40"/>
    <mergeCell ref="B50:C50"/>
    <mergeCell ref="D50:E50"/>
    <mergeCell ref="F50:I50"/>
    <mergeCell ref="B51:C52"/>
    <mergeCell ref="D51:E52"/>
    <mergeCell ref="B45:C45"/>
    <mergeCell ref="F45:G45"/>
    <mergeCell ref="B46:C46"/>
    <mergeCell ref="F46:G46"/>
    <mergeCell ref="B47:C47"/>
    <mergeCell ref="F47:G47"/>
    <mergeCell ref="A48:I49"/>
    <mergeCell ref="B75:D76"/>
    <mergeCell ref="E75:I76"/>
    <mergeCell ref="B77:D78"/>
    <mergeCell ref="E77:I78"/>
    <mergeCell ref="B79:I79"/>
    <mergeCell ref="B53:I68"/>
    <mergeCell ref="B69:I70"/>
    <mergeCell ref="B71:D72"/>
    <mergeCell ref="E71:I72"/>
    <mergeCell ref="B73:D74"/>
    <mergeCell ref="E73:I74"/>
  </mergeCells>
  <conditionalFormatting sqref="E71:I72">
    <cfRule type="dataBar" priority="4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{25B19D6A-A41E-4E33-8E81-9D66A694AC14}</x14:id>
        </ext>
      </extLst>
    </cfRule>
  </conditionalFormatting>
  <conditionalFormatting sqref="E73:I74">
    <cfRule type="dataBar" priority="3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{68EF6772-A715-4BD3-88E5-F8455663E006}</x14:id>
        </ext>
      </extLst>
    </cfRule>
  </conditionalFormatting>
  <conditionalFormatting sqref="E75:I76">
    <cfRule type="dataBar" priority="2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{F1D6A907-DD19-455A-8F56-8EBFD83C159D}</x14:id>
        </ext>
      </extLst>
    </cfRule>
  </conditionalFormatting>
  <conditionalFormatting sqref="E77:I78">
    <cfRule type="dataBar" priority="1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{26E0A309-FA8F-43BB-B6C7-E521239B1C60}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5B19D6A-A41E-4E33-8E81-9D66A694AC14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E71:I72</xm:sqref>
        </x14:conditionalFormatting>
        <x14:conditionalFormatting xmlns:xm="http://schemas.microsoft.com/office/excel/2006/main">
          <x14:cfRule type="dataBar" id="{68EF6772-A715-4BD3-88E5-F8455663E006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E73:I74</xm:sqref>
        </x14:conditionalFormatting>
        <x14:conditionalFormatting xmlns:xm="http://schemas.microsoft.com/office/excel/2006/main">
          <x14:cfRule type="dataBar" id="{F1D6A907-DD19-455A-8F56-8EBFD83C159D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E75:I76</xm:sqref>
        </x14:conditionalFormatting>
        <x14:conditionalFormatting xmlns:xm="http://schemas.microsoft.com/office/excel/2006/main">
          <x14:cfRule type="dataBar" id="{26E0A309-FA8F-43BB-B6C7-E521239B1C60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E77:I78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00000000-0002-0000-1100-000000000000}">
          <x14:formula1>
            <xm:f>'NO SE EDITA'!$J$3:$J$6</xm:f>
          </x14:formula1>
          <xm:sqref>F40:G40</xm:sqref>
        </x14:dataValidation>
        <x14:dataValidation type="list" allowBlank="1" showInputMessage="1" showErrorMessage="1" xr:uid="{00000000-0002-0000-1100-000001000000}">
          <x14:formula1>
            <xm:f>'NO SE EDITA'!$F$3:$F$4</xm:f>
          </x14:formula1>
          <xm:sqref>F30:I30</xm:sqref>
        </x14:dataValidation>
        <x14:dataValidation type="list" allowBlank="1" showInputMessage="1" showErrorMessage="1" xr:uid="{00000000-0002-0000-1100-000002000000}">
          <x14:formula1>
            <xm:f>'NO SE EDITA'!$E$3:$E$4</xm:f>
          </x14:formula1>
          <xm:sqref>B30:E30</xm:sqref>
        </x14:dataValidation>
        <x14:dataValidation type="list" allowBlank="1" showInputMessage="1" showErrorMessage="1" xr:uid="{00000000-0002-0000-1100-000003000000}">
          <x14:formula1>
            <xm:f>'NO SE EDITA'!$M$3:$M$4</xm:f>
          </x14:formula1>
          <xm:sqref>D37:E37</xm:sqref>
        </x14:dataValidation>
        <x14:dataValidation type="list" allowBlank="1" showInputMessage="1" showErrorMessage="1" xr:uid="{00000000-0002-0000-1100-000004000000}">
          <x14:formula1>
            <xm:f>'NO SE EDITA'!$B$3:$B$4</xm:f>
          </x14:formula1>
          <xm:sqref>B27:C28</xm:sqref>
        </x14:dataValidation>
        <x14:dataValidation type="list" allowBlank="1" showInputMessage="1" showErrorMessage="1" xr:uid="{00000000-0002-0000-1100-000005000000}">
          <x14:formula1>
            <xm:f>'NO SE EDITA'!$D$3:$D$4</xm:f>
          </x14:formula1>
          <xm:sqref>F28</xm:sqref>
        </x14:dataValidation>
        <x14:dataValidation type="list" allowBlank="1" showInputMessage="1" showErrorMessage="1" xr:uid="{00000000-0002-0000-1100-000006000000}">
          <x14:formula1>
            <xm:f>'NO SE EDITA'!$H$3:$H$4</xm:f>
          </x14:formula1>
          <xm:sqref>F32:I32</xm:sqref>
        </x14:dataValidation>
        <x14:dataValidation type="list" allowBlank="1" showInputMessage="1" showErrorMessage="1" xr:uid="{00000000-0002-0000-1100-000007000000}">
          <x14:formula1>
            <xm:f>'NO SE EDITA'!$G$3:$G$5</xm:f>
          </x14:formula1>
          <xm:sqref>B32:E32 D36:E36 H40:I40</xm:sqref>
        </x14:dataValidation>
        <x14:dataValidation type="list" allowBlank="1" showInputMessage="1" showErrorMessage="1" xr:uid="{00000000-0002-0000-1100-000008000000}">
          <x14:formula1>
            <xm:f>'NO SE EDITA'!$C$3:$C$6</xm:f>
          </x14:formula1>
          <xm:sqref>D28:E28</xm:sqref>
        </x14:dataValidation>
        <x14:dataValidation type="list" allowBlank="1" showInputMessage="1" showErrorMessage="1" xr:uid="{00000000-0002-0000-1100-000009000000}">
          <x14:formula1>
            <xm:f>'NO SE EDITA'!$L$3:$L$6</xm:f>
          </x14:formula1>
          <xm:sqref>I43:I46</xm:sqref>
        </x14:dataValidation>
        <x14:dataValidation type="list" allowBlank="1" showInputMessage="1" showErrorMessage="1" xr:uid="{00000000-0002-0000-1100-00000A000000}">
          <x14:formula1>
            <xm:f>'NO SE EDITA'!$K$3:$K$6</xm:f>
          </x14:formula1>
          <xm:sqref>H43:H46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J79"/>
  <sheetViews>
    <sheetView zoomScaleNormal="100" workbookViewId="0">
      <selection activeCell="L10" sqref="L10"/>
    </sheetView>
  </sheetViews>
  <sheetFormatPr baseColWidth="10" defaultRowHeight="12.75"/>
  <cols>
    <col min="1" max="1" width="4.33203125" style="157" customWidth="1"/>
    <col min="2" max="3" width="15.83203125" style="157" customWidth="1"/>
    <col min="4" max="9" width="17.83203125" style="157" customWidth="1"/>
    <col min="10" max="16384" width="12" style="157"/>
  </cols>
  <sheetData>
    <row r="2" spans="2:9" ht="18" customHeight="1"/>
    <row r="3" spans="2:9" ht="15" customHeight="1"/>
    <row r="4" spans="2:9" ht="34.5" customHeight="1">
      <c r="B4" s="346" t="s">
        <v>38</v>
      </c>
      <c r="C4" s="417"/>
      <c r="D4" s="417"/>
      <c r="E4" s="417"/>
      <c r="F4" s="417"/>
      <c r="G4" s="417"/>
      <c r="H4" s="417"/>
      <c r="I4" s="417"/>
    </row>
    <row r="5" spans="2:9" ht="19.5" customHeight="1">
      <c r="B5" s="352" t="s">
        <v>377</v>
      </c>
      <c r="C5" s="418"/>
      <c r="D5" s="418"/>
      <c r="E5" s="418"/>
      <c r="F5" s="418"/>
      <c r="G5" s="418"/>
      <c r="H5" s="418"/>
      <c r="I5" s="418"/>
    </row>
    <row r="6" spans="2:9" ht="31.5" customHeight="1">
      <c r="B6" s="555" t="s">
        <v>39</v>
      </c>
      <c r="C6" s="556"/>
      <c r="D6" s="496" t="str">
        <f>'FORMATO 2. POA - MIR'!D4:F4</f>
        <v xml:space="preserve">SECRETARIA GENERAL MUNICIPAL </v>
      </c>
      <c r="E6" s="557"/>
      <c r="F6" s="555" t="s">
        <v>42</v>
      </c>
      <c r="G6" s="558"/>
      <c r="H6" s="559">
        <v>2026</v>
      </c>
      <c r="I6" s="559"/>
    </row>
    <row r="7" spans="2:9" ht="54" customHeight="1">
      <c r="B7" s="545" t="s">
        <v>40</v>
      </c>
      <c r="C7" s="546"/>
      <c r="D7" s="484" t="s">
        <v>574</v>
      </c>
      <c r="E7" s="547"/>
      <c r="F7" s="545" t="s">
        <v>43</v>
      </c>
      <c r="G7" s="548"/>
      <c r="H7" s="347" t="s">
        <v>291</v>
      </c>
      <c r="I7" s="347"/>
    </row>
    <row r="8" spans="2:9" ht="41.25" customHeight="1">
      <c r="B8" s="549" t="s">
        <v>41</v>
      </c>
      <c r="C8" s="550"/>
      <c r="D8" s="551" t="s">
        <v>304</v>
      </c>
      <c r="E8" s="552"/>
      <c r="F8" s="553" t="s">
        <v>44</v>
      </c>
      <c r="G8" s="554"/>
      <c r="H8" s="347" t="s">
        <v>575</v>
      </c>
      <c r="I8" s="347"/>
    </row>
    <row r="9" spans="2:9">
      <c r="B9" s="419" t="s">
        <v>90</v>
      </c>
      <c r="C9" s="419"/>
      <c r="D9" s="419"/>
      <c r="E9" s="419"/>
      <c r="F9" s="419"/>
      <c r="G9" s="419"/>
      <c r="H9" s="419"/>
      <c r="I9" s="419"/>
    </row>
    <row r="10" spans="2:9" ht="68.25" customHeight="1">
      <c r="B10" s="414" t="s">
        <v>91</v>
      </c>
      <c r="C10" s="414"/>
      <c r="D10" s="347" t="str">
        <f>'FORMATO 2. POA - MIR'!C9</f>
        <v>Acuerdo 1. Zapotlán Seguro, con un Gobierno Transparente y Justo.</v>
      </c>
      <c r="E10" s="536"/>
      <c r="F10" s="412" t="s">
        <v>92</v>
      </c>
      <c r="G10" s="412"/>
      <c r="H10" s="541" t="str">
        <f>'FORMATO 2. POA - MIR'!E9</f>
        <v>1.1.2 Transformar a Zapotlán, con austeridad en la administración pública, garantizando el uso eficiente de los recursos públicos.</v>
      </c>
      <c r="I10" s="537"/>
    </row>
    <row r="11" spans="2:9" ht="54" customHeight="1">
      <c r="B11" s="412" t="s">
        <v>93</v>
      </c>
      <c r="C11" s="412"/>
      <c r="D11" s="347" t="str">
        <f>'FORMATO 2. POA - MIR'!C10</f>
        <v>Zapotlán Seguro, con un Gobierno Transparente y Justo.</v>
      </c>
      <c r="E11" s="536"/>
      <c r="F11" s="412" t="s">
        <v>95</v>
      </c>
      <c r="G11" s="412"/>
      <c r="H11" s="541" t="str">
        <f>'FORMATO 2. POA - MIR'!E10</f>
        <v>.1.2.1 Fomentar la administración pública municipal eficiente a través de los organismos públicos y descentralizados.</v>
      </c>
      <c r="I11" s="537"/>
    </row>
    <row r="12" spans="2:9" ht="126" customHeight="1">
      <c r="B12" s="540" t="s">
        <v>96</v>
      </c>
      <c r="C12" s="540"/>
      <c r="D12" s="522" t="str">
        <f>'FORMATO 2. POA - MIR'!C11</f>
        <v xml:space="preserve"> Garantizar un servicio público responsable, transparente, inclusivo y comprometido con la equidad, promoviendo la rendición de cuentas y la atención eficaz a las necesidades de la población.</v>
      </c>
      <c r="E12" s="522"/>
      <c r="F12" s="412" t="s">
        <v>97</v>
      </c>
      <c r="G12" s="412"/>
      <c r="H12" s="541" t="str">
        <f>'FORMATO 2. POA - MIR'!E11</f>
        <v>4.4.3.1. Impulsar el control de residuos sólidos urbanos, a través de infraestructura y equipamiento para el manejo de los residuos sólidos.</v>
      </c>
      <c r="I12" s="537"/>
    </row>
    <row r="13" spans="2:9" ht="15" customHeight="1">
      <c r="B13" s="542" t="s">
        <v>378</v>
      </c>
      <c r="C13" s="543"/>
      <c r="D13" s="543"/>
      <c r="E13" s="543"/>
      <c r="F13" s="543"/>
      <c r="G13" s="543"/>
      <c r="H13" s="543"/>
      <c r="I13" s="544"/>
    </row>
    <row r="14" spans="2:9">
      <c r="B14" s="414" t="s">
        <v>45</v>
      </c>
      <c r="C14" s="414"/>
      <c r="D14" s="414"/>
      <c r="E14" s="414"/>
      <c r="F14" s="414"/>
      <c r="G14" s="414"/>
      <c r="H14" s="414"/>
      <c r="I14" s="414"/>
    </row>
    <row r="15" spans="2:9" ht="30.75" customHeight="1">
      <c r="B15" s="413" t="str">
        <f>'FORMATO 2. POA - MIR'!B24</f>
        <v>Actividades de limpieza</v>
      </c>
      <c r="C15" s="413"/>
      <c r="D15" s="413"/>
      <c r="E15" s="413"/>
      <c r="F15" s="413"/>
      <c r="G15" s="413"/>
      <c r="H15" s="413"/>
      <c r="I15" s="413"/>
    </row>
    <row r="16" spans="2:9">
      <c r="B16" s="414" t="s">
        <v>48</v>
      </c>
      <c r="C16" s="414"/>
      <c r="D16" s="414"/>
      <c r="E16" s="414"/>
      <c r="F16" s="414"/>
      <c r="G16" s="414"/>
      <c r="H16" s="414"/>
      <c r="I16" s="414"/>
    </row>
    <row r="17" spans="2:9" ht="39" customHeight="1">
      <c r="B17" s="347" t="str">
        <f>'FORMATO 2. POA - MIR'!C24</f>
        <v>Actividades del personal de limpieza, ya sea por solicitud o por plan de trabajo</v>
      </c>
      <c r="C17" s="347"/>
      <c r="D17" s="347"/>
      <c r="E17" s="347"/>
      <c r="F17" s="347"/>
      <c r="G17" s="347"/>
      <c r="H17" s="347"/>
      <c r="I17" s="347"/>
    </row>
    <row r="18" spans="2:9" ht="18.75" customHeight="1">
      <c r="B18" s="415" t="s">
        <v>379</v>
      </c>
      <c r="C18" s="415"/>
      <c r="D18" s="415"/>
      <c r="E18" s="415"/>
      <c r="F18" s="415"/>
      <c r="G18" s="415"/>
      <c r="H18" s="415"/>
      <c r="I18" s="415"/>
    </row>
    <row r="19" spans="2:9">
      <c r="B19" s="416" t="s">
        <v>362</v>
      </c>
      <c r="C19" s="416"/>
      <c r="D19" s="416"/>
      <c r="E19" s="416"/>
      <c r="F19" s="416"/>
      <c r="G19" s="416"/>
      <c r="H19" s="416"/>
      <c r="I19" s="416"/>
    </row>
    <row r="20" spans="2:9">
      <c r="B20" s="347" t="str">
        <f>CALENDARIZACION!E41</f>
        <v>&lt; PAAD = (NADR/ NADP) *100%</v>
      </c>
      <c r="C20" s="347"/>
      <c r="D20" s="347"/>
      <c r="E20" s="347"/>
      <c r="F20" s="347"/>
      <c r="G20" s="347"/>
      <c r="H20" s="347"/>
      <c r="I20" s="347"/>
    </row>
    <row r="21" spans="2:9">
      <c r="B21" s="416" t="s">
        <v>363</v>
      </c>
      <c r="C21" s="416"/>
      <c r="D21" s="416"/>
      <c r="E21" s="416"/>
      <c r="F21" s="416"/>
      <c r="G21" s="416"/>
      <c r="H21" s="416"/>
      <c r="I21" s="416"/>
    </row>
    <row r="22" spans="2:9" ht="28.5" customHeight="1">
      <c r="B22" s="420" t="s">
        <v>106</v>
      </c>
      <c r="C22" s="421"/>
      <c r="D22" s="422" t="s">
        <v>364</v>
      </c>
      <c r="E22" s="422"/>
      <c r="F22" s="421" t="s">
        <v>365</v>
      </c>
      <c r="G22" s="421"/>
      <c r="H22" s="412" t="s">
        <v>143</v>
      </c>
      <c r="I22" s="412"/>
    </row>
    <row r="23" spans="2:9" ht="46.5" customHeight="1">
      <c r="B23" s="532"/>
      <c r="C23" s="533"/>
      <c r="D23" s="534" t="s">
        <v>109</v>
      </c>
      <c r="E23" s="535"/>
      <c r="F23" s="536" t="str">
        <f>CALENDARIZACION!C41</f>
        <v xml:space="preserve"> PAAL = Porcentaje de avance de actividades de limpieza</v>
      </c>
      <c r="G23" s="537"/>
      <c r="H23" s="538"/>
      <c r="I23" s="539"/>
    </row>
    <row r="24" spans="2:9" ht="63.75" customHeight="1">
      <c r="B24" s="347"/>
      <c r="C24" s="347"/>
      <c r="D24" s="534" t="s">
        <v>109</v>
      </c>
      <c r="E24" s="535"/>
      <c r="F24" s="560" t="str">
        <f>CALENDARIZACION!D41</f>
        <v>PNADLP = Porcentaje de número de actividades de limpieza programadas</v>
      </c>
      <c r="G24" s="561"/>
      <c r="H24" s="538"/>
      <c r="I24" s="539"/>
    </row>
    <row r="25" spans="2:9" ht="68.25" customHeight="1">
      <c r="B25" s="347"/>
      <c r="C25" s="347"/>
      <c r="D25" s="534" t="s">
        <v>109</v>
      </c>
      <c r="E25" s="535"/>
      <c r="F25" s="485" t="str">
        <f>CALENDARIZACION!D42</f>
        <v>PNADR= Porcentaje de número de actividades de limpieza realizadas</v>
      </c>
      <c r="G25" s="485"/>
      <c r="H25" s="538"/>
      <c r="I25" s="539"/>
    </row>
    <row r="26" spans="2:9" ht="12.75" customHeight="1">
      <c r="B26" s="566" t="s">
        <v>146</v>
      </c>
      <c r="C26" s="566"/>
      <c r="D26" s="566"/>
      <c r="E26" s="566"/>
      <c r="F26" s="566"/>
      <c r="G26" s="566"/>
      <c r="H26" s="566"/>
      <c r="I26" s="566"/>
    </row>
    <row r="27" spans="2:9" ht="15.75" customHeight="1">
      <c r="B27" s="567" t="s">
        <v>28</v>
      </c>
      <c r="C27" s="564"/>
      <c r="D27" s="562" t="s">
        <v>46</v>
      </c>
      <c r="E27" s="564"/>
      <c r="F27" s="567" t="s">
        <v>47</v>
      </c>
      <c r="G27" s="568"/>
      <c r="H27" s="568"/>
      <c r="I27" s="568"/>
    </row>
    <row r="28" spans="2:9" ht="18" customHeight="1">
      <c r="B28" s="536" t="s">
        <v>100</v>
      </c>
      <c r="C28" s="537"/>
      <c r="D28" s="521" t="s">
        <v>98</v>
      </c>
      <c r="E28" s="523"/>
      <c r="F28" s="521" t="s">
        <v>222</v>
      </c>
      <c r="G28" s="522"/>
      <c r="H28" s="522"/>
      <c r="I28" s="523"/>
    </row>
    <row r="29" spans="2:9" ht="18" customHeight="1">
      <c r="B29" s="562" t="s">
        <v>128</v>
      </c>
      <c r="C29" s="563"/>
      <c r="D29" s="563"/>
      <c r="E29" s="564"/>
      <c r="F29" s="565" t="s">
        <v>131</v>
      </c>
      <c r="G29" s="499"/>
      <c r="H29" s="499"/>
      <c r="I29" s="499"/>
    </row>
    <row r="30" spans="2:9" ht="13.5" customHeight="1">
      <c r="B30" s="510" t="s">
        <v>109</v>
      </c>
      <c r="C30" s="511"/>
      <c r="D30" s="511"/>
      <c r="E30" s="512"/>
      <c r="F30" s="521" t="s">
        <v>198</v>
      </c>
      <c r="G30" s="522"/>
      <c r="H30" s="522"/>
      <c r="I30" s="523"/>
    </row>
    <row r="31" spans="2:9" ht="15.75" customHeight="1">
      <c r="B31" s="524" t="s">
        <v>83</v>
      </c>
      <c r="C31" s="525"/>
      <c r="D31" s="525"/>
      <c r="E31" s="526"/>
      <c r="F31" s="425" t="s">
        <v>132</v>
      </c>
      <c r="G31" s="416"/>
      <c r="H31" s="416"/>
      <c r="I31" s="416"/>
    </row>
    <row r="32" spans="2:9" ht="15.75" customHeight="1">
      <c r="B32" s="510" t="s">
        <v>110</v>
      </c>
      <c r="C32" s="511"/>
      <c r="D32" s="511"/>
      <c r="E32" s="512"/>
      <c r="F32" s="513" t="s">
        <v>111</v>
      </c>
      <c r="G32" s="514"/>
      <c r="H32" s="514"/>
      <c r="I32" s="515"/>
    </row>
    <row r="33" spans="1:10" ht="14.25" customHeight="1">
      <c r="B33" s="419" t="s">
        <v>149</v>
      </c>
      <c r="C33" s="419"/>
      <c r="D33" s="419"/>
      <c r="E33" s="419"/>
      <c r="F33" s="419"/>
      <c r="G33" s="419"/>
      <c r="H33" s="419"/>
      <c r="I33" s="419"/>
    </row>
    <row r="34" spans="1:10" ht="13.5" customHeight="1">
      <c r="B34" s="569" t="s">
        <v>367</v>
      </c>
      <c r="C34" s="570"/>
      <c r="D34" s="570"/>
      <c r="E34" s="570"/>
      <c r="F34" s="571" t="s">
        <v>368</v>
      </c>
      <c r="G34" s="571"/>
      <c r="H34" s="571"/>
      <c r="I34" s="571"/>
    </row>
    <row r="35" spans="1:10">
      <c r="B35" s="506" t="s">
        <v>152</v>
      </c>
      <c r="C35" s="507"/>
      <c r="D35" s="572">
        <f>CALENDARIZACION!R41</f>
        <v>24</v>
      </c>
      <c r="E35" s="573"/>
      <c r="F35" s="496" t="s">
        <v>116</v>
      </c>
      <c r="G35" s="497"/>
      <c r="H35" s="520" t="s">
        <v>117</v>
      </c>
      <c r="I35" s="520"/>
    </row>
    <row r="36" spans="1:10">
      <c r="B36" s="506" t="s">
        <v>118</v>
      </c>
      <c r="C36" s="507"/>
      <c r="D36" s="508" t="s">
        <v>110</v>
      </c>
      <c r="E36" s="509"/>
      <c r="F36" s="484" t="s">
        <v>366</v>
      </c>
      <c r="G36" s="485"/>
      <c r="H36" s="430" t="s">
        <v>120</v>
      </c>
      <c r="I36" s="430"/>
    </row>
    <row r="37" spans="1:10">
      <c r="B37" s="506" t="s">
        <v>49</v>
      </c>
      <c r="C37" s="507"/>
      <c r="D37" s="508" t="s">
        <v>196</v>
      </c>
      <c r="E37" s="509"/>
      <c r="F37" s="484" t="s">
        <v>121</v>
      </c>
      <c r="G37" s="485"/>
      <c r="H37" s="431" t="s">
        <v>122</v>
      </c>
      <c r="I37" s="431"/>
    </row>
    <row r="38" spans="1:10">
      <c r="B38" s="498" t="s">
        <v>380</v>
      </c>
      <c r="C38" s="499"/>
      <c r="D38" s="499"/>
      <c r="E38" s="499"/>
      <c r="F38" s="499"/>
      <c r="G38" s="499"/>
      <c r="H38" s="499"/>
      <c r="I38" s="499"/>
    </row>
    <row r="39" spans="1:10">
      <c r="B39" s="500" t="s">
        <v>240</v>
      </c>
      <c r="C39" s="501"/>
      <c r="D39" s="501"/>
      <c r="E39" s="502"/>
      <c r="F39" s="503" t="s">
        <v>50</v>
      </c>
      <c r="G39" s="504"/>
      <c r="H39" s="412" t="s">
        <v>147</v>
      </c>
      <c r="I39" s="412"/>
    </row>
    <row r="40" spans="1:10">
      <c r="B40" s="432">
        <f>D43</f>
        <v>6</v>
      </c>
      <c r="C40" s="432"/>
      <c r="D40" s="432"/>
      <c r="E40" s="432"/>
      <c r="F40" s="505">
        <v>2026</v>
      </c>
      <c r="G40" s="505"/>
      <c r="H40" s="347" t="s">
        <v>113</v>
      </c>
      <c r="I40" s="347"/>
    </row>
    <row r="41" spans="1:10">
      <c r="B41" s="489" t="s">
        <v>150</v>
      </c>
      <c r="C41" s="490"/>
      <c r="D41" s="490"/>
      <c r="E41" s="490"/>
      <c r="F41" s="490"/>
      <c r="G41" s="490"/>
      <c r="H41" s="490"/>
      <c r="I41" s="491"/>
    </row>
    <row r="42" spans="1:10" ht="36">
      <c r="B42" s="492" t="s">
        <v>124</v>
      </c>
      <c r="C42" s="493"/>
      <c r="D42" s="165" t="s">
        <v>151</v>
      </c>
      <c r="E42" s="166" t="s">
        <v>86</v>
      </c>
      <c r="F42" s="494" t="s">
        <v>87</v>
      </c>
      <c r="G42" s="495"/>
      <c r="H42" s="138" t="s">
        <v>76</v>
      </c>
      <c r="I42" s="138" t="s">
        <v>77</v>
      </c>
    </row>
    <row r="43" spans="1:10">
      <c r="B43" s="496" t="s">
        <v>288</v>
      </c>
      <c r="C43" s="497"/>
      <c r="D43" s="141">
        <f>SUM(CALENDARIZACION!F41:H41)</f>
        <v>6</v>
      </c>
      <c r="E43" s="142">
        <v>0</v>
      </c>
      <c r="F43" s="435">
        <f>SUM(CALENDARIZACION!F42:H42)</f>
        <v>6</v>
      </c>
      <c r="G43" s="435"/>
      <c r="H43" s="168">
        <v>46027</v>
      </c>
      <c r="I43" s="168">
        <v>46386</v>
      </c>
      <c r="J43" s="176"/>
    </row>
    <row r="44" spans="1:10">
      <c r="B44" s="484" t="s">
        <v>289</v>
      </c>
      <c r="C44" s="485"/>
      <c r="D44" s="141">
        <f>SUM(CALENDARIZACION!I41:K41)</f>
        <v>6</v>
      </c>
      <c r="E44" s="144">
        <v>0</v>
      </c>
      <c r="F44" s="435">
        <f>SUM(CALENDARIZACION!I42:K42)</f>
        <v>0</v>
      </c>
      <c r="G44" s="435"/>
      <c r="H44" s="168"/>
      <c r="I44" s="168"/>
      <c r="J44" s="176"/>
    </row>
    <row r="45" spans="1:10">
      <c r="B45" s="484" t="s">
        <v>134</v>
      </c>
      <c r="C45" s="485"/>
      <c r="D45" s="141">
        <f>SUM(CALENDARIZACION!L41:N41)</f>
        <v>6</v>
      </c>
      <c r="E45" s="142">
        <v>0</v>
      </c>
      <c r="F45" s="435">
        <f>SUM(CALENDARIZACION!L42:N42)</f>
        <v>0</v>
      </c>
      <c r="G45" s="435"/>
      <c r="H45" s="168"/>
      <c r="I45" s="168"/>
    </row>
    <row r="46" spans="1:10">
      <c r="B46" s="486" t="s">
        <v>290</v>
      </c>
      <c r="C46" s="487"/>
      <c r="D46" s="145">
        <f>SUM(CALENDARIZACION!O41:Q41)</f>
        <v>6</v>
      </c>
      <c r="E46" s="146">
        <v>0</v>
      </c>
      <c r="F46" s="488">
        <f>SUM(CALENDARIZACION!O42:Q42)</f>
        <v>0</v>
      </c>
      <c r="G46" s="488"/>
      <c r="H46" s="168"/>
      <c r="I46" s="168"/>
    </row>
    <row r="47" spans="1:10" ht="24">
      <c r="B47" s="442" t="s">
        <v>375</v>
      </c>
      <c r="C47" s="442"/>
      <c r="D47" s="169">
        <f>CALENDARIZACION!R41</f>
        <v>24</v>
      </c>
      <c r="E47" s="169">
        <v>0</v>
      </c>
      <c r="F47" s="443">
        <f>CALENDARIZACION!R42</f>
        <v>6</v>
      </c>
      <c r="G47" s="443"/>
      <c r="H47" s="139" t="s">
        <v>153</v>
      </c>
      <c r="I47" s="170">
        <f>CALENDARIZACION!U41</f>
        <v>0.25</v>
      </c>
    </row>
    <row r="48" spans="1:10">
      <c r="A48" s="444"/>
      <c r="B48" s="444"/>
      <c r="C48" s="444"/>
      <c r="D48" s="444"/>
      <c r="E48" s="444"/>
      <c r="F48" s="444"/>
      <c r="G48" s="444"/>
      <c r="H48" s="444"/>
      <c r="I48" s="444"/>
    </row>
    <row r="49" spans="1:9" ht="22.5" customHeight="1">
      <c r="A49" s="444"/>
      <c r="B49" s="444"/>
      <c r="C49" s="444"/>
      <c r="D49" s="444"/>
      <c r="E49" s="444"/>
      <c r="F49" s="444"/>
      <c r="G49" s="444"/>
      <c r="H49" s="444"/>
      <c r="I49" s="444"/>
    </row>
    <row r="50" spans="1:9" ht="39" customHeight="1">
      <c r="B50" s="409" t="s">
        <v>165</v>
      </c>
      <c r="C50" s="414"/>
      <c r="D50" s="438" t="s">
        <v>52</v>
      </c>
      <c r="E50" s="438"/>
      <c r="F50" s="438" t="s">
        <v>159</v>
      </c>
      <c r="G50" s="438"/>
      <c r="H50" s="438"/>
      <c r="I50" s="438"/>
    </row>
    <row r="51" spans="1:9" ht="33.75" customHeight="1">
      <c r="B51" s="439" t="str">
        <f>D8</f>
        <v>PP- C2</v>
      </c>
      <c r="C51" s="439"/>
      <c r="D51" s="353" t="str">
        <f>B15</f>
        <v>Actividades de limpieza</v>
      </c>
      <c r="E51" s="353"/>
      <c r="F51" s="149" t="s">
        <v>160</v>
      </c>
      <c r="G51" s="139" t="s">
        <v>161</v>
      </c>
      <c r="H51" s="149" t="s">
        <v>67</v>
      </c>
      <c r="I51" s="150" t="s">
        <v>68</v>
      </c>
    </row>
    <row r="52" spans="1:9" ht="30" customHeight="1">
      <c r="B52" s="440"/>
      <c r="C52" s="440"/>
      <c r="D52" s="441"/>
      <c r="E52" s="441"/>
      <c r="F52" s="151">
        <f>CALENDARIZACION!S41</f>
        <v>24</v>
      </c>
      <c r="G52" s="147">
        <f>CALENDARIZACION!S42</f>
        <v>6</v>
      </c>
      <c r="H52" s="151">
        <f>CALENDARIZACION!T41</f>
        <v>18</v>
      </c>
      <c r="I52" s="152">
        <f>CALENDARIZACION!U41</f>
        <v>0.25</v>
      </c>
    </row>
    <row r="53" spans="1:9" ht="20.25" customHeight="1">
      <c r="A53" s="177">
        <v>1</v>
      </c>
      <c r="B53" s="351">
        <v>0</v>
      </c>
      <c r="C53" s="351"/>
      <c r="D53" s="351"/>
      <c r="E53" s="351"/>
      <c r="F53" s="351"/>
      <c r="G53" s="351"/>
      <c r="H53" s="351"/>
      <c r="I53" s="351"/>
    </row>
    <row r="54" spans="1:9">
      <c r="A54" s="177">
        <v>1</v>
      </c>
      <c r="B54" s="351"/>
      <c r="C54" s="351"/>
      <c r="D54" s="351"/>
      <c r="E54" s="351"/>
      <c r="F54" s="351"/>
      <c r="G54" s="351"/>
      <c r="H54" s="351"/>
      <c r="I54" s="351"/>
    </row>
    <row r="55" spans="1:9">
      <c r="A55" s="177">
        <v>1</v>
      </c>
      <c r="B55" s="351"/>
      <c r="C55" s="351"/>
      <c r="D55" s="351"/>
      <c r="E55" s="351"/>
      <c r="F55" s="351"/>
      <c r="G55" s="351"/>
      <c r="H55" s="351"/>
      <c r="I55" s="351"/>
    </row>
    <row r="56" spans="1:9">
      <c r="A56" s="177">
        <v>1</v>
      </c>
      <c r="B56" s="351"/>
      <c r="C56" s="351"/>
      <c r="D56" s="351"/>
      <c r="E56" s="351"/>
      <c r="F56" s="351"/>
      <c r="G56" s="351"/>
      <c r="H56" s="351"/>
      <c r="I56" s="351"/>
    </row>
    <row r="57" spans="1:9">
      <c r="A57" s="177">
        <v>1</v>
      </c>
      <c r="B57" s="351"/>
      <c r="C57" s="351"/>
      <c r="D57" s="351"/>
      <c r="E57" s="351"/>
      <c r="F57" s="351"/>
      <c r="G57" s="351"/>
      <c r="H57" s="351"/>
      <c r="I57" s="351"/>
    </row>
    <row r="58" spans="1:9">
      <c r="A58" s="177">
        <v>1</v>
      </c>
      <c r="B58" s="351"/>
      <c r="C58" s="351"/>
      <c r="D58" s="351"/>
      <c r="E58" s="351"/>
      <c r="F58" s="351"/>
      <c r="G58" s="351"/>
      <c r="H58" s="351"/>
      <c r="I58" s="351"/>
    </row>
    <row r="59" spans="1:9">
      <c r="A59" s="177">
        <v>1</v>
      </c>
      <c r="B59" s="351"/>
      <c r="C59" s="351"/>
      <c r="D59" s="351"/>
      <c r="E59" s="351"/>
      <c r="F59" s="351"/>
      <c r="G59" s="351"/>
      <c r="H59" s="351"/>
      <c r="I59" s="351"/>
    </row>
    <row r="60" spans="1:9">
      <c r="A60" s="177">
        <v>1</v>
      </c>
      <c r="B60" s="351"/>
      <c r="C60" s="351"/>
      <c r="D60" s="351"/>
      <c r="E60" s="351"/>
      <c r="F60" s="351"/>
      <c r="G60" s="351"/>
      <c r="H60" s="351"/>
      <c r="I60" s="351"/>
    </row>
    <row r="61" spans="1:9">
      <c r="A61" s="177">
        <v>1</v>
      </c>
      <c r="B61" s="351"/>
      <c r="C61" s="351"/>
      <c r="D61" s="351"/>
      <c r="E61" s="351"/>
      <c r="F61" s="351"/>
      <c r="G61" s="351"/>
      <c r="H61" s="351"/>
      <c r="I61" s="351"/>
    </row>
    <row r="62" spans="1:9">
      <c r="A62" s="177">
        <v>1</v>
      </c>
      <c r="B62" s="351"/>
      <c r="C62" s="351"/>
      <c r="D62" s="351"/>
      <c r="E62" s="351"/>
      <c r="F62" s="351"/>
      <c r="G62" s="351"/>
      <c r="H62" s="351"/>
      <c r="I62" s="351"/>
    </row>
    <row r="63" spans="1:9">
      <c r="A63" s="177">
        <v>1</v>
      </c>
      <c r="B63" s="351"/>
      <c r="C63" s="351"/>
      <c r="D63" s="351"/>
      <c r="E63" s="351"/>
      <c r="F63" s="351"/>
      <c r="G63" s="351"/>
      <c r="H63" s="351"/>
      <c r="I63" s="351"/>
    </row>
    <row r="64" spans="1:9">
      <c r="A64" s="177">
        <v>1</v>
      </c>
      <c r="B64" s="351"/>
      <c r="C64" s="351"/>
      <c r="D64" s="351"/>
      <c r="E64" s="351"/>
      <c r="F64" s="351"/>
      <c r="G64" s="351"/>
      <c r="H64" s="351"/>
      <c r="I64" s="351"/>
    </row>
    <row r="65" spans="1:9">
      <c r="A65" s="177">
        <v>1</v>
      </c>
      <c r="B65" s="351"/>
      <c r="C65" s="351"/>
      <c r="D65" s="351"/>
      <c r="E65" s="351"/>
      <c r="F65" s="351"/>
      <c r="G65" s="351"/>
      <c r="H65" s="351"/>
      <c r="I65" s="351"/>
    </row>
    <row r="66" spans="1:9">
      <c r="A66" s="177">
        <v>1</v>
      </c>
      <c r="B66" s="351"/>
      <c r="C66" s="351"/>
      <c r="D66" s="351"/>
      <c r="E66" s="351"/>
      <c r="F66" s="351"/>
      <c r="G66" s="351"/>
      <c r="H66" s="351"/>
      <c r="I66" s="351"/>
    </row>
    <row r="67" spans="1:9">
      <c r="A67" s="177">
        <v>1</v>
      </c>
      <c r="B67" s="351"/>
      <c r="C67" s="351"/>
      <c r="D67" s="351"/>
      <c r="E67" s="351"/>
      <c r="F67" s="351"/>
      <c r="G67" s="351"/>
      <c r="H67" s="351"/>
      <c r="I67" s="351"/>
    </row>
    <row r="68" spans="1:9" ht="17.25" customHeight="1">
      <c r="A68" s="177">
        <v>1</v>
      </c>
      <c r="B68" s="351"/>
      <c r="C68" s="351"/>
      <c r="D68" s="351"/>
      <c r="E68" s="351"/>
      <c r="F68" s="351"/>
      <c r="G68" s="351"/>
      <c r="H68" s="351"/>
      <c r="I68" s="351"/>
    </row>
    <row r="69" spans="1:9">
      <c r="A69" s="177">
        <v>1</v>
      </c>
      <c r="B69" s="458" t="s">
        <v>296</v>
      </c>
      <c r="C69" s="458"/>
      <c r="D69" s="458"/>
      <c r="E69" s="458"/>
      <c r="F69" s="458"/>
      <c r="G69" s="458"/>
      <c r="H69" s="458"/>
      <c r="I69" s="458"/>
    </row>
    <row r="70" spans="1:9">
      <c r="A70" s="177">
        <v>1</v>
      </c>
      <c r="B70" s="458"/>
      <c r="C70" s="458"/>
      <c r="D70" s="458"/>
      <c r="E70" s="458"/>
      <c r="F70" s="458"/>
      <c r="G70" s="458"/>
      <c r="H70" s="458"/>
      <c r="I70" s="458"/>
    </row>
    <row r="71" spans="1:9">
      <c r="A71" s="177">
        <v>1</v>
      </c>
      <c r="B71" s="445" t="s">
        <v>288</v>
      </c>
      <c r="C71" s="445"/>
      <c r="D71" s="445"/>
      <c r="E71" s="453">
        <f>F43/D43</f>
        <v>1</v>
      </c>
      <c r="F71" s="453"/>
      <c r="G71" s="453"/>
      <c r="H71" s="453"/>
      <c r="I71" s="453"/>
    </row>
    <row r="72" spans="1:9">
      <c r="A72" s="177">
        <v>1</v>
      </c>
      <c r="B72" s="445"/>
      <c r="C72" s="445"/>
      <c r="D72" s="445"/>
      <c r="E72" s="453"/>
      <c r="F72" s="453"/>
      <c r="G72" s="453"/>
      <c r="H72" s="453"/>
      <c r="I72" s="453"/>
    </row>
    <row r="73" spans="1:9">
      <c r="B73" s="445" t="s">
        <v>289</v>
      </c>
      <c r="C73" s="445"/>
      <c r="D73" s="445"/>
      <c r="E73" s="453">
        <f>F44/D44</f>
        <v>0</v>
      </c>
      <c r="F73" s="453"/>
      <c r="G73" s="453"/>
      <c r="H73" s="453"/>
      <c r="I73" s="453"/>
    </row>
    <row r="74" spans="1:9">
      <c r="B74" s="445"/>
      <c r="C74" s="445"/>
      <c r="D74" s="445"/>
      <c r="E74" s="453"/>
      <c r="F74" s="453"/>
      <c r="G74" s="453"/>
      <c r="H74" s="453"/>
      <c r="I74" s="453"/>
    </row>
    <row r="75" spans="1:9" ht="12.75" customHeight="1">
      <c r="B75" s="445" t="s">
        <v>134</v>
      </c>
      <c r="C75" s="445"/>
      <c r="D75" s="445"/>
      <c r="E75" s="453">
        <f>F45/D45</f>
        <v>0</v>
      </c>
      <c r="F75" s="453"/>
      <c r="G75" s="453"/>
      <c r="H75" s="453"/>
      <c r="I75" s="453"/>
    </row>
    <row r="76" spans="1:9" ht="12.75" customHeight="1">
      <c r="B76" s="445"/>
      <c r="C76" s="445"/>
      <c r="D76" s="445"/>
      <c r="E76" s="453"/>
      <c r="F76" s="453"/>
      <c r="G76" s="453"/>
      <c r="H76" s="453"/>
      <c r="I76" s="453"/>
    </row>
    <row r="77" spans="1:9">
      <c r="B77" s="445" t="s">
        <v>290</v>
      </c>
      <c r="C77" s="445"/>
      <c r="D77" s="445"/>
      <c r="E77" s="453">
        <f>F46/D46</f>
        <v>0</v>
      </c>
      <c r="F77" s="453"/>
      <c r="G77" s="453"/>
      <c r="H77" s="453"/>
      <c r="I77" s="453"/>
    </row>
    <row r="78" spans="1:9">
      <c r="B78" s="445"/>
      <c r="C78" s="445"/>
      <c r="D78" s="445"/>
      <c r="E78" s="453"/>
      <c r="F78" s="453"/>
      <c r="G78" s="453"/>
      <c r="H78" s="453"/>
      <c r="I78" s="453"/>
    </row>
    <row r="79" spans="1:9">
      <c r="B79" s="459"/>
      <c r="C79" s="459"/>
      <c r="D79" s="459"/>
      <c r="E79" s="459"/>
      <c r="F79" s="459"/>
      <c r="G79" s="459"/>
      <c r="H79" s="459"/>
      <c r="I79" s="459"/>
    </row>
  </sheetData>
  <dataConsolidate/>
  <mergeCells count="119">
    <mergeCell ref="B75:D76"/>
    <mergeCell ref="E75:I76"/>
    <mergeCell ref="B77:D78"/>
    <mergeCell ref="E77:I78"/>
    <mergeCell ref="B79:I79"/>
    <mergeCell ref="B53:I68"/>
    <mergeCell ref="B69:I70"/>
    <mergeCell ref="B71:D72"/>
    <mergeCell ref="E71:I72"/>
    <mergeCell ref="B73:D74"/>
    <mergeCell ref="E73:I74"/>
    <mergeCell ref="B50:C50"/>
    <mergeCell ref="D50:E50"/>
    <mergeCell ref="F50:I50"/>
    <mergeCell ref="B51:C52"/>
    <mergeCell ref="D51:E52"/>
    <mergeCell ref="B45:C45"/>
    <mergeCell ref="F45:G45"/>
    <mergeCell ref="B46:C46"/>
    <mergeCell ref="F46:G46"/>
    <mergeCell ref="B47:C47"/>
    <mergeCell ref="F47:G47"/>
    <mergeCell ref="A48:I49"/>
    <mergeCell ref="B41:I41"/>
    <mergeCell ref="B42:C42"/>
    <mergeCell ref="F42:G42"/>
    <mergeCell ref="B43:C43"/>
    <mergeCell ref="F43:G43"/>
    <mergeCell ref="B44:C44"/>
    <mergeCell ref="F44:G44"/>
    <mergeCell ref="B38:I38"/>
    <mergeCell ref="B39:E39"/>
    <mergeCell ref="F39:G39"/>
    <mergeCell ref="H39:I39"/>
    <mergeCell ref="B40:E40"/>
    <mergeCell ref="F40:G40"/>
    <mergeCell ref="H40:I40"/>
    <mergeCell ref="B36:C36"/>
    <mergeCell ref="D36:E36"/>
    <mergeCell ref="F36:G36"/>
    <mergeCell ref="H36:I36"/>
    <mergeCell ref="B37:C37"/>
    <mergeCell ref="D37:E37"/>
    <mergeCell ref="F37:G37"/>
    <mergeCell ref="H37:I37"/>
    <mergeCell ref="B32:E32"/>
    <mergeCell ref="F32:I32"/>
    <mergeCell ref="B33:I33"/>
    <mergeCell ref="B34:E34"/>
    <mergeCell ref="F34:I34"/>
    <mergeCell ref="B35:C35"/>
    <mergeCell ref="D35:E35"/>
    <mergeCell ref="F35:G35"/>
    <mergeCell ref="H35:I35"/>
    <mergeCell ref="B29:E29"/>
    <mergeCell ref="F29:I29"/>
    <mergeCell ref="B30:E30"/>
    <mergeCell ref="F30:I30"/>
    <mergeCell ref="B31:E31"/>
    <mergeCell ref="F31:I31"/>
    <mergeCell ref="B26:I26"/>
    <mergeCell ref="B27:C27"/>
    <mergeCell ref="D27:E27"/>
    <mergeCell ref="F27:I27"/>
    <mergeCell ref="B28:C28"/>
    <mergeCell ref="D28:E28"/>
    <mergeCell ref="F28:I28"/>
    <mergeCell ref="B24:C24"/>
    <mergeCell ref="D24:E24"/>
    <mergeCell ref="F24:G24"/>
    <mergeCell ref="H24:I24"/>
    <mergeCell ref="B25:C25"/>
    <mergeCell ref="D25:E25"/>
    <mergeCell ref="F25:G25"/>
    <mergeCell ref="H25:I25"/>
    <mergeCell ref="B21:I21"/>
    <mergeCell ref="B22:C22"/>
    <mergeCell ref="D22:E22"/>
    <mergeCell ref="F22:G22"/>
    <mergeCell ref="H22:I22"/>
    <mergeCell ref="B23:C23"/>
    <mergeCell ref="D23:E23"/>
    <mergeCell ref="F23:G23"/>
    <mergeCell ref="H23:I23"/>
    <mergeCell ref="B15:I15"/>
    <mergeCell ref="B16:I16"/>
    <mergeCell ref="B17:I17"/>
    <mergeCell ref="B18:I18"/>
    <mergeCell ref="B19:I19"/>
    <mergeCell ref="B20:I20"/>
    <mergeCell ref="B12:C12"/>
    <mergeCell ref="D12:E12"/>
    <mergeCell ref="F12:G12"/>
    <mergeCell ref="H12:I12"/>
    <mergeCell ref="B13:I13"/>
    <mergeCell ref="B14:I14"/>
    <mergeCell ref="B9:I9"/>
    <mergeCell ref="B10:C10"/>
    <mergeCell ref="D10:E10"/>
    <mergeCell ref="F10:G10"/>
    <mergeCell ref="H10:I10"/>
    <mergeCell ref="B11:C11"/>
    <mergeCell ref="D11:E11"/>
    <mergeCell ref="F11:G11"/>
    <mergeCell ref="H11:I11"/>
    <mergeCell ref="B7:C7"/>
    <mergeCell ref="D7:E7"/>
    <mergeCell ref="F7:G7"/>
    <mergeCell ref="H7:I7"/>
    <mergeCell ref="B8:C8"/>
    <mergeCell ref="D8:E8"/>
    <mergeCell ref="F8:G8"/>
    <mergeCell ref="H8:I8"/>
    <mergeCell ref="B4:I4"/>
    <mergeCell ref="B5:I5"/>
    <mergeCell ref="B6:C6"/>
    <mergeCell ref="D6:E6"/>
    <mergeCell ref="F6:G6"/>
    <mergeCell ref="H6:I6"/>
  </mergeCells>
  <conditionalFormatting sqref="E71:I72">
    <cfRule type="dataBar" priority="4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{521B3DFE-A889-4C14-85F0-B9EF38A98171}</x14:id>
        </ext>
      </extLst>
    </cfRule>
  </conditionalFormatting>
  <conditionalFormatting sqref="E73:I74">
    <cfRule type="dataBar" priority="3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{9F74E27D-094D-4794-9830-AAECF1235B96}</x14:id>
        </ext>
      </extLst>
    </cfRule>
  </conditionalFormatting>
  <conditionalFormatting sqref="E75:I76">
    <cfRule type="dataBar" priority="2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{F11218B5-3A25-4F9A-8BC5-548DFC82591C}</x14:id>
        </ext>
      </extLst>
    </cfRule>
  </conditionalFormatting>
  <conditionalFormatting sqref="E77:I78">
    <cfRule type="dataBar" priority="1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{FDD9C740-A731-4055-88C5-FF4AE0144AB3}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21B3DFE-A889-4C14-85F0-B9EF38A98171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E71:I72</xm:sqref>
        </x14:conditionalFormatting>
        <x14:conditionalFormatting xmlns:xm="http://schemas.microsoft.com/office/excel/2006/main">
          <x14:cfRule type="dataBar" id="{9F74E27D-094D-4794-9830-AAECF1235B96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E73:I74</xm:sqref>
        </x14:conditionalFormatting>
        <x14:conditionalFormatting xmlns:xm="http://schemas.microsoft.com/office/excel/2006/main">
          <x14:cfRule type="dataBar" id="{F11218B5-3A25-4F9A-8BC5-548DFC82591C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E75:I76</xm:sqref>
        </x14:conditionalFormatting>
        <x14:conditionalFormatting xmlns:xm="http://schemas.microsoft.com/office/excel/2006/main">
          <x14:cfRule type="dataBar" id="{FDD9C740-A731-4055-88C5-FF4AE0144AB3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E77:I78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00000000-0002-0000-1200-000000000000}">
          <x14:formula1>
            <xm:f>'NO SE EDITA'!$K$3:$K$6</xm:f>
          </x14:formula1>
          <xm:sqref>H43:H46</xm:sqref>
        </x14:dataValidation>
        <x14:dataValidation type="list" allowBlank="1" showInputMessage="1" showErrorMessage="1" xr:uid="{00000000-0002-0000-1200-000001000000}">
          <x14:formula1>
            <xm:f>'NO SE EDITA'!$L$3:$L$6</xm:f>
          </x14:formula1>
          <xm:sqref>I43:I46</xm:sqref>
        </x14:dataValidation>
        <x14:dataValidation type="list" allowBlank="1" showInputMessage="1" showErrorMessage="1" xr:uid="{00000000-0002-0000-1200-000002000000}">
          <x14:formula1>
            <xm:f>'NO SE EDITA'!$C$3:$C$6</xm:f>
          </x14:formula1>
          <xm:sqref>D28:E28</xm:sqref>
        </x14:dataValidation>
        <x14:dataValidation type="list" allowBlank="1" showInputMessage="1" showErrorMessage="1" xr:uid="{00000000-0002-0000-1200-000003000000}">
          <x14:formula1>
            <xm:f>'NO SE EDITA'!$G$3:$G$5</xm:f>
          </x14:formula1>
          <xm:sqref>B32:E32 D36:E36 H40:I40</xm:sqref>
        </x14:dataValidation>
        <x14:dataValidation type="list" allowBlank="1" showInputMessage="1" showErrorMessage="1" xr:uid="{00000000-0002-0000-1200-000004000000}">
          <x14:formula1>
            <xm:f>'NO SE EDITA'!$H$3:$H$4</xm:f>
          </x14:formula1>
          <xm:sqref>F32:I32</xm:sqref>
        </x14:dataValidation>
        <x14:dataValidation type="list" allowBlank="1" showInputMessage="1" showErrorMessage="1" xr:uid="{00000000-0002-0000-1200-000005000000}">
          <x14:formula1>
            <xm:f>'NO SE EDITA'!$D$3:$D$4</xm:f>
          </x14:formula1>
          <xm:sqref>F28</xm:sqref>
        </x14:dataValidation>
        <x14:dataValidation type="list" allowBlank="1" showInputMessage="1" showErrorMessage="1" xr:uid="{00000000-0002-0000-1200-000006000000}">
          <x14:formula1>
            <xm:f>'NO SE EDITA'!$B$3:$B$4</xm:f>
          </x14:formula1>
          <xm:sqref>B27:C28</xm:sqref>
        </x14:dataValidation>
        <x14:dataValidation type="list" allowBlank="1" showInputMessage="1" showErrorMessage="1" xr:uid="{00000000-0002-0000-1200-000007000000}">
          <x14:formula1>
            <xm:f>'NO SE EDITA'!$M$3:$M$4</xm:f>
          </x14:formula1>
          <xm:sqref>D37:E37</xm:sqref>
        </x14:dataValidation>
        <x14:dataValidation type="list" allowBlank="1" showInputMessage="1" showErrorMessage="1" xr:uid="{00000000-0002-0000-1200-000008000000}">
          <x14:formula1>
            <xm:f>'NO SE EDITA'!$E$3:$E$4</xm:f>
          </x14:formula1>
          <xm:sqref>B30:E30</xm:sqref>
        </x14:dataValidation>
        <x14:dataValidation type="list" allowBlank="1" showInputMessage="1" showErrorMessage="1" xr:uid="{00000000-0002-0000-1200-000009000000}">
          <x14:formula1>
            <xm:f>'NO SE EDITA'!$F$3:$F$4</xm:f>
          </x14:formula1>
          <xm:sqref>F30:I30</xm:sqref>
        </x14:dataValidation>
        <x14:dataValidation type="list" allowBlank="1" showInputMessage="1" showErrorMessage="1" xr:uid="{00000000-0002-0000-1200-00000A000000}">
          <x14:formula1>
            <xm:f>'NO SE EDITA'!$J$3:$J$6</xm:f>
          </x14:formula1>
          <xm:sqref>F40:G40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1"/>
  <sheetViews>
    <sheetView view="pageBreakPreview" topLeftCell="A19" zoomScale="110" zoomScaleNormal="100" zoomScaleSheetLayoutView="110" workbookViewId="0">
      <selection activeCell="A4" sqref="A4:N4"/>
    </sheetView>
  </sheetViews>
  <sheetFormatPr baseColWidth="10" defaultColWidth="9.33203125" defaultRowHeight="12.75"/>
  <cols>
    <col min="1" max="1" width="1.83203125" style="44" customWidth="1"/>
    <col min="2" max="2" width="6" style="44" customWidth="1"/>
    <col min="3" max="3" width="18.83203125" style="44" customWidth="1"/>
    <col min="4" max="4" width="2.83203125" style="44" customWidth="1"/>
    <col min="5" max="5" width="4" style="44" customWidth="1"/>
    <col min="6" max="6" width="18.83203125" style="44" customWidth="1"/>
    <col min="7" max="7" width="6.1640625" style="44" customWidth="1"/>
    <col min="8" max="8" width="6" style="44" customWidth="1"/>
    <col min="9" max="9" width="4.6640625" style="44" customWidth="1"/>
    <col min="10" max="10" width="4.1640625" style="44" customWidth="1"/>
    <col min="11" max="11" width="13.33203125" style="44" customWidth="1"/>
    <col min="12" max="12" width="3.1640625" style="44" customWidth="1"/>
    <col min="13" max="13" width="1.5" style="44" customWidth="1"/>
    <col min="14" max="14" width="40.6640625" style="44" customWidth="1"/>
    <col min="15" max="16384" width="9.33203125" style="44"/>
  </cols>
  <sheetData>
    <row r="1" spans="1:14" ht="34.5" customHeight="1">
      <c r="A1" s="247" t="s">
        <v>340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9"/>
    </row>
    <row r="2" spans="1:14" ht="48.2" customHeight="1">
      <c r="A2" s="250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2"/>
    </row>
    <row r="3" spans="1:14" ht="34.5" customHeight="1">
      <c r="A3" s="247" t="s">
        <v>341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9"/>
    </row>
    <row r="4" spans="1:14" ht="45.6" customHeight="1">
      <c r="A4" s="253"/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5"/>
    </row>
    <row r="5" spans="1:14" ht="20.85" customHeight="1">
      <c r="A5" s="256"/>
      <c r="B5" s="96" t="s">
        <v>339</v>
      </c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9"/>
    </row>
    <row r="6" spans="1:14" ht="22.5" customHeight="1">
      <c r="A6" s="257"/>
      <c r="B6" s="193" t="s">
        <v>338</v>
      </c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1"/>
    </row>
    <row r="7" spans="1:14" ht="27.75" customHeight="1">
      <c r="A7" s="263"/>
      <c r="B7" s="264"/>
      <c r="C7" s="264"/>
      <c r="D7" s="264"/>
      <c r="E7" s="265"/>
      <c r="F7" s="264"/>
      <c r="G7" s="264"/>
      <c r="H7" s="264"/>
      <c r="I7" s="265"/>
      <c r="J7" s="264"/>
      <c r="K7" s="264"/>
      <c r="L7" s="265"/>
      <c r="M7" s="265"/>
      <c r="N7" s="266"/>
    </row>
    <row r="8" spans="1:14" ht="18.2" customHeight="1">
      <c r="A8" s="244" t="s">
        <v>327</v>
      </c>
      <c r="B8" s="245"/>
      <c r="C8" s="246"/>
      <c r="D8" s="267"/>
      <c r="E8" s="93"/>
      <c r="F8" s="269"/>
      <c r="G8" s="244" t="s">
        <v>328</v>
      </c>
      <c r="H8" s="245"/>
      <c r="I8" s="93"/>
      <c r="J8" s="269"/>
      <c r="K8" s="97" t="s">
        <v>329</v>
      </c>
      <c r="L8" s="262"/>
      <c r="M8" s="262"/>
      <c r="N8" s="271"/>
    </row>
    <row r="9" spans="1:14" ht="17.850000000000001" customHeight="1">
      <c r="A9" s="244" t="s">
        <v>330</v>
      </c>
      <c r="B9" s="245"/>
      <c r="C9" s="246"/>
      <c r="D9" s="268"/>
      <c r="E9" s="93"/>
      <c r="F9" s="270"/>
      <c r="G9" s="244" t="s">
        <v>328</v>
      </c>
      <c r="H9" s="245"/>
      <c r="I9" s="93"/>
      <c r="J9" s="270"/>
      <c r="K9" s="97" t="s">
        <v>329</v>
      </c>
      <c r="L9" s="262"/>
      <c r="M9" s="262"/>
      <c r="N9" s="272"/>
    </row>
    <row r="10" spans="1:14" ht="17.25" customHeight="1">
      <c r="A10" s="244" t="s">
        <v>331</v>
      </c>
      <c r="B10" s="245"/>
      <c r="C10" s="246"/>
      <c r="D10" s="268"/>
      <c r="E10" s="93"/>
      <c r="F10" s="270"/>
      <c r="G10" s="244" t="s">
        <v>328</v>
      </c>
      <c r="H10" s="245"/>
      <c r="I10" s="93"/>
      <c r="J10" s="270"/>
      <c r="K10" s="97" t="s">
        <v>329</v>
      </c>
      <c r="L10" s="262"/>
      <c r="M10" s="262"/>
      <c r="N10" s="272"/>
    </row>
    <row r="11" spans="1:14" ht="18" customHeight="1">
      <c r="A11" s="244" t="s">
        <v>332</v>
      </c>
      <c r="B11" s="245"/>
      <c r="C11" s="246"/>
      <c r="D11" s="94"/>
      <c r="E11" s="93"/>
      <c r="F11" s="270"/>
      <c r="G11" s="244" t="s">
        <v>328</v>
      </c>
      <c r="H11" s="245"/>
      <c r="I11" s="93"/>
      <c r="J11" s="95"/>
      <c r="K11" s="97" t="s">
        <v>329</v>
      </c>
      <c r="L11" s="262"/>
      <c r="M11" s="262"/>
      <c r="N11" s="272"/>
    </row>
    <row r="12" spans="1:14" ht="18.2" customHeight="1">
      <c r="A12" s="244" t="s">
        <v>333</v>
      </c>
      <c r="B12" s="245"/>
      <c r="C12" s="246"/>
      <c r="D12" s="268"/>
      <c r="E12" s="93"/>
      <c r="F12" s="270"/>
      <c r="G12" s="244" t="s">
        <v>328</v>
      </c>
      <c r="H12" s="245"/>
      <c r="I12" s="93"/>
      <c r="J12" s="270"/>
      <c r="K12" s="97" t="s">
        <v>329</v>
      </c>
      <c r="L12" s="262"/>
      <c r="M12" s="262"/>
      <c r="N12" s="272"/>
    </row>
    <row r="13" spans="1:14" ht="18" customHeight="1">
      <c r="A13" s="244" t="s">
        <v>334</v>
      </c>
      <c r="B13" s="245"/>
      <c r="C13" s="246"/>
      <c r="D13" s="268"/>
      <c r="E13" s="93"/>
      <c r="F13" s="270"/>
      <c r="G13" s="244" t="s">
        <v>328</v>
      </c>
      <c r="H13" s="245"/>
      <c r="I13" s="93"/>
      <c r="J13" s="270"/>
      <c r="K13" s="97" t="s">
        <v>329</v>
      </c>
      <c r="L13" s="262"/>
      <c r="M13" s="262"/>
      <c r="N13" s="272"/>
    </row>
    <row r="14" spans="1:14" ht="17.45" customHeight="1">
      <c r="A14" s="244" t="s">
        <v>335</v>
      </c>
      <c r="B14" s="245"/>
      <c r="C14" s="246"/>
      <c r="D14" s="268"/>
      <c r="E14" s="93"/>
      <c r="F14" s="270"/>
      <c r="G14" s="244" t="s">
        <v>328</v>
      </c>
      <c r="H14" s="245"/>
      <c r="I14" s="93"/>
      <c r="J14" s="270"/>
      <c r="K14" s="97" t="s">
        <v>329</v>
      </c>
      <c r="L14" s="262"/>
      <c r="M14" s="262"/>
      <c r="N14" s="272"/>
    </row>
    <row r="15" spans="1:14" ht="17.850000000000001" customHeight="1">
      <c r="A15" s="244" t="s">
        <v>336</v>
      </c>
      <c r="B15" s="245"/>
      <c r="C15" s="246"/>
      <c r="D15" s="268"/>
      <c r="E15" s="93"/>
      <c r="F15" s="270"/>
      <c r="G15" s="244" t="s">
        <v>328</v>
      </c>
      <c r="H15" s="245"/>
      <c r="I15" s="93"/>
      <c r="J15" s="270"/>
      <c r="K15" s="97" t="s">
        <v>329</v>
      </c>
      <c r="L15" s="262"/>
      <c r="M15" s="262"/>
      <c r="N15" s="272"/>
    </row>
    <row r="16" spans="1:14" ht="18" customHeight="1">
      <c r="A16" s="244" t="s">
        <v>337</v>
      </c>
      <c r="B16" s="245"/>
      <c r="C16" s="246"/>
      <c r="D16" s="268"/>
      <c r="E16" s="93"/>
      <c r="F16" s="270"/>
      <c r="G16" s="244" t="s">
        <v>328</v>
      </c>
      <c r="H16" s="245"/>
      <c r="I16" s="93"/>
      <c r="J16" s="270"/>
      <c r="K16" s="97" t="s">
        <v>329</v>
      </c>
      <c r="L16" s="262"/>
      <c r="M16" s="262"/>
      <c r="N16" s="272"/>
    </row>
    <row r="17" spans="1:14" ht="18" customHeight="1">
      <c r="A17" s="273"/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5"/>
    </row>
    <row r="18" spans="1:14" ht="34.5" customHeight="1">
      <c r="A18" s="247" t="s">
        <v>72</v>
      </c>
      <c r="B18" s="248"/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9"/>
    </row>
    <row r="19" spans="1:14" ht="47.85" customHeight="1">
      <c r="A19" s="250"/>
      <c r="B19" s="251"/>
      <c r="C19" s="251"/>
      <c r="D19" s="251"/>
      <c r="E19" s="251"/>
      <c r="F19" s="251"/>
      <c r="G19" s="251"/>
      <c r="H19" s="251"/>
      <c r="I19" s="251"/>
      <c r="J19" s="251"/>
      <c r="K19" s="251"/>
      <c r="L19" s="251"/>
      <c r="M19" s="251"/>
      <c r="N19" s="252"/>
    </row>
    <row r="20" spans="1:14" ht="18.75" customHeight="1">
      <c r="A20" s="276" t="s">
        <v>342</v>
      </c>
      <c r="B20" s="277"/>
      <c r="C20" s="277"/>
      <c r="D20" s="278"/>
      <c r="E20" s="285"/>
      <c r="F20" s="286"/>
      <c r="G20" s="286"/>
      <c r="H20" s="286"/>
      <c r="I20" s="286"/>
      <c r="J20" s="286"/>
      <c r="K20" s="286"/>
      <c r="L20" s="286"/>
      <c r="M20" s="286"/>
      <c r="N20" s="287"/>
    </row>
    <row r="21" spans="1:14" ht="17.45" customHeight="1">
      <c r="A21" s="279"/>
      <c r="B21" s="280"/>
      <c r="C21" s="280"/>
      <c r="D21" s="281"/>
      <c r="E21" s="288"/>
      <c r="F21" s="289"/>
      <c r="G21" s="289"/>
      <c r="H21" s="289"/>
      <c r="I21" s="289"/>
      <c r="J21" s="289"/>
      <c r="K21" s="289"/>
      <c r="L21" s="289"/>
      <c r="M21" s="289"/>
      <c r="N21" s="290"/>
    </row>
    <row r="22" spans="1:14" ht="17.850000000000001" customHeight="1">
      <c r="A22" s="279"/>
      <c r="B22" s="280"/>
      <c r="C22" s="280"/>
      <c r="D22" s="281"/>
      <c r="E22" s="288"/>
      <c r="F22" s="289"/>
      <c r="G22" s="289"/>
      <c r="H22" s="289"/>
      <c r="I22" s="289"/>
      <c r="J22" s="289"/>
      <c r="K22" s="289"/>
      <c r="L22" s="289"/>
      <c r="M22" s="289"/>
      <c r="N22" s="290"/>
    </row>
    <row r="23" spans="1:14" ht="14.25" customHeight="1">
      <c r="A23" s="282"/>
      <c r="B23" s="283"/>
      <c r="C23" s="283"/>
      <c r="D23" s="284"/>
      <c r="E23" s="291"/>
      <c r="F23" s="292"/>
      <c r="G23" s="292"/>
      <c r="H23" s="292"/>
      <c r="I23" s="292"/>
      <c r="J23" s="292"/>
      <c r="K23" s="292"/>
      <c r="L23" s="292"/>
      <c r="M23" s="292"/>
      <c r="N23" s="293"/>
    </row>
    <row r="24" spans="1:14" ht="22.7" customHeight="1">
      <c r="A24" s="263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6"/>
    </row>
    <row r="25" spans="1:14" ht="34.5" customHeight="1">
      <c r="A25" s="247" t="s">
        <v>325</v>
      </c>
      <c r="B25" s="248"/>
      <c r="C25" s="248"/>
      <c r="D25" s="248"/>
      <c r="E25" s="248"/>
      <c r="F25" s="248"/>
      <c r="G25" s="248"/>
      <c r="H25" s="248"/>
      <c r="I25" s="248"/>
      <c r="J25" s="248"/>
      <c r="K25" s="248"/>
      <c r="L25" s="248"/>
      <c r="M25" s="248"/>
      <c r="N25" s="249"/>
    </row>
    <row r="26" spans="1:14" ht="34.5" customHeight="1">
      <c r="A26" s="247" t="s">
        <v>326</v>
      </c>
      <c r="B26" s="248"/>
      <c r="C26" s="248"/>
      <c r="D26" s="248"/>
      <c r="E26" s="248"/>
      <c r="F26" s="248"/>
      <c r="G26" s="248"/>
      <c r="H26" s="248"/>
      <c r="I26" s="248"/>
      <c r="J26" s="248"/>
      <c r="K26" s="248"/>
      <c r="L26" s="248"/>
      <c r="M26" s="248"/>
      <c r="N26" s="249"/>
    </row>
    <row r="27" spans="1:14" ht="18.75" customHeight="1">
      <c r="A27" s="276" t="s">
        <v>342</v>
      </c>
      <c r="B27" s="277"/>
      <c r="C27" s="277"/>
      <c r="D27" s="278"/>
      <c r="E27" s="285"/>
      <c r="F27" s="286"/>
      <c r="G27" s="286"/>
      <c r="H27" s="286"/>
      <c r="I27" s="286"/>
      <c r="J27" s="286"/>
      <c r="K27" s="286"/>
      <c r="L27" s="286"/>
      <c r="M27" s="286"/>
      <c r="N27" s="287"/>
    </row>
    <row r="28" spans="1:14" ht="17.45" customHeight="1">
      <c r="A28" s="279"/>
      <c r="B28" s="280"/>
      <c r="C28" s="280"/>
      <c r="D28" s="281"/>
      <c r="E28" s="288"/>
      <c r="F28" s="289"/>
      <c r="G28" s="289"/>
      <c r="H28" s="289"/>
      <c r="I28" s="289"/>
      <c r="J28" s="289"/>
      <c r="K28" s="289"/>
      <c r="L28" s="289"/>
      <c r="M28" s="289"/>
      <c r="N28" s="290"/>
    </row>
    <row r="29" spans="1:14" ht="17.850000000000001" customHeight="1">
      <c r="A29" s="279"/>
      <c r="B29" s="280"/>
      <c r="C29" s="280"/>
      <c r="D29" s="281"/>
      <c r="E29" s="288"/>
      <c r="F29" s="289"/>
      <c r="G29" s="289"/>
      <c r="H29" s="289"/>
      <c r="I29" s="289"/>
      <c r="J29" s="289"/>
      <c r="K29" s="289"/>
      <c r="L29" s="289"/>
      <c r="M29" s="289"/>
      <c r="N29" s="290"/>
    </row>
    <row r="30" spans="1:14" ht="14.25" customHeight="1">
      <c r="A30" s="282"/>
      <c r="B30" s="283"/>
      <c r="C30" s="283"/>
      <c r="D30" s="284"/>
      <c r="E30" s="291"/>
      <c r="F30" s="292"/>
      <c r="G30" s="292"/>
      <c r="H30" s="292"/>
      <c r="I30" s="292"/>
      <c r="J30" s="292"/>
      <c r="K30" s="292"/>
      <c r="L30" s="292"/>
      <c r="M30" s="292"/>
      <c r="N30" s="293"/>
    </row>
    <row r="31" spans="1:14" ht="18.95" customHeight="1"/>
  </sheetData>
  <mergeCells count="52">
    <mergeCell ref="A24:N24"/>
    <mergeCell ref="A25:N25"/>
    <mergeCell ref="A26:N26"/>
    <mergeCell ref="A27:D30"/>
    <mergeCell ref="E28:N30"/>
    <mergeCell ref="E27:N27"/>
    <mergeCell ref="A20:D23"/>
    <mergeCell ref="E20:N20"/>
    <mergeCell ref="E21:N23"/>
    <mergeCell ref="A18:N18"/>
    <mergeCell ref="A19:N19"/>
    <mergeCell ref="A17:N17"/>
    <mergeCell ref="F8:F16"/>
    <mergeCell ref="G11:H11"/>
    <mergeCell ref="L11:M11"/>
    <mergeCell ref="A12:C12"/>
    <mergeCell ref="D12:D16"/>
    <mergeCell ref="G12:H12"/>
    <mergeCell ref="J12:J16"/>
    <mergeCell ref="L12:M12"/>
    <mergeCell ref="A13:C13"/>
    <mergeCell ref="G13:H13"/>
    <mergeCell ref="L13:M13"/>
    <mergeCell ref="L14:M14"/>
    <mergeCell ref="A15:C15"/>
    <mergeCell ref="G15:H15"/>
    <mergeCell ref="L15:M15"/>
    <mergeCell ref="A16:C16"/>
    <mergeCell ref="G16:H16"/>
    <mergeCell ref="L16:M16"/>
    <mergeCell ref="A7:N7"/>
    <mergeCell ref="A8:C8"/>
    <mergeCell ref="D8:D10"/>
    <mergeCell ref="G8:H8"/>
    <mergeCell ref="J8:J10"/>
    <mergeCell ref="L8:M8"/>
    <mergeCell ref="N8:N16"/>
    <mergeCell ref="A9:C9"/>
    <mergeCell ref="G9:H9"/>
    <mergeCell ref="L9:M9"/>
    <mergeCell ref="A10:C10"/>
    <mergeCell ref="G10:H10"/>
    <mergeCell ref="L10:M10"/>
    <mergeCell ref="A11:C11"/>
    <mergeCell ref="A14:C14"/>
    <mergeCell ref="G14:H14"/>
    <mergeCell ref="A1:N1"/>
    <mergeCell ref="A2:N2"/>
    <mergeCell ref="A3:N3"/>
    <mergeCell ref="A4:N4"/>
    <mergeCell ref="A5:A6"/>
    <mergeCell ref="C5:N6"/>
  </mergeCells>
  <pageMargins left="0.7" right="0.7" top="0.75" bottom="0.75" header="0.3" footer="0.3"/>
  <pageSetup paperSize="9" scale="6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J79"/>
  <sheetViews>
    <sheetView view="pageBreakPreview" zoomScale="70" zoomScaleNormal="100" zoomScaleSheetLayoutView="70" workbookViewId="0">
      <selection activeCell="L7" sqref="L7"/>
    </sheetView>
  </sheetViews>
  <sheetFormatPr baseColWidth="10" defaultRowHeight="12.75"/>
  <cols>
    <col min="1" max="1" width="4.33203125" style="157" customWidth="1"/>
    <col min="2" max="3" width="15.83203125" style="157" customWidth="1"/>
    <col min="4" max="9" width="17.83203125" style="157" customWidth="1"/>
    <col min="10" max="16384" width="12" style="157"/>
  </cols>
  <sheetData>
    <row r="2" spans="1:9" ht="18" customHeight="1"/>
    <row r="3" spans="1:9" ht="15" customHeight="1"/>
    <row r="4" spans="1:9" ht="34.5" customHeight="1">
      <c r="B4" s="346" t="s">
        <v>38</v>
      </c>
      <c r="C4" s="417"/>
      <c r="D4" s="417"/>
      <c r="E4" s="417"/>
      <c r="F4" s="417"/>
      <c r="G4" s="417"/>
      <c r="H4" s="417"/>
      <c r="I4" s="417"/>
    </row>
    <row r="5" spans="1:9" ht="19.5" customHeight="1">
      <c r="B5" s="352" t="s">
        <v>377</v>
      </c>
      <c r="C5" s="418"/>
      <c r="D5" s="418"/>
      <c r="E5" s="418"/>
      <c r="F5" s="418"/>
      <c r="G5" s="418"/>
      <c r="H5" s="418"/>
      <c r="I5" s="418"/>
    </row>
    <row r="6" spans="1:9" ht="31.5" customHeight="1">
      <c r="A6" s="174"/>
      <c r="B6" s="555" t="s">
        <v>39</v>
      </c>
      <c r="C6" s="556"/>
      <c r="D6" s="496" t="str">
        <f>'FORMATO 2. POA - MIR'!D4:F4</f>
        <v xml:space="preserve">SECRETARIA GENERAL MUNICIPAL </v>
      </c>
      <c r="E6" s="557"/>
      <c r="F6" s="555" t="s">
        <v>42</v>
      </c>
      <c r="G6" s="558"/>
      <c r="H6" s="559">
        <v>2026</v>
      </c>
      <c r="I6" s="559"/>
    </row>
    <row r="7" spans="1:9" ht="54" customHeight="1">
      <c r="A7" s="174"/>
      <c r="B7" s="545" t="s">
        <v>40</v>
      </c>
      <c r="C7" s="546"/>
      <c r="D7" s="484" t="s">
        <v>574</v>
      </c>
      <c r="E7" s="547"/>
      <c r="F7" s="545" t="s">
        <v>43</v>
      </c>
      <c r="G7" s="548"/>
      <c r="H7" s="347" t="s">
        <v>291</v>
      </c>
      <c r="I7" s="347"/>
    </row>
    <row r="8" spans="1:9" ht="41.25" customHeight="1">
      <c r="A8" s="174"/>
      <c r="B8" s="549" t="s">
        <v>41</v>
      </c>
      <c r="C8" s="550"/>
      <c r="D8" s="551" t="s">
        <v>305</v>
      </c>
      <c r="E8" s="552"/>
      <c r="F8" s="553" t="s">
        <v>44</v>
      </c>
      <c r="G8" s="554"/>
      <c r="H8" s="347" t="s">
        <v>575</v>
      </c>
      <c r="I8" s="347"/>
    </row>
    <row r="9" spans="1:9">
      <c r="A9" s="174"/>
      <c r="B9" s="419" t="s">
        <v>90</v>
      </c>
      <c r="C9" s="419"/>
      <c r="D9" s="419"/>
      <c r="E9" s="419"/>
      <c r="F9" s="419"/>
      <c r="G9" s="419"/>
      <c r="H9" s="419"/>
      <c r="I9" s="419"/>
    </row>
    <row r="10" spans="1:9" ht="68.25" customHeight="1">
      <c r="A10" s="174"/>
      <c r="B10" s="414" t="s">
        <v>91</v>
      </c>
      <c r="C10" s="414"/>
      <c r="D10" s="347" t="str">
        <f>'FORMATO 2. POA - MIR'!C9</f>
        <v>Acuerdo 1. Zapotlán Seguro, con un Gobierno Transparente y Justo.</v>
      </c>
      <c r="E10" s="536"/>
      <c r="F10" s="412" t="s">
        <v>92</v>
      </c>
      <c r="G10" s="412"/>
      <c r="H10" s="541" t="str">
        <f>'FORMATO 2. POA - MIR'!E9</f>
        <v>1.1.2 Transformar a Zapotlán, con austeridad en la administración pública, garantizando el uso eficiente de los recursos públicos.</v>
      </c>
      <c r="I10" s="537"/>
    </row>
    <row r="11" spans="1:9" ht="54" customHeight="1">
      <c r="A11" s="174"/>
      <c r="B11" s="412" t="s">
        <v>93</v>
      </c>
      <c r="C11" s="412"/>
      <c r="D11" s="347" t="str">
        <f>'FORMATO 2. POA - MIR'!C10</f>
        <v>Zapotlán Seguro, con un Gobierno Transparente y Justo.</v>
      </c>
      <c r="E11" s="536"/>
      <c r="F11" s="412" t="s">
        <v>95</v>
      </c>
      <c r="G11" s="412"/>
      <c r="H11" s="541" t="str">
        <f>'FORMATO 2. POA - MIR'!E10</f>
        <v>.1.2.1 Fomentar la administración pública municipal eficiente a través de los organismos públicos y descentralizados.</v>
      </c>
      <c r="I11" s="537"/>
    </row>
    <row r="12" spans="1:9" ht="126" customHeight="1">
      <c r="A12" s="174"/>
      <c r="B12" s="540" t="s">
        <v>96</v>
      </c>
      <c r="C12" s="540"/>
      <c r="D12" s="522" t="str">
        <f>'FORMATO 2. POA - MIR'!C11</f>
        <v xml:space="preserve"> Garantizar un servicio público responsable, transparente, inclusivo y comprometido con la equidad, promoviendo la rendición de cuentas y la atención eficaz a las necesidades de la población.</v>
      </c>
      <c r="E12" s="522"/>
      <c r="F12" s="412" t="s">
        <v>97</v>
      </c>
      <c r="G12" s="412"/>
      <c r="H12" s="541" t="str">
        <f>'FORMATO 2. POA - MIR'!E11</f>
        <v>4.4.3.1. Impulsar el control de residuos sólidos urbanos, a través de infraestructura y equipamiento para el manejo de los residuos sólidos.</v>
      </c>
      <c r="I12" s="537"/>
    </row>
    <row r="13" spans="1:9" ht="15" customHeight="1">
      <c r="A13" s="174"/>
      <c r="B13" s="542" t="s">
        <v>378</v>
      </c>
      <c r="C13" s="543"/>
      <c r="D13" s="543"/>
      <c r="E13" s="543"/>
      <c r="F13" s="543"/>
      <c r="G13" s="543"/>
      <c r="H13" s="543"/>
      <c r="I13" s="544"/>
    </row>
    <row r="14" spans="1:9">
      <c r="A14" s="174"/>
      <c r="B14" s="414" t="s">
        <v>45</v>
      </c>
      <c r="C14" s="414"/>
      <c r="D14" s="414"/>
      <c r="E14" s="414"/>
      <c r="F14" s="414"/>
      <c r="G14" s="414"/>
      <c r="H14" s="414"/>
      <c r="I14" s="414"/>
    </row>
    <row r="15" spans="1:9" ht="30.75" customHeight="1">
      <c r="A15" s="174"/>
      <c r="B15" s="413" t="str">
        <f>'FORMATO 2. POA - MIR'!B25</f>
        <v xml:space="preserve">Limpieza de Calles y jardines </v>
      </c>
      <c r="C15" s="413"/>
      <c r="D15" s="413"/>
      <c r="E15" s="413"/>
      <c r="F15" s="413"/>
      <c r="G15" s="413"/>
      <c r="H15" s="413"/>
      <c r="I15" s="413"/>
    </row>
    <row r="16" spans="1:9">
      <c r="A16" s="174"/>
      <c r="B16" s="414" t="s">
        <v>48</v>
      </c>
      <c r="C16" s="414"/>
      <c r="D16" s="414"/>
      <c r="E16" s="414"/>
      <c r="F16" s="414"/>
      <c r="G16" s="414"/>
      <c r="H16" s="414"/>
      <c r="I16" s="414"/>
    </row>
    <row r="17" spans="1:9" ht="39" customHeight="1">
      <c r="A17" s="174"/>
      <c r="B17" s="347" t="str">
        <f>'FORMATO 2. POA - MIR'!C25</f>
        <v>Se elaboró un plan de trabajo para la limpieza de calles y jardines de la comunidad</v>
      </c>
      <c r="C17" s="347"/>
      <c r="D17" s="347"/>
      <c r="E17" s="347"/>
      <c r="F17" s="347"/>
      <c r="G17" s="347"/>
      <c r="H17" s="347"/>
      <c r="I17" s="347"/>
    </row>
    <row r="18" spans="1:9" ht="18.75" customHeight="1">
      <c r="A18" s="174"/>
      <c r="B18" s="415" t="s">
        <v>379</v>
      </c>
      <c r="C18" s="415"/>
      <c r="D18" s="415"/>
      <c r="E18" s="415"/>
      <c r="F18" s="415"/>
      <c r="G18" s="415"/>
      <c r="H18" s="415"/>
      <c r="I18" s="415"/>
    </row>
    <row r="19" spans="1:9">
      <c r="A19" s="174"/>
      <c r="B19" s="416" t="s">
        <v>362</v>
      </c>
      <c r="C19" s="416"/>
      <c r="D19" s="416"/>
      <c r="E19" s="416"/>
      <c r="F19" s="416"/>
      <c r="G19" s="416"/>
      <c r="H19" s="416"/>
      <c r="I19" s="416"/>
    </row>
    <row r="20" spans="1:9">
      <c r="A20" s="174"/>
      <c r="B20" s="347" t="str">
        <f>CALENDARIZACION!E44</f>
        <v xml:space="preserve"> PALCJ = (NADCJR/ NADLCJP) *100%</v>
      </c>
      <c r="C20" s="347"/>
      <c r="D20" s="347"/>
      <c r="E20" s="347"/>
      <c r="F20" s="347"/>
      <c r="G20" s="347"/>
      <c r="H20" s="347"/>
      <c r="I20" s="347"/>
    </row>
    <row r="21" spans="1:9">
      <c r="A21" s="174"/>
      <c r="B21" s="416" t="s">
        <v>363</v>
      </c>
      <c r="C21" s="416"/>
      <c r="D21" s="416"/>
      <c r="E21" s="416"/>
      <c r="F21" s="416"/>
      <c r="G21" s="416"/>
      <c r="H21" s="416"/>
      <c r="I21" s="416"/>
    </row>
    <row r="22" spans="1:9" ht="28.5" customHeight="1">
      <c r="A22" s="174"/>
      <c r="B22" s="420" t="s">
        <v>106</v>
      </c>
      <c r="C22" s="421"/>
      <c r="D22" s="422" t="s">
        <v>364</v>
      </c>
      <c r="E22" s="422"/>
      <c r="F22" s="421" t="s">
        <v>365</v>
      </c>
      <c r="G22" s="421"/>
      <c r="H22" s="412" t="s">
        <v>143</v>
      </c>
      <c r="I22" s="412"/>
    </row>
    <row r="23" spans="1:9" ht="46.5" customHeight="1">
      <c r="A23" s="174"/>
      <c r="B23" s="532"/>
      <c r="C23" s="533"/>
      <c r="D23" s="534" t="s">
        <v>109</v>
      </c>
      <c r="E23" s="535"/>
      <c r="F23" s="536" t="str">
        <f>CALENDARIZACION!C44</f>
        <v>PALCJ = Porcentaje de avance de limpieza de calles y jardines</v>
      </c>
      <c r="G23" s="537"/>
      <c r="H23" s="538"/>
      <c r="I23" s="539"/>
    </row>
    <row r="24" spans="1:9" ht="63.75" customHeight="1">
      <c r="A24" s="174"/>
      <c r="B24" s="347"/>
      <c r="C24" s="347"/>
      <c r="D24" s="534" t="s">
        <v>109</v>
      </c>
      <c r="E24" s="535"/>
      <c r="F24" s="560" t="str">
        <f>CALENDARIZACION!D44</f>
        <v>Porcentaje de número de actividades de limpieza de calles y jardines programadas</v>
      </c>
      <c r="G24" s="561"/>
      <c r="H24" s="538"/>
      <c r="I24" s="539"/>
    </row>
    <row r="25" spans="1:9" ht="68.25" customHeight="1">
      <c r="A25" s="174"/>
      <c r="B25" s="347"/>
      <c r="C25" s="347"/>
      <c r="D25" s="534" t="s">
        <v>109</v>
      </c>
      <c r="E25" s="535"/>
      <c r="F25" s="485" t="str">
        <f>CALENDARIZACION!D45</f>
        <v xml:space="preserve"> PNADCJR= Porcentaje de número de actividades de limpieza de calles y jardines realizadas</v>
      </c>
      <c r="G25" s="485"/>
      <c r="H25" s="538"/>
      <c r="I25" s="539"/>
    </row>
    <row r="26" spans="1:9" ht="12.75" customHeight="1">
      <c r="A26" s="174"/>
      <c r="B26" s="566" t="s">
        <v>146</v>
      </c>
      <c r="C26" s="566"/>
      <c r="D26" s="566"/>
      <c r="E26" s="566"/>
      <c r="F26" s="566"/>
      <c r="G26" s="566"/>
      <c r="H26" s="566"/>
      <c r="I26" s="566"/>
    </row>
    <row r="27" spans="1:9" ht="15.75" customHeight="1">
      <c r="A27" s="174"/>
      <c r="B27" s="567" t="s">
        <v>28</v>
      </c>
      <c r="C27" s="564"/>
      <c r="D27" s="562" t="s">
        <v>46</v>
      </c>
      <c r="E27" s="564"/>
      <c r="F27" s="567" t="s">
        <v>47</v>
      </c>
      <c r="G27" s="568"/>
      <c r="H27" s="568"/>
      <c r="I27" s="568"/>
    </row>
    <row r="28" spans="1:9" ht="18" customHeight="1">
      <c r="A28" s="174"/>
      <c r="B28" s="536" t="s">
        <v>101</v>
      </c>
      <c r="C28" s="537"/>
      <c r="D28" s="521" t="s">
        <v>99</v>
      </c>
      <c r="E28" s="523"/>
      <c r="F28" s="521" t="s">
        <v>222</v>
      </c>
      <c r="G28" s="522"/>
      <c r="H28" s="522"/>
      <c r="I28" s="523"/>
    </row>
    <row r="29" spans="1:9" ht="18" customHeight="1">
      <c r="A29" s="174"/>
      <c r="B29" s="562" t="s">
        <v>128</v>
      </c>
      <c r="C29" s="563"/>
      <c r="D29" s="563"/>
      <c r="E29" s="564"/>
      <c r="F29" s="565" t="s">
        <v>131</v>
      </c>
      <c r="G29" s="499"/>
      <c r="H29" s="499"/>
      <c r="I29" s="499"/>
    </row>
    <row r="30" spans="1:9" ht="13.5" customHeight="1">
      <c r="A30" s="174"/>
      <c r="B30" s="510" t="s">
        <v>109</v>
      </c>
      <c r="C30" s="511"/>
      <c r="D30" s="511"/>
      <c r="E30" s="512"/>
      <c r="F30" s="521" t="s">
        <v>198</v>
      </c>
      <c r="G30" s="522"/>
      <c r="H30" s="522"/>
      <c r="I30" s="523"/>
    </row>
    <row r="31" spans="1:9" ht="15.75" customHeight="1">
      <c r="A31" s="174"/>
      <c r="B31" s="524" t="s">
        <v>83</v>
      </c>
      <c r="C31" s="525"/>
      <c r="D31" s="525"/>
      <c r="E31" s="526"/>
      <c r="F31" s="425" t="s">
        <v>132</v>
      </c>
      <c r="G31" s="416"/>
      <c r="H31" s="416"/>
      <c r="I31" s="416"/>
    </row>
    <row r="32" spans="1:9" ht="15.75" customHeight="1">
      <c r="A32" s="174"/>
      <c r="B32" s="510" t="s">
        <v>110</v>
      </c>
      <c r="C32" s="511"/>
      <c r="D32" s="511"/>
      <c r="E32" s="512"/>
      <c r="F32" s="513" t="s">
        <v>111</v>
      </c>
      <c r="G32" s="514"/>
      <c r="H32" s="514"/>
      <c r="I32" s="515"/>
    </row>
    <row r="33" spans="1:10" ht="14.25" customHeight="1">
      <c r="A33" s="174"/>
      <c r="B33" s="419" t="s">
        <v>149</v>
      </c>
      <c r="C33" s="419"/>
      <c r="D33" s="419"/>
      <c r="E33" s="419"/>
      <c r="F33" s="419"/>
      <c r="G33" s="419"/>
      <c r="H33" s="419"/>
      <c r="I33" s="419"/>
    </row>
    <row r="34" spans="1:10" ht="13.5" customHeight="1">
      <c r="A34" s="174"/>
      <c r="B34" s="427" t="s">
        <v>367</v>
      </c>
      <c r="C34" s="427"/>
      <c r="D34" s="427"/>
      <c r="E34" s="427"/>
      <c r="F34" s="416" t="s">
        <v>368</v>
      </c>
      <c r="G34" s="416"/>
      <c r="H34" s="416"/>
      <c r="I34" s="416"/>
    </row>
    <row r="35" spans="1:10">
      <c r="A35" s="174"/>
      <c r="B35" s="516" t="s">
        <v>152</v>
      </c>
      <c r="C35" s="517"/>
      <c r="D35" s="518">
        <f>CALENDARIZACION!R44</f>
        <v>520</v>
      </c>
      <c r="E35" s="519"/>
      <c r="F35" s="496" t="s">
        <v>116</v>
      </c>
      <c r="G35" s="497"/>
      <c r="H35" s="520" t="s">
        <v>117</v>
      </c>
      <c r="I35" s="520"/>
    </row>
    <row r="36" spans="1:10">
      <c r="A36" s="174"/>
      <c r="B36" s="506" t="s">
        <v>118</v>
      </c>
      <c r="C36" s="507"/>
      <c r="D36" s="508" t="s">
        <v>110</v>
      </c>
      <c r="E36" s="509"/>
      <c r="F36" s="484" t="s">
        <v>366</v>
      </c>
      <c r="G36" s="485"/>
      <c r="H36" s="430" t="s">
        <v>120</v>
      </c>
      <c r="I36" s="430"/>
    </row>
    <row r="37" spans="1:10">
      <c r="A37" s="174"/>
      <c r="B37" s="506" t="s">
        <v>49</v>
      </c>
      <c r="C37" s="507"/>
      <c r="D37" s="508" t="s">
        <v>197</v>
      </c>
      <c r="E37" s="509"/>
      <c r="F37" s="484" t="s">
        <v>121</v>
      </c>
      <c r="G37" s="485"/>
      <c r="H37" s="431" t="s">
        <v>122</v>
      </c>
      <c r="I37" s="431"/>
    </row>
    <row r="38" spans="1:10">
      <c r="A38" s="174"/>
      <c r="B38" s="498" t="s">
        <v>380</v>
      </c>
      <c r="C38" s="499"/>
      <c r="D38" s="499"/>
      <c r="E38" s="499"/>
      <c r="F38" s="499"/>
      <c r="G38" s="499"/>
      <c r="H38" s="499"/>
      <c r="I38" s="499"/>
    </row>
    <row r="39" spans="1:10">
      <c r="A39" s="174"/>
      <c r="B39" s="500" t="s">
        <v>240</v>
      </c>
      <c r="C39" s="501"/>
      <c r="D39" s="501"/>
      <c r="E39" s="502"/>
      <c r="F39" s="503" t="s">
        <v>50</v>
      </c>
      <c r="G39" s="504"/>
      <c r="H39" s="412" t="s">
        <v>147</v>
      </c>
      <c r="I39" s="412"/>
    </row>
    <row r="40" spans="1:10">
      <c r="A40" s="174"/>
      <c r="B40" s="432">
        <f>D43</f>
        <v>52</v>
      </c>
      <c r="C40" s="432"/>
      <c r="D40" s="432"/>
      <c r="E40" s="432"/>
      <c r="F40" s="505">
        <v>2026</v>
      </c>
      <c r="G40" s="505"/>
      <c r="H40" s="347" t="s">
        <v>113</v>
      </c>
      <c r="I40" s="347"/>
    </row>
    <row r="41" spans="1:10">
      <c r="A41" s="174"/>
      <c r="B41" s="489" t="s">
        <v>150</v>
      </c>
      <c r="C41" s="490"/>
      <c r="D41" s="490"/>
      <c r="E41" s="490"/>
      <c r="F41" s="490"/>
      <c r="G41" s="490"/>
      <c r="H41" s="490"/>
      <c r="I41" s="491"/>
    </row>
    <row r="42" spans="1:10" ht="36">
      <c r="A42" s="174"/>
      <c r="B42" s="492" t="s">
        <v>124</v>
      </c>
      <c r="C42" s="493"/>
      <c r="D42" s="165" t="s">
        <v>151</v>
      </c>
      <c r="E42" s="166" t="s">
        <v>86</v>
      </c>
      <c r="F42" s="494" t="s">
        <v>87</v>
      </c>
      <c r="G42" s="495"/>
      <c r="H42" s="138" t="s">
        <v>76</v>
      </c>
      <c r="I42" s="138" t="s">
        <v>77</v>
      </c>
    </row>
    <row r="43" spans="1:10">
      <c r="A43" s="174"/>
      <c r="B43" s="496" t="s">
        <v>288</v>
      </c>
      <c r="C43" s="497"/>
      <c r="D43" s="141">
        <f>SUM(CALENDARIZACION!F44:H44)</f>
        <v>52</v>
      </c>
      <c r="E43" s="142">
        <v>0</v>
      </c>
      <c r="F43" s="435">
        <f>SUM(CALENDARIZACION!F45:H45)</f>
        <v>52</v>
      </c>
      <c r="G43" s="435"/>
      <c r="H43" s="168">
        <v>46027</v>
      </c>
      <c r="I43" s="168">
        <v>46386</v>
      </c>
      <c r="J43" s="176"/>
    </row>
    <row r="44" spans="1:10">
      <c r="A44" s="174"/>
      <c r="B44" s="484" t="s">
        <v>289</v>
      </c>
      <c r="C44" s="485"/>
      <c r="D44" s="141">
        <f>SUM(CALENDARIZACION!I44:K44)</f>
        <v>156</v>
      </c>
      <c r="E44" s="144">
        <v>0</v>
      </c>
      <c r="F44" s="435">
        <f>SUM(CALENDARIZACION!I45:K45)</f>
        <v>0</v>
      </c>
      <c r="G44" s="435"/>
      <c r="H44" s="168"/>
      <c r="I44" s="168"/>
      <c r="J44" s="176"/>
    </row>
    <row r="45" spans="1:10">
      <c r="A45" s="174"/>
      <c r="B45" s="484" t="s">
        <v>134</v>
      </c>
      <c r="C45" s="485"/>
      <c r="D45" s="141">
        <f>SUM(CALENDARIZACION!L44:N44)</f>
        <v>156</v>
      </c>
      <c r="E45" s="142">
        <v>0</v>
      </c>
      <c r="F45" s="435">
        <f>SUM(CALENDARIZACION!L45:N45)</f>
        <v>0</v>
      </c>
      <c r="G45" s="435"/>
      <c r="H45" s="168"/>
      <c r="I45" s="168"/>
    </row>
    <row r="46" spans="1:10">
      <c r="A46" s="174"/>
      <c r="B46" s="486" t="s">
        <v>290</v>
      </c>
      <c r="C46" s="487"/>
      <c r="D46" s="145">
        <f>SUM(CALENDARIZACION!O44:Q44)</f>
        <v>156</v>
      </c>
      <c r="E46" s="146">
        <v>0</v>
      </c>
      <c r="F46" s="488">
        <f>SUM(CALENDARIZACION!O45:Q45)</f>
        <v>0</v>
      </c>
      <c r="G46" s="488"/>
      <c r="H46" s="168"/>
      <c r="I46" s="168"/>
    </row>
    <row r="47" spans="1:10" ht="24">
      <c r="A47" s="174"/>
      <c r="B47" s="442" t="s">
        <v>375</v>
      </c>
      <c r="C47" s="442"/>
      <c r="D47" s="169">
        <f>CALENDARIZACION!R44</f>
        <v>520</v>
      </c>
      <c r="E47" s="169">
        <v>0</v>
      </c>
      <c r="F47" s="443">
        <f>CALENDARIZACION!R45</f>
        <v>52</v>
      </c>
      <c r="G47" s="443"/>
      <c r="H47" s="139" t="s">
        <v>153</v>
      </c>
      <c r="I47" s="170">
        <f>CALENDARIZACION!U44</f>
        <v>0.1</v>
      </c>
    </row>
    <row r="48" spans="1:10">
      <c r="A48" s="574"/>
      <c r="B48" s="574"/>
      <c r="C48" s="574"/>
      <c r="D48" s="574"/>
      <c r="E48" s="574"/>
      <c r="F48" s="574"/>
      <c r="G48" s="574"/>
      <c r="H48" s="574"/>
      <c r="I48" s="574"/>
    </row>
    <row r="49" spans="1:9" ht="22.5" customHeight="1">
      <c r="A49" s="574"/>
      <c r="B49" s="574"/>
      <c r="C49" s="574"/>
      <c r="D49" s="574"/>
      <c r="E49" s="574"/>
      <c r="F49" s="574"/>
      <c r="G49" s="574"/>
      <c r="H49" s="574"/>
      <c r="I49" s="574"/>
    </row>
    <row r="50" spans="1:9" ht="39" customHeight="1">
      <c r="A50" s="174"/>
      <c r="B50" s="409" t="s">
        <v>165</v>
      </c>
      <c r="C50" s="414"/>
      <c r="D50" s="438" t="s">
        <v>52</v>
      </c>
      <c r="E50" s="438"/>
      <c r="F50" s="438" t="s">
        <v>159</v>
      </c>
      <c r="G50" s="438"/>
      <c r="H50" s="438"/>
      <c r="I50" s="438"/>
    </row>
    <row r="51" spans="1:9" ht="33.75" customHeight="1">
      <c r="A51" s="174"/>
      <c r="B51" s="439" t="str">
        <f>D8</f>
        <v>PP- A1  C2</v>
      </c>
      <c r="C51" s="439"/>
      <c r="D51" s="353" t="str">
        <f>B15</f>
        <v xml:space="preserve">Limpieza de Calles y jardines </v>
      </c>
      <c r="E51" s="353"/>
      <c r="F51" s="149" t="s">
        <v>160</v>
      </c>
      <c r="G51" s="139" t="s">
        <v>161</v>
      </c>
      <c r="H51" s="149" t="s">
        <v>67</v>
      </c>
      <c r="I51" s="150" t="s">
        <v>68</v>
      </c>
    </row>
    <row r="52" spans="1:9" ht="30" customHeight="1">
      <c r="A52" s="174"/>
      <c r="B52" s="440"/>
      <c r="C52" s="440"/>
      <c r="D52" s="441"/>
      <c r="E52" s="441"/>
      <c r="F52" s="151">
        <f>CALENDARIZACION!S44</f>
        <v>520</v>
      </c>
      <c r="G52" s="147">
        <f>CALENDARIZACION!S45</f>
        <v>52</v>
      </c>
      <c r="H52" s="151">
        <f>CALENDARIZACION!T44</f>
        <v>468</v>
      </c>
      <c r="I52" s="152">
        <f>CALENDARIZACION!U44</f>
        <v>0.1</v>
      </c>
    </row>
    <row r="53" spans="1:9" ht="20.25" customHeight="1">
      <c r="A53" s="177">
        <v>1</v>
      </c>
      <c r="B53" s="351">
        <v>0</v>
      </c>
      <c r="C53" s="351"/>
      <c r="D53" s="351"/>
      <c r="E53" s="351"/>
      <c r="F53" s="351"/>
      <c r="G53" s="351"/>
      <c r="H53" s="351"/>
      <c r="I53" s="351"/>
    </row>
    <row r="54" spans="1:9">
      <c r="A54" s="177">
        <v>1</v>
      </c>
      <c r="B54" s="351"/>
      <c r="C54" s="351"/>
      <c r="D54" s="351"/>
      <c r="E54" s="351"/>
      <c r="F54" s="351"/>
      <c r="G54" s="351"/>
      <c r="H54" s="351"/>
      <c r="I54" s="351"/>
    </row>
    <row r="55" spans="1:9">
      <c r="A55" s="177">
        <v>1</v>
      </c>
      <c r="B55" s="351"/>
      <c r="C55" s="351"/>
      <c r="D55" s="351"/>
      <c r="E55" s="351"/>
      <c r="F55" s="351"/>
      <c r="G55" s="351"/>
      <c r="H55" s="351"/>
      <c r="I55" s="351"/>
    </row>
    <row r="56" spans="1:9">
      <c r="A56" s="177">
        <v>1</v>
      </c>
      <c r="B56" s="351"/>
      <c r="C56" s="351"/>
      <c r="D56" s="351"/>
      <c r="E56" s="351"/>
      <c r="F56" s="351"/>
      <c r="G56" s="351"/>
      <c r="H56" s="351"/>
      <c r="I56" s="351"/>
    </row>
    <row r="57" spans="1:9">
      <c r="A57" s="177">
        <v>1</v>
      </c>
      <c r="B57" s="351"/>
      <c r="C57" s="351"/>
      <c r="D57" s="351"/>
      <c r="E57" s="351"/>
      <c r="F57" s="351"/>
      <c r="G57" s="351"/>
      <c r="H57" s="351"/>
      <c r="I57" s="351"/>
    </row>
    <row r="58" spans="1:9">
      <c r="A58" s="177">
        <v>1</v>
      </c>
      <c r="B58" s="351"/>
      <c r="C58" s="351"/>
      <c r="D58" s="351"/>
      <c r="E58" s="351"/>
      <c r="F58" s="351"/>
      <c r="G58" s="351"/>
      <c r="H58" s="351"/>
      <c r="I58" s="351"/>
    </row>
    <row r="59" spans="1:9">
      <c r="A59" s="177">
        <v>1</v>
      </c>
      <c r="B59" s="351"/>
      <c r="C59" s="351"/>
      <c r="D59" s="351"/>
      <c r="E59" s="351"/>
      <c r="F59" s="351"/>
      <c r="G59" s="351"/>
      <c r="H59" s="351"/>
      <c r="I59" s="351"/>
    </row>
    <row r="60" spans="1:9">
      <c r="A60" s="177">
        <v>1</v>
      </c>
      <c r="B60" s="351"/>
      <c r="C60" s="351"/>
      <c r="D60" s="351"/>
      <c r="E60" s="351"/>
      <c r="F60" s="351"/>
      <c r="G60" s="351"/>
      <c r="H60" s="351"/>
      <c r="I60" s="351"/>
    </row>
    <row r="61" spans="1:9">
      <c r="A61" s="177">
        <v>1</v>
      </c>
      <c r="B61" s="351"/>
      <c r="C61" s="351"/>
      <c r="D61" s="351"/>
      <c r="E61" s="351"/>
      <c r="F61" s="351"/>
      <c r="G61" s="351"/>
      <c r="H61" s="351"/>
      <c r="I61" s="351"/>
    </row>
    <row r="62" spans="1:9">
      <c r="A62" s="177">
        <v>1</v>
      </c>
      <c r="B62" s="351"/>
      <c r="C62" s="351"/>
      <c r="D62" s="351"/>
      <c r="E62" s="351"/>
      <c r="F62" s="351"/>
      <c r="G62" s="351"/>
      <c r="H62" s="351"/>
      <c r="I62" s="351"/>
    </row>
    <row r="63" spans="1:9">
      <c r="A63" s="177">
        <v>1</v>
      </c>
      <c r="B63" s="351"/>
      <c r="C63" s="351"/>
      <c r="D63" s="351"/>
      <c r="E63" s="351"/>
      <c r="F63" s="351"/>
      <c r="G63" s="351"/>
      <c r="H63" s="351"/>
      <c r="I63" s="351"/>
    </row>
    <row r="64" spans="1:9">
      <c r="A64" s="177">
        <v>1</v>
      </c>
      <c r="B64" s="351"/>
      <c r="C64" s="351"/>
      <c r="D64" s="351"/>
      <c r="E64" s="351"/>
      <c r="F64" s="351"/>
      <c r="G64" s="351"/>
      <c r="H64" s="351"/>
      <c r="I64" s="351"/>
    </row>
    <row r="65" spans="1:9">
      <c r="A65" s="177">
        <v>1</v>
      </c>
      <c r="B65" s="351"/>
      <c r="C65" s="351"/>
      <c r="D65" s="351"/>
      <c r="E65" s="351"/>
      <c r="F65" s="351"/>
      <c r="G65" s="351"/>
      <c r="H65" s="351"/>
      <c r="I65" s="351"/>
    </row>
    <row r="66" spans="1:9">
      <c r="A66" s="177">
        <v>1</v>
      </c>
      <c r="B66" s="351"/>
      <c r="C66" s="351"/>
      <c r="D66" s="351"/>
      <c r="E66" s="351"/>
      <c r="F66" s="351"/>
      <c r="G66" s="351"/>
      <c r="H66" s="351"/>
      <c r="I66" s="351"/>
    </row>
    <row r="67" spans="1:9">
      <c r="A67" s="177">
        <v>1</v>
      </c>
      <c r="B67" s="351"/>
      <c r="C67" s="351"/>
      <c r="D67" s="351"/>
      <c r="E67" s="351"/>
      <c r="F67" s="351"/>
      <c r="G67" s="351"/>
      <c r="H67" s="351"/>
      <c r="I67" s="351"/>
    </row>
    <row r="68" spans="1:9" ht="17.25" customHeight="1">
      <c r="A68" s="177">
        <v>1</v>
      </c>
      <c r="B68" s="351"/>
      <c r="C68" s="351"/>
      <c r="D68" s="351"/>
      <c r="E68" s="351"/>
      <c r="F68" s="351"/>
      <c r="G68" s="351"/>
      <c r="H68" s="351"/>
      <c r="I68" s="351"/>
    </row>
    <row r="69" spans="1:9">
      <c r="A69" s="177">
        <v>1</v>
      </c>
      <c r="B69" s="458" t="s">
        <v>296</v>
      </c>
      <c r="C69" s="458"/>
      <c r="D69" s="458"/>
      <c r="E69" s="458"/>
      <c r="F69" s="458"/>
      <c r="G69" s="458"/>
      <c r="H69" s="458"/>
      <c r="I69" s="458"/>
    </row>
    <row r="70" spans="1:9">
      <c r="A70" s="177">
        <v>1</v>
      </c>
      <c r="B70" s="458"/>
      <c r="C70" s="458"/>
      <c r="D70" s="458"/>
      <c r="E70" s="458"/>
      <c r="F70" s="458"/>
      <c r="G70" s="458"/>
      <c r="H70" s="458"/>
      <c r="I70" s="458"/>
    </row>
    <row r="71" spans="1:9">
      <c r="A71" s="177">
        <v>1</v>
      </c>
      <c r="B71" s="445" t="s">
        <v>288</v>
      </c>
      <c r="C71" s="445"/>
      <c r="D71" s="445"/>
      <c r="E71" s="453">
        <f>F43/D43</f>
        <v>1</v>
      </c>
      <c r="F71" s="453"/>
      <c r="G71" s="453"/>
      <c r="H71" s="453"/>
      <c r="I71" s="453"/>
    </row>
    <row r="72" spans="1:9">
      <c r="A72" s="177">
        <v>1</v>
      </c>
      <c r="B72" s="445"/>
      <c r="C72" s="445"/>
      <c r="D72" s="445"/>
      <c r="E72" s="453"/>
      <c r="F72" s="453"/>
      <c r="G72" s="453"/>
      <c r="H72" s="453"/>
      <c r="I72" s="453"/>
    </row>
    <row r="73" spans="1:9">
      <c r="B73" s="445" t="s">
        <v>289</v>
      </c>
      <c r="C73" s="445"/>
      <c r="D73" s="445"/>
      <c r="E73" s="453">
        <f>F44/D44</f>
        <v>0</v>
      </c>
      <c r="F73" s="453"/>
      <c r="G73" s="453"/>
      <c r="H73" s="453"/>
      <c r="I73" s="453"/>
    </row>
    <row r="74" spans="1:9">
      <c r="B74" s="445"/>
      <c r="C74" s="445"/>
      <c r="D74" s="445"/>
      <c r="E74" s="453"/>
      <c r="F74" s="453"/>
      <c r="G74" s="453"/>
      <c r="H74" s="453"/>
      <c r="I74" s="453"/>
    </row>
    <row r="75" spans="1:9" ht="12.75" customHeight="1">
      <c r="B75" s="445" t="s">
        <v>134</v>
      </c>
      <c r="C75" s="445"/>
      <c r="D75" s="445"/>
      <c r="E75" s="453">
        <f>F45/D45</f>
        <v>0</v>
      </c>
      <c r="F75" s="453"/>
      <c r="G75" s="453"/>
      <c r="H75" s="453"/>
      <c r="I75" s="453"/>
    </row>
    <row r="76" spans="1:9" ht="12.75" customHeight="1">
      <c r="B76" s="445"/>
      <c r="C76" s="445"/>
      <c r="D76" s="445"/>
      <c r="E76" s="453"/>
      <c r="F76" s="453"/>
      <c r="G76" s="453"/>
      <c r="H76" s="453"/>
      <c r="I76" s="453"/>
    </row>
    <row r="77" spans="1:9">
      <c r="B77" s="445" t="s">
        <v>290</v>
      </c>
      <c r="C77" s="445"/>
      <c r="D77" s="445"/>
      <c r="E77" s="453">
        <f>F46/D46</f>
        <v>0</v>
      </c>
      <c r="F77" s="453"/>
      <c r="G77" s="453"/>
      <c r="H77" s="453"/>
      <c r="I77" s="453"/>
    </row>
    <row r="78" spans="1:9">
      <c r="B78" s="445"/>
      <c r="C78" s="445"/>
      <c r="D78" s="445"/>
      <c r="E78" s="453"/>
      <c r="F78" s="453"/>
      <c r="G78" s="453"/>
      <c r="H78" s="453"/>
      <c r="I78" s="453"/>
    </row>
    <row r="79" spans="1:9">
      <c r="B79" s="459"/>
      <c r="C79" s="459"/>
      <c r="D79" s="459"/>
      <c r="E79" s="459"/>
      <c r="F79" s="459"/>
      <c r="G79" s="459"/>
      <c r="H79" s="459"/>
      <c r="I79" s="459"/>
    </row>
  </sheetData>
  <dataConsolidate/>
  <mergeCells count="119">
    <mergeCell ref="B75:D76"/>
    <mergeCell ref="E75:I76"/>
    <mergeCell ref="B77:D78"/>
    <mergeCell ref="E77:I78"/>
    <mergeCell ref="B79:I79"/>
    <mergeCell ref="B53:I68"/>
    <mergeCell ref="B69:I70"/>
    <mergeCell ref="B71:D72"/>
    <mergeCell ref="E71:I72"/>
    <mergeCell ref="B73:D74"/>
    <mergeCell ref="E73:I74"/>
    <mergeCell ref="B50:C50"/>
    <mergeCell ref="D50:E50"/>
    <mergeCell ref="F50:I50"/>
    <mergeCell ref="B51:C52"/>
    <mergeCell ref="D51:E52"/>
    <mergeCell ref="B45:C45"/>
    <mergeCell ref="F45:G45"/>
    <mergeCell ref="B46:C46"/>
    <mergeCell ref="F46:G46"/>
    <mergeCell ref="B47:C47"/>
    <mergeCell ref="F47:G47"/>
    <mergeCell ref="A48:I49"/>
    <mergeCell ref="B41:I41"/>
    <mergeCell ref="B42:C42"/>
    <mergeCell ref="F42:G42"/>
    <mergeCell ref="B43:C43"/>
    <mergeCell ref="F43:G43"/>
    <mergeCell ref="B44:C44"/>
    <mergeCell ref="F44:G44"/>
    <mergeCell ref="B38:I38"/>
    <mergeCell ref="B39:E39"/>
    <mergeCell ref="F39:G39"/>
    <mergeCell ref="H39:I39"/>
    <mergeCell ref="B40:E40"/>
    <mergeCell ref="F40:G40"/>
    <mergeCell ref="H40:I40"/>
    <mergeCell ref="B36:C36"/>
    <mergeCell ref="D36:E36"/>
    <mergeCell ref="F36:G36"/>
    <mergeCell ref="H36:I36"/>
    <mergeCell ref="B37:C37"/>
    <mergeCell ref="D37:E37"/>
    <mergeCell ref="F37:G37"/>
    <mergeCell ref="H37:I37"/>
    <mergeCell ref="B32:E32"/>
    <mergeCell ref="F32:I32"/>
    <mergeCell ref="B33:I33"/>
    <mergeCell ref="B34:E34"/>
    <mergeCell ref="F34:I34"/>
    <mergeCell ref="B35:C35"/>
    <mergeCell ref="D35:E35"/>
    <mergeCell ref="F35:G35"/>
    <mergeCell ref="H35:I35"/>
    <mergeCell ref="B29:E29"/>
    <mergeCell ref="F29:I29"/>
    <mergeCell ref="B30:E30"/>
    <mergeCell ref="F30:I30"/>
    <mergeCell ref="B31:E31"/>
    <mergeCell ref="F31:I31"/>
    <mergeCell ref="B26:I26"/>
    <mergeCell ref="B27:C27"/>
    <mergeCell ref="D27:E27"/>
    <mergeCell ref="F27:I27"/>
    <mergeCell ref="B28:C28"/>
    <mergeCell ref="D28:E28"/>
    <mergeCell ref="F28:I28"/>
    <mergeCell ref="B24:C24"/>
    <mergeCell ref="D24:E24"/>
    <mergeCell ref="F24:G24"/>
    <mergeCell ref="H24:I24"/>
    <mergeCell ref="B25:C25"/>
    <mergeCell ref="D25:E25"/>
    <mergeCell ref="F25:G25"/>
    <mergeCell ref="H25:I25"/>
    <mergeCell ref="B21:I21"/>
    <mergeCell ref="B22:C22"/>
    <mergeCell ref="D22:E22"/>
    <mergeCell ref="F22:G22"/>
    <mergeCell ref="H22:I22"/>
    <mergeCell ref="B23:C23"/>
    <mergeCell ref="D23:E23"/>
    <mergeCell ref="F23:G23"/>
    <mergeCell ref="H23:I23"/>
    <mergeCell ref="B15:I15"/>
    <mergeCell ref="B16:I16"/>
    <mergeCell ref="B17:I17"/>
    <mergeCell ref="B18:I18"/>
    <mergeCell ref="B19:I19"/>
    <mergeCell ref="B20:I20"/>
    <mergeCell ref="B12:C12"/>
    <mergeCell ref="D12:E12"/>
    <mergeCell ref="F12:G12"/>
    <mergeCell ref="H12:I12"/>
    <mergeCell ref="B13:I13"/>
    <mergeCell ref="B14:I14"/>
    <mergeCell ref="B9:I9"/>
    <mergeCell ref="B10:C10"/>
    <mergeCell ref="D10:E10"/>
    <mergeCell ref="F10:G10"/>
    <mergeCell ref="H10:I10"/>
    <mergeCell ref="B11:C11"/>
    <mergeCell ref="D11:E11"/>
    <mergeCell ref="F11:G11"/>
    <mergeCell ref="H11:I11"/>
    <mergeCell ref="B7:C7"/>
    <mergeCell ref="D7:E7"/>
    <mergeCell ref="F7:G7"/>
    <mergeCell ref="H7:I7"/>
    <mergeCell ref="B8:C8"/>
    <mergeCell ref="D8:E8"/>
    <mergeCell ref="F8:G8"/>
    <mergeCell ref="H8:I8"/>
    <mergeCell ref="B4:I4"/>
    <mergeCell ref="B5:I5"/>
    <mergeCell ref="B6:C6"/>
    <mergeCell ref="D6:E6"/>
    <mergeCell ref="F6:G6"/>
    <mergeCell ref="H6:I6"/>
  </mergeCells>
  <conditionalFormatting sqref="E71:I72">
    <cfRule type="dataBar" priority="4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{D74A5C9C-6176-4F98-8F74-80C448FA2343}</x14:id>
        </ext>
      </extLst>
    </cfRule>
  </conditionalFormatting>
  <conditionalFormatting sqref="E73:I74">
    <cfRule type="dataBar" priority="3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{5858166B-45F5-45D6-A916-AE7D1C79403D}</x14:id>
        </ext>
      </extLst>
    </cfRule>
  </conditionalFormatting>
  <conditionalFormatting sqref="E75:I76">
    <cfRule type="dataBar" priority="2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{48C0BD48-9323-46D6-99A5-3DC5551D1BF6}</x14:id>
        </ext>
      </extLst>
    </cfRule>
  </conditionalFormatting>
  <conditionalFormatting sqref="E77:I78">
    <cfRule type="dataBar" priority="1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{766BFB93-880B-4E0C-9D87-55F36D4A7741}</x14:id>
        </ext>
      </extLst>
    </cfRule>
  </conditionalFormatting>
  <pageMargins left="0.7" right="0.7" top="0.75" bottom="0.75" header="0.3" footer="0.3"/>
  <pageSetup scale="57" orientation="portrait" r:id="rId1"/>
  <rowBreaks count="1" manualBreakCount="1">
    <brk id="47" max="16383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74A5C9C-6176-4F98-8F74-80C448FA2343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E71:I72</xm:sqref>
        </x14:conditionalFormatting>
        <x14:conditionalFormatting xmlns:xm="http://schemas.microsoft.com/office/excel/2006/main">
          <x14:cfRule type="dataBar" id="{5858166B-45F5-45D6-A916-AE7D1C79403D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E73:I74</xm:sqref>
        </x14:conditionalFormatting>
        <x14:conditionalFormatting xmlns:xm="http://schemas.microsoft.com/office/excel/2006/main">
          <x14:cfRule type="dataBar" id="{48C0BD48-9323-46D6-99A5-3DC5551D1BF6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E75:I76</xm:sqref>
        </x14:conditionalFormatting>
        <x14:conditionalFormatting xmlns:xm="http://schemas.microsoft.com/office/excel/2006/main">
          <x14:cfRule type="dataBar" id="{766BFB93-880B-4E0C-9D87-55F36D4A7741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E77:I78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00000000-0002-0000-1300-000000000000}">
          <x14:formula1>
            <xm:f>'NO SE EDITA'!$J$3:$J$6</xm:f>
          </x14:formula1>
          <xm:sqref>F40:G40</xm:sqref>
        </x14:dataValidation>
        <x14:dataValidation type="list" allowBlank="1" showInputMessage="1" showErrorMessage="1" xr:uid="{00000000-0002-0000-1300-000001000000}">
          <x14:formula1>
            <xm:f>'NO SE EDITA'!$F$3:$F$4</xm:f>
          </x14:formula1>
          <xm:sqref>F30:I30</xm:sqref>
        </x14:dataValidation>
        <x14:dataValidation type="list" allowBlank="1" showInputMessage="1" showErrorMessage="1" xr:uid="{00000000-0002-0000-1300-000002000000}">
          <x14:formula1>
            <xm:f>'NO SE EDITA'!$E$3:$E$4</xm:f>
          </x14:formula1>
          <xm:sqref>B30:E30</xm:sqref>
        </x14:dataValidation>
        <x14:dataValidation type="list" allowBlank="1" showInputMessage="1" showErrorMessage="1" xr:uid="{00000000-0002-0000-1300-000003000000}">
          <x14:formula1>
            <xm:f>'NO SE EDITA'!$M$3:$M$4</xm:f>
          </x14:formula1>
          <xm:sqref>D37:E37</xm:sqref>
        </x14:dataValidation>
        <x14:dataValidation type="list" allowBlank="1" showInputMessage="1" showErrorMessage="1" xr:uid="{00000000-0002-0000-1300-000004000000}">
          <x14:formula1>
            <xm:f>'NO SE EDITA'!$B$3:$B$4</xm:f>
          </x14:formula1>
          <xm:sqref>B27:C28</xm:sqref>
        </x14:dataValidation>
        <x14:dataValidation type="list" allowBlank="1" showInputMessage="1" showErrorMessage="1" xr:uid="{00000000-0002-0000-1300-000005000000}">
          <x14:formula1>
            <xm:f>'NO SE EDITA'!$D$3:$D$4</xm:f>
          </x14:formula1>
          <xm:sqref>F28</xm:sqref>
        </x14:dataValidation>
        <x14:dataValidation type="list" allowBlank="1" showInputMessage="1" showErrorMessage="1" xr:uid="{00000000-0002-0000-1300-000006000000}">
          <x14:formula1>
            <xm:f>'NO SE EDITA'!$H$3:$H$4</xm:f>
          </x14:formula1>
          <xm:sqref>F32:I32</xm:sqref>
        </x14:dataValidation>
        <x14:dataValidation type="list" allowBlank="1" showInputMessage="1" showErrorMessage="1" xr:uid="{00000000-0002-0000-1300-000007000000}">
          <x14:formula1>
            <xm:f>'NO SE EDITA'!$G$3:$G$5</xm:f>
          </x14:formula1>
          <xm:sqref>B32:E32 D36:E36 H40:I40</xm:sqref>
        </x14:dataValidation>
        <x14:dataValidation type="list" allowBlank="1" showInputMessage="1" showErrorMessage="1" xr:uid="{00000000-0002-0000-1300-000008000000}">
          <x14:formula1>
            <xm:f>'NO SE EDITA'!$C$3:$C$6</xm:f>
          </x14:formula1>
          <xm:sqref>D28:E28</xm:sqref>
        </x14:dataValidation>
        <x14:dataValidation type="list" allowBlank="1" showInputMessage="1" showErrorMessage="1" xr:uid="{00000000-0002-0000-1300-000009000000}">
          <x14:formula1>
            <xm:f>'NO SE EDITA'!$L$3:$L$6</xm:f>
          </x14:formula1>
          <xm:sqref>I43:I46</xm:sqref>
        </x14:dataValidation>
        <x14:dataValidation type="list" allowBlank="1" showInputMessage="1" showErrorMessage="1" xr:uid="{00000000-0002-0000-1300-00000A000000}">
          <x14:formula1>
            <xm:f>'NO SE EDITA'!$K$3:$K$6</xm:f>
          </x14:formula1>
          <xm:sqref>H43:H46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J79"/>
  <sheetViews>
    <sheetView zoomScaleNormal="100" workbookViewId="0">
      <selection activeCell="H10" sqref="H10:I10"/>
    </sheetView>
  </sheetViews>
  <sheetFormatPr baseColWidth="10" defaultRowHeight="12.75"/>
  <cols>
    <col min="1" max="1" width="4.33203125" style="148" customWidth="1"/>
    <col min="2" max="3" width="15.83203125" style="148" customWidth="1"/>
    <col min="4" max="9" width="17.83203125" style="148" customWidth="1"/>
    <col min="10" max="16384" width="12" style="148"/>
  </cols>
  <sheetData>
    <row r="2" spans="2:9" ht="18" customHeight="1"/>
    <row r="3" spans="2:9" ht="15" customHeight="1"/>
    <row r="4" spans="2:9" ht="34.5" customHeight="1">
      <c r="B4" s="346" t="s">
        <v>38</v>
      </c>
      <c r="C4" s="417"/>
      <c r="D4" s="417"/>
      <c r="E4" s="417"/>
      <c r="F4" s="417"/>
      <c r="G4" s="417"/>
      <c r="H4" s="417"/>
      <c r="I4" s="417"/>
    </row>
    <row r="5" spans="2:9" ht="19.5" customHeight="1">
      <c r="B5" s="352" t="s">
        <v>377</v>
      </c>
      <c r="C5" s="418"/>
      <c r="D5" s="418"/>
      <c r="E5" s="418"/>
      <c r="F5" s="418"/>
      <c r="G5" s="418"/>
      <c r="H5" s="418"/>
      <c r="I5" s="418"/>
    </row>
    <row r="6" spans="2:9" ht="31.5" customHeight="1">
      <c r="B6" s="555" t="s">
        <v>39</v>
      </c>
      <c r="C6" s="556"/>
      <c r="D6" s="496" t="str">
        <f>'FORMATO 2. POA - MIR'!D4:F4</f>
        <v xml:space="preserve">SECRETARIA GENERAL MUNICIPAL </v>
      </c>
      <c r="E6" s="557"/>
      <c r="F6" s="555" t="s">
        <v>42</v>
      </c>
      <c r="G6" s="558"/>
      <c r="H6" s="559">
        <v>2026</v>
      </c>
      <c r="I6" s="559"/>
    </row>
    <row r="7" spans="2:9" ht="54" customHeight="1">
      <c r="B7" s="545" t="s">
        <v>40</v>
      </c>
      <c r="C7" s="546"/>
      <c r="D7" s="484" t="s">
        <v>574</v>
      </c>
      <c r="E7" s="547"/>
      <c r="F7" s="545" t="s">
        <v>43</v>
      </c>
      <c r="G7" s="548"/>
      <c r="H7" s="347" t="s">
        <v>291</v>
      </c>
      <c r="I7" s="347"/>
    </row>
    <row r="8" spans="2:9" ht="41.25" customHeight="1">
      <c r="B8" s="549" t="s">
        <v>41</v>
      </c>
      <c r="C8" s="550"/>
      <c r="D8" s="551" t="s">
        <v>307</v>
      </c>
      <c r="E8" s="552"/>
      <c r="F8" s="553" t="s">
        <v>44</v>
      </c>
      <c r="G8" s="554"/>
      <c r="H8" s="347" t="s">
        <v>575</v>
      </c>
      <c r="I8" s="347"/>
    </row>
    <row r="9" spans="2:9">
      <c r="B9" s="419" t="s">
        <v>90</v>
      </c>
      <c r="C9" s="419"/>
      <c r="D9" s="419"/>
      <c r="E9" s="419"/>
      <c r="F9" s="419"/>
      <c r="G9" s="419"/>
      <c r="H9" s="419"/>
      <c r="I9" s="419"/>
    </row>
    <row r="10" spans="2:9" ht="68.25" customHeight="1">
      <c r="B10" s="414" t="s">
        <v>91</v>
      </c>
      <c r="C10" s="414"/>
      <c r="D10" s="347" t="str">
        <f>'FORMATO 2. POA - MIR'!C9</f>
        <v>Acuerdo 1. Zapotlán Seguro, con un Gobierno Transparente y Justo.</v>
      </c>
      <c r="E10" s="536"/>
      <c r="F10" s="412" t="s">
        <v>92</v>
      </c>
      <c r="G10" s="412"/>
      <c r="H10" s="541" t="str">
        <f>'FORMATO 2. POA - MIR'!E9</f>
        <v>1.1.2 Transformar a Zapotlán, con austeridad en la administración pública, garantizando el uso eficiente de los recursos públicos.</v>
      </c>
      <c r="I10" s="537"/>
    </row>
    <row r="11" spans="2:9" ht="54" customHeight="1">
      <c r="B11" s="412" t="s">
        <v>93</v>
      </c>
      <c r="C11" s="412"/>
      <c r="D11" s="347" t="str">
        <f>'FORMATO 2. POA - MIR'!C10</f>
        <v>Zapotlán Seguro, con un Gobierno Transparente y Justo.</v>
      </c>
      <c r="E11" s="536"/>
      <c r="F11" s="412" t="s">
        <v>95</v>
      </c>
      <c r="G11" s="412"/>
      <c r="H11" s="541" t="str">
        <f>'FORMATO 2. POA - MIR'!E10</f>
        <v>.1.2.1 Fomentar la administración pública municipal eficiente a través de los organismos públicos y descentralizados.</v>
      </c>
      <c r="I11" s="537"/>
    </row>
    <row r="12" spans="2:9" ht="126" customHeight="1">
      <c r="B12" s="540" t="s">
        <v>96</v>
      </c>
      <c r="C12" s="540"/>
      <c r="D12" s="522" t="str">
        <f>'FORMATO 2. POA - MIR'!C11</f>
        <v xml:space="preserve"> Garantizar un servicio público responsable, transparente, inclusivo y comprometido con la equidad, promoviendo la rendición de cuentas y la atención eficaz a las necesidades de la población.</v>
      </c>
      <c r="E12" s="522"/>
      <c r="F12" s="412" t="s">
        <v>97</v>
      </c>
      <c r="G12" s="412"/>
      <c r="H12" s="541" t="str">
        <f>'FORMATO 2. POA - MIR'!E11</f>
        <v>4.4.3.1. Impulsar el control de residuos sólidos urbanos, a través de infraestructura y equipamiento para el manejo de los residuos sólidos.</v>
      </c>
      <c r="I12" s="537"/>
    </row>
    <row r="13" spans="2:9" ht="15" customHeight="1">
      <c r="B13" s="542" t="s">
        <v>378</v>
      </c>
      <c r="C13" s="543"/>
      <c r="D13" s="543"/>
      <c r="E13" s="543"/>
      <c r="F13" s="543"/>
      <c r="G13" s="543"/>
      <c r="H13" s="543"/>
      <c r="I13" s="544"/>
    </row>
    <row r="14" spans="2:9">
      <c r="B14" s="414" t="s">
        <v>45</v>
      </c>
      <c r="C14" s="414"/>
      <c r="D14" s="414"/>
      <c r="E14" s="414"/>
      <c r="F14" s="414"/>
      <c r="G14" s="414"/>
      <c r="H14" s="414"/>
      <c r="I14" s="414"/>
    </row>
    <row r="15" spans="2:9" ht="30.75" customHeight="1">
      <c r="B15" s="413" t="str">
        <f>'FORMATO 2. POA - MIR'!B26</f>
        <v>Limpieza de centro comunitario</v>
      </c>
      <c r="C15" s="413"/>
      <c r="D15" s="413"/>
      <c r="E15" s="413"/>
      <c r="F15" s="413"/>
      <c r="G15" s="413"/>
      <c r="H15" s="413"/>
      <c r="I15" s="413"/>
    </row>
    <row r="16" spans="2:9">
      <c r="B16" s="414" t="s">
        <v>48</v>
      </c>
      <c r="C16" s="414"/>
      <c r="D16" s="414"/>
      <c r="E16" s="414"/>
      <c r="F16" s="414"/>
      <c r="G16" s="414"/>
      <c r="H16" s="414"/>
      <c r="I16" s="414"/>
    </row>
    <row r="17" spans="2:9" ht="39" customHeight="1">
      <c r="B17" s="347" t="str">
        <f>'FORMATO 2. POA - MIR'!C26</f>
        <v>La cultura de limpieza en la comunidad debe comenzar desde nuestros espacios públicos.</v>
      </c>
      <c r="C17" s="347"/>
      <c r="D17" s="347"/>
      <c r="E17" s="347"/>
      <c r="F17" s="347"/>
      <c r="G17" s="347"/>
      <c r="H17" s="347"/>
      <c r="I17" s="347"/>
    </row>
    <row r="18" spans="2:9" ht="18.75" customHeight="1">
      <c r="B18" s="415" t="s">
        <v>379</v>
      </c>
      <c r="C18" s="415"/>
      <c r="D18" s="415"/>
      <c r="E18" s="415"/>
      <c r="F18" s="415"/>
      <c r="G18" s="415"/>
      <c r="H18" s="415"/>
      <c r="I18" s="415"/>
    </row>
    <row r="19" spans="2:9">
      <c r="B19" s="416" t="s">
        <v>362</v>
      </c>
      <c r="C19" s="416"/>
      <c r="D19" s="416"/>
      <c r="E19" s="416"/>
      <c r="F19" s="416"/>
      <c r="G19" s="416"/>
      <c r="H19" s="416"/>
      <c r="I19" s="416"/>
    </row>
    <row r="20" spans="2:9">
      <c r="B20" s="347" t="str">
        <f>CALENDARIZACION!E47</f>
        <v>PALCC=(PNADLCCR/PNALCC) *100%</v>
      </c>
      <c r="C20" s="347"/>
      <c r="D20" s="347"/>
      <c r="E20" s="347"/>
      <c r="F20" s="347"/>
      <c r="G20" s="347"/>
      <c r="H20" s="347"/>
      <c r="I20" s="347"/>
    </row>
    <row r="21" spans="2:9">
      <c r="B21" s="416" t="s">
        <v>363</v>
      </c>
      <c r="C21" s="416"/>
      <c r="D21" s="416"/>
      <c r="E21" s="416"/>
      <c r="F21" s="416"/>
      <c r="G21" s="416"/>
      <c r="H21" s="416"/>
      <c r="I21" s="416"/>
    </row>
    <row r="22" spans="2:9" ht="28.5" customHeight="1">
      <c r="B22" s="420" t="s">
        <v>106</v>
      </c>
      <c r="C22" s="421"/>
      <c r="D22" s="422" t="s">
        <v>364</v>
      </c>
      <c r="E22" s="422"/>
      <c r="F22" s="421" t="s">
        <v>365</v>
      </c>
      <c r="G22" s="421"/>
      <c r="H22" s="412" t="s">
        <v>143</v>
      </c>
      <c r="I22" s="412"/>
    </row>
    <row r="23" spans="2:9" ht="46.5" customHeight="1">
      <c r="B23" s="532"/>
      <c r="C23" s="533"/>
      <c r="D23" s="534" t="s">
        <v>109</v>
      </c>
      <c r="E23" s="535"/>
      <c r="F23" s="536" t="str">
        <f>CALENDARIZACION!C47</f>
        <v>PALCC= Porcentaje de avance de la limpieza del centro comunitario</v>
      </c>
      <c r="G23" s="537"/>
      <c r="H23" s="538"/>
      <c r="I23" s="539"/>
    </row>
    <row r="24" spans="2:9" ht="63.75" customHeight="1">
      <c r="B24" s="347"/>
      <c r="C24" s="347"/>
      <c r="D24" s="534" t="s">
        <v>109</v>
      </c>
      <c r="E24" s="535"/>
      <c r="F24" s="560" t="str">
        <f>CALENDARIZACION!D47</f>
        <v>PNALCC = Porcentaje de número de actividades de limpieza de centro comunitario planeadas</v>
      </c>
      <c r="G24" s="561"/>
      <c r="H24" s="538"/>
      <c r="I24" s="539"/>
    </row>
    <row r="25" spans="2:9" ht="68.25" customHeight="1">
      <c r="B25" s="347"/>
      <c r="C25" s="347"/>
      <c r="D25" s="534" t="s">
        <v>109</v>
      </c>
      <c r="E25" s="535"/>
      <c r="F25" s="485" t="str">
        <f>CALENDARIZACION!D48</f>
        <v xml:space="preserve"> PNADLCCR= Porcentaje de número de actividades de limpieza de centro comunitario realizadas</v>
      </c>
      <c r="G25" s="485"/>
      <c r="H25" s="538"/>
      <c r="I25" s="539"/>
    </row>
    <row r="26" spans="2:9" ht="12.75" customHeight="1">
      <c r="B26" s="566" t="s">
        <v>146</v>
      </c>
      <c r="C26" s="566"/>
      <c r="D26" s="566"/>
      <c r="E26" s="566"/>
      <c r="F26" s="566"/>
      <c r="G26" s="566"/>
      <c r="H26" s="566"/>
      <c r="I26" s="566"/>
    </row>
    <row r="27" spans="2:9" ht="15.75" customHeight="1">
      <c r="B27" s="567" t="s">
        <v>28</v>
      </c>
      <c r="C27" s="564"/>
      <c r="D27" s="562" t="s">
        <v>46</v>
      </c>
      <c r="E27" s="564"/>
      <c r="F27" s="567" t="s">
        <v>47</v>
      </c>
      <c r="G27" s="568"/>
      <c r="H27" s="568"/>
      <c r="I27" s="568"/>
    </row>
    <row r="28" spans="2:9" ht="18" customHeight="1">
      <c r="B28" s="536" t="s">
        <v>101</v>
      </c>
      <c r="C28" s="537"/>
      <c r="D28" s="521" t="s">
        <v>99</v>
      </c>
      <c r="E28" s="523"/>
      <c r="F28" s="521" t="s">
        <v>222</v>
      </c>
      <c r="G28" s="522"/>
      <c r="H28" s="522"/>
      <c r="I28" s="523"/>
    </row>
    <row r="29" spans="2:9" ht="18" customHeight="1">
      <c r="B29" s="562" t="s">
        <v>128</v>
      </c>
      <c r="C29" s="563"/>
      <c r="D29" s="563"/>
      <c r="E29" s="564"/>
      <c r="F29" s="565" t="s">
        <v>131</v>
      </c>
      <c r="G29" s="499"/>
      <c r="H29" s="499"/>
      <c r="I29" s="499"/>
    </row>
    <row r="30" spans="2:9" ht="13.5" customHeight="1">
      <c r="B30" s="510" t="s">
        <v>109</v>
      </c>
      <c r="C30" s="511"/>
      <c r="D30" s="511"/>
      <c r="E30" s="512"/>
      <c r="F30" s="521" t="s">
        <v>198</v>
      </c>
      <c r="G30" s="522"/>
      <c r="H30" s="522"/>
      <c r="I30" s="523"/>
    </row>
    <row r="31" spans="2:9" ht="15.75" customHeight="1">
      <c r="B31" s="575" t="s">
        <v>83</v>
      </c>
      <c r="C31" s="576"/>
      <c r="D31" s="576"/>
      <c r="E31" s="526"/>
      <c r="F31" s="577" t="s">
        <v>132</v>
      </c>
      <c r="G31" s="578"/>
      <c r="H31" s="578"/>
      <c r="I31" s="578"/>
    </row>
    <row r="32" spans="2:9" ht="15.75" customHeight="1">
      <c r="B32" s="347" t="s">
        <v>110</v>
      </c>
      <c r="C32" s="347"/>
      <c r="D32" s="347"/>
      <c r="E32" s="347"/>
      <c r="F32" s="347" t="s">
        <v>111</v>
      </c>
      <c r="G32" s="347"/>
      <c r="H32" s="347"/>
      <c r="I32" s="347"/>
    </row>
    <row r="33" spans="1:10" ht="14.25" customHeight="1">
      <c r="B33" s="419" t="s">
        <v>149</v>
      </c>
      <c r="C33" s="419"/>
      <c r="D33" s="419"/>
      <c r="E33" s="419"/>
      <c r="F33" s="419"/>
      <c r="G33" s="419"/>
      <c r="H33" s="419"/>
      <c r="I33" s="419"/>
    </row>
    <row r="34" spans="1:10" ht="13.5" customHeight="1">
      <c r="B34" s="569" t="s">
        <v>367</v>
      </c>
      <c r="C34" s="570"/>
      <c r="D34" s="570"/>
      <c r="E34" s="570"/>
      <c r="F34" s="571" t="s">
        <v>368</v>
      </c>
      <c r="G34" s="571"/>
      <c r="H34" s="571"/>
      <c r="I34" s="571"/>
    </row>
    <row r="35" spans="1:10">
      <c r="B35" s="506" t="s">
        <v>152</v>
      </c>
      <c r="C35" s="507"/>
      <c r="D35" s="572">
        <f>CALENDARIZACION!R47</f>
        <v>200</v>
      </c>
      <c r="E35" s="573"/>
      <c r="F35" s="496" t="s">
        <v>116</v>
      </c>
      <c r="G35" s="497"/>
      <c r="H35" s="520" t="s">
        <v>117</v>
      </c>
      <c r="I35" s="520"/>
    </row>
    <row r="36" spans="1:10">
      <c r="B36" s="506" t="s">
        <v>118</v>
      </c>
      <c r="C36" s="507"/>
      <c r="D36" s="508" t="s">
        <v>110</v>
      </c>
      <c r="E36" s="509"/>
      <c r="F36" s="484" t="s">
        <v>366</v>
      </c>
      <c r="G36" s="485"/>
      <c r="H36" s="430" t="s">
        <v>120</v>
      </c>
      <c r="I36" s="430"/>
    </row>
    <row r="37" spans="1:10">
      <c r="B37" s="506" t="s">
        <v>49</v>
      </c>
      <c r="C37" s="507"/>
      <c r="D37" s="508" t="s">
        <v>197</v>
      </c>
      <c r="E37" s="509"/>
      <c r="F37" s="484" t="s">
        <v>121</v>
      </c>
      <c r="G37" s="485"/>
      <c r="H37" s="431" t="s">
        <v>122</v>
      </c>
      <c r="I37" s="431"/>
    </row>
    <row r="38" spans="1:10">
      <c r="B38" s="498" t="s">
        <v>380</v>
      </c>
      <c r="C38" s="499"/>
      <c r="D38" s="499"/>
      <c r="E38" s="499"/>
      <c r="F38" s="499"/>
      <c r="G38" s="499"/>
      <c r="H38" s="499"/>
      <c r="I38" s="499"/>
    </row>
    <row r="39" spans="1:10">
      <c r="B39" s="500" t="s">
        <v>240</v>
      </c>
      <c r="C39" s="501"/>
      <c r="D39" s="501"/>
      <c r="E39" s="502"/>
      <c r="F39" s="503" t="s">
        <v>50</v>
      </c>
      <c r="G39" s="504"/>
      <c r="H39" s="412" t="s">
        <v>147</v>
      </c>
      <c r="I39" s="412"/>
    </row>
    <row r="40" spans="1:10">
      <c r="B40" s="432">
        <f>D43</f>
        <v>20</v>
      </c>
      <c r="C40" s="432"/>
      <c r="D40" s="432"/>
      <c r="E40" s="432"/>
      <c r="F40" s="505">
        <v>2026</v>
      </c>
      <c r="G40" s="505"/>
      <c r="H40" s="347" t="s">
        <v>113</v>
      </c>
      <c r="I40" s="347"/>
    </row>
    <row r="41" spans="1:10">
      <c r="B41" s="489" t="s">
        <v>150</v>
      </c>
      <c r="C41" s="490"/>
      <c r="D41" s="490"/>
      <c r="E41" s="490"/>
      <c r="F41" s="490"/>
      <c r="G41" s="490"/>
      <c r="H41" s="490"/>
      <c r="I41" s="491"/>
    </row>
    <row r="42" spans="1:10" ht="36">
      <c r="B42" s="492" t="s">
        <v>124</v>
      </c>
      <c r="C42" s="493"/>
      <c r="D42" s="165" t="s">
        <v>151</v>
      </c>
      <c r="E42" s="166" t="s">
        <v>86</v>
      </c>
      <c r="F42" s="494" t="s">
        <v>87</v>
      </c>
      <c r="G42" s="495"/>
      <c r="H42" s="138" t="s">
        <v>76</v>
      </c>
      <c r="I42" s="138" t="s">
        <v>77</v>
      </c>
    </row>
    <row r="43" spans="1:10">
      <c r="B43" s="496" t="s">
        <v>288</v>
      </c>
      <c r="C43" s="497"/>
      <c r="D43" s="141">
        <f>SUM(CALENDARIZACION!F47:H47)</f>
        <v>20</v>
      </c>
      <c r="E43" s="142">
        <v>0</v>
      </c>
      <c r="F43" s="435">
        <f>SUM(CALENDARIZACION!F48:H48)</f>
        <v>20</v>
      </c>
      <c r="G43" s="435"/>
      <c r="H43" s="168">
        <v>46027</v>
      </c>
      <c r="I43" s="168">
        <v>46386</v>
      </c>
      <c r="J43" s="153"/>
    </row>
    <row r="44" spans="1:10">
      <c r="B44" s="484" t="s">
        <v>289</v>
      </c>
      <c r="C44" s="485"/>
      <c r="D44" s="141">
        <f>SUM(CALENDARIZACION!I47:K47)</f>
        <v>60</v>
      </c>
      <c r="E44" s="144">
        <v>0</v>
      </c>
      <c r="F44" s="435">
        <f>SUM(CALENDARIZACION!I48:K48)</f>
        <v>0</v>
      </c>
      <c r="G44" s="435"/>
      <c r="H44" s="168"/>
      <c r="I44" s="168"/>
      <c r="J44" s="153"/>
    </row>
    <row r="45" spans="1:10">
      <c r="B45" s="484" t="s">
        <v>134</v>
      </c>
      <c r="C45" s="485"/>
      <c r="D45" s="141">
        <f>SUM(CALENDARIZACION!L47:N47)</f>
        <v>60</v>
      </c>
      <c r="E45" s="142">
        <v>0</v>
      </c>
      <c r="F45" s="435">
        <f>SUM(CALENDARIZACION!L48:N48)</f>
        <v>0</v>
      </c>
      <c r="G45" s="435"/>
      <c r="H45" s="168"/>
      <c r="I45" s="168"/>
    </row>
    <row r="46" spans="1:10">
      <c r="B46" s="486" t="s">
        <v>290</v>
      </c>
      <c r="C46" s="487"/>
      <c r="D46" s="145">
        <f>SUM(CALENDARIZACION!O47:Q47)</f>
        <v>60</v>
      </c>
      <c r="E46" s="146">
        <v>0</v>
      </c>
      <c r="F46" s="488">
        <f>SUM(CALENDARIZACION!O48:Q48)</f>
        <v>0</v>
      </c>
      <c r="G46" s="488"/>
      <c r="H46" s="168"/>
      <c r="I46" s="168"/>
    </row>
    <row r="47" spans="1:10" ht="24">
      <c r="B47" s="442" t="s">
        <v>375</v>
      </c>
      <c r="C47" s="442"/>
      <c r="D47" s="169">
        <f>CALENDARIZACION!R47</f>
        <v>200</v>
      </c>
      <c r="E47" s="169">
        <v>0</v>
      </c>
      <c r="F47" s="443">
        <f>CALENDARIZACION!R48</f>
        <v>20</v>
      </c>
      <c r="G47" s="443"/>
      <c r="H47" s="139" t="s">
        <v>153</v>
      </c>
      <c r="I47" s="170">
        <f>CALENDARIZACION!U47</f>
        <v>0.1</v>
      </c>
    </row>
    <row r="48" spans="1:10">
      <c r="A48" s="579"/>
      <c r="B48" s="579"/>
      <c r="C48" s="579"/>
      <c r="D48" s="579"/>
      <c r="E48" s="579"/>
      <c r="F48" s="579"/>
      <c r="G48" s="579"/>
      <c r="H48" s="579"/>
      <c r="I48" s="579"/>
    </row>
    <row r="49" spans="1:9" ht="22.5" customHeight="1">
      <c r="A49" s="579"/>
      <c r="B49" s="579"/>
      <c r="C49" s="579"/>
      <c r="D49" s="579"/>
      <c r="E49" s="579"/>
      <c r="F49" s="579"/>
      <c r="G49" s="579"/>
      <c r="H49" s="579"/>
      <c r="I49" s="579"/>
    </row>
    <row r="50" spans="1:9" ht="39" customHeight="1">
      <c r="B50" s="409" t="s">
        <v>165</v>
      </c>
      <c r="C50" s="414"/>
      <c r="D50" s="438" t="s">
        <v>52</v>
      </c>
      <c r="E50" s="438"/>
      <c r="F50" s="438" t="s">
        <v>159</v>
      </c>
      <c r="G50" s="438"/>
      <c r="H50" s="438"/>
      <c r="I50" s="438"/>
    </row>
    <row r="51" spans="1:9" ht="33.75" customHeight="1">
      <c r="B51" s="439" t="str">
        <f>D8</f>
        <v>PP- A2  C2</v>
      </c>
      <c r="C51" s="439"/>
      <c r="D51" s="353" t="str">
        <f>B15</f>
        <v>Limpieza de centro comunitario</v>
      </c>
      <c r="E51" s="353"/>
      <c r="F51" s="149" t="s">
        <v>160</v>
      </c>
      <c r="G51" s="139" t="s">
        <v>161</v>
      </c>
      <c r="H51" s="149" t="s">
        <v>67</v>
      </c>
      <c r="I51" s="150" t="s">
        <v>68</v>
      </c>
    </row>
    <row r="52" spans="1:9" ht="30" customHeight="1">
      <c r="B52" s="440"/>
      <c r="C52" s="440"/>
      <c r="D52" s="441"/>
      <c r="E52" s="441"/>
      <c r="F52" s="151">
        <f>CALENDARIZACION!S47</f>
        <v>200</v>
      </c>
      <c r="G52" s="147">
        <f>CALENDARIZACION!S48</f>
        <v>20</v>
      </c>
      <c r="H52" s="151">
        <f>CALENDARIZACION!T47</f>
        <v>180</v>
      </c>
      <c r="I52" s="152">
        <f>CALENDARIZACION!U47</f>
        <v>0.1</v>
      </c>
    </row>
    <row r="53" spans="1:9" ht="20.25" customHeight="1">
      <c r="A53" s="154">
        <v>1</v>
      </c>
      <c r="B53" s="351">
        <v>0</v>
      </c>
      <c r="C53" s="351"/>
      <c r="D53" s="351"/>
      <c r="E53" s="351"/>
      <c r="F53" s="351"/>
      <c r="G53" s="351"/>
      <c r="H53" s="351"/>
      <c r="I53" s="351"/>
    </row>
    <row r="54" spans="1:9">
      <c r="A54" s="154">
        <v>1</v>
      </c>
      <c r="B54" s="351"/>
      <c r="C54" s="351"/>
      <c r="D54" s="351"/>
      <c r="E54" s="351"/>
      <c r="F54" s="351"/>
      <c r="G54" s="351"/>
      <c r="H54" s="351"/>
      <c r="I54" s="351"/>
    </row>
    <row r="55" spans="1:9">
      <c r="A55" s="154">
        <v>1</v>
      </c>
      <c r="B55" s="351"/>
      <c r="C55" s="351"/>
      <c r="D55" s="351"/>
      <c r="E55" s="351"/>
      <c r="F55" s="351"/>
      <c r="G55" s="351"/>
      <c r="H55" s="351"/>
      <c r="I55" s="351"/>
    </row>
    <row r="56" spans="1:9">
      <c r="A56" s="154">
        <v>1</v>
      </c>
      <c r="B56" s="351"/>
      <c r="C56" s="351"/>
      <c r="D56" s="351"/>
      <c r="E56" s="351"/>
      <c r="F56" s="351"/>
      <c r="G56" s="351"/>
      <c r="H56" s="351"/>
      <c r="I56" s="351"/>
    </row>
    <row r="57" spans="1:9">
      <c r="A57" s="154">
        <v>1</v>
      </c>
      <c r="B57" s="351"/>
      <c r="C57" s="351"/>
      <c r="D57" s="351"/>
      <c r="E57" s="351"/>
      <c r="F57" s="351"/>
      <c r="G57" s="351"/>
      <c r="H57" s="351"/>
      <c r="I57" s="351"/>
    </row>
    <row r="58" spans="1:9">
      <c r="A58" s="154">
        <v>1</v>
      </c>
      <c r="B58" s="351"/>
      <c r="C58" s="351"/>
      <c r="D58" s="351"/>
      <c r="E58" s="351"/>
      <c r="F58" s="351"/>
      <c r="G58" s="351"/>
      <c r="H58" s="351"/>
      <c r="I58" s="351"/>
    </row>
    <row r="59" spans="1:9">
      <c r="A59" s="154">
        <v>1</v>
      </c>
      <c r="B59" s="351"/>
      <c r="C59" s="351"/>
      <c r="D59" s="351"/>
      <c r="E59" s="351"/>
      <c r="F59" s="351"/>
      <c r="G59" s="351"/>
      <c r="H59" s="351"/>
      <c r="I59" s="351"/>
    </row>
    <row r="60" spans="1:9">
      <c r="A60" s="154">
        <v>1</v>
      </c>
      <c r="B60" s="351"/>
      <c r="C60" s="351"/>
      <c r="D60" s="351"/>
      <c r="E60" s="351"/>
      <c r="F60" s="351"/>
      <c r="G60" s="351"/>
      <c r="H60" s="351"/>
      <c r="I60" s="351"/>
    </row>
    <row r="61" spans="1:9">
      <c r="A61" s="154">
        <v>1</v>
      </c>
      <c r="B61" s="351"/>
      <c r="C61" s="351"/>
      <c r="D61" s="351"/>
      <c r="E61" s="351"/>
      <c r="F61" s="351"/>
      <c r="G61" s="351"/>
      <c r="H61" s="351"/>
      <c r="I61" s="351"/>
    </row>
    <row r="62" spans="1:9">
      <c r="A62" s="154">
        <v>1</v>
      </c>
      <c r="B62" s="351"/>
      <c r="C62" s="351"/>
      <c r="D62" s="351"/>
      <c r="E62" s="351"/>
      <c r="F62" s="351"/>
      <c r="G62" s="351"/>
      <c r="H62" s="351"/>
      <c r="I62" s="351"/>
    </row>
    <row r="63" spans="1:9">
      <c r="A63" s="154">
        <v>1</v>
      </c>
      <c r="B63" s="351"/>
      <c r="C63" s="351"/>
      <c r="D63" s="351"/>
      <c r="E63" s="351"/>
      <c r="F63" s="351"/>
      <c r="G63" s="351"/>
      <c r="H63" s="351"/>
      <c r="I63" s="351"/>
    </row>
    <row r="64" spans="1:9">
      <c r="A64" s="154">
        <v>1</v>
      </c>
      <c r="B64" s="351"/>
      <c r="C64" s="351"/>
      <c r="D64" s="351"/>
      <c r="E64" s="351"/>
      <c r="F64" s="351"/>
      <c r="G64" s="351"/>
      <c r="H64" s="351"/>
      <c r="I64" s="351"/>
    </row>
    <row r="65" spans="1:9">
      <c r="A65" s="154">
        <v>1</v>
      </c>
      <c r="B65" s="351"/>
      <c r="C65" s="351"/>
      <c r="D65" s="351"/>
      <c r="E65" s="351"/>
      <c r="F65" s="351"/>
      <c r="G65" s="351"/>
      <c r="H65" s="351"/>
      <c r="I65" s="351"/>
    </row>
    <row r="66" spans="1:9">
      <c r="A66" s="154">
        <v>1</v>
      </c>
      <c r="B66" s="351"/>
      <c r="C66" s="351"/>
      <c r="D66" s="351"/>
      <c r="E66" s="351"/>
      <c r="F66" s="351"/>
      <c r="G66" s="351"/>
      <c r="H66" s="351"/>
      <c r="I66" s="351"/>
    </row>
    <row r="67" spans="1:9">
      <c r="A67" s="154">
        <v>1</v>
      </c>
      <c r="B67" s="351"/>
      <c r="C67" s="351"/>
      <c r="D67" s="351"/>
      <c r="E67" s="351"/>
      <c r="F67" s="351"/>
      <c r="G67" s="351"/>
      <c r="H67" s="351"/>
      <c r="I67" s="351"/>
    </row>
    <row r="68" spans="1:9" ht="17.25" customHeight="1">
      <c r="A68" s="154">
        <v>1</v>
      </c>
      <c r="B68" s="351"/>
      <c r="C68" s="351"/>
      <c r="D68" s="351"/>
      <c r="E68" s="351"/>
      <c r="F68" s="351"/>
      <c r="G68" s="351"/>
      <c r="H68" s="351"/>
      <c r="I68" s="351"/>
    </row>
    <row r="69" spans="1:9">
      <c r="A69" s="154">
        <v>1</v>
      </c>
      <c r="B69" s="458" t="s">
        <v>296</v>
      </c>
      <c r="C69" s="458"/>
      <c r="D69" s="458"/>
      <c r="E69" s="458"/>
      <c r="F69" s="458"/>
      <c r="G69" s="458"/>
      <c r="H69" s="458"/>
      <c r="I69" s="458"/>
    </row>
    <row r="70" spans="1:9">
      <c r="A70" s="154">
        <v>1</v>
      </c>
      <c r="B70" s="458"/>
      <c r="C70" s="458"/>
      <c r="D70" s="458"/>
      <c r="E70" s="458"/>
      <c r="F70" s="458"/>
      <c r="G70" s="458"/>
      <c r="H70" s="458"/>
      <c r="I70" s="458"/>
    </row>
    <row r="71" spans="1:9">
      <c r="A71" s="154">
        <v>1</v>
      </c>
      <c r="B71" s="445" t="s">
        <v>288</v>
      </c>
      <c r="C71" s="445"/>
      <c r="D71" s="445"/>
      <c r="E71" s="453">
        <f>F43/D43</f>
        <v>1</v>
      </c>
      <c r="F71" s="453"/>
      <c r="G71" s="453"/>
      <c r="H71" s="453"/>
      <c r="I71" s="453"/>
    </row>
    <row r="72" spans="1:9">
      <c r="A72" s="154">
        <v>1</v>
      </c>
      <c r="B72" s="445"/>
      <c r="C72" s="445"/>
      <c r="D72" s="445"/>
      <c r="E72" s="453"/>
      <c r="F72" s="453"/>
      <c r="G72" s="453"/>
      <c r="H72" s="453"/>
      <c r="I72" s="453"/>
    </row>
    <row r="73" spans="1:9">
      <c r="B73" s="445" t="s">
        <v>289</v>
      </c>
      <c r="C73" s="445"/>
      <c r="D73" s="445"/>
      <c r="E73" s="453">
        <f>F44/D44</f>
        <v>0</v>
      </c>
      <c r="F73" s="453"/>
      <c r="G73" s="453"/>
      <c r="H73" s="453"/>
      <c r="I73" s="453"/>
    </row>
    <row r="74" spans="1:9">
      <c r="B74" s="445"/>
      <c r="C74" s="445"/>
      <c r="D74" s="445"/>
      <c r="E74" s="453"/>
      <c r="F74" s="453"/>
      <c r="G74" s="453"/>
      <c r="H74" s="453"/>
      <c r="I74" s="453"/>
    </row>
    <row r="75" spans="1:9" ht="12.75" customHeight="1">
      <c r="B75" s="445" t="s">
        <v>134</v>
      </c>
      <c r="C75" s="445"/>
      <c r="D75" s="445"/>
      <c r="E75" s="453">
        <f>F45/D45</f>
        <v>0</v>
      </c>
      <c r="F75" s="453"/>
      <c r="G75" s="453"/>
      <c r="H75" s="453"/>
      <c r="I75" s="453"/>
    </row>
    <row r="76" spans="1:9" ht="12.75" customHeight="1">
      <c r="B76" s="445"/>
      <c r="C76" s="445"/>
      <c r="D76" s="445"/>
      <c r="E76" s="453"/>
      <c r="F76" s="453"/>
      <c r="G76" s="453"/>
      <c r="H76" s="453"/>
      <c r="I76" s="453"/>
    </row>
    <row r="77" spans="1:9">
      <c r="B77" s="445" t="s">
        <v>290</v>
      </c>
      <c r="C77" s="445"/>
      <c r="D77" s="445"/>
      <c r="E77" s="453">
        <f>F46/D46</f>
        <v>0</v>
      </c>
      <c r="F77" s="453"/>
      <c r="G77" s="453"/>
      <c r="H77" s="453"/>
      <c r="I77" s="453"/>
    </row>
    <row r="78" spans="1:9">
      <c r="B78" s="445"/>
      <c r="C78" s="445"/>
      <c r="D78" s="445"/>
      <c r="E78" s="453"/>
      <c r="F78" s="453"/>
      <c r="G78" s="453"/>
      <c r="H78" s="453"/>
      <c r="I78" s="453"/>
    </row>
    <row r="79" spans="1:9">
      <c r="B79" s="580"/>
      <c r="C79" s="580"/>
      <c r="D79" s="580"/>
      <c r="E79" s="580"/>
      <c r="F79" s="580"/>
      <c r="G79" s="580"/>
      <c r="H79" s="580"/>
      <c r="I79" s="580"/>
    </row>
  </sheetData>
  <dataConsolidate/>
  <mergeCells count="119">
    <mergeCell ref="B75:D76"/>
    <mergeCell ref="E75:I76"/>
    <mergeCell ref="B77:D78"/>
    <mergeCell ref="E77:I78"/>
    <mergeCell ref="B79:I79"/>
    <mergeCell ref="B53:I68"/>
    <mergeCell ref="B69:I70"/>
    <mergeCell ref="B71:D72"/>
    <mergeCell ref="E71:I72"/>
    <mergeCell ref="B73:D74"/>
    <mergeCell ref="E73:I74"/>
    <mergeCell ref="B50:C50"/>
    <mergeCell ref="D50:E50"/>
    <mergeCell ref="F50:I50"/>
    <mergeCell ref="B51:C52"/>
    <mergeCell ref="D51:E52"/>
    <mergeCell ref="B45:C45"/>
    <mergeCell ref="F45:G45"/>
    <mergeCell ref="B46:C46"/>
    <mergeCell ref="F46:G46"/>
    <mergeCell ref="B47:C47"/>
    <mergeCell ref="F47:G47"/>
    <mergeCell ref="A48:I49"/>
    <mergeCell ref="B41:I41"/>
    <mergeCell ref="B42:C42"/>
    <mergeCell ref="F42:G42"/>
    <mergeCell ref="B43:C43"/>
    <mergeCell ref="F43:G43"/>
    <mergeCell ref="B44:C44"/>
    <mergeCell ref="F44:G44"/>
    <mergeCell ref="B38:I38"/>
    <mergeCell ref="B39:E39"/>
    <mergeCell ref="F39:G39"/>
    <mergeCell ref="H39:I39"/>
    <mergeCell ref="B40:E40"/>
    <mergeCell ref="F40:G40"/>
    <mergeCell ref="H40:I40"/>
    <mergeCell ref="B36:C36"/>
    <mergeCell ref="D36:E36"/>
    <mergeCell ref="F36:G36"/>
    <mergeCell ref="H36:I36"/>
    <mergeCell ref="B37:C37"/>
    <mergeCell ref="D37:E37"/>
    <mergeCell ref="F37:G37"/>
    <mergeCell ref="H37:I37"/>
    <mergeCell ref="B32:E32"/>
    <mergeCell ref="F32:I32"/>
    <mergeCell ref="B33:I33"/>
    <mergeCell ref="B34:E34"/>
    <mergeCell ref="F34:I34"/>
    <mergeCell ref="B35:C35"/>
    <mergeCell ref="D35:E35"/>
    <mergeCell ref="F35:G35"/>
    <mergeCell ref="H35:I35"/>
    <mergeCell ref="B29:E29"/>
    <mergeCell ref="F29:I29"/>
    <mergeCell ref="B30:E30"/>
    <mergeCell ref="F30:I30"/>
    <mergeCell ref="B31:E31"/>
    <mergeCell ref="F31:I31"/>
    <mergeCell ref="B26:I26"/>
    <mergeCell ref="B27:C27"/>
    <mergeCell ref="D27:E27"/>
    <mergeCell ref="F27:I27"/>
    <mergeCell ref="B28:C28"/>
    <mergeCell ref="D28:E28"/>
    <mergeCell ref="F28:I28"/>
    <mergeCell ref="B24:C24"/>
    <mergeCell ref="D24:E24"/>
    <mergeCell ref="F24:G24"/>
    <mergeCell ref="H24:I24"/>
    <mergeCell ref="B25:C25"/>
    <mergeCell ref="D25:E25"/>
    <mergeCell ref="F25:G25"/>
    <mergeCell ref="H25:I25"/>
    <mergeCell ref="B21:I21"/>
    <mergeCell ref="B22:C22"/>
    <mergeCell ref="D22:E22"/>
    <mergeCell ref="F22:G22"/>
    <mergeCell ref="H22:I22"/>
    <mergeCell ref="B23:C23"/>
    <mergeCell ref="D23:E23"/>
    <mergeCell ref="F23:G23"/>
    <mergeCell ref="H23:I23"/>
    <mergeCell ref="B15:I15"/>
    <mergeCell ref="B16:I16"/>
    <mergeCell ref="B17:I17"/>
    <mergeCell ref="B18:I18"/>
    <mergeCell ref="B19:I19"/>
    <mergeCell ref="B20:I20"/>
    <mergeCell ref="B12:C12"/>
    <mergeCell ref="D12:E12"/>
    <mergeCell ref="F12:G12"/>
    <mergeCell ref="H12:I12"/>
    <mergeCell ref="B13:I13"/>
    <mergeCell ref="B14:I14"/>
    <mergeCell ref="B9:I9"/>
    <mergeCell ref="B10:C10"/>
    <mergeCell ref="D10:E10"/>
    <mergeCell ref="F10:G10"/>
    <mergeCell ref="H10:I10"/>
    <mergeCell ref="B11:C11"/>
    <mergeCell ref="D11:E11"/>
    <mergeCell ref="F11:G11"/>
    <mergeCell ref="H11:I11"/>
    <mergeCell ref="B7:C7"/>
    <mergeCell ref="D7:E7"/>
    <mergeCell ref="F7:G7"/>
    <mergeCell ref="H7:I7"/>
    <mergeCell ref="B8:C8"/>
    <mergeCell ref="D8:E8"/>
    <mergeCell ref="F8:G8"/>
    <mergeCell ref="H8:I8"/>
    <mergeCell ref="B4:I4"/>
    <mergeCell ref="B5:I5"/>
    <mergeCell ref="B6:C6"/>
    <mergeCell ref="D6:E6"/>
    <mergeCell ref="F6:G6"/>
    <mergeCell ref="H6:I6"/>
  </mergeCells>
  <conditionalFormatting sqref="E71:I72">
    <cfRule type="dataBar" priority="4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{998FF6CD-1AE5-4F44-BF1B-C5B79579B051}</x14:id>
        </ext>
      </extLst>
    </cfRule>
  </conditionalFormatting>
  <conditionalFormatting sqref="E73:I74">
    <cfRule type="dataBar" priority="3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{9F93B530-2659-4CCB-A3D2-AEEA9AF83713}</x14:id>
        </ext>
      </extLst>
    </cfRule>
  </conditionalFormatting>
  <conditionalFormatting sqref="E75:I76">
    <cfRule type="dataBar" priority="2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{D6CF7680-A876-4F65-A4FD-242F0CDC661E}</x14:id>
        </ext>
      </extLst>
    </cfRule>
  </conditionalFormatting>
  <conditionalFormatting sqref="E77:I78">
    <cfRule type="dataBar" priority="1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{0A33A1EA-F2E0-4398-A74B-1F28FD83663D}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98FF6CD-1AE5-4F44-BF1B-C5B79579B051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E71:I72</xm:sqref>
        </x14:conditionalFormatting>
        <x14:conditionalFormatting xmlns:xm="http://schemas.microsoft.com/office/excel/2006/main">
          <x14:cfRule type="dataBar" id="{9F93B530-2659-4CCB-A3D2-AEEA9AF83713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E73:I74</xm:sqref>
        </x14:conditionalFormatting>
        <x14:conditionalFormatting xmlns:xm="http://schemas.microsoft.com/office/excel/2006/main">
          <x14:cfRule type="dataBar" id="{D6CF7680-A876-4F65-A4FD-242F0CDC661E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E75:I76</xm:sqref>
        </x14:conditionalFormatting>
        <x14:conditionalFormatting xmlns:xm="http://schemas.microsoft.com/office/excel/2006/main">
          <x14:cfRule type="dataBar" id="{0A33A1EA-F2E0-4398-A74B-1F28FD83663D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E77:I78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00000000-0002-0000-1400-000000000000}">
          <x14:formula1>
            <xm:f>'NO SE EDITA'!$K$3:$K$6</xm:f>
          </x14:formula1>
          <xm:sqref>H43:H46</xm:sqref>
        </x14:dataValidation>
        <x14:dataValidation type="list" allowBlank="1" showInputMessage="1" showErrorMessage="1" xr:uid="{00000000-0002-0000-1400-000001000000}">
          <x14:formula1>
            <xm:f>'NO SE EDITA'!$L$3:$L$6</xm:f>
          </x14:formula1>
          <xm:sqref>I43:I46</xm:sqref>
        </x14:dataValidation>
        <x14:dataValidation type="list" allowBlank="1" showInputMessage="1" showErrorMessage="1" xr:uid="{00000000-0002-0000-1400-000002000000}">
          <x14:formula1>
            <xm:f>'NO SE EDITA'!$C$3:$C$6</xm:f>
          </x14:formula1>
          <xm:sqref>D28:E28</xm:sqref>
        </x14:dataValidation>
        <x14:dataValidation type="list" allowBlank="1" showInputMessage="1" showErrorMessage="1" xr:uid="{00000000-0002-0000-1400-000003000000}">
          <x14:formula1>
            <xm:f>'NO SE EDITA'!$G$3:$G$5</xm:f>
          </x14:formula1>
          <xm:sqref>B32:E32 D36:E36 H40:I40</xm:sqref>
        </x14:dataValidation>
        <x14:dataValidation type="list" allowBlank="1" showInputMessage="1" showErrorMessage="1" xr:uid="{00000000-0002-0000-1400-000004000000}">
          <x14:formula1>
            <xm:f>'NO SE EDITA'!$H$3:$H$4</xm:f>
          </x14:formula1>
          <xm:sqref>F32:I32</xm:sqref>
        </x14:dataValidation>
        <x14:dataValidation type="list" allowBlank="1" showInputMessage="1" showErrorMessage="1" xr:uid="{00000000-0002-0000-1400-000005000000}">
          <x14:formula1>
            <xm:f>'NO SE EDITA'!$D$3:$D$4</xm:f>
          </x14:formula1>
          <xm:sqref>F28</xm:sqref>
        </x14:dataValidation>
        <x14:dataValidation type="list" allowBlank="1" showInputMessage="1" showErrorMessage="1" xr:uid="{00000000-0002-0000-1400-000006000000}">
          <x14:formula1>
            <xm:f>'NO SE EDITA'!$B$3:$B$4</xm:f>
          </x14:formula1>
          <xm:sqref>B27:C28</xm:sqref>
        </x14:dataValidation>
        <x14:dataValidation type="list" allowBlank="1" showInputMessage="1" showErrorMessage="1" xr:uid="{00000000-0002-0000-1400-000007000000}">
          <x14:formula1>
            <xm:f>'NO SE EDITA'!$M$3:$M$4</xm:f>
          </x14:formula1>
          <xm:sqref>D37:E37</xm:sqref>
        </x14:dataValidation>
        <x14:dataValidation type="list" allowBlank="1" showInputMessage="1" showErrorMessage="1" xr:uid="{00000000-0002-0000-1400-000008000000}">
          <x14:formula1>
            <xm:f>'NO SE EDITA'!$E$3:$E$4</xm:f>
          </x14:formula1>
          <xm:sqref>B30:E30</xm:sqref>
        </x14:dataValidation>
        <x14:dataValidation type="list" allowBlank="1" showInputMessage="1" showErrorMessage="1" xr:uid="{00000000-0002-0000-1400-000009000000}">
          <x14:formula1>
            <xm:f>'NO SE EDITA'!$F$3:$F$4</xm:f>
          </x14:formula1>
          <xm:sqref>F30:I30</xm:sqref>
        </x14:dataValidation>
        <x14:dataValidation type="list" allowBlank="1" showInputMessage="1" showErrorMessage="1" xr:uid="{00000000-0002-0000-1400-00000A000000}">
          <x14:formula1>
            <xm:f>'NO SE EDITA'!$J$3:$J$6</xm:f>
          </x14:formula1>
          <xm:sqref>F40:G40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J79"/>
  <sheetViews>
    <sheetView topLeftCell="A3" zoomScaleNormal="100" workbookViewId="0">
      <selection activeCell="J8" sqref="J8"/>
    </sheetView>
  </sheetViews>
  <sheetFormatPr baseColWidth="10" defaultRowHeight="12.75"/>
  <cols>
    <col min="1" max="1" width="4.33203125" style="157" customWidth="1"/>
    <col min="2" max="3" width="15.83203125" style="157" customWidth="1"/>
    <col min="4" max="9" width="17.83203125" style="157" customWidth="1"/>
    <col min="10" max="16384" width="12" style="157"/>
  </cols>
  <sheetData>
    <row r="2" spans="2:9" ht="18" customHeight="1"/>
    <row r="3" spans="2:9" ht="15" customHeight="1"/>
    <row r="4" spans="2:9" ht="34.5" customHeight="1">
      <c r="B4" s="346" t="s">
        <v>38</v>
      </c>
      <c r="C4" s="417"/>
      <c r="D4" s="417"/>
      <c r="E4" s="417"/>
      <c r="F4" s="417"/>
      <c r="G4" s="417"/>
      <c r="H4" s="417"/>
      <c r="I4" s="417"/>
    </row>
    <row r="5" spans="2:9" ht="19.5" customHeight="1">
      <c r="B5" s="352" t="s">
        <v>377</v>
      </c>
      <c r="C5" s="418"/>
      <c r="D5" s="418"/>
      <c r="E5" s="418"/>
      <c r="F5" s="418"/>
      <c r="G5" s="418"/>
      <c r="H5" s="418"/>
      <c r="I5" s="418"/>
    </row>
    <row r="6" spans="2:9" ht="31.5" customHeight="1">
      <c r="B6" s="409" t="s">
        <v>39</v>
      </c>
      <c r="C6" s="409"/>
      <c r="D6" s="347" t="str">
        <f>'FORMATO 2. POA - MIR'!D4:F4</f>
        <v xml:space="preserve">SECRETARIA GENERAL MUNICIPAL </v>
      </c>
      <c r="E6" s="347"/>
      <c r="F6" s="409" t="s">
        <v>42</v>
      </c>
      <c r="G6" s="409"/>
      <c r="H6" s="347">
        <v>2026</v>
      </c>
      <c r="I6" s="347"/>
    </row>
    <row r="7" spans="2:9" ht="54" customHeight="1">
      <c r="B7" s="409" t="s">
        <v>40</v>
      </c>
      <c r="C7" s="409"/>
      <c r="D7" s="347" t="s">
        <v>574</v>
      </c>
      <c r="E7" s="347"/>
      <c r="F7" s="409" t="s">
        <v>43</v>
      </c>
      <c r="G7" s="409"/>
      <c r="H7" s="347" t="s">
        <v>291</v>
      </c>
      <c r="I7" s="347"/>
    </row>
    <row r="8" spans="2:9" ht="41.25" customHeight="1">
      <c r="B8" s="410" t="s">
        <v>41</v>
      </c>
      <c r="C8" s="410"/>
      <c r="D8" s="411" t="s">
        <v>306</v>
      </c>
      <c r="E8" s="411"/>
      <c r="F8" s="409" t="s">
        <v>44</v>
      </c>
      <c r="G8" s="409"/>
      <c r="H8" s="347" t="s">
        <v>575</v>
      </c>
      <c r="I8" s="347"/>
    </row>
    <row r="9" spans="2:9">
      <c r="B9" s="419" t="s">
        <v>90</v>
      </c>
      <c r="C9" s="419"/>
      <c r="D9" s="419"/>
      <c r="E9" s="419"/>
      <c r="F9" s="419"/>
      <c r="G9" s="419"/>
      <c r="H9" s="419"/>
      <c r="I9" s="419"/>
    </row>
    <row r="10" spans="2:9" ht="68.25" customHeight="1">
      <c r="B10" s="414" t="s">
        <v>91</v>
      </c>
      <c r="C10" s="414"/>
      <c r="D10" s="347" t="str">
        <f>'FORMATO 2. POA - MIR'!C9</f>
        <v>Acuerdo 1. Zapotlán Seguro, con un Gobierno Transparente y Justo.</v>
      </c>
      <c r="E10" s="347"/>
      <c r="F10" s="412" t="s">
        <v>92</v>
      </c>
      <c r="G10" s="412"/>
      <c r="H10" s="347" t="str">
        <f>'FORMATO 2. POA - MIR'!E9</f>
        <v>1.1.2 Transformar a Zapotlán, con austeridad en la administración pública, garantizando el uso eficiente de los recursos públicos.</v>
      </c>
      <c r="I10" s="347"/>
    </row>
    <row r="11" spans="2:9" ht="54" customHeight="1">
      <c r="B11" s="412" t="s">
        <v>93</v>
      </c>
      <c r="C11" s="412"/>
      <c r="D11" s="347" t="str">
        <f>'FORMATO 2. POA - MIR'!C10</f>
        <v>Zapotlán Seguro, con un Gobierno Transparente y Justo.</v>
      </c>
      <c r="E11" s="347"/>
      <c r="F11" s="412" t="s">
        <v>95</v>
      </c>
      <c r="G11" s="412"/>
      <c r="H11" s="347" t="str">
        <f>'FORMATO 2. POA - MIR'!E10</f>
        <v>.1.2.1 Fomentar la administración pública municipal eficiente a través de los organismos públicos y descentralizados.</v>
      </c>
      <c r="I11" s="347"/>
    </row>
    <row r="12" spans="2:9" ht="126" customHeight="1">
      <c r="B12" s="412" t="s">
        <v>96</v>
      </c>
      <c r="C12" s="412"/>
      <c r="D12" s="347" t="str">
        <f>'FORMATO 2. POA - MIR'!C11</f>
        <v xml:space="preserve"> Garantizar un servicio público responsable, transparente, inclusivo y comprometido con la equidad, promoviendo la rendición de cuentas y la atención eficaz a las necesidades de la población.</v>
      </c>
      <c r="E12" s="347"/>
      <c r="F12" s="412" t="s">
        <v>97</v>
      </c>
      <c r="G12" s="412"/>
      <c r="H12" s="347" t="str">
        <f>'FORMATO 2. POA - MIR'!E11</f>
        <v>4.4.3.1. Impulsar el control de residuos sólidos urbanos, a través de infraestructura y equipamiento para el manejo de los residuos sólidos.</v>
      </c>
      <c r="I12" s="347"/>
    </row>
    <row r="13" spans="2:9" ht="15" customHeight="1">
      <c r="B13" s="415" t="s">
        <v>378</v>
      </c>
      <c r="C13" s="415"/>
      <c r="D13" s="415"/>
      <c r="E13" s="415"/>
      <c r="F13" s="415"/>
      <c r="G13" s="415"/>
      <c r="H13" s="415"/>
      <c r="I13" s="415"/>
    </row>
    <row r="14" spans="2:9">
      <c r="B14" s="414" t="s">
        <v>45</v>
      </c>
      <c r="C14" s="414"/>
      <c r="D14" s="414"/>
      <c r="E14" s="414"/>
      <c r="F14" s="414"/>
      <c r="G14" s="414"/>
      <c r="H14" s="414"/>
      <c r="I14" s="414"/>
    </row>
    <row r="15" spans="2:9" ht="30.75" customHeight="1">
      <c r="B15" s="413" t="str">
        <f>'FORMATO 2. POA - MIR'!B27</f>
        <v>Limpieza de oficina y centros de atención ciudadana</v>
      </c>
      <c r="C15" s="413"/>
      <c r="D15" s="413"/>
      <c r="E15" s="413"/>
      <c r="F15" s="413"/>
      <c r="G15" s="413"/>
      <c r="H15" s="413"/>
      <c r="I15" s="413"/>
    </row>
    <row r="16" spans="2:9">
      <c r="B16" s="414" t="s">
        <v>48</v>
      </c>
      <c r="C16" s="414"/>
      <c r="D16" s="414"/>
      <c r="E16" s="414"/>
      <c r="F16" s="414"/>
      <c r="G16" s="414"/>
      <c r="H16" s="414"/>
      <c r="I16" s="414"/>
    </row>
    <row r="17" spans="2:9" ht="39" customHeight="1">
      <c r="B17" s="347" t="str">
        <f>'FORMATO 2. POA - MIR'!C27</f>
        <v>La imagen de una buena administración va desde la limpieza del centro de atención.</v>
      </c>
      <c r="C17" s="347"/>
      <c r="D17" s="347"/>
      <c r="E17" s="347"/>
      <c r="F17" s="347"/>
      <c r="G17" s="347"/>
      <c r="H17" s="347"/>
      <c r="I17" s="347"/>
    </row>
    <row r="18" spans="2:9" ht="18.75" customHeight="1">
      <c r="B18" s="415" t="s">
        <v>379</v>
      </c>
      <c r="C18" s="415"/>
      <c r="D18" s="415"/>
      <c r="E18" s="415"/>
      <c r="F18" s="415"/>
      <c r="G18" s="415"/>
      <c r="H18" s="415"/>
      <c r="I18" s="415"/>
    </row>
    <row r="19" spans="2:9">
      <c r="B19" s="416" t="s">
        <v>362</v>
      </c>
      <c r="C19" s="416"/>
      <c r="D19" s="416"/>
      <c r="E19" s="416"/>
      <c r="F19" s="416"/>
      <c r="G19" s="416"/>
      <c r="H19" s="416"/>
      <c r="I19" s="416"/>
    </row>
    <row r="20" spans="2:9">
      <c r="B20" s="347" t="str">
        <f>CALENDARIZACION!E50</f>
        <v>PALOCA=(PNALOR/PNALOP) *100%</v>
      </c>
      <c r="C20" s="347"/>
      <c r="D20" s="347"/>
      <c r="E20" s="347"/>
      <c r="F20" s="347"/>
      <c r="G20" s="347"/>
      <c r="H20" s="347"/>
      <c r="I20" s="347"/>
    </row>
    <row r="21" spans="2:9">
      <c r="B21" s="416" t="s">
        <v>363</v>
      </c>
      <c r="C21" s="416"/>
      <c r="D21" s="416"/>
      <c r="E21" s="416"/>
      <c r="F21" s="416"/>
      <c r="G21" s="416"/>
      <c r="H21" s="416"/>
      <c r="I21" s="416"/>
    </row>
    <row r="22" spans="2:9" ht="28.5" customHeight="1">
      <c r="B22" s="420" t="s">
        <v>106</v>
      </c>
      <c r="C22" s="421"/>
      <c r="D22" s="422" t="s">
        <v>364</v>
      </c>
      <c r="E22" s="422"/>
      <c r="F22" s="421" t="s">
        <v>365</v>
      </c>
      <c r="G22" s="421"/>
      <c r="H22" s="412" t="s">
        <v>143</v>
      </c>
      <c r="I22" s="412"/>
    </row>
    <row r="23" spans="2:9" ht="46.5" customHeight="1">
      <c r="B23" s="423"/>
      <c r="C23" s="423"/>
      <c r="D23" s="353" t="s">
        <v>109</v>
      </c>
      <c r="E23" s="353"/>
      <c r="F23" s="347" t="str">
        <f>CALENDARIZACION!C50</f>
        <v>PALOCA=Porcentaje de avance de limpieza de oficina y centros de atención</v>
      </c>
      <c r="G23" s="347"/>
      <c r="H23" s="456"/>
      <c r="I23" s="424"/>
    </row>
    <row r="24" spans="2:9" ht="63.75" customHeight="1">
      <c r="B24" s="347"/>
      <c r="C24" s="347"/>
      <c r="D24" s="353" t="s">
        <v>109</v>
      </c>
      <c r="E24" s="353"/>
      <c r="F24" s="347" t="str">
        <f>CALENDARIZACION!D50</f>
        <v>NALOP= Porcentaje de número de actividades de limpieza de oficina planeadas</v>
      </c>
      <c r="G24" s="347"/>
      <c r="H24" s="456"/>
      <c r="I24" s="424"/>
    </row>
    <row r="25" spans="2:9" ht="68.25" customHeight="1">
      <c r="B25" s="347"/>
      <c r="C25" s="347"/>
      <c r="D25" s="353" t="s">
        <v>109</v>
      </c>
      <c r="E25" s="353"/>
      <c r="F25" s="347" t="str">
        <f>CALENDARIZACION!D51</f>
        <v>NALOR= Porcentaje de número de actividades de limpieza de oficina realizadas</v>
      </c>
      <c r="G25" s="347"/>
      <c r="H25" s="456"/>
      <c r="I25" s="424"/>
    </row>
    <row r="26" spans="2:9" ht="12.75" customHeight="1">
      <c r="B26" s="428" t="s">
        <v>146</v>
      </c>
      <c r="C26" s="428"/>
      <c r="D26" s="428"/>
      <c r="E26" s="428"/>
      <c r="F26" s="428"/>
      <c r="G26" s="428"/>
      <c r="H26" s="428"/>
      <c r="I26" s="428"/>
    </row>
    <row r="27" spans="2:9" ht="15.75" customHeight="1">
      <c r="B27" s="414" t="s">
        <v>28</v>
      </c>
      <c r="C27" s="414"/>
      <c r="D27" s="414" t="s">
        <v>46</v>
      </c>
      <c r="E27" s="414"/>
      <c r="F27" s="414" t="s">
        <v>47</v>
      </c>
      <c r="G27" s="414"/>
      <c r="H27" s="414"/>
      <c r="I27" s="414"/>
    </row>
    <row r="28" spans="2:9" ht="18" customHeight="1">
      <c r="B28" s="347" t="s">
        <v>101</v>
      </c>
      <c r="C28" s="347"/>
      <c r="D28" s="347" t="s">
        <v>99</v>
      </c>
      <c r="E28" s="347"/>
      <c r="F28" s="347" t="s">
        <v>222</v>
      </c>
      <c r="G28" s="347"/>
      <c r="H28" s="347"/>
      <c r="I28" s="347"/>
    </row>
    <row r="29" spans="2:9" ht="18" customHeight="1">
      <c r="B29" s="414" t="s">
        <v>128</v>
      </c>
      <c r="C29" s="414"/>
      <c r="D29" s="414"/>
      <c r="E29" s="414"/>
      <c r="F29" s="425" t="s">
        <v>131</v>
      </c>
      <c r="G29" s="416"/>
      <c r="H29" s="416"/>
      <c r="I29" s="416"/>
    </row>
    <row r="30" spans="2:9" ht="13.5" customHeight="1">
      <c r="B30" s="347" t="s">
        <v>109</v>
      </c>
      <c r="C30" s="347"/>
      <c r="D30" s="347"/>
      <c r="E30" s="347"/>
      <c r="F30" s="347" t="s">
        <v>198</v>
      </c>
      <c r="G30" s="347"/>
      <c r="H30" s="347"/>
      <c r="I30" s="347"/>
    </row>
    <row r="31" spans="2:9" ht="15.75" customHeight="1">
      <c r="B31" s="426" t="s">
        <v>83</v>
      </c>
      <c r="C31" s="427"/>
      <c r="D31" s="427"/>
      <c r="E31" s="427"/>
      <c r="F31" s="425" t="s">
        <v>132</v>
      </c>
      <c r="G31" s="416"/>
      <c r="H31" s="416"/>
      <c r="I31" s="416"/>
    </row>
    <row r="32" spans="2:9" ht="15.75" customHeight="1">
      <c r="B32" s="347" t="s">
        <v>110</v>
      </c>
      <c r="C32" s="347"/>
      <c r="D32" s="347"/>
      <c r="E32" s="347"/>
      <c r="F32" s="347" t="s">
        <v>111</v>
      </c>
      <c r="G32" s="347"/>
      <c r="H32" s="347"/>
      <c r="I32" s="347"/>
    </row>
    <row r="33" spans="1:10" ht="14.25" customHeight="1">
      <c r="B33" s="419" t="s">
        <v>149</v>
      </c>
      <c r="C33" s="419"/>
      <c r="D33" s="419"/>
      <c r="E33" s="419"/>
      <c r="F33" s="419"/>
      <c r="G33" s="419"/>
      <c r="H33" s="419"/>
      <c r="I33" s="419"/>
    </row>
    <row r="34" spans="1:10" ht="13.5" customHeight="1">
      <c r="B34" s="427" t="s">
        <v>367</v>
      </c>
      <c r="C34" s="427"/>
      <c r="D34" s="427"/>
      <c r="E34" s="427"/>
      <c r="F34" s="416" t="s">
        <v>368</v>
      </c>
      <c r="G34" s="416"/>
      <c r="H34" s="416"/>
      <c r="I34" s="416"/>
    </row>
    <row r="35" spans="1:10">
      <c r="B35" s="429" t="s">
        <v>152</v>
      </c>
      <c r="C35" s="429"/>
      <c r="D35" s="432">
        <f>CALENDARIZACION!R47</f>
        <v>200</v>
      </c>
      <c r="E35" s="432"/>
      <c r="F35" s="347" t="s">
        <v>116</v>
      </c>
      <c r="G35" s="347"/>
      <c r="H35" s="433" t="s">
        <v>117</v>
      </c>
      <c r="I35" s="433"/>
    </row>
    <row r="36" spans="1:10">
      <c r="B36" s="429" t="s">
        <v>118</v>
      </c>
      <c r="C36" s="429"/>
      <c r="D36" s="353" t="s">
        <v>110</v>
      </c>
      <c r="E36" s="353"/>
      <c r="F36" s="347" t="s">
        <v>366</v>
      </c>
      <c r="G36" s="347"/>
      <c r="H36" s="430" t="s">
        <v>120</v>
      </c>
      <c r="I36" s="430"/>
    </row>
    <row r="37" spans="1:10">
      <c r="B37" s="429" t="s">
        <v>49</v>
      </c>
      <c r="C37" s="429"/>
      <c r="D37" s="353" t="s">
        <v>197</v>
      </c>
      <c r="E37" s="353"/>
      <c r="F37" s="347" t="s">
        <v>121</v>
      </c>
      <c r="G37" s="347"/>
      <c r="H37" s="431" t="s">
        <v>122</v>
      </c>
      <c r="I37" s="431"/>
    </row>
    <row r="38" spans="1:10">
      <c r="B38" s="416" t="s">
        <v>380</v>
      </c>
      <c r="C38" s="416"/>
      <c r="D38" s="416"/>
      <c r="E38" s="416"/>
      <c r="F38" s="416"/>
      <c r="G38" s="416"/>
      <c r="H38" s="416"/>
      <c r="I38" s="416"/>
    </row>
    <row r="39" spans="1:10">
      <c r="B39" s="412" t="s">
        <v>240</v>
      </c>
      <c r="C39" s="412"/>
      <c r="D39" s="412"/>
      <c r="E39" s="412"/>
      <c r="F39" s="412" t="s">
        <v>50</v>
      </c>
      <c r="G39" s="412"/>
      <c r="H39" s="412" t="s">
        <v>147</v>
      </c>
      <c r="I39" s="412"/>
    </row>
    <row r="40" spans="1:10">
      <c r="B40" s="432">
        <f>D43</f>
        <v>20</v>
      </c>
      <c r="C40" s="432"/>
      <c r="D40" s="432"/>
      <c r="E40" s="432"/>
      <c r="F40" s="432">
        <v>2026</v>
      </c>
      <c r="G40" s="432"/>
      <c r="H40" s="347" t="s">
        <v>113</v>
      </c>
      <c r="I40" s="347"/>
    </row>
    <row r="41" spans="1:10">
      <c r="B41" s="434" t="s">
        <v>150</v>
      </c>
      <c r="C41" s="434"/>
      <c r="D41" s="434"/>
      <c r="E41" s="434"/>
      <c r="F41" s="434"/>
      <c r="G41" s="434"/>
      <c r="H41" s="434"/>
      <c r="I41" s="434"/>
    </row>
    <row r="42" spans="1:10" ht="36">
      <c r="B42" s="414" t="s">
        <v>124</v>
      </c>
      <c r="C42" s="414"/>
      <c r="D42" s="165" t="s">
        <v>151</v>
      </c>
      <c r="E42" s="173" t="s">
        <v>86</v>
      </c>
      <c r="F42" s="425" t="s">
        <v>87</v>
      </c>
      <c r="G42" s="416"/>
      <c r="H42" s="138" t="s">
        <v>76</v>
      </c>
      <c r="I42" s="138" t="s">
        <v>77</v>
      </c>
    </row>
    <row r="43" spans="1:10">
      <c r="B43" s="347" t="s">
        <v>288</v>
      </c>
      <c r="C43" s="347"/>
      <c r="D43" s="141">
        <f>SUM(CALENDARIZACION!F50:H50)</f>
        <v>20</v>
      </c>
      <c r="E43" s="142">
        <v>0</v>
      </c>
      <c r="F43" s="435">
        <f>SUM(CALENDARIZACION!F51:H51)</f>
        <v>20</v>
      </c>
      <c r="G43" s="435"/>
      <c r="H43" s="168">
        <v>46027</v>
      </c>
      <c r="I43" s="168">
        <v>46386</v>
      </c>
      <c r="J43" s="176"/>
    </row>
    <row r="44" spans="1:10">
      <c r="B44" s="347" t="s">
        <v>289</v>
      </c>
      <c r="C44" s="347"/>
      <c r="D44" s="141">
        <f>SUM(CALENDARIZACION!I50:K50)</f>
        <v>60</v>
      </c>
      <c r="E44" s="144">
        <v>0</v>
      </c>
      <c r="F44" s="435">
        <f>SUM(CALENDARIZACION!I51:K51)</f>
        <v>0</v>
      </c>
      <c r="G44" s="435"/>
      <c r="H44" s="168"/>
      <c r="I44" s="168"/>
      <c r="J44" s="176"/>
    </row>
    <row r="45" spans="1:10">
      <c r="B45" s="347" t="s">
        <v>134</v>
      </c>
      <c r="C45" s="347"/>
      <c r="D45" s="141">
        <f>SUM(CALENDARIZACION!L50:N50)</f>
        <v>60</v>
      </c>
      <c r="E45" s="142">
        <v>0</v>
      </c>
      <c r="F45" s="435">
        <f>SUM(CALENDARIZACION!L51:N51)</f>
        <v>0</v>
      </c>
      <c r="G45" s="435"/>
      <c r="H45" s="168"/>
      <c r="I45" s="168"/>
    </row>
    <row r="46" spans="1:10">
      <c r="B46" s="347" t="s">
        <v>290</v>
      </c>
      <c r="C46" s="347"/>
      <c r="D46" s="141">
        <f>SUM(CALENDARIZACION!O50:Q50)</f>
        <v>60</v>
      </c>
      <c r="E46" s="142">
        <v>0</v>
      </c>
      <c r="F46" s="435">
        <f>SUM(CALENDARIZACION!O51:Q51)</f>
        <v>0</v>
      </c>
      <c r="G46" s="435"/>
      <c r="H46" s="168"/>
      <c r="I46" s="168"/>
    </row>
    <row r="47" spans="1:10" ht="24">
      <c r="B47" s="442" t="s">
        <v>375</v>
      </c>
      <c r="C47" s="442"/>
      <c r="D47" s="169">
        <f>CALENDARIZACION!R50</f>
        <v>200</v>
      </c>
      <c r="E47" s="169">
        <v>0</v>
      </c>
      <c r="F47" s="443">
        <f>CALENDARIZACION!R51</f>
        <v>20</v>
      </c>
      <c r="G47" s="443"/>
      <c r="H47" s="139" t="s">
        <v>153</v>
      </c>
      <c r="I47" s="170">
        <f>CALENDARIZACION!U50</f>
        <v>0.1</v>
      </c>
    </row>
    <row r="48" spans="1:10">
      <c r="A48" s="444"/>
      <c r="B48" s="444"/>
      <c r="C48" s="444"/>
      <c r="D48" s="444"/>
      <c r="E48" s="444"/>
      <c r="F48" s="444"/>
      <c r="G48" s="444"/>
      <c r="H48" s="444"/>
      <c r="I48" s="471"/>
    </row>
    <row r="49" spans="1:9" ht="22.5" customHeight="1">
      <c r="A49" s="444"/>
      <c r="B49" s="444"/>
      <c r="C49" s="444"/>
      <c r="D49" s="444"/>
      <c r="E49" s="444"/>
      <c r="F49" s="444"/>
      <c r="G49" s="444"/>
      <c r="H49" s="444"/>
      <c r="I49" s="471"/>
    </row>
    <row r="50" spans="1:9" ht="39" customHeight="1">
      <c r="B50" s="409" t="s">
        <v>165</v>
      </c>
      <c r="C50" s="414"/>
      <c r="D50" s="438" t="s">
        <v>52</v>
      </c>
      <c r="E50" s="438"/>
      <c r="F50" s="438" t="s">
        <v>159</v>
      </c>
      <c r="G50" s="438"/>
      <c r="H50" s="438"/>
      <c r="I50" s="438"/>
    </row>
    <row r="51" spans="1:9" ht="33.75" customHeight="1">
      <c r="B51" s="439" t="str">
        <f>D8</f>
        <v>PP- A3  C2</v>
      </c>
      <c r="C51" s="439"/>
      <c r="D51" s="353" t="str">
        <f>B15</f>
        <v>Limpieza de oficina y centros de atención ciudadana</v>
      </c>
      <c r="E51" s="353"/>
      <c r="F51" s="149" t="s">
        <v>160</v>
      </c>
      <c r="G51" s="139" t="s">
        <v>161</v>
      </c>
      <c r="H51" s="149" t="s">
        <v>67</v>
      </c>
      <c r="I51" s="150" t="s">
        <v>68</v>
      </c>
    </row>
    <row r="52" spans="1:9" ht="30" customHeight="1">
      <c r="B52" s="439"/>
      <c r="C52" s="439"/>
      <c r="D52" s="353"/>
      <c r="E52" s="353"/>
      <c r="F52" s="171">
        <f>CALENDARIZACION!S50</f>
        <v>200</v>
      </c>
      <c r="G52" s="143">
        <f>CALENDARIZACION!S51</f>
        <v>20</v>
      </c>
      <c r="H52" s="171">
        <f>CALENDARIZACION!T50</f>
        <v>180</v>
      </c>
      <c r="I52" s="172">
        <f>CALENDARIZACION!U50</f>
        <v>0.1</v>
      </c>
    </row>
    <row r="53" spans="1:9" ht="20.25" customHeight="1">
      <c r="A53" s="177">
        <v>1</v>
      </c>
      <c r="B53" s="351">
        <v>0</v>
      </c>
      <c r="C53" s="351"/>
      <c r="D53" s="351"/>
      <c r="E53" s="351"/>
      <c r="F53" s="351"/>
      <c r="G53" s="351"/>
      <c r="H53" s="351"/>
      <c r="I53" s="351"/>
    </row>
    <row r="54" spans="1:9">
      <c r="A54" s="177">
        <v>1</v>
      </c>
      <c r="B54" s="351"/>
      <c r="C54" s="351"/>
      <c r="D54" s="351"/>
      <c r="E54" s="351"/>
      <c r="F54" s="351"/>
      <c r="G54" s="351"/>
      <c r="H54" s="351"/>
      <c r="I54" s="351"/>
    </row>
    <row r="55" spans="1:9">
      <c r="A55" s="177">
        <v>1</v>
      </c>
      <c r="B55" s="351"/>
      <c r="C55" s="351"/>
      <c r="D55" s="351"/>
      <c r="E55" s="351"/>
      <c r="F55" s="351"/>
      <c r="G55" s="351"/>
      <c r="H55" s="351"/>
      <c r="I55" s="351"/>
    </row>
    <row r="56" spans="1:9">
      <c r="A56" s="177">
        <v>1</v>
      </c>
      <c r="B56" s="351"/>
      <c r="C56" s="351"/>
      <c r="D56" s="351"/>
      <c r="E56" s="351"/>
      <c r="F56" s="351"/>
      <c r="G56" s="351"/>
      <c r="H56" s="351"/>
      <c r="I56" s="351"/>
    </row>
    <row r="57" spans="1:9">
      <c r="A57" s="177">
        <v>1</v>
      </c>
      <c r="B57" s="351"/>
      <c r="C57" s="351"/>
      <c r="D57" s="351"/>
      <c r="E57" s="351"/>
      <c r="F57" s="351"/>
      <c r="G57" s="351"/>
      <c r="H57" s="351"/>
      <c r="I57" s="351"/>
    </row>
    <row r="58" spans="1:9">
      <c r="A58" s="177">
        <v>1</v>
      </c>
      <c r="B58" s="351"/>
      <c r="C58" s="351"/>
      <c r="D58" s="351"/>
      <c r="E58" s="351"/>
      <c r="F58" s="351"/>
      <c r="G58" s="351"/>
      <c r="H58" s="351"/>
      <c r="I58" s="351"/>
    </row>
    <row r="59" spans="1:9">
      <c r="A59" s="177">
        <v>1</v>
      </c>
      <c r="B59" s="351"/>
      <c r="C59" s="351"/>
      <c r="D59" s="351"/>
      <c r="E59" s="351"/>
      <c r="F59" s="351"/>
      <c r="G59" s="351"/>
      <c r="H59" s="351"/>
      <c r="I59" s="351"/>
    </row>
    <row r="60" spans="1:9">
      <c r="A60" s="177">
        <v>1</v>
      </c>
      <c r="B60" s="351"/>
      <c r="C60" s="351"/>
      <c r="D60" s="351"/>
      <c r="E60" s="351"/>
      <c r="F60" s="351"/>
      <c r="G60" s="351"/>
      <c r="H60" s="351"/>
      <c r="I60" s="351"/>
    </row>
    <row r="61" spans="1:9">
      <c r="A61" s="177">
        <v>1</v>
      </c>
      <c r="B61" s="351"/>
      <c r="C61" s="351"/>
      <c r="D61" s="351"/>
      <c r="E61" s="351"/>
      <c r="F61" s="351"/>
      <c r="G61" s="351"/>
      <c r="H61" s="351"/>
      <c r="I61" s="351"/>
    </row>
    <row r="62" spans="1:9">
      <c r="A62" s="177">
        <v>1</v>
      </c>
      <c r="B62" s="351"/>
      <c r="C62" s="351"/>
      <c r="D62" s="351"/>
      <c r="E62" s="351"/>
      <c r="F62" s="351"/>
      <c r="G62" s="351"/>
      <c r="H62" s="351"/>
      <c r="I62" s="351"/>
    </row>
    <row r="63" spans="1:9">
      <c r="A63" s="177">
        <v>1</v>
      </c>
      <c r="B63" s="351"/>
      <c r="C63" s="351"/>
      <c r="D63" s="351"/>
      <c r="E63" s="351"/>
      <c r="F63" s="351"/>
      <c r="G63" s="351"/>
      <c r="H63" s="351"/>
      <c r="I63" s="351"/>
    </row>
    <row r="64" spans="1:9">
      <c r="A64" s="177">
        <v>1</v>
      </c>
      <c r="B64" s="351"/>
      <c r="C64" s="351"/>
      <c r="D64" s="351"/>
      <c r="E64" s="351"/>
      <c r="F64" s="351"/>
      <c r="G64" s="351"/>
      <c r="H64" s="351"/>
      <c r="I64" s="351"/>
    </row>
    <row r="65" spans="1:9">
      <c r="A65" s="177">
        <v>1</v>
      </c>
      <c r="B65" s="351"/>
      <c r="C65" s="351"/>
      <c r="D65" s="351"/>
      <c r="E65" s="351"/>
      <c r="F65" s="351"/>
      <c r="G65" s="351"/>
      <c r="H65" s="351"/>
      <c r="I65" s="351"/>
    </row>
    <row r="66" spans="1:9">
      <c r="A66" s="177">
        <v>1</v>
      </c>
      <c r="B66" s="351"/>
      <c r="C66" s="351"/>
      <c r="D66" s="351"/>
      <c r="E66" s="351"/>
      <c r="F66" s="351"/>
      <c r="G66" s="351"/>
      <c r="H66" s="351"/>
      <c r="I66" s="351"/>
    </row>
    <row r="67" spans="1:9">
      <c r="A67" s="177">
        <v>1</v>
      </c>
      <c r="B67" s="351"/>
      <c r="C67" s="351"/>
      <c r="D67" s="351"/>
      <c r="E67" s="351"/>
      <c r="F67" s="351"/>
      <c r="G67" s="351"/>
      <c r="H67" s="351"/>
      <c r="I67" s="351"/>
    </row>
    <row r="68" spans="1:9" ht="17.25" customHeight="1">
      <c r="A68" s="177">
        <v>1</v>
      </c>
      <c r="B68" s="351"/>
      <c r="C68" s="351"/>
      <c r="D68" s="351"/>
      <c r="E68" s="351"/>
      <c r="F68" s="351"/>
      <c r="G68" s="351"/>
      <c r="H68" s="351"/>
      <c r="I68" s="351"/>
    </row>
    <row r="69" spans="1:9">
      <c r="A69" s="177">
        <v>1</v>
      </c>
      <c r="B69" s="458" t="s">
        <v>296</v>
      </c>
      <c r="C69" s="458"/>
      <c r="D69" s="458"/>
      <c r="E69" s="458"/>
      <c r="F69" s="458"/>
      <c r="G69" s="458"/>
      <c r="H69" s="458"/>
      <c r="I69" s="458"/>
    </row>
    <row r="70" spans="1:9">
      <c r="A70" s="177">
        <v>1</v>
      </c>
      <c r="B70" s="458"/>
      <c r="C70" s="458"/>
      <c r="D70" s="458"/>
      <c r="E70" s="458"/>
      <c r="F70" s="458"/>
      <c r="G70" s="458"/>
      <c r="H70" s="458"/>
      <c r="I70" s="458"/>
    </row>
    <row r="71" spans="1:9">
      <c r="A71" s="177">
        <v>1</v>
      </c>
      <c r="B71" s="445" t="s">
        <v>288</v>
      </c>
      <c r="C71" s="445"/>
      <c r="D71" s="445"/>
      <c r="E71" s="453">
        <f>F43/D43</f>
        <v>1</v>
      </c>
      <c r="F71" s="453"/>
      <c r="G71" s="453"/>
      <c r="H71" s="453"/>
      <c r="I71" s="453"/>
    </row>
    <row r="72" spans="1:9">
      <c r="A72" s="177">
        <v>1</v>
      </c>
      <c r="B72" s="445"/>
      <c r="C72" s="445"/>
      <c r="D72" s="445"/>
      <c r="E72" s="453"/>
      <c r="F72" s="453"/>
      <c r="G72" s="453"/>
      <c r="H72" s="453"/>
      <c r="I72" s="453"/>
    </row>
    <row r="73" spans="1:9">
      <c r="B73" s="445" t="s">
        <v>289</v>
      </c>
      <c r="C73" s="445"/>
      <c r="D73" s="445"/>
      <c r="E73" s="453">
        <f>F44/D44</f>
        <v>0</v>
      </c>
      <c r="F73" s="453"/>
      <c r="G73" s="453"/>
      <c r="H73" s="453"/>
      <c r="I73" s="453"/>
    </row>
    <row r="74" spans="1:9">
      <c r="B74" s="445"/>
      <c r="C74" s="445"/>
      <c r="D74" s="445"/>
      <c r="E74" s="453"/>
      <c r="F74" s="453"/>
      <c r="G74" s="453"/>
      <c r="H74" s="453"/>
      <c r="I74" s="453"/>
    </row>
    <row r="75" spans="1:9" ht="12.75" customHeight="1">
      <c r="B75" s="445" t="s">
        <v>134</v>
      </c>
      <c r="C75" s="445"/>
      <c r="D75" s="445"/>
      <c r="E75" s="453">
        <f>F45/D45</f>
        <v>0</v>
      </c>
      <c r="F75" s="453"/>
      <c r="G75" s="453"/>
      <c r="H75" s="453"/>
      <c r="I75" s="453"/>
    </row>
    <row r="76" spans="1:9" ht="12.75" customHeight="1">
      <c r="B76" s="445"/>
      <c r="C76" s="445"/>
      <c r="D76" s="445"/>
      <c r="E76" s="453"/>
      <c r="F76" s="453"/>
      <c r="G76" s="453"/>
      <c r="H76" s="453"/>
      <c r="I76" s="453"/>
    </row>
    <row r="77" spans="1:9">
      <c r="B77" s="445" t="s">
        <v>290</v>
      </c>
      <c r="C77" s="445"/>
      <c r="D77" s="445"/>
      <c r="E77" s="453">
        <f>F46/D46</f>
        <v>0</v>
      </c>
      <c r="F77" s="453"/>
      <c r="G77" s="453"/>
      <c r="H77" s="453"/>
      <c r="I77" s="453"/>
    </row>
    <row r="78" spans="1:9">
      <c r="B78" s="445"/>
      <c r="C78" s="445"/>
      <c r="D78" s="445"/>
      <c r="E78" s="453"/>
      <c r="F78" s="453"/>
      <c r="G78" s="453"/>
      <c r="H78" s="453"/>
      <c r="I78" s="453"/>
    </row>
    <row r="79" spans="1:9">
      <c r="B79" s="459"/>
      <c r="C79" s="459"/>
      <c r="D79" s="459"/>
      <c r="E79" s="459"/>
      <c r="F79" s="459"/>
      <c r="G79" s="459"/>
      <c r="H79" s="459"/>
      <c r="I79" s="459"/>
    </row>
  </sheetData>
  <dataConsolidate/>
  <mergeCells count="119">
    <mergeCell ref="B75:D76"/>
    <mergeCell ref="E75:I76"/>
    <mergeCell ref="B77:D78"/>
    <mergeCell ref="E77:I78"/>
    <mergeCell ref="B79:I79"/>
    <mergeCell ref="B53:I68"/>
    <mergeCell ref="B69:I70"/>
    <mergeCell ref="B71:D72"/>
    <mergeCell ref="E71:I72"/>
    <mergeCell ref="B73:D74"/>
    <mergeCell ref="E73:I74"/>
    <mergeCell ref="B50:C50"/>
    <mergeCell ref="D50:E50"/>
    <mergeCell ref="F50:I50"/>
    <mergeCell ref="B51:C52"/>
    <mergeCell ref="D51:E52"/>
    <mergeCell ref="B45:C45"/>
    <mergeCell ref="F45:G45"/>
    <mergeCell ref="B46:C46"/>
    <mergeCell ref="F46:G46"/>
    <mergeCell ref="B47:C47"/>
    <mergeCell ref="F47:G47"/>
    <mergeCell ref="A48:I49"/>
    <mergeCell ref="B41:I41"/>
    <mergeCell ref="B42:C42"/>
    <mergeCell ref="F42:G42"/>
    <mergeCell ref="B43:C43"/>
    <mergeCell ref="F43:G43"/>
    <mergeCell ref="B44:C44"/>
    <mergeCell ref="F44:G44"/>
    <mergeCell ref="B38:I38"/>
    <mergeCell ref="B39:E39"/>
    <mergeCell ref="F39:G39"/>
    <mergeCell ref="H39:I39"/>
    <mergeCell ref="B40:E40"/>
    <mergeCell ref="F40:G40"/>
    <mergeCell ref="H40:I40"/>
    <mergeCell ref="B36:C36"/>
    <mergeCell ref="D36:E36"/>
    <mergeCell ref="F36:G36"/>
    <mergeCell ref="H36:I36"/>
    <mergeCell ref="B37:C37"/>
    <mergeCell ref="D37:E37"/>
    <mergeCell ref="F37:G37"/>
    <mergeCell ref="H37:I37"/>
    <mergeCell ref="B32:E32"/>
    <mergeCell ref="F32:I32"/>
    <mergeCell ref="B33:I33"/>
    <mergeCell ref="B34:E34"/>
    <mergeCell ref="F34:I34"/>
    <mergeCell ref="B35:C35"/>
    <mergeCell ref="D35:E35"/>
    <mergeCell ref="F35:G35"/>
    <mergeCell ref="H35:I35"/>
    <mergeCell ref="B29:E29"/>
    <mergeCell ref="F29:I29"/>
    <mergeCell ref="B30:E30"/>
    <mergeCell ref="F30:I30"/>
    <mergeCell ref="B31:E31"/>
    <mergeCell ref="F31:I31"/>
    <mergeCell ref="B26:I26"/>
    <mergeCell ref="B27:C27"/>
    <mergeCell ref="D27:E27"/>
    <mergeCell ref="F27:I27"/>
    <mergeCell ref="B28:C28"/>
    <mergeCell ref="D28:E28"/>
    <mergeCell ref="F28:I28"/>
    <mergeCell ref="B24:C24"/>
    <mergeCell ref="D24:E24"/>
    <mergeCell ref="F24:G24"/>
    <mergeCell ref="H24:I24"/>
    <mergeCell ref="B25:C25"/>
    <mergeCell ref="D25:E25"/>
    <mergeCell ref="F25:G25"/>
    <mergeCell ref="H25:I25"/>
    <mergeCell ref="B21:I21"/>
    <mergeCell ref="B22:C22"/>
    <mergeCell ref="D22:E22"/>
    <mergeCell ref="F22:G22"/>
    <mergeCell ref="H22:I22"/>
    <mergeCell ref="B23:C23"/>
    <mergeCell ref="D23:E23"/>
    <mergeCell ref="F23:G23"/>
    <mergeCell ref="H23:I23"/>
    <mergeCell ref="B15:I15"/>
    <mergeCell ref="B16:I16"/>
    <mergeCell ref="B17:I17"/>
    <mergeCell ref="B18:I18"/>
    <mergeCell ref="B19:I19"/>
    <mergeCell ref="B20:I20"/>
    <mergeCell ref="B12:C12"/>
    <mergeCell ref="D12:E12"/>
    <mergeCell ref="F12:G12"/>
    <mergeCell ref="H12:I12"/>
    <mergeCell ref="B13:I13"/>
    <mergeCell ref="B14:I14"/>
    <mergeCell ref="B9:I9"/>
    <mergeCell ref="B10:C10"/>
    <mergeCell ref="D10:E10"/>
    <mergeCell ref="F10:G10"/>
    <mergeCell ref="H10:I10"/>
    <mergeCell ref="B11:C11"/>
    <mergeCell ref="D11:E11"/>
    <mergeCell ref="F11:G11"/>
    <mergeCell ref="H11:I11"/>
    <mergeCell ref="B7:C7"/>
    <mergeCell ref="D7:E7"/>
    <mergeCell ref="F7:G7"/>
    <mergeCell ref="H7:I7"/>
    <mergeCell ref="B8:C8"/>
    <mergeCell ref="D8:E8"/>
    <mergeCell ref="F8:G8"/>
    <mergeCell ref="H8:I8"/>
    <mergeCell ref="B4:I4"/>
    <mergeCell ref="B5:I5"/>
    <mergeCell ref="B6:C6"/>
    <mergeCell ref="D6:E6"/>
    <mergeCell ref="F6:G6"/>
    <mergeCell ref="H6:I6"/>
  </mergeCells>
  <conditionalFormatting sqref="E71:I72">
    <cfRule type="dataBar" priority="4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{615BE255-EC4A-48A6-A8F3-39E2A56604F7}</x14:id>
        </ext>
      </extLst>
    </cfRule>
  </conditionalFormatting>
  <conditionalFormatting sqref="E73:I74">
    <cfRule type="dataBar" priority="3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{EA390710-20B5-48E9-87F2-DE5A81C244C1}</x14:id>
        </ext>
      </extLst>
    </cfRule>
  </conditionalFormatting>
  <conditionalFormatting sqref="E75:I76">
    <cfRule type="dataBar" priority="2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{6F3FA8FE-C444-4F72-9202-10D6D20DE051}</x14:id>
        </ext>
      </extLst>
    </cfRule>
  </conditionalFormatting>
  <conditionalFormatting sqref="E77:I78">
    <cfRule type="dataBar" priority="1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{6C81BAA8-DC46-4D71-986C-3D2F8E6D71FF}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15BE255-EC4A-48A6-A8F3-39E2A56604F7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E71:I72</xm:sqref>
        </x14:conditionalFormatting>
        <x14:conditionalFormatting xmlns:xm="http://schemas.microsoft.com/office/excel/2006/main">
          <x14:cfRule type="dataBar" id="{EA390710-20B5-48E9-87F2-DE5A81C244C1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E73:I74</xm:sqref>
        </x14:conditionalFormatting>
        <x14:conditionalFormatting xmlns:xm="http://schemas.microsoft.com/office/excel/2006/main">
          <x14:cfRule type="dataBar" id="{6F3FA8FE-C444-4F72-9202-10D6D20DE051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E75:I76</xm:sqref>
        </x14:conditionalFormatting>
        <x14:conditionalFormatting xmlns:xm="http://schemas.microsoft.com/office/excel/2006/main">
          <x14:cfRule type="dataBar" id="{6C81BAA8-DC46-4D71-986C-3D2F8E6D71FF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E77:I78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00000000-0002-0000-1500-000000000000}">
          <x14:formula1>
            <xm:f>'NO SE EDITA'!$J$3:$J$6</xm:f>
          </x14:formula1>
          <xm:sqref>F40:G40</xm:sqref>
        </x14:dataValidation>
        <x14:dataValidation type="list" allowBlank="1" showInputMessage="1" showErrorMessage="1" xr:uid="{00000000-0002-0000-1500-000001000000}">
          <x14:formula1>
            <xm:f>'NO SE EDITA'!$F$3:$F$4</xm:f>
          </x14:formula1>
          <xm:sqref>F30:I30</xm:sqref>
        </x14:dataValidation>
        <x14:dataValidation type="list" allowBlank="1" showInputMessage="1" showErrorMessage="1" xr:uid="{00000000-0002-0000-1500-000002000000}">
          <x14:formula1>
            <xm:f>'NO SE EDITA'!$E$3:$E$4</xm:f>
          </x14:formula1>
          <xm:sqref>B30:E30</xm:sqref>
        </x14:dataValidation>
        <x14:dataValidation type="list" allowBlank="1" showInputMessage="1" showErrorMessage="1" xr:uid="{00000000-0002-0000-1500-000003000000}">
          <x14:formula1>
            <xm:f>'NO SE EDITA'!$M$3:$M$4</xm:f>
          </x14:formula1>
          <xm:sqref>D37:E37</xm:sqref>
        </x14:dataValidation>
        <x14:dataValidation type="list" allowBlank="1" showInputMessage="1" showErrorMessage="1" xr:uid="{00000000-0002-0000-1500-000004000000}">
          <x14:formula1>
            <xm:f>'NO SE EDITA'!$B$3:$B$4</xm:f>
          </x14:formula1>
          <xm:sqref>B27:C28</xm:sqref>
        </x14:dataValidation>
        <x14:dataValidation type="list" allowBlank="1" showInputMessage="1" showErrorMessage="1" xr:uid="{00000000-0002-0000-1500-000005000000}">
          <x14:formula1>
            <xm:f>'NO SE EDITA'!$D$3:$D$4</xm:f>
          </x14:formula1>
          <xm:sqref>F28</xm:sqref>
        </x14:dataValidation>
        <x14:dataValidation type="list" allowBlank="1" showInputMessage="1" showErrorMessage="1" xr:uid="{00000000-0002-0000-1500-000006000000}">
          <x14:formula1>
            <xm:f>'NO SE EDITA'!$H$3:$H$4</xm:f>
          </x14:formula1>
          <xm:sqref>F32:I32</xm:sqref>
        </x14:dataValidation>
        <x14:dataValidation type="list" allowBlank="1" showInputMessage="1" showErrorMessage="1" xr:uid="{00000000-0002-0000-1500-000007000000}">
          <x14:formula1>
            <xm:f>'NO SE EDITA'!$G$3:$G$5</xm:f>
          </x14:formula1>
          <xm:sqref>B32:E32 D36:E36 H40:I40</xm:sqref>
        </x14:dataValidation>
        <x14:dataValidation type="list" allowBlank="1" showInputMessage="1" showErrorMessage="1" xr:uid="{00000000-0002-0000-1500-000008000000}">
          <x14:formula1>
            <xm:f>'NO SE EDITA'!$C$3:$C$6</xm:f>
          </x14:formula1>
          <xm:sqref>D28:E28</xm:sqref>
        </x14:dataValidation>
        <x14:dataValidation type="list" allowBlank="1" showInputMessage="1" showErrorMessage="1" xr:uid="{00000000-0002-0000-1500-000009000000}">
          <x14:formula1>
            <xm:f>'NO SE EDITA'!$L$3:$L$6</xm:f>
          </x14:formula1>
          <xm:sqref>I43:I46</xm:sqref>
        </x14:dataValidation>
        <x14:dataValidation type="list" allowBlank="1" showInputMessage="1" showErrorMessage="1" xr:uid="{00000000-0002-0000-1500-00000A000000}">
          <x14:formula1>
            <xm:f>'NO SE EDITA'!$K$3:$K$6</xm:f>
          </x14:formula1>
          <xm:sqref>H43:H46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J79"/>
  <sheetViews>
    <sheetView zoomScale="85" zoomScaleNormal="85" workbookViewId="0">
      <selection activeCell="J8" sqref="J8"/>
    </sheetView>
  </sheetViews>
  <sheetFormatPr baseColWidth="10" defaultRowHeight="12.75"/>
  <cols>
    <col min="1" max="1" width="4.33203125" style="157" customWidth="1"/>
    <col min="2" max="3" width="15.83203125" style="157" customWidth="1"/>
    <col min="4" max="9" width="17.83203125" style="157" customWidth="1"/>
    <col min="10" max="16384" width="12" style="157"/>
  </cols>
  <sheetData>
    <row r="2" spans="2:9" ht="18" customHeight="1"/>
    <row r="3" spans="2:9" ht="15" customHeight="1"/>
    <row r="4" spans="2:9" ht="34.5" customHeight="1">
      <c r="B4" s="346" t="s">
        <v>38</v>
      </c>
      <c r="C4" s="417"/>
      <c r="D4" s="417"/>
      <c r="E4" s="417"/>
      <c r="F4" s="417"/>
      <c r="G4" s="417"/>
      <c r="H4" s="417"/>
      <c r="I4" s="417"/>
    </row>
    <row r="5" spans="2:9" ht="19.5" customHeight="1">
      <c r="B5" s="352" t="s">
        <v>377</v>
      </c>
      <c r="C5" s="418"/>
      <c r="D5" s="418"/>
      <c r="E5" s="418"/>
      <c r="F5" s="418"/>
      <c r="G5" s="418"/>
      <c r="H5" s="418"/>
      <c r="I5" s="418"/>
    </row>
    <row r="6" spans="2:9" ht="31.5" customHeight="1">
      <c r="B6" s="409" t="s">
        <v>39</v>
      </c>
      <c r="C6" s="409"/>
      <c r="D6" s="347" t="str">
        <f>'FORMATO 2. POA - MIR'!D4:F4</f>
        <v xml:space="preserve">SECRETARIA GENERAL MUNICIPAL </v>
      </c>
      <c r="E6" s="347"/>
      <c r="F6" s="409" t="s">
        <v>42</v>
      </c>
      <c r="G6" s="409"/>
      <c r="H6" s="347">
        <v>2026</v>
      </c>
      <c r="I6" s="347"/>
    </row>
    <row r="7" spans="2:9" ht="54" customHeight="1">
      <c r="B7" s="409" t="s">
        <v>40</v>
      </c>
      <c r="C7" s="409"/>
      <c r="D7" s="347" t="s">
        <v>574</v>
      </c>
      <c r="E7" s="347"/>
      <c r="F7" s="409" t="s">
        <v>43</v>
      </c>
      <c r="G7" s="409"/>
      <c r="H7" s="347" t="s">
        <v>291</v>
      </c>
      <c r="I7" s="347"/>
    </row>
    <row r="8" spans="2:9" ht="41.25" customHeight="1">
      <c r="B8" s="410" t="s">
        <v>41</v>
      </c>
      <c r="C8" s="410"/>
      <c r="D8" s="411" t="s">
        <v>308</v>
      </c>
      <c r="E8" s="411"/>
      <c r="F8" s="409" t="s">
        <v>44</v>
      </c>
      <c r="G8" s="409"/>
      <c r="H8" s="347" t="s">
        <v>575</v>
      </c>
      <c r="I8" s="347"/>
    </row>
    <row r="9" spans="2:9">
      <c r="B9" s="419" t="s">
        <v>90</v>
      </c>
      <c r="C9" s="419"/>
      <c r="D9" s="419"/>
      <c r="E9" s="419"/>
      <c r="F9" s="419"/>
      <c r="G9" s="419"/>
      <c r="H9" s="419"/>
      <c r="I9" s="419"/>
    </row>
    <row r="10" spans="2:9" ht="68.25" customHeight="1">
      <c r="B10" s="414" t="s">
        <v>91</v>
      </c>
      <c r="C10" s="414"/>
      <c r="D10" s="347" t="str">
        <f>'FORMATO 2. POA - MIR'!C9</f>
        <v>Acuerdo 1. Zapotlán Seguro, con un Gobierno Transparente y Justo.</v>
      </c>
      <c r="E10" s="347"/>
      <c r="F10" s="412" t="s">
        <v>92</v>
      </c>
      <c r="G10" s="412"/>
      <c r="H10" s="347" t="str">
        <f>'FORMATO 2. POA - MIR'!E9</f>
        <v>1.1.2 Transformar a Zapotlán, con austeridad en la administración pública, garantizando el uso eficiente de los recursos públicos.</v>
      </c>
      <c r="I10" s="347"/>
    </row>
    <row r="11" spans="2:9" ht="54" customHeight="1">
      <c r="B11" s="412" t="s">
        <v>93</v>
      </c>
      <c r="C11" s="412"/>
      <c r="D11" s="347" t="str">
        <f>'FORMATO 2. POA - MIR'!C10</f>
        <v>Zapotlán Seguro, con un Gobierno Transparente y Justo.</v>
      </c>
      <c r="E11" s="347"/>
      <c r="F11" s="412" t="s">
        <v>95</v>
      </c>
      <c r="G11" s="412"/>
      <c r="H11" s="347" t="str">
        <f>'FORMATO 2. POA - MIR'!E10</f>
        <v>.1.2.1 Fomentar la administración pública municipal eficiente a través de los organismos públicos y descentralizados.</v>
      </c>
      <c r="I11" s="347"/>
    </row>
    <row r="12" spans="2:9" ht="126" customHeight="1">
      <c r="B12" s="412" t="s">
        <v>96</v>
      </c>
      <c r="C12" s="412"/>
      <c r="D12" s="347" t="str">
        <f>'FORMATO 2. POA - MIR'!C11</f>
        <v xml:space="preserve"> Garantizar un servicio público responsable, transparente, inclusivo y comprometido con la equidad, promoviendo la rendición de cuentas y la atención eficaz a las necesidades de la población.</v>
      </c>
      <c r="E12" s="347"/>
      <c r="F12" s="412" t="s">
        <v>97</v>
      </c>
      <c r="G12" s="412"/>
      <c r="H12" s="347" t="str">
        <f>'FORMATO 2. POA - MIR'!E11</f>
        <v>4.4.3.1. Impulsar el control de residuos sólidos urbanos, a través de infraestructura y equipamiento para el manejo de los residuos sólidos.</v>
      </c>
      <c r="I12" s="347"/>
    </row>
    <row r="13" spans="2:9" ht="15" customHeight="1">
      <c r="B13" s="415" t="s">
        <v>378</v>
      </c>
      <c r="C13" s="415"/>
      <c r="D13" s="415"/>
      <c r="E13" s="415"/>
      <c r="F13" s="415"/>
      <c r="G13" s="415"/>
      <c r="H13" s="415"/>
      <c r="I13" s="415"/>
    </row>
    <row r="14" spans="2:9">
      <c r="B14" s="414" t="s">
        <v>45</v>
      </c>
      <c r="C14" s="414"/>
      <c r="D14" s="414"/>
      <c r="E14" s="414"/>
      <c r="F14" s="414"/>
      <c r="G14" s="414"/>
      <c r="H14" s="414"/>
      <c r="I14" s="414"/>
    </row>
    <row r="15" spans="2:9" ht="30.75" customHeight="1">
      <c r="B15" s="413" t="str">
        <f>'FORMATO 2. POA - MIR'!B28</f>
        <v>Administración de recursos hídricos a cargo de la delegación</v>
      </c>
      <c r="C15" s="413"/>
      <c r="D15" s="413"/>
      <c r="E15" s="413"/>
      <c r="F15" s="413"/>
      <c r="G15" s="413"/>
      <c r="H15" s="413"/>
      <c r="I15" s="413"/>
    </row>
    <row r="16" spans="2:9">
      <c r="B16" s="414" t="s">
        <v>48</v>
      </c>
      <c r="C16" s="414"/>
      <c r="D16" s="414"/>
      <c r="E16" s="414"/>
      <c r="F16" s="414"/>
      <c r="G16" s="414"/>
      <c r="H16" s="414"/>
      <c r="I16" s="414"/>
    </row>
    <row r="17" spans="2:9" ht="39" customHeight="1">
      <c r="B17" s="347" t="str">
        <f>'FORMATO 2. POA - MIR'!C28</f>
        <v>El centro de nuestra comunidad cuenta con una cisterna que la delegación se encarga de su administración de los recursos.</v>
      </c>
      <c r="C17" s="347"/>
      <c r="D17" s="347"/>
      <c r="E17" s="347"/>
      <c r="F17" s="347"/>
      <c r="G17" s="347"/>
      <c r="H17" s="347"/>
      <c r="I17" s="347"/>
    </row>
    <row r="18" spans="2:9" ht="18.75" customHeight="1">
      <c r="B18" s="415" t="s">
        <v>379</v>
      </c>
      <c r="C18" s="415"/>
      <c r="D18" s="415"/>
      <c r="E18" s="415"/>
      <c r="F18" s="415"/>
      <c r="G18" s="415"/>
      <c r="H18" s="415"/>
      <c r="I18" s="415"/>
    </row>
    <row r="19" spans="2:9">
      <c r="B19" s="416" t="s">
        <v>362</v>
      </c>
      <c r="C19" s="416"/>
      <c r="D19" s="416"/>
      <c r="E19" s="416"/>
      <c r="F19" s="416"/>
      <c r="G19" s="416"/>
      <c r="H19" s="416"/>
      <c r="I19" s="416"/>
    </row>
    <row r="20" spans="2:9">
      <c r="B20" s="347" t="str">
        <f>CALENDARIZACION!E53</f>
        <v>PAARH=(PNLCR/PNLCP) *100%</v>
      </c>
      <c r="C20" s="347"/>
      <c r="D20" s="347"/>
      <c r="E20" s="347"/>
      <c r="F20" s="347"/>
      <c r="G20" s="347"/>
      <c r="H20" s="347"/>
      <c r="I20" s="347"/>
    </row>
    <row r="21" spans="2:9">
      <c r="B21" s="416" t="s">
        <v>363</v>
      </c>
      <c r="C21" s="416"/>
      <c r="D21" s="416"/>
      <c r="E21" s="416"/>
      <c r="F21" s="416"/>
      <c r="G21" s="416"/>
      <c r="H21" s="416"/>
      <c r="I21" s="416"/>
    </row>
    <row r="22" spans="2:9" ht="28.5" customHeight="1">
      <c r="B22" s="420" t="s">
        <v>106</v>
      </c>
      <c r="C22" s="421"/>
      <c r="D22" s="422" t="s">
        <v>364</v>
      </c>
      <c r="E22" s="422"/>
      <c r="F22" s="421" t="s">
        <v>365</v>
      </c>
      <c r="G22" s="421"/>
      <c r="H22" s="412" t="s">
        <v>143</v>
      </c>
      <c r="I22" s="412"/>
    </row>
    <row r="23" spans="2:9" ht="46.5" customHeight="1">
      <c r="B23" s="423"/>
      <c r="C23" s="423"/>
      <c r="D23" s="353" t="s">
        <v>109</v>
      </c>
      <c r="E23" s="353"/>
      <c r="F23" s="347" t="str">
        <f>CALENDARIZACION!C53</f>
        <v>Porcentaje de avance de administración del recurso hídrico a cargo de la delegación</v>
      </c>
      <c r="G23" s="347"/>
      <c r="H23" s="456"/>
      <c r="I23" s="424"/>
    </row>
    <row r="24" spans="2:9" ht="63.75" customHeight="1">
      <c r="B24" s="347"/>
      <c r="C24" s="347"/>
      <c r="D24" s="353" t="s">
        <v>109</v>
      </c>
      <c r="E24" s="353"/>
      <c r="F24" s="347" t="str">
        <f>CALENDARIZACION!D53</f>
        <v>PNLCP= Porcentaje de número de llenado de cisterna planeadas</v>
      </c>
      <c r="G24" s="347"/>
      <c r="H24" s="456"/>
      <c r="I24" s="424"/>
    </row>
    <row r="25" spans="2:9" ht="68.25" customHeight="1">
      <c r="B25" s="347"/>
      <c r="C25" s="347"/>
      <c r="D25" s="353" t="s">
        <v>109</v>
      </c>
      <c r="E25" s="353"/>
      <c r="F25" s="347" t="str">
        <f>CALENDARIZACION!D54</f>
        <v>PNLCR= Porcentaje de número de llenado de cisterna realizado</v>
      </c>
      <c r="G25" s="347"/>
      <c r="H25" s="456"/>
      <c r="I25" s="424"/>
    </row>
    <row r="26" spans="2:9" ht="12.75" customHeight="1">
      <c r="B26" s="428" t="s">
        <v>146</v>
      </c>
      <c r="C26" s="428"/>
      <c r="D26" s="428"/>
      <c r="E26" s="428"/>
      <c r="F26" s="428"/>
      <c r="G26" s="428"/>
      <c r="H26" s="428"/>
      <c r="I26" s="428"/>
    </row>
    <row r="27" spans="2:9" ht="15.75" customHeight="1">
      <c r="B27" s="414" t="s">
        <v>28</v>
      </c>
      <c r="C27" s="414"/>
      <c r="D27" s="414" t="s">
        <v>46</v>
      </c>
      <c r="E27" s="414"/>
      <c r="F27" s="414" t="s">
        <v>47</v>
      </c>
      <c r="G27" s="414"/>
      <c r="H27" s="414"/>
      <c r="I27" s="414"/>
    </row>
    <row r="28" spans="2:9" ht="18" customHeight="1">
      <c r="B28" s="347" t="s">
        <v>101</v>
      </c>
      <c r="C28" s="347"/>
      <c r="D28" s="347" t="s">
        <v>99</v>
      </c>
      <c r="E28" s="347"/>
      <c r="F28" s="347" t="s">
        <v>222</v>
      </c>
      <c r="G28" s="347"/>
      <c r="H28" s="347"/>
      <c r="I28" s="347"/>
    </row>
    <row r="29" spans="2:9" ht="18" customHeight="1">
      <c r="B29" s="414" t="s">
        <v>128</v>
      </c>
      <c r="C29" s="414"/>
      <c r="D29" s="414"/>
      <c r="E29" s="414"/>
      <c r="F29" s="425" t="s">
        <v>131</v>
      </c>
      <c r="G29" s="416"/>
      <c r="H29" s="416"/>
      <c r="I29" s="416"/>
    </row>
    <row r="30" spans="2:9" ht="13.5" customHeight="1">
      <c r="B30" s="347" t="s">
        <v>109</v>
      </c>
      <c r="C30" s="347"/>
      <c r="D30" s="347"/>
      <c r="E30" s="347"/>
      <c r="F30" s="347" t="s">
        <v>198</v>
      </c>
      <c r="G30" s="347"/>
      <c r="H30" s="347"/>
      <c r="I30" s="347"/>
    </row>
    <row r="31" spans="2:9" ht="15.75" customHeight="1">
      <c r="B31" s="426" t="s">
        <v>83</v>
      </c>
      <c r="C31" s="427"/>
      <c r="D31" s="427"/>
      <c r="E31" s="427"/>
      <c r="F31" s="425" t="s">
        <v>132</v>
      </c>
      <c r="G31" s="416"/>
      <c r="H31" s="416"/>
      <c r="I31" s="416"/>
    </row>
    <row r="32" spans="2:9" ht="15.75" customHeight="1">
      <c r="B32" s="347" t="s">
        <v>110</v>
      </c>
      <c r="C32" s="347"/>
      <c r="D32" s="347"/>
      <c r="E32" s="347"/>
      <c r="F32" s="347" t="s">
        <v>111</v>
      </c>
      <c r="G32" s="347"/>
      <c r="H32" s="347"/>
      <c r="I32" s="347"/>
    </row>
    <row r="33" spans="1:10" ht="14.25" customHeight="1">
      <c r="B33" s="419" t="s">
        <v>149</v>
      </c>
      <c r="C33" s="419"/>
      <c r="D33" s="419"/>
      <c r="E33" s="419"/>
      <c r="F33" s="419"/>
      <c r="G33" s="419"/>
      <c r="H33" s="419"/>
      <c r="I33" s="419"/>
    </row>
    <row r="34" spans="1:10" ht="13.5" customHeight="1">
      <c r="B34" s="427" t="s">
        <v>367</v>
      </c>
      <c r="C34" s="427"/>
      <c r="D34" s="427"/>
      <c r="E34" s="427"/>
      <c r="F34" s="416" t="s">
        <v>368</v>
      </c>
      <c r="G34" s="416"/>
      <c r="H34" s="416"/>
      <c r="I34" s="416"/>
    </row>
    <row r="35" spans="1:10">
      <c r="B35" s="429" t="s">
        <v>152</v>
      </c>
      <c r="C35" s="429"/>
      <c r="D35" s="432">
        <f>CALENDARIZACION!R53</f>
        <v>10</v>
      </c>
      <c r="E35" s="432"/>
      <c r="F35" s="347" t="s">
        <v>116</v>
      </c>
      <c r="G35" s="347"/>
      <c r="H35" s="433" t="s">
        <v>117</v>
      </c>
      <c r="I35" s="433"/>
    </row>
    <row r="36" spans="1:10">
      <c r="B36" s="429" t="s">
        <v>118</v>
      </c>
      <c r="C36" s="429"/>
      <c r="D36" s="353" t="s">
        <v>110</v>
      </c>
      <c r="E36" s="353"/>
      <c r="F36" s="347" t="s">
        <v>366</v>
      </c>
      <c r="G36" s="347"/>
      <c r="H36" s="430" t="s">
        <v>120</v>
      </c>
      <c r="I36" s="430"/>
    </row>
    <row r="37" spans="1:10">
      <c r="B37" s="429" t="s">
        <v>49</v>
      </c>
      <c r="C37" s="429"/>
      <c r="D37" s="353" t="s">
        <v>197</v>
      </c>
      <c r="E37" s="353"/>
      <c r="F37" s="347" t="s">
        <v>121</v>
      </c>
      <c r="G37" s="347"/>
      <c r="H37" s="431" t="s">
        <v>122</v>
      </c>
      <c r="I37" s="431"/>
    </row>
    <row r="38" spans="1:10">
      <c r="B38" s="416" t="s">
        <v>380</v>
      </c>
      <c r="C38" s="416"/>
      <c r="D38" s="416"/>
      <c r="E38" s="416"/>
      <c r="F38" s="416"/>
      <c r="G38" s="416"/>
      <c r="H38" s="416"/>
      <c r="I38" s="416"/>
    </row>
    <row r="39" spans="1:10">
      <c r="B39" s="412" t="s">
        <v>240</v>
      </c>
      <c r="C39" s="412"/>
      <c r="D39" s="412"/>
      <c r="E39" s="412"/>
      <c r="F39" s="412" t="s">
        <v>50</v>
      </c>
      <c r="G39" s="412"/>
      <c r="H39" s="412" t="s">
        <v>147</v>
      </c>
      <c r="I39" s="412"/>
    </row>
    <row r="40" spans="1:10">
      <c r="B40" s="432">
        <f>D43</f>
        <v>1</v>
      </c>
      <c r="C40" s="432"/>
      <c r="D40" s="432"/>
      <c r="E40" s="432"/>
      <c r="F40" s="432">
        <v>2026</v>
      </c>
      <c r="G40" s="432"/>
      <c r="H40" s="347" t="s">
        <v>113</v>
      </c>
      <c r="I40" s="347"/>
    </row>
    <row r="41" spans="1:10">
      <c r="B41" s="434" t="s">
        <v>150</v>
      </c>
      <c r="C41" s="434"/>
      <c r="D41" s="434"/>
      <c r="E41" s="434"/>
      <c r="F41" s="434"/>
      <c r="G41" s="434"/>
      <c r="H41" s="434"/>
      <c r="I41" s="434"/>
    </row>
    <row r="42" spans="1:10" ht="36">
      <c r="B42" s="414" t="s">
        <v>124</v>
      </c>
      <c r="C42" s="414"/>
      <c r="D42" s="165" t="s">
        <v>151</v>
      </c>
      <c r="E42" s="173" t="s">
        <v>86</v>
      </c>
      <c r="F42" s="425" t="s">
        <v>87</v>
      </c>
      <c r="G42" s="416"/>
      <c r="H42" s="167" t="s">
        <v>76</v>
      </c>
      <c r="I42" s="167" t="s">
        <v>77</v>
      </c>
    </row>
    <row r="43" spans="1:10">
      <c r="B43" s="347" t="s">
        <v>288</v>
      </c>
      <c r="C43" s="347"/>
      <c r="D43" s="141">
        <f>SUM(CALENDARIZACION!F53:H53)</f>
        <v>1</v>
      </c>
      <c r="E43" s="142">
        <v>0</v>
      </c>
      <c r="F43" s="435">
        <f>SUM(CALENDARIZACION!F51:H51)</f>
        <v>20</v>
      </c>
      <c r="G43" s="435"/>
      <c r="H43" s="168">
        <v>46027</v>
      </c>
      <c r="I43" s="168">
        <v>46386</v>
      </c>
      <c r="J43" s="176"/>
    </row>
    <row r="44" spans="1:10">
      <c r="B44" s="347" t="s">
        <v>289</v>
      </c>
      <c r="C44" s="347"/>
      <c r="D44" s="141">
        <f>SUM(CALENDARIZACION!I53:K53)</f>
        <v>3</v>
      </c>
      <c r="E44" s="144">
        <v>0</v>
      </c>
      <c r="F44" s="435">
        <f>SUM(CALENDARIZACION!I51:K51)</f>
        <v>0</v>
      </c>
      <c r="G44" s="435"/>
      <c r="H44" s="168"/>
      <c r="I44" s="168"/>
      <c r="J44" s="176"/>
    </row>
    <row r="45" spans="1:10">
      <c r="B45" s="347" t="s">
        <v>134</v>
      </c>
      <c r="C45" s="347"/>
      <c r="D45" s="141">
        <f>SUM(CALENDARIZACION!L53:N53)</f>
        <v>3</v>
      </c>
      <c r="E45" s="142">
        <v>0</v>
      </c>
      <c r="F45" s="435">
        <f>SUM(CALENDARIZACION!L51:N51)</f>
        <v>0</v>
      </c>
      <c r="G45" s="435"/>
      <c r="H45" s="168"/>
      <c r="I45" s="168"/>
    </row>
    <row r="46" spans="1:10">
      <c r="B46" s="347" t="s">
        <v>290</v>
      </c>
      <c r="C46" s="347"/>
      <c r="D46" s="141">
        <f>SUM(CALENDARIZACION!O53:Q53)</f>
        <v>3</v>
      </c>
      <c r="E46" s="142">
        <v>0</v>
      </c>
      <c r="F46" s="435">
        <f>SUM(CALENDARIZACION!O51:Q51)</f>
        <v>0</v>
      </c>
      <c r="G46" s="435"/>
      <c r="H46" s="168"/>
      <c r="I46" s="168"/>
    </row>
    <row r="47" spans="1:10" ht="24">
      <c r="B47" s="442" t="s">
        <v>375</v>
      </c>
      <c r="C47" s="442"/>
      <c r="D47" s="169">
        <f>CALENDARIZACION!R53</f>
        <v>10</v>
      </c>
      <c r="E47" s="169">
        <v>0</v>
      </c>
      <c r="F47" s="443">
        <f>CALENDARIZACION!R54</f>
        <v>1</v>
      </c>
      <c r="G47" s="443"/>
      <c r="H47" s="139" t="s">
        <v>153</v>
      </c>
      <c r="I47" s="170">
        <f>CALENDARIZACION!U53</f>
        <v>0.1</v>
      </c>
    </row>
    <row r="48" spans="1:10">
      <c r="A48" s="444"/>
      <c r="B48" s="444"/>
      <c r="C48" s="444"/>
      <c r="D48" s="444"/>
      <c r="E48" s="444"/>
      <c r="F48" s="444"/>
      <c r="G48" s="444"/>
      <c r="H48" s="444"/>
      <c r="I48" s="444"/>
    </row>
    <row r="49" spans="1:9" ht="22.5" customHeight="1">
      <c r="A49" s="444"/>
      <c r="B49" s="444"/>
      <c r="C49" s="444"/>
      <c r="D49" s="444"/>
      <c r="E49" s="444"/>
      <c r="F49" s="444"/>
      <c r="G49" s="444"/>
      <c r="H49" s="444"/>
      <c r="I49" s="444"/>
    </row>
    <row r="50" spans="1:9" ht="39" customHeight="1">
      <c r="B50" s="409" t="s">
        <v>165</v>
      </c>
      <c r="C50" s="414"/>
      <c r="D50" s="438" t="s">
        <v>52</v>
      </c>
      <c r="E50" s="438"/>
      <c r="F50" s="438" t="s">
        <v>159</v>
      </c>
      <c r="G50" s="438"/>
      <c r="H50" s="438"/>
      <c r="I50" s="438"/>
    </row>
    <row r="51" spans="1:9" ht="33.75" customHeight="1">
      <c r="B51" s="439" t="str">
        <f>D8</f>
        <v>PP- A4  C2</v>
      </c>
      <c r="C51" s="439"/>
      <c r="D51" s="353" t="str">
        <f>B15</f>
        <v>Administración de recursos hídricos a cargo de la delegación</v>
      </c>
      <c r="E51" s="353"/>
      <c r="F51" s="149" t="s">
        <v>160</v>
      </c>
      <c r="G51" s="139" t="s">
        <v>161</v>
      </c>
      <c r="H51" s="149" t="s">
        <v>67</v>
      </c>
      <c r="I51" s="150" t="s">
        <v>68</v>
      </c>
    </row>
    <row r="52" spans="1:9" ht="30" customHeight="1">
      <c r="B52" s="440"/>
      <c r="C52" s="440"/>
      <c r="D52" s="441"/>
      <c r="E52" s="441"/>
      <c r="F52" s="151">
        <f>CALENDARIZACION!S53</f>
        <v>10</v>
      </c>
      <c r="G52" s="147">
        <f>CALENDARIZACION!S54</f>
        <v>1</v>
      </c>
      <c r="H52" s="151">
        <f>CALENDARIZACION!T53</f>
        <v>9</v>
      </c>
      <c r="I52" s="152">
        <f>CALENDARIZACION!U53</f>
        <v>0.1</v>
      </c>
    </row>
    <row r="53" spans="1:9" ht="20.25" customHeight="1">
      <c r="A53" s="177">
        <v>1</v>
      </c>
      <c r="B53" s="351">
        <v>0</v>
      </c>
      <c r="C53" s="351"/>
      <c r="D53" s="351"/>
      <c r="E53" s="351"/>
      <c r="F53" s="351"/>
      <c r="G53" s="351"/>
      <c r="H53" s="351"/>
      <c r="I53" s="351"/>
    </row>
    <row r="54" spans="1:9">
      <c r="A54" s="177">
        <v>1</v>
      </c>
      <c r="B54" s="351"/>
      <c r="C54" s="351"/>
      <c r="D54" s="351"/>
      <c r="E54" s="351"/>
      <c r="F54" s="351"/>
      <c r="G54" s="351"/>
      <c r="H54" s="351"/>
      <c r="I54" s="351"/>
    </row>
    <row r="55" spans="1:9">
      <c r="A55" s="177">
        <v>1</v>
      </c>
      <c r="B55" s="351"/>
      <c r="C55" s="351"/>
      <c r="D55" s="351"/>
      <c r="E55" s="351"/>
      <c r="F55" s="351"/>
      <c r="G55" s="351"/>
      <c r="H55" s="351"/>
      <c r="I55" s="351"/>
    </row>
    <row r="56" spans="1:9">
      <c r="A56" s="177">
        <v>1</v>
      </c>
      <c r="B56" s="351"/>
      <c r="C56" s="351"/>
      <c r="D56" s="351"/>
      <c r="E56" s="351"/>
      <c r="F56" s="351"/>
      <c r="G56" s="351"/>
      <c r="H56" s="351"/>
      <c r="I56" s="351"/>
    </row>
    <row r="57" spans="1:9">
      <c r="A57" s="177">
        <v>1</v>
      </c>
      <c r="B57" s="351"/>
      <c r="C57" s="351"/>
      <c r="D57" s="351"/>
      <c r="E57" s="351"/>
      <c r="F57" s="351"/>
      <c r="G57" s="351"/>
      <c r="H57" s="351"/>
      <c r="I57" s="351"/>
    </row>
    <row r="58" spans="1:9">
      <c r="A58" s="177">
        <v>1</v>
      </c>
      <c r="B58" s="351"/>
      <c r="C58" s="351"/>
      <c r="D58" s="351"/>
      <c r="E58" s="351"/>
      <c r="F58" s="351"/>
      <c r="G58" s="351"/>
      <c r="H58" s="351"/>
      <c r="I58" s="351"/>
    </row>
    <row r="59" spans="1:9">
      <c r="A59" s="177">
        <v>1</v>
      </c>
      <c r="B59" s="351"/>
      <c r="C59" s="351"/>
      <c r="D59" s="351"/>
      <c r="E59" s="351"/>
      <c r="F59" s="351"/>
      <c r="G59" s="351"/>
      <c r="H59" s="351"/>
      <c r="I59" s="351"/>
    </row>
    <row r="60" spans="1:9">
      <c r="A60" s="177">
        <v>1</v>
      </c>
      <c r="B60" s="351"/>
      <c r="C60" s="351"/>
      <c r="D60" s="351"/>
      <c r="E60" s="351"/>
      <c r="F60" s="351"/>
      <c r="G60" s="351"/>
      <c r="H60" s="351"/>
      <c r="I60" s="351"/>
    </row>
    <row r="61" spans="1:9">
      <c r="A61" s="177">
        <v>1</v>
      </c>
      <c r="B61" s="351"/>
      <c r="C61" s="351"/>
      <c r="D61" s="351"/>
      <c r="E61" s="351"/>
      <c r="F61" s="351"/>
      <c r="G61" s="351"/>
      <c r="H61" s="351"/>
      <c r="I61" s="351"/>
    </row>
    <row r="62" spans="1:9">
      <c r="A62" s="177">
        <v>1</v>
      </c>
      <c r="B62" s="351"/>
      <c r="C62" s="351"/>
      <c r="D62" s="351"/>
      <c r="E62" s="351"/>
      <c r="F62" s="351"/>
      <c r="G62" s="351"/>
      <c r="H62" s="351"/>
      <c r="I62" s="351"/>
    </row>
    <row r="63" spans="1:9">
      <c r="A63" s="177">
        <v>1</v>
      </c>
      <c r="B63" s="351"/>
      <c r="C63" s="351"/>
      <c r="D63" s="351"/>
      <c r="E63" s="351"/>
      <c r="F63" s="351"/>
      <c r="G63" s="351"/>
      <c r="H63" s="351"/>
      <c r="I63" s="351"/>
    </row>
    <row r="64" spans="1:9">
      <c r="A64" s="177">
        <v>1</v>
      </c>
      <c r="B64" s="351"/>
      <c r="C64" s="351"/>
      <c r="D64" s="351"/>
      <c r="E64" s="351"/>
      <c r="F64" s="351"/>
      <c r="G64" s="351"/>
      <c r="H64" s="351"/>
      <c r="I64" s="351"/>
    </row>
    <row r="65" spans="1:9">
      <c r="A65" s="177">
        <v>1</v>
      </c>
      <c r="B65" s="351"/>
      <c r="C65" s="351"/>
      <c r="D65" s="351"/>
      <c r="E65" s="351"/>
      <c r="F65" s="351"/>
      <c r="G65" s="351"/>
      <c r="H65" s="351"/>
      <c r="I65" s="351"/>
    </row>
    <row r="66" spans="1:9">
      <c r="A66" s="177">
        <v>1</v>
      </c>
      <c r="B66" s="351"/>
      <c r="C66" s="351"/>
      <c r="D66" s="351"/>
      <c r="E66" s="351"/>
      <c r="F66" s="351"/>
      <c r="G66" s="351"/>
      <c r="H66" s="351"/>
      <c r="I66" s="351"/>
    </row>
    <row r="67" spans="1:9">
      <c r="A67" s="177">
        <v>1</v>
      </c>
      <c r="B67" s="351"/>
      <c r="C67" s="351"/>
      <c r="D67" s="351"/>
      <c r="E67" s="351"/>
      <c r="F67" s="351"/>
      <c r="G67" s="351"/>
      <c r="H67" s="351"/>
      <c r="I67" s="351"/>
    </row>
    <row r="68" spans="1:9" ht="17.25" customHeight="1">
      <c r="A68" s="177">
        <v>1</v>
      </c>
      <c r="B68" s="351"/>
      <c r="C68" s="351"/>
      <c r="D68" s="351"/>
      <c r="E68" s="351"/>
      <c r="F68" s="351"/>
      <c r="G68" s="351"/>
      <c r="H68" s="351"/>
      <c r="I68" s="351"/>
    </row>
    <row r="69" spans="1:9">
      <c r="A69" s="177">
        <v>1</v>
      </c>
      <c r="B69" s="458" t="s">
        <v>296</v>
      </c>
      <c r="C69" s="458"/>
      <c r="D69" s="458"/>
      <c r="E69" s="458"/>
      <c r="F69" s="458"/>
      <c r="G69" s="458"/>
      <c r="H69" s="458"/>
      <c r="I69" s="458"/>
    </row>
    <row r="70" spans="1:9">
      <c r="A70" s="177">
        <v>1</v>
      </c>
      <c r="B70" s="458"/>
      <c r="C70" s="458"/>
      <c r="D70" s="458"/>
      <c r="E70" s="458"/>
      <c r="F70" s="458"/>
      <c r="G70" s="458"/>
      <c r="H70" s="458"/>
      <c r="I70" s="458"/>
    </row>
    <row r="71" spans="1:9">
      <c r="A71" s="177">
        <v>1</v>
      </c>
      <c r="B71" s="445" t="s">
        <v>288</v>
      </c>
      <c r="C71" s="445"/>
      <c r="D71" s="445"/>
      <c r="E71" s="453">
        <f>F43/D43</f>
        <v>20</v>
      </c>
      <c r="F71" s="453"/>
      <c r="G71" s="453"/>
      <c r="H71" s="453"/>
      <c r="I71" s="453"/>
    </row>
    <row r="72" spans="1:9">
      <c r="A72" s="177">
        <v>1</v>
      </c>
      <c r="B72" s="445"/>
      <c r="C72" s="445"/>
      <c r="D72" s="445"/>
      <c r="E72" s="453"/>
      <c r="F72" s="453"/>
      <c r="G72" s="453"/>
      <c r="H72" s="453"/>
      <c r="I72" s="453"/>
    </row>
    <row r="73" spans="1:9">
      <c r="B73" s="445" t="s">
        <v>289</v>
      </c>
      <c r="C73" s="445"/>
      <c r="D73" s="445"/>
      <c r="E73" s="453">
        <f>F44/D44</f>
        <v>0</v>
      </c>
      <c r="F73" s="453"/>
      <c r="G73" s="453"/>
      <c r="H73" s="453"/>
      <c r="I73" s="453"/>
    </row>
    <row r="74" spans="1:9">
      <c r="B74" s="445"/>
      <c r="C74" s="445"/>
      <c r="D74" s="445"/>
      <c r="E74" s="453"/>
      <c r="F74" s="453"/>
      <c r="G74" s="453"/>
      <c r="H74" s="453"/>
      <c r="I74" s="453"/>
    </row>
    <row r="75" spans="1:9" ht="12.75" customHeight="1">
      <c r="B75" s="445" t="s">
        <v>134</v>
      </c>
      <c r="C75" s="445"/>
      <c r="D75" s="445"/>
      <c r="E75" s="453">
        <f>F45/D45</f>
        <v>0</v>
      </c>
      <c r="F75" s="453"/>
      <c r="G75" s="453"/>
      <c r="H75" s="453"/>
      <c r="I75" s="453"/>
    </row>
    <row r="76" spans="1:9" ht="12.75" customHeight="1">
      <c r="B76" s="445"/>
      <c r="C76" s="445"/>
      <c r="D76" s="445"/>
      <c r="E76" s="453"/>
      <c r="F76" s="453"/>
      <c r="G76" s="453"/>
      <c r="H76" s="453"/>
      <c r="I76" s="453"/>
    </row>
    <row r="77" spans="1:9">
      <c r="B77" s="445" t="s">
        <v>290</v>
      </c>
      <c r="C77" s="445"/>
      <c r="D77" s="445"/>
      <c r="E77" s="453">
        <f>F46/D46</f>
        <v>0</v>
      </c>
      <c r="F77" s="453"/>
      <c r="G77" s="453"/>
      <c r="H77" s="453"/>
      <c r="I77" s="453"/>
    </row>
    <row r="78" spans="1:9">
      <c r="B78" s="445"/>
      <c r="C78" s="445"/>
      <c r="D78" s="445"/>
      <c r="E78" s="453"/>
      <c r="F78" s="453"/>
      <c r="G78" s="453"/>
      <c r="H78" s="453"/>
      <c r="I78" s="453"/>
    </row>
    <row r="79" spans="1:9">
      <c r="B79" s="459"/>
      <c r="C79" s="459"/>
      <c r="D79" s="459"/>
      <c r="E79" s="459"/>
      <c r="F79" s="459"/>
      <c r="G79" s="459"/>
      <c r="H79" s="459"/>
      <c r="I79" s="459"/>
    </row>
  </sheetData>
  <dataConsolidate/>
  <mergeCells count="119">
    <mergeCell ref="B75:D76"/>
    <mergeCell ref="E75:I76"/>
    <mergeCell ref="B77:D78"/>
    <mergeCell ref="E77:I78"/>
    <mergeCell ref="B79:I79"/>
    <mergeCell ref="B53:I68"/>
    <mergeCell ref="B69:I70"/>
    <mergeCell ref="B71:D72"/>
    <mergeCell ref="E71:I72"/>
    <mergeCell ref="B73:D74"/>
    <mergeCell ref="E73:I74"/>
    <mergeCell ref="B50:C50"/>
    <mergeCell ref="D50:E50"/>
    <mergeCell ref="F50:I50"/>
    <mergeCell ref="B51:C52"/>
    <mergeCell ref="D51:E52"/>
    <mergeCell ref="B45:C45"/>
    <mergeCell ref="F45:G45"/>
    <mergeCell ref="B46:C46"/>
    <mergeCell ref="F46:G46"/>
    <mergeCell ref="B47:C47"/>
    <mergeCell ref="F47:G47"/>
    <mergeCell ref="A48:I49"/>
    <mergeCell ref="B41:I41"/>
    <mergeCell ref="B42:C42"/>
    <mergeCell ref="F42:G42"/>
    <mergeCell ref="B43:C43"/>
    <mergeCell ref="F43:G43"/>
    <mergeCell ref="B44:C44"/>
    <mergeCell ref="F44:G44"/>
    <mergeCell ref="B38:I38"/>
    <mergeCell ref="B39:E39"/>
    <mergeCell ref="F39:G39"/>
    <mergeCell ref="H39:I39"/>
    <mergeCell ref="B40:E40"/>
    <mergeCell ref="F40:G40"/>
    <mergeCell ref="H40:I40"/>
    <mergeCell ref="B36:C36"/>
    <mergeCell ref="D36:E36"/>
    <mergeCell ref="F36:G36"/>
    <mergeCell ref="H36:I36"/>
    <mergeCell ref="B37:C37"/>
    <mergeCell ref="D37:E37"/>
    <mergeCell ref="F37:G37"/>
    <mergeCell ref="H37:I37"/>
    <mergeCell ref="B32:E32"/>
    <mergeCell ref="F32:I32"/>
    <mergeCell ref="B33:I33"/>
    <mergeCell ref="B34:E34"/>
    <mergeCell ref="F34:I34"/>
    <mergeCell ref="B35:C35"/>
    <mergeCell ref="D35:E35"/>
    <mergeCell ref="F35:G35"/>
    <mergeCell ref="H35:I35"/>
    <mergeCell ref="B29:E29"/>
    <mergeCell ref="F29:I29"/>
    <mergeCell ref="B30:E30"/>
    <mergeCell ref="F30:I30"/>
    <mergeCell ref="B31:E31"/>
    <mergeCell ref="F31:I31"/>
    <mergeCell ref="B26:I26"/>
    <mergeCell ref="B27:C27"/>
    <mergeCell ref="D27:E27"/>
    <mergeCell ref="F27:I27"/>
    <mergeCell ref="B28:C28"/>
    <mergeCell ref="D28:E28"/>
    <mergeCell ref="F28:I28"/>
    <mergeCell ref="B24:C24"/>
    <mergeCell ref="D24:E24"/>
    <mergeCell ref="F24:G24"/>
    <mergeCell ref="H24:I24"/>
    <mergeCell ref="B25:C25"/>
    <mergeCell ref="D25:E25"/>
    <mergeCell ref="F25:G25"/>
    <mergeCell ref="H25:I25"/>
    <mergeCell ref="B21:I21"/>
    <mergeCell ref="B22:C22"/>
    <mergeCell ref="D22:E22"/>
    <mergeCell ref="F22:G22"/>
    <mergeCell ref="H22:I22"/>
    <mergeCell ref="B23:C23"/>
    <mergeCell ref="D23:E23"/>
    <mergeCell ref="F23:G23"/>
    <mergeCell ref="H23:I23"/>
    <mergeCell ref="B15:I15"/>
    <mergeCell ref="B16:I16"/>
    <mergeCell ref="B17:I17"/>
    <mergeCell ref="B18:I18"/>
    <mergeCell ref="B19:I19"/>
    <mergeCell ref="B20:I20"/>
    <mergeCell ref="B12:C12"/>
    <mergeCell ref="D12:E12"/>
    <mergeCell ref="F12:G12"/>
    <mergeCell ref="H12:I12"/>
    <mergeCell ref="B13:I13"/>
    <mergeCell ref="B14:I14"/>
    <mergeCell ref="B9:I9"/>
    <mergeCell ref="B10:C10"/>
    <mergeCell ref="D10:E10"/>
    <mergeCell ref="F10:G10"/>
    <mergeCell ref="H10:I10"/>
    <mergeCell ref="B11:C11"/>
    <mergeCell ref="D11:E11"/>
    <mergeCell ref="F11:G11"/>
    <mergeCell ref="H11:I11"/>
    <mergeCell ref="B7:C7"/>
    <mergeCell ref="D7:E7"/>
    <mergeCell ref="F7:G7"/>
    <mergeCell ref="H7:I7"/>
    <mergeCell ref="B8:C8"/>
    <mergeCell ref="D8:E8"/>
    <mergeCell ref="F8:G8"/>
    <mergeCell ref="H8:I8"/>
    <mergeCell ref="B4:I4"/>
    <mergeCell ref="B5:I5"/>
    <mergeCell ref="B6:C6"/>
    <mergeCell ref="D6:E6"/>
    <mergeCell ref="F6:G6"/>
    <mergeCell ref="H6:I6"/>
  </mergeCells>
  <conditionalFormatting sqref="E71:I72">
    <cfRule type="dataBar" priority="4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{1213586F-A480-4A65-ABC2-A80CFED70FE0}</x14:id>
        </ext>
      </extLst>
    </cfRule>
  </conditionalFormatting>
  <conditionalFormatting sqref="E73:I74">
    <cfRule type="dataBar" priority="3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{134CCE4A-C023-43AE-AFCE-BC23E7EC3A4C}</x14:id>
        </ext>
      </extLst>
    </cfRule>
  </conditionalFormatting>
  <conditionalFormatting sqref="E75:I76">
    <cfRule type="dataBar" priority="2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{4AEF1AE9-D48C-4726-B576-AD0EB073E4A6}</x14:id>
        </ext>
      </extLst>
    </cfRule>
  </conditionalFormatting>
  <conditionalFormatting sqref="E77:I78">
    <cfRule type="dataBar" priority="1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{B8CF2622-4967-43AB-AE83-1C60FDD91B9A}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213586F-A480-4A65-ABC2-A80CFED70FE0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E71:I72</xm:sqref>
        </x14:conditionalFormatting>
        <x14:conditionalFormatting xmlns:xm="http://schemas.microsoft.com/office/excel/2006/main">
          <x14:cfRule type="dataBar" id="{134CCE4A-C023-43AE-AFCE-BC23E7EC3A4C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E73:I74</xm:sqref>
        </x14:conditionalFormatting>
        <x14:conditionalFormatting xmlns:xm="http://schemas.microsoft.com/office/excel/2006/main">
          <x14:cfRule type="dataBar" id="{4AEF1AE9-D48C-4726-B576-AD0EB073E4A6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E75:I76</xm:sqref>
        </x14:conditionalFormatting>
        <x14:conditionalFormatting xmlns:xm="http://schemas.microsoft.com/office/excel/2006/main">
          <x14:cfRule type="dataBar" id="{B8CF2622-4967-43AB-AE83-1C60FDD91B9A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E77:I78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00000000-0002-0000-1600-000000000000}">
          <x14:formula1>
            <xm:f>'NO SE EDITA'!$K$3:$K$6</xm:f>
          </x14:formula1>
          <xm:sqref>H43:H46</xm:sqref>
        </x14:dataValidation>
        <x14:dataValidation type="list" allowBlank="1" showInputMessage="1" showErrorMessage="1" xr:uid="{00000000-0002-0000-1600-000001000000}">
          <x14:formula1>
            <xm:f>'NO SE EDITA'!$L$3:$L$6</xm:f>
          </x14:formula1>
          <xm:sqref>I43:I46</xm:sqref>
        </x14:dataValidation>
        <x14:dataValidation type="list" allowBlank="1" showInputMessage="1" showErrorMessage="1" xr:uid="{00000000-0002-0000-1600-000002000000}">
          <x14:formula1>
            <xm:f>'NO SE EDITA'!$C$3:$C$6</xm:f>
          </x14:formula1>
          <xm:sqref>D28:E28</xm:sqref>
        </x14:dataValidation>
        <x14:dataValidation type="list" allowBlank="1" showInputMessage="1" showErrorMessage="1" xr:uid="{00000000-0002-0000-1600-000003000000}">
          <x14:formula1>
            <xm:f>'NO SE EDITA'!$G$3:$G$5</xm:f>
          </x14:formula1>
          <xm:sqref>B32:E32 D36:E36 H40:I40</xm:sqref>
        </x14:dataValidation>
        <x14:dataValidation type="list" allowBlank="1" showInputMessage="1" showErrorMessage="1" xr:uid="{00000000-0002-0000-1600-000004000000}">
          <x14:formula1>
            <xm:f>'NO SE EDITA'!$H$3:$H$4</xm:f>
          </x14:formula1>
          <xm:sqref>F32:I32</xm:sqref>
        </x14:dataValidation>
        <x14:dataValidation type="list" allowBlank="1" showInputMessage="1" showErrorMessage="1" xr:uid="{00000000-0002-0000-1600-000005000000}">
          <x14:formula1>
            <xm:f>'NO SE EDITA'!$D$3:$D$4</xm:f>
          </x14:formula1>
          <xm:sqref>F28</xm:sqref>
        </x14:dataValidation>
        <x14:dataValidation type="list" allowBlank="1" showInputMessage="1" showErrorMessage="1" xr:uid="{00000000-0002-0000-1600-000006000000}">
          <x14:formula1>
            <xm:f>'NO SE EDITA'!$B$3:$B$4</xm:f>
          </x14:formula1>
          <xm:sqref>B27:C28</xm:sqref>
        </x14:dataValidation>
        <x14:dataValidation type="list" allowBlank="1" showInputMessage="1" showErrorMessage="1" xr:uid="{00000000-0002-0000-1600-000007000000}">
          <x14:formula1>
            <xm:f>'NO SE EDITA'!$M$3:$M$4</xm:f>
          </x14:formula1>
          <xm:sqref>D37:E37</xm:sqref>
        </x14:dataValidation>
        <x14:dataValidation type="list" allowBlank="1" showInputMessage="1" showErrorMessage="1" xr:uid="{00000000-0002-0000-1600-000008000000}">
          <x14:formula1>
            <xm:f>'NO SE EDITA'!$E$3:$E$4</xm:f>
          </x14:formula1>
          <xm:sqref>B30:E30</xm:sqref>
        </x14:dataValidation>
        <x14:dataValidation type="list" allowBlank="1" showInputMessage="1" showErrorMessage="1" xr:uid="{00000000-0002-0000-1600-000009000000}">
          <x14:formula1>
            <xm:f>'NO SE EDITA'!$F$3:$F$4</xm:f>
          </x14:formula1>
          <xm:sqref>F30:I30</xm:sqref>
        </x14:dataValidation>
        <x14:dataValidation type="list" allowBlank="1" showInputMessage="1" showErrorMessage="1" xr:uid="{00000000-0002-0000-1600-00000A000000}">
          <x14:formula1>
            <xm:f>'NO SE EDITA'!$J$3:$J$6</xm:f>
          </x14:formula1>
          <xm:sqref>F40:G40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J79"/>
  <sheetViews>
    <sheetView zoomScaleNormal="100" workbookViewId="0">
      <selection activeCell="J8" sqref="J8"/>
    </sheetView>
  </sheetViews>
  <sheetFormatPr baseColWidth="10" defaultRowHeight="12.75"/>
  <cols>
    <col min="1" max="1" width="4.33203125" style="148" customWidth="1"/>
    <col min="2" max="3" width="15.83203125" style="148" customWidth="1"/>
    <col min="4" max="9" width="17.83203125" style="148" customWidth="1"/>
    <col min="10" max="16384" width="12" style="148"/>
  </cols>
  <sheetData>
    <row r="2" spans="2:9" ht="18" customHeight="1"/>
    <row r="3" spans="2:9" ht="15" customHeight="1"/>
    <row r="4" spans="2:9" ht="34.5" customHeight="1">
      <c r="B4" s="346" t="s">
        <v>38</v>
      </c>
      <c r="C4" s="417"/>
      <c r="D4" s="417"/>
      <c r="E4" s="417"/>
      <c r="F4" s="417"/>
      <c r="G4" s="417"/>
      <c r="H4" s="417"/>
      <c r="I4" s="417"/>
    </row>
    <row r="5" spans="2:9" ht="19.5" customHeight="1">
      <c r="B5" s="352" t="s">
        <v>377</v>
      </c>
      <c r="C5" s="418"/>
      <c r="D5" s="418"/>
      <c r="E5" s="418"/>
      <c r="F5" s="418"/>
      <c r="G5" s="418"/>
      <c r="H5" s="418"/>
      <c r="I5" s="418"/>
    </row>
    <row r="6" spans="2:9" ht="31.5" customHeight="1">
      <c r="B6" s="409" t="s">
        <v>39</v>
      </c>
      <c r="C6" s="409"/>
      <c r="D6" s="347" t="str">
        <f>'FORMATO 2. POA - MIR'!D4:F4</f>
        <v xml:space="preserve">SECRETARIA GENERAL MUNICIPAL </v>
      </c>
      <c r="E6" s="347"/>
      <c r="F6" s="409" t="s">
        <v>42</v>
      </c>
      <c r="G6" s="409"/>
      <c r="H6" s="347">
        <v>2026</v>
      </c>
      <c r="I6" s="347"/>
    </row>
    <row r="7" spans="2:9" ht="54" customHeight="1">
      <c r="B7" s="409" t="s">
        <v>40</v>
      </c>
      <c r="C7" s="409"/>
      <c r="D7" s="347" t="s">
        <v>574</v>
      </c>
      <c r="E7" s="347"/>
      <c r="F7" s="409" t="s">
        <v>43</v>
      </c>
      <c r="G7" s="409"/>
      <c r="H7" s="347" t="s">
        <v>291</v>
      </c>
      <c r="I7" s="347"/>
    </row>
    <row r="8" spans="2:9" ht="41.25" customHeight="1">
      <c r="B8" s="410" t="s">
        <v>41</v>
      </c>
      <c r="C8" s="410"/>
      <c r="D8" s="411" t="s">
        <v>309</v>
      </c>
      <c r="E8" s="411"/>
      <c r="F8" s="409" t="s">
        <v>44</v>
      </c>
      <c r="G8" s="409"/>
      <c r="H8" s="347" t="s">
        <v>575</v>
      </c>
      <c r="I8" s="347"/>
    </row>
    <row r="9" spans="2:9">
      <c r="B9" s="419" t="s">
        <v>90</v>
      </c>
      <c r="C9" s="419"/>
      <c r="D9" s="419"/>
      <c r="E9" s="419"/>
      <c r="F9" s="419"/>
      <c r="G9" s="419"/>
      <c r="H9" s="419"/>
      <c r="I9" s="419"/>
    </row>
    <row r="10" spans="2:9" ht="68.25" customHeight="1">
      <c r="B10" s="414" t="s">
        <v>91</v>
      </c>
      <c r="C10" s="414"/>
      <c r="D10" s="347" t="str">
        <f>'FORMATO 2. POA - MIR'!C9</f>
        <v>Acuerdo 1. Zapotlán Seguro, con un Gobierno Transparente y Justo.</v>
      </c>
      <c r="E10" s="347"/>
      <c r="F10" s="412" t="s">
        <v>92</v>
      </c>
      <c r="G10" s="412"/>
      <c r="H10" s="347" t="str">
        <f>'FORMATO 2. POA - MIR'!E9</f>
        <v>1.1.2 Transformar a Zapotlán, con austeridad en la administración pública, garantizando el uso eficiente de los recursos públicos.</v>
      </c>
      <c r="I10" s="347"/>
    </row>
    <row r="11" spans="2:9" ht="54" customHeight="1">
      <c r="B11" s="412" t="s">
        <v>93</v>
      </c>
      <c r="C11" s="412"/>
      <c r="D11" s="347" t="str">
        <f>'FORMATO 2. POA - MIR'!C10</f>
        <v>Zapotlán Seguro, con un Gobierno Transparente y Justo.</v>
      </c>
      <c r="E11" s="347"/>
      <c r="F11" s="412" t="s">
        <v>95</v>
      </c>
      <c r="G11" s="412"/>
      <c r="H11" s="347" t="str">
        <f>'FORMATO 2. POA - MIR'!E10</f>
        <v>.1.2.1 Fomentar la administración pública municipal eficiente a través de los organismos públicos y descentralizados.</v>
      </c>
      <c r="I11" s="347"/>
    </row>
    <row r="12" spans="2:9" ht="126" customHeight="1">
      <c r="B12" s="412" t="s">
        <v>96</v>
      </c>
      <c r="C12" s="412"/>
      <c r="D12" s="347" t="str">
        <f>'FORMATO 2. POA - MIR'!C11</f>
        <v xml:space="preserve"> Garantizar un servicio público responsable, transparente, inclusivo y comprometido con la equidad, promoviendo la rendición de cuentas y la atención eficaz a las necesidades de la población.</v>
      </c>
      <c r="E12" s="347"/>
      <c r="F12" s="412" t="s">
        <v>97</v>
      </c>
      <c r="G12" s="412"/>
      <c r="H12" s="347" t="str">
        <f>'FORMATO 2. POA - MIR'!E11</f>
        <v>4.4.3.1. Impulsar el control de residuos sólidos urbanos, a través de infraestructura y equipamiento para el manejo de los residuos sólidos.</v>
      </c>
      <c r="I12" s="347"/>
    </row>
    <row r="13" spans="2:9" ht="15" customHeight="1">
      <c r="B13" s="415" t="s">
        <v>378</v>
      </c>
      <c r="C13" s="415"/>
      <c r="D13" s="415"/>
      <c r="E13" s="415"/>
      <c r="F13" s="415"/>
      <c r="G13" s="415"/>
      <c r="H13" s="415"/>
      <c r="I13" s="415"/>
    </row>
    <row r="14" spans="2:9">
      <c r="B14" s="414" t="s">
        <v>45</v>
      </c>
      <c r="C14" s="414"/>
      <c r="D14" s="414"/>
      <c r="E14" s="414"/>
      <c r="F14" s="414"/>
      <c r="G14" s="414"/>
      <c r="H14" s="414"/>
      <c r="I14" s="414"/>
    </row>
    <row r="15" spans="2:9" ht="30.75" customHeight="1">
      <c r="B15" s="413" t="str">
        <f>'FORMATO 2. POA - MIR'!B29</f>
        <v>Limpieza y mejora de panteones</v>
      </c>
      <c r="C15" s="413"/>
      <c r="D15" s="413"/>
      <c r="E15" s="413"/>
      <c r="F15" s="413"/>
      <c r="G15" s="413"/>
      <c r="H15" s="413"/>
      <c r="I15" s="413"/>
    </row>
    <row r="16" spans="2:9">
      <c r="B16" s="414" t="s">
        <v>48</v>
      </c>
      <c r="C16" s="414"/>
      <c r="D16" s="414"/>
      <c r="E16" s="414"/>
      <c r="F16" s="414"/>
      <c r="G16" s="414"/>
      <c r="H16" s="414"/>
      <c r="I16" s="414"/>
    </row>
    <row r="17" spans="2:9" ht="39" customHeight="1">
      <c r="B17" s="347" t="str">
        <f>'FORMATO 2. POA - MIR'!C29</f>
        <v>La delegación está a cargo de dos panteones ejidales, que administra y es encargado de limpieza y mejoras.</v>
      </c>
      <c r="C17" s="347"/>
      <c r="D17" s="347"/>
      <c r="E17" s="347"/>
      <c r="F17" s="347"/>
      <c r="G17" s="347"/>
      <c r="H17" s="347"/>
      <c r="I17" s="347"/>
    </row>
    <row r="18" spans="2:9" ht="18.75" customHeight="1">
      <c r="B18" s="415" t="s">
        <v>379</v>
      </c>
      <c r="C18" s="415"/>
      <c r="D18" s="415"/>
      <c r="E18" s="415"/>
      <c r="F18" s="415"/>
      <c r="G18" s="415"/>
      <c r="H18" s="415"/>
      <c r="I18" s="415"/>
    </row>
    <row r="19" spans="2:9">
      <c r="B19" s="416" t="s">
        <v>362</v>
      </c>
      <c r="C19" s="416"/>
      <c r="D19" s="416"/>
      <c r="E19" s="416"/>
      <c r="F19" s="416"/>
      <c r="G19" s="416"/>
      <c r="H19" s="416"/>
      <c r="I19" s="416"/>
    </row>
    <row r="20" spans="2:9">
      <c r="B20" s="347" t="str">
        <f>CALENDARIZACION!E56</f>
        <v>PALMP=(PNAPR/PNAAPP) *100%</v>
      </c>
      <c r="C20" s="347"/>
      <c r="D20" s="347"/>
      <c r="E20" s="347"/>
      <c r="F20" s="347"/>
      <c r="G20" s="347"/>
      <c r="H20" s="347"/>
      <c r="I20" s="347"/>
    </row>
    <row r="21" spans="2:9">
      <c r="B21" s="416" t="s">
        <v>363</v>
      </c>
      <c r="C21" s="416"/>
      <c r="D21" s="416"/>
      <c r="E21" s="416"/>
      <c r="F21" s="416"/>
      <c r="G21" s="416"/>
      <c r="H21" s="416"/>
      <c r="I21" s="416"/>
    </row>
    <row r="22" spans="2:9" ht="28.5" customHeight="1">
      <c r="B22" s="420" t="s">
        <v>106</v>
      </c>
      <c r="C22" s="421"/>
      <c r="D22" s="422" t="s">
        <v>364</v>
      </c>
      <c r="E22" s="422"/>
      <c r="F22" s="421" t="s">
        <v>365</v>
      </c>
      <c r="G22" s="421"/>
      <c r="H22" s="412" t="s">
        <v>143</v>
      </c>
      <c r="I22" s="412"/>
    </row>
    <row r="23" spans="2:9" ht="46.5" customHeight="1">
      <c r="B23" s="423"/>
      <c r="C23" s="423"/>
      <c r="D23" s="353" t="s">
        <v>109</v>
      </c>
      <c r="E23" s="353"/>
      <c r="F23" s="347" t="str">
        <f>CALENDARIZACION!C56</f>
        <v>PALMP=Porcentaje de avance de limpieza y mejora de panteones</v>
      </c>
      <c r="G23" s="347"/>
      <c r="H23" s="456"/>
      <c r="I23" s="424"/>
    </row>
    <row r="24" spans="2:9" ht="63.75" customHeight="1">
      <c r="B24" s="347"/>
      <c r="C24" s="347"/>
      <c r="D24" s="353" t="s">
        <v>109</v>
      </c>
      <c r="E24" s="353"/>
      <c r="F24" s="347" t="str">
        <f>CALENDARIZACION!D56</f>
        <v>PNAAPP= Porcentaje de número de actividades de actividades en el panteón planeadas</v>
      </c>
      <c r="G24" s="347"/>
      <c r="H24" s="456"/>
      <c r="I24" s="424"/>
    </row>
    <row r="25" spans="2:9" ht="68.25" customHeight="1">
      <c r="B25" s="347"/>
      <c r="C25" s="347"/>
      <c r="D25" s="353" t="s">
        <v>109</v>
      </c>
      <c r="E25" s="353"/>
      <c r="F25" s="347" t="str">
        <f>CALENDARIZACION!D57</f>
        <v>PNAPR= Porcentaje de número de actividades en el panteón realizadas</v>
      </c>
      <c r="G25" s="347"/>
      <c r="H25" s="456"/>
      <c r="I25" s="424"/>
    </row>
    <row r="26" spans="2:9" ht="12.75" customHeight="1">
      <c r="B26" s="428" t="s">
        <v>146</v>
      </c>
      <c r="C26" s="428"/>
      <c r="D26" s="428"/>
      <c r="E26" s="428"/>
      <c r="F26" s="428"/>
      <c r="G26" s="428"/>
      <c r="H26" s="428"/>
      <c r="I26" s="428"/>
    </row>
    <row r="27" spans="2:9" ht="15.75" customHeight="1">
      <c r="B27" s="414" t="s">
        <v>28</v>
      </c>
      <c r="C27" s="414"/>
      <c r="D27" s="414" t="s">
        <v>46</v>
      </c>
      <c r="E27" s="414"/>
      <c r="F27" s="414" t="s">
        <v>47</v>
      </c>
      <c r="G27" s="414"/>
      <c r="H27" s="414"/>
      <c r="I27" s="414"/>
    </row>
    <row r="28" spans="2:9" ht="18" customHeight="1">
      <c r="B28" s="347" t="s">
        <v>101</v>
      </c>
      <c r="C28" s="347"/>
      <c r="D28" s="347" t="s">
        <v>99</v>
      </c>
      <c r="E28" s="347"/>
      <c r="F28" s="347" t="s">
        <v>222</v>
      </c>
      <c r="G28" s="347"/>
      <c r="H28" s="347"/>
      <c r="I28" s="347"/>
    </row>
    <row r="29" spans="2:9" ht="18" customHeight="1">
      <c r="B29" s="414" t="s">
        <v>128</v>
      </c>
      <c r="C29" s="414"/>
      <c r="D29" s="414"/>
      <c r="E29" s="414"/>
      <c r="F29" s="425" t="s">
        <v>131</v>
      </c>
      <c r="G29" s="416"/>
      <c r="H29" s="416"/>
      <c r="I29" s="416"/>
    </row>
    <row r="30" spans="2:9" ht="13.5" customHeight="1">
      <c r="B30" s="347" t="s">
        <v>109</v>
      </c>
      <c r="C30" s="347"/>
      <c r="D30" s="347"/>
      <c r="E30" s="347"/>
      <c r="F30" s="347" t="s">
        <v>198</v>
      </c>
      <c r="G30" s="347"/>
      <c r="H30" s="347"/>
      <c r="I30" s="347"/>
    </row>
    <row r="31" spans="2:9" ht="15.75" customHeight="1">
      <c r="B31" s="425" t="s">
        <v>83</v>
      </c>
      <c r="C31" s="416"/>
      <c r="D31" s="416"/>
      <c r="E31" s="416"/>
      <c r="F31" s="425" t="s">
        <v>132</v>
      </c>
      <c r="G31" s="416"/>
      <c r="H31" s="416"/>
      <c r="I31" s="416"/>
    </row>
    <row r="32" spans="2:9" ht="15.75" customHeight="1">
      <c r="B32" s="347" t="s">
        <v>110</v>
      </c>
      <c r="C32" s="347"/>
      <c r="D32" s="347"/>
      <c r="E32" s="347"/>
      <c r="F32" s="347" t="s">
        <v>111</v>
      </c>
      <c r="G32" s="347"/>
      <c r="H32" s="347"/>
      <c r="I32" s="347"/>
    </row>
    <row r="33" spans="1:10" ht="14.25" customHeight="1">
      <c r="B33" s="419" t="s">
        <v>149</v>
      </c>
      <c r="C33" s="419"/>
      <c r="D33" s="419"/>
      <c r="E33" s="419"/>
      <c r="F33" s="419"/>
      <c r="G33" s="419"/>
      <c r="H33" s="419"/>
      <c r="I33" s="419"/>
    </row>
    <row r="34" spans="1:10" ht="13.5" customHeight="1">
      <c r="B34" s="416" t="s">
        <v>367</v>
      </c>
      <c r="C34" s="416"/>
      <c r="D34" s="416"/>
      <c r="E34" s="416"/>
      <c r="F34" s="416" t="s">
        <v>368</v>
      </c>
      <c r="G34" s="416"/>
      <c r="H34" s="416"/>
      <c r="I34" s="416"/>
    </row>
    <row r="35" spans="1:10">
      <c r="B35" s="412" t="s">
        <v>152</v>
      </c>
      <c r="C35" s="412"/>
      <c r="D35" s="432">
        <f>CALENDARIZACION!R53</f>
        <v>10</v>
      </c>
      <c r="E35" s="432"/>
      <c r="F35" s="347" t="s">
        <v>116</v>
      </c>
      <c r="G35" s="347"/>
      <c r="H35" s="433" t="s">
        <v>117</v>
      </c>
      <c r="I35" s="433"/>
    </row>
    <row r="36" spans="1:10">
      <c r="B36" s="412" t="s">
        <v>118</v>
      </c>
      <c r="C36" s="412"/>
      <c r="D36" s="353" t="s">
        <v>110</v>
      </c>
      <c r="E36" s="353"/>
      <c r="F36" s="347" t="s">
        <v>366</v>
      </c>
      <c r="G36" s="347"/>
      <c r="H36" s="430" t="s">
        <v>120</v>
      </c>
      <c r="I36" s="430"/>
    </row>
    <row r="37" spans="1:10">
      <c r="B37" s="412" t="s">
        <v>49</v>
      </c>
      <c r="C37" s="412"/>
      <c r="D37" s="353" t="s">
        <v>197</v>
      </c>
      <c r="E37" s="353"/>
      <c r="F37" s="347" t="s">
        <v>121</v>
      </c>
      <c r="G37" s="347"/>
      <c r="H37" s="431" t="s">
        <v>122</v>
      </c>
      <c r="I37" s="431"/>
    </row>
    <row r="38" spans="1:10">
      <c r="B38" s="416" t="s">
        <v>380</v>
      </c>
      <c r="C38" s="416"/>
      <c r="D38" s="416"/>
      <c r="E38" s="416"/>
      <c r="F38" s="416"/>
      <c r="G38" s="416"/>
      <c r="H38" s="416"/>
      <c r="I38" s="416"/>
    </row>
    <row r="39" spans="1:10">
      <c r="B39" s="412" t="s">
        <v>240</v>
      </c>
      <c r="C39" s="412"/>
      <c r="D39" s="412"/>
      <c r="E39" s="412"/>
      <c r="F39" s="412" t="s">
        <v>50</v>
      </c>
      <c r="G39" s="412"/>
      <c r="H39" s="412" t="s">
        <v>147</v>
      </c>
      <c r="I39" s="412"/>
    </row>
    <row r="40" spans="1:10">
      <c r="B40" s="432">
        <f>D43</f>
        <v>4</v>
      </c>
      <c r="C40" s="432"/>
      <c r="D40" s="432"/>
      <c r="E40" s="432"/>
      <c r="F40" s="432">
        <v>2026</v>
      </c>
      <c r="G40" s="432"/>
      <c r="H40" s="347" t="s">
        <v>113</v>
      </c>
      <c r="I40" s="347"/>
    </row>
    <row r="41" spans="1:10">
      <c r="B41" s="434" t="s">
        <v>150</v>
      </c>
      <c r="C41" s="434"/>
      <c r="D41" s="434"/>
      <c r="E41" s="434"/>
      <c r="F41" s="434"/>
      <c r="G41" s="434"/>
      <c r="H41" s="434"/>
      <c r="I41" s="434"/>
    </row>
    <row r="42" spans="1:10" ht="36">
      <c r="B42" s="414" t="s">
        <v>124</v>
      </c>
      <c r="C42" s="414"/>
      <c r="D42" s="165" t="s">
        <v>151</v>
      </c>
      <c r="E42" s="173" t="s">
        <v>86</v>
      </c>
      <c r="F42" s="425" t="s">
        <v>87</v>
      </c>
      <c r="G42" s="416"/>
      <c r="H42" s="138" t="s">
        <v>76</v>
      </c>
      <c r="I42" s="138" t="s">
        <v>77</v>
      </c>
    </row>
    <row r="43" spans="1:10">
      <c r="B43" s="347" t="s">
        <v>288</v>
      </c>
      <c r="C43" s="347"/>
      <c r="D43" s="141">
        <f>SUM(CALENDARIZACION!F56:H56)</f>
        <v>4</v>
      </c>
      <c r="E43" s="142">
        <v>0</v>
      </c>
      <c r="F43" s="435">
        <f>SUM(CALENDARIZACION!F57:H57)</f>
        <v>4</v>
      </c>
      <c r="G43" s="435"/>
      <c r="H43" s="168">
        <v>46027</v>
      </c>
      <c r="I43" s="168">
        <v>46386</v>
      </c>
      <c r="J43" s="153"/>
    </row>
    <row r="44" spans="1:10">
      <c r="B44" s="347" t="s">
        <v>289</v>
      </c>
      <c r="C44" s="347"/>
      <c r="D44" s="141">
        <f>SUM(CALENDARIZACION!I56:K56)</f>
        <v>12</v>
      </c>
      <c r="E44" s="144">
        <v>0</v>
      </c>
      <c r="F44" s="435">
        <f>SUM(CALENDARIZACION!I57:K57)</f>
        <v>0</v>
      </c>
      <c r="G44" s="435"/>
      <c r="H44" s="168"/>
      <c r="I44" s="168"/>
      <c r="J44" s="153"/>
    </row>
    <row r="45" spans="1:10">
      <c r="B45" s="347" t="s">
        <v>134</v>
      </c>
      <c r="C45" s="347"/>
      <c r="D45" s="141">
        <f>SUM(CALENDARIZACION!L56:N56)</f>
        <v>12</v>
      </c>
      <c r="E45" s="142">
        <v>0</v>
      </c>
      <c r="F45" s="435">
        <f>SUM(CALENDARIZACION!L57:N57)</f>
        <v>0</v>
      </c>
      <c r="G45" s="435"/>
      <c r="H45" s="168"/>
      <c r="I45" s="168"/>
    </row>
    <row r="46" spans="1:10">
      <c r="B46" s="347" t="s">
        <v>290</v>
      </c>
      <c r="C46" s="347"/>
      <c r="D46" s="141">
        <f>SUM(CALENDARIZACION!O56:Q56)</f>
        <v>12</v>
      </c>
      <c r="E46" s="142">
        <v>0</v>
      </c>
      <c r="F46" s="435">
        <f>SUM(CALENDARIZACION!O57:Q57)</f>
        <v>0</v>
      </c>
      <c r="G46" s="435"/>
      <c r="H46" s="168"/>
      <c r="I46" s="168"/>
    </row>
    <row r="47" spans="1:10" ht="24">
      <c r="B47" s="442" t="s">
        <v>375</v>
      </c>
      <c r="C47" s="442"/>
      <c r="D47" s="169">
        <f>CALENDARIZACION!R56</f>
        <v>40</v>
      </c>
      <c r="E47" s="169">
        <v>0</v>
      </c>
      <c r="F47" s="443">
        <f>CALENDARIZACION!R57</f>
        <v>4</v>
      </c>
      <c r="G47" s="443"/>
      <c r="H47" s="139" t="s">
        <v>153</v>
      </c>
      <c r="I47" s="170">
        <f>CALENDARIZACION!U56</f>
        <v>0.1</v>
      </c>
    </row>
    <row r="48" spans="1:10">
      <c r="A48" s="579"/>
      <c r="B48" s="579"/>
      <c r="C48" s="579"/>
      <c r="D48" s="579"/>
      <c r="E48" s="579"/>
      <c r="F48" s="579"/>
      <c r="G48" s="579"/>
      <c r="H48" s="579"/>
      <c r="I48" s="579"/>
    </row>
    <row r="49" spans="1:9" ht="22.5" customHeight="1">
      <c r="A49" s="579"/>
      <c r="B49" s="579"/>
      <c r="C49" s="579"/>
      <c r="D49" s="579"/>
      <c r="E49" s="579"/>
      <c r="F49" s="579"/>
      <c r="G49" s="579"/>
      <c r="H49" s="579"/>
      <c r="I49" s="579"/>
    </row>
    <row r="50" spans="1:9" ht="39" customHeight="1">
      <c r="B50" s="409" t="s">
        <v>165</v>
      </c>
      <c r="C50" s="414"/>
      <c r="D50" s="438" t="s">
        <v>52</v>
      </c>
      <c r="E50" s="438"/>
      <c r="F50" s="438" t="s">
        <v>159</v>
      </c>
      <c r="G50" s="438"/>
      <c r="H50" s="438"/>
      <c r="I50" s="438"/>
    </row>
    <row r="51" spans="1:9" ht="33.75" customHeight="1">
      <c r="B51" s="439" t="str">
        <f>D8</f>
        <v>PP- A5  C2</v>
      </c>
      <c r="C51" s="439"/>
      <c r="D51" s="353" t="str">
        <f>B15</f>
        <v>Limpieza y mejora de panteones</v>
      </c>
      <c r="E51" s="353"/>
      <c r="F51" s="149" t="s">
        <v>160</v>
      </c>
      <c r="G51" s="139" t="s">
        <v>161</v>
      </c>
      <c r="H51" s="149" t="s">
        <v>67</v>
      </c>
      <c r="I51" s="150" t="s">
        <v>68</v>
      </c>
    </row>
    <row r="52" spans="1:9" ht="30" customHeight="1">
      <c r="B52" s="440"/>
      <c r="C52" s="440"/>
      <c r="D52" s="441"/>
      <c r="E52" s="441"/>
      <c r="F52" s="151">
        <f>CALENDARIZACION!S56</f>
        <v>40</v>
      </c>
      <c r="G52" s="147">
        <f>CALENDARIZACION!S57</f>
        <v>4</v>
      </c>
      <c r="H52" s="151">
        <f>CALENDARIZACION!T56</f>
        <v>36</v>
      </c>
      <c r="I52" s="152">
        <f>CALENDARIZACION!U56</f>
        <v>0.1</v>
      </c>
    </row>
    <row r="53" spans="1:9" ht="20.25" customHeight="1">
      <c r="A53" s="154">
        <v>1</v>
      </c>
      <c r="B53" s="351">
        <v>0</v>
      </c>
      <c r="C53" s="351"/>
      <c r="D53" s="351"/>
      <c r="E53" s="351"/>
      <c r="F53" s="351"/>
      <c r="G53" s="351"/>
      <c r="H53" s="351"/>
      <c r="I53" s="351"/>
    </row>
    <row r="54" spans="1:9">
      <c r="A54" s="154">
        <v>1</v>
      </c>
      <c r="B54" s="351"/>
      <c r="C54" s="351"/>
      <c r="D54" s="351"/>
      <c r="E54" s="351"/>
      <c r="F54" s="351"/>
      <c r="G54" s="351"/>
      <c r="H54" s="351"/>
      <c r="I54" s="351"/>
    </row>
    <row r="55" spans="1:9">
      <c r="A55" s="154">
        <v>1</v>
      </c>
      <c r="B55" s="351"/>
      <c r="C55" s="351"/>
      <c r="D55" s="351"/>
      <c r="E55" s="351"/>
      <c r="F55" s="351"/>
      <c r="G55" s="351"/>
      <c r="H55" s="351"/>
      <c r="I55" s="351"/>
    </row>
    <row r="56" spans="1:9">
      <c r="A56" s="154">
        <v>1</v>
      </c>
      <c r="B56" s="351"/>
      <c r="C56" s="351"/>
      <c r="D56" s="351"/>
      <c r="E56" s="351"/>
      <c r="F56" s="351"/>
      <c r="G56" s="351"/>
      <c r="H56" s="351"/>
      <c r="I56" s="351"/>
    </row>
    <row r="57" spans="1:9">
      <c r="A57" s="154">
        <v>1</v>
      </c>
      <c r="B57" s="351"/>
      <c r="C57" s="351"/>
      <c r="D57" s="351"/>
      <c r="E57" s="351"/>
      <c r="F57" s="351"/>
      <c r="G57" s="351"/>
      <c r="H57" s="351"/>
      <c r="I57" s="351"/>
    </row>
    <row r="58" spans="1:9">
      <c r="A58" s="154">
        <v>1</v>
      </c>
      <c r="B58" s="351"/>
      <c r="C58" s="351"/>
      <c r="D58" s="351"/>
      <c r="E58" s="351"/>
      <c r="F58" s="351"/>
      <c r="G58" s="351"/>
      <c r="H58" s="351"/>
      <c r="I58" s="351"/>
    </row>
    <row r="59" spans="1:9">
      <c r="A59" s="154">
        <v>1</v>
      </c>
      <c r="B59" s="351"/>
      <c r="C59" s="351"/>
      <c r="D59" s="351"/>
      <c r="E59" s="351"/>
      <c r="F59" s="351"/>
      <c r="G59" s="351"/>
      <c r="H59" s="351"/>
      <c r="I59" s="351"/>
    </row>
    <row r="60" spans="1:9">
      <c r="A60" s="154">
        <v>1</v>
      </c>
      <c r="B60" s="351"/>
      <c r="C60" s="351"/>
      <c r="D60" s="351"/>
      <c r="E60" s="351"/>
      <c r="F60" s="351"/>
      <c r="G60" s="351"/>
      <c r="H60" s="351"/>
      <c r="I60" s="351"/>
    </row>
    <row r="61" spans="1:9">
      <c r="A61" s="154">
        <v>1</v>
      </c>
      <c r="B61" s="351"/>
      <c r="C61" s="351"/>
      <c r="D61" s="351"/>
      <c r="E61" s="351"/>
      <c r="F61" s="351"/>
      <c r="G61" s="351"/>
      <c r="H61" s="351"/>
      <c r="I61" s="351"/>
    </row>
    <row r="62" spans="1:9">
      <c r="A62" s="154">
        <v>1</v>
      </c>
      <c r="B62" s="351"/>
      <c r="C62" s="351"/>
      <c r="D62" s="351"/>
      <c r="E62" s="351"/>
      <c r="F62" s="351"/>
      <c r="G62" s="351"/>
      <c r="H62" s="351"/>
      <c r="I62" s="351"/>
    </row>
    <row r="63" spans="1:9">
      <c r="A63" s="154">
        <v>1</v>
      </c>
      <c r="B63" s="351"/>
      <c r="C63" s="351"/>
      <c r="D63" s="351"/>
      <c r="E63" s="351"/>
      <c r="F63" s="351"/>
      <c r="G63" s="351"/>
      <c r="H63" s="351"/>
      <c r="I63" s="351"/>
    </row>
    <row r="64" spans="1:9">
      <c r="A64" s="154">
        <v>1</v>
      </c>
      <c r="B64" s="351"/>
      <c r="C64" s="351"/>
      <c r="D64" s="351"/>
      <c r="E64" s="351"/>
      <c r="F64" s="351"/>
      <c r="G64" s="351"/>
      <c r="H64" s="351"/>
      <c r="I64" s="351"/>
    </row>
    <row r="65" spans="1:9">
      <c r="A65" s="154">
        <v>1</v>
      </c>
      <c r="B65" s="351"/>
      <c r="C65" s="351"/>
      <c r="D65" s="351"/>
      <c r="E65" s="351"/>
      <c r="F65" s="351"/>
      <c r="G65" s="351"/>
      <c r="H65" s="351"/>
      <c r="I65" s="351"/>
    </row>
    <row r="66" spans="1:9">
      <c r="A66" s="154">
        <v>1</v>
      </c>
      <c r="B66" s="351"/>
      <c r="C66" s="351"/>
      <c r="D66" s="351"/>
      <c r="E66" s="351"/>
      <c r="F66" s="351"/>
      <c r="G66" s="351"/>
      <c r="H66" s="351"/>
      <c r="I66" s="351"/>
    </row>
    <row r="67" spans="1:9">
      <c r="A67" s="154">
        <v>1</v>
      </c>
      <c r="B67" s="351"/>
      <c r="C67" s="351"/>
      <c r="D67" s="351"/>
      <c r="E67" s="351"/>
      <c r="F67" s="351"/>
      <c r="G67" s="351"/>
      <c r="H67" s="351"/>
      <c r="I67" s="351"/>
    </row>
    <row r="68" spans="1:9" ht="17.25" customHeight="1">
      <c r="A68" s="154">
        <v>1</v>
      </c>
      <c r="B68" s="351"/>
      <c r="C68" s="351"/>
      <c r="D68" s="351"/>
      <c r="E68" s="351"/>
      <c r="F68" s="351"/>
      <c r="G68" s="351"/>
      <c r="H68" s="351"/>
      <c r="I68" s="351"/>
    </row>
    <row r="69" spans="1:9">
      <c r="A69" s="154">
        <v>1</v>
      </c>
      <c r="B69" s="458" t="s">
        <v>296</v>
      </c>
      <c r="C69" s="458"/>
      <c r="D69" s="458"/>
      <c r="E69" s="458"/>
      <c r="F69" s="458"/>
      <c r="G69" s="458"/>
      <c r="H69" s="458"/>
      <c r="I69" s="458"/>
    </row>
    <row r="70" spans="1:9">
      <c r="A70" s="154">
        <v>1</v>
      </c>
      <c r="B70" s="458"/>
      <c r="C70" s="458"/>
      <c r="D70" s="458"/>
      <c r="E70" s="458"/>
      <c r="F70" s="458"/>
      <c r="G70" s="458"/>
      <c r="H70" s="458"/>
      <c r="I70" s="458"/>
    </row>
    <row r="71" spans="1:9">
      <c r="A71" s="154">
        <v>1</v>
      </c>
      <c r="B71" s="445" t="s">
        <v>288</v>
      </c>
      <c r="C71" s="445"/>
      <c r="D71" s="445"/>
      <c r="E71" s="453">
        <f>F43/D43</f>
        <v>1</v>
      </c>
      <c r="F71" s="453"/>
      <c r="G71" s="453"/>
      <c r="H71" s="453"/>
      <c r="I71" s="453"/>
    </row>
    <row r="72" spans="1:9">
      <c r="A72" s="154">
        <v>1</v>
      </c>
      <c r="B72" s="445"/>
      <c r="C72" s="445"/>
      <c r="D72" s="445"/>
      <c r="E72" s="453"/>
      <c r="F72" s="453"/>
      <c r="G72" s="453"/>
      <c r="H72" s="453"/>
      <c r="I72" s="453"/>
    </row>
    <row r="73" spans="1:9">
      <c r="B73" s="445" t="s">
        <v>289</v>
      </c>
      <c r="C73" s="445"/>
      <c r="D73" s="445"/>
      <c r="E73" s="453">
        <f>F44/D44</f>
        <v>0</v>
      </c>
      <c r="F73" s="453"/>
      <c r="G73" s="453"/>
      <c r="H73" s="453"/>
      <c r="I73" s="453"/>
    </row>
    <row r="74" spans="1:9">
      <c r="B74" s="445"/>
      <c r="C74" s="445"/>
      <c r="D74" s="445"/>
      <c r="E74" s="453"/>
      <c r="F74" s="453"/>
      <c r="G74" s="453"/>
      <c r="H74" s="453"/>
      <c r="I74" s="453"/>
    </row>
    <row r="75" spans="1:9" ht="12.75" customHeight="1">
      <c r="B75" s="445" t="s">
        <v>134</v>
      </c>
      <c r="C75" s="445"/>
      <c r="D75" s="445"/>
      <c r="E75" s="453">
        <f>F45/D45</f>
        <v>0</v>
      </c>
      <c r="F75" s="453"/>
      <c r="G75" s="453"/>
      <c r="H75" s="453"/>
      <c r="I75" s="453"/>
    </row>
    <row r="76" spans="1:9" ht="12.75" customHeight="1">
      <c r="B76" s="445"/>
      <c r="C76" s="445"/>
      <c r="D76" s="445"/>
      <c r="E76" s="453"/>
      <c r="F76" s="453"/>
      <c r="G76" s="453"/>
      <c r="H76" s="453"/>
      <c r="I76" s="453"/>
    </row>
    <row r="77" spans="1:9">
      <c r="B77" s="445" t="s">
        <v>290</v>
      </c>
      <c r="C77" s="445"/>
      <c r="D77" s="445"/>
      <c r="E77" s="453">
        <f>F46/D46</f>
        <v>0</v>
      </c>
      <c r="F77" s="453"/>
      <c r="G77" s="453"/>
      <c r="H77" s="453"/>
      <c r="I77" s="453"/>
    </row>
    <row r="78" spans="1:9">
      <c r="B78" s="445"/>
      <c r="C78" s="445"/>
      <c r="D78" s="445"/>
      <c r="E78" s="453"/>
      <c r="F78" s="453"/>
      <c r="G78" s="453"/>
      <c r="H78" s="453"/>
      <c r="I78" s="453"/>
    </row>
    <row r="79" spans="1:9">
      <c r="B79" s="580"/>
      <c r="C79" s="580"/>
      <c r="D79" s="580"/>
      <c r="E79" s="580"/>
      <c r="F79" s="580"/>
      <c r="G79" s="580"/>
      <c r="H79" s="580"/>
      <c r="I79" s="580"/>
    </row>
  </sheetData>
  <dataConsolidate/>
  <mergeCells count="119">
    <mergeCell ref="B75:D76"/>
    <mergeCell ref="E75:I76"/>
    <mergeCell ref="B77:D78"/>
    <mergeCell ref="E77:I78"/>
    <mergeCell ref="B79:I79"/>
    <mergeCell ref="B53:I68"/>
    <mergeCell ref="B69:I70"/>
    <mergeCell ref="B71:D72"/>
    <mergeCell ref="E71:I72"/>
    <mergeCell ref="B73:D74"/>
    <mergeCell ref="E73:I74"/>
    <mergeCell ref="B50:C50"/>
    <mergeCell ref="D50:E50"/>
    <mergeCell ref="F50:I50"/>
    <mergeCell ref="B51:C52"/>
    <mergeCell ref="D51:E52"/>
    <mergeCell ref="B45:C45"/>
    <mergeCell ref="F45:G45"/>
    <mergeCell ref="B46:C46"/>
    <mergeCell ref="F46:G46"/>
    <mergeCell ref="B47:C47"/>
    <mergeCell ref="F47:G47"/>
    <mergeCell ref="A48:I49"/>
    <mergeCell ref="B41:I41"/>
    <mergeCell ref="B42:C42"/>
    <mergeCell ref="F42:G42"/>
    <mergeCell ref="B43:C43"/>
    <mergeCell ref="F43:G43"/>
    <mergeCell ref="B44:C44"/>
    <mergeCell ref="F44:G44"/>
    <mergeCell ref="B38:I38"/>
    <mergeCell ref="B39:E39"/>
    <mergeCell ref="F39:G39"/>
    <mergeCell ref="H39:I39"/>
    <mergeCell ref="B40:E40"/>
    <mergeCell ref="F40:G40"/>
    <mergeCell ref="H40:I40"/>
    <mergeCell ref="B36:C36"/>
    <mergeCell ref="D36:E36"/>
    <mergeCell ref="F36:G36"/>
    <mergeCell ref="H36:I36"/>
    <mergeCell ref="B37:C37"/>
    <mergeCell ref="D37:E37"/>
    <mergeCell ref="F37:G37"/>
    <mergeCell ref="H37:I37"/>
    <mergeCell ref="B32:E32"/>
    <mergeCell ref="F32:I32"/>
    <mergeCell ref="B33:I33"/>
    <mergeCell ref="B34:E34"/>
    <mergeCell ref="F34:I34"/>
    <mergeCell ref="B35:C35"/>
    <mergeCell ref="D35:E35"/>
    <mergeCell ref="F35:G35"/>
    <mergeCell ref="H35:I35"/>
    <mergeCell ref="B29:E29"/>
    <mergeCell ref="F29:I29"/>
    <mergeCell ref="B30:E30"/>
    <mergeCell ref="F30:I30"/>
    <mergeCell ref="B31:E31"/>
    <mergeCell ref="F31:I31"/>
    <mergeCell ref="B26:I26"/>
    <mergeCell ref="B27:C27"/>
    <mergeCell ref="D27:E27"/>
    <mergeCell ref="F27:I27"/>
    <mergeCell ref="B28:C28"/>
    <mergeCell ref="D28:E28"/>
    <mergeCell ref="F28:I28"/>
    <mergeCell ref="B24:C24"/>
    <mergeCell ref="D24:E24"/>
    <mergeCell ref="F24:G24"/>
    <mergeCell ref="H24:I24"/>
    <mergeCell ref="B25:C25"/>
    <mergeCell ref="D25:E25"/>
    <mergeCell ref="F25:G25"/>
    <mergeCell ref="H25:I25"/>
    <mergeCell ref="B21:I21"/>
    <mergeCell ref="B22:C22"/>
    <mergeCell ref="D22:E22"/>
    <mergeCell ref="F22:G22"/>
    <mergeCell ref="H22:I22"/>
    <mergeCell ref="B23:C23"/>
    <mergeCell ref="D23:E23"/>
    <mergeCell ref="F23:G23"/>
    <mergeCell ref="H23:I23"/>
    <mergeCell ref="B15:I15"/>
    <mergeCell ref="B16:I16"/>
    <mergeCell ref="B17:I17"/>
    <mergeCell ref="B18:I18"/>
    <mergeCell ref="B19:I19"/>
    <mergeCell ref="B20:I20"/>
    <mergeCell ref="B12:C12"/>
    <mergeCell ref="D12:E12"/>
    <mergeCell ref="F12:G12"/>
    <mergeCell ref="H12:I12"/>
    <mergeCell ref="B13:I13"/>
    <mergeCell ref="B14:I14"/>
    <mergeCell ref="B9:I9"/>
    <mergeCell ref="B10:C10"/>
    <mergeCell ref="D10:E10"/>
    <mergeCell ref="F10:G10"/>
    <mergeCell ref="H10:I10"/>
    <mergeCell ref="B11:C11"/>
    <mergeCell ref="D11:E11"/>
    <mergeCell ref="F11:G11"/>
    <mergeCell ref="H11:I11"/>
    <mergeCell ref="B7:C7"/>
    <mergeCell ref="D7:E7"/>
    <mergeCell ref="F7:G7"/>
    <mergeCell ref="H7:I7"/>
    <mergeCell ref="B8:C8"/>
    <mergeCell ref="D8:E8"/>
    <mergeCell ref="F8:G8"/>
    <mergeCell ref="H8:I8"/>
    <mergeCell ref="B4:I4"/>
    <mergeCell ref="B5:I5"/>
    <mergeCell ref="B6:C6"/>
    <mergeCell ref="D6:E6"/>
    <mergeCell ref="F6:G6"/>
    <mergeCell ref="H6:I6"/>
  </mergeCells>
  <conditionalFormatting sqref="E71:I72">
    <cfRule type="dataBar" priority="4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{3B8E0AF9-D572-498F-A4F8-C50801B07338}</x14:id>
        </ext>
      </extLst>
    </cfRule>
  </conditionalFormatting>
  <conditionalFormatting sqref="E73:I74">
    <cfRule type="dataBar" priority="3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{CB823A4B-82B7-4DE4-ADAD-C53C9372BF8D}</x14:id>
        </ext>
      </extLst>
    </cfRule>
  </conditionalFormatting>
  <conditionalFormatting sqref="E75:I76">
    <cfRule type="dataBar" priority="2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{17A54BA2-FEE6-4C0C-B91A-7E74AE728F61}</x14:id>
        </ext>
      </extLst>
    </cfRule>
  </conditionalFormatting>
  <conditionalFormatting sqref="E77:I78">
    <cfRule type="dataBar" priority="1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{7E13E57F-3C98-4B06-B913-7B7F299AC37F}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B8E0AF9-D572-498F-A4F8-C50801B07338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E71:I72</xm:sqref>
        </x14:conditionalFormatting>
        <x14:conditionalFormatting xmlns:xm="http://schemas.microsoft.com/office/excel/2006/main">
          <x14:cfRule type="dataBar" id="{CB823A4B-82B7-4DE4-ADAD-C53C9372BF8D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E73:I74</xm:sqref>
        </x14:conditionalFormatting>
        <x14:conditionalFormatting xmlns:xm="http://schemas.microsoft.com/office/excel/2006/main">
          <x14:cfRule type="dataBar" id="{17A54BA2-FEE6-4C0C-B91A-7E74AE728F61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E75:I76</xm:sqref>
        </x14:conditionalFormatting>
        <x14:conditionalFormatting xmlns:xm="http://schemas.microsoft.com/office/excel/2006/main">
          <x14:cfRule type="dataBar" id="{7E13E57F-3C98-4B06-B913-7B7F299AC37F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E77:I78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00000000-0002-0000-1700-000000000000}">
          <x14:formula1>
            <xm:f>'NO SE EDITA'!$J$3:$J$6</xm:f>
          </x14:formula1>
          <xm:sqref>F40:G40</xm:sqref>
        </x14:dataValidation>
        <x14:dataValidation type="list" allowBlank="1" showInputMessage="1" showErrorMessage="1" xr:uid="{00000000-0002-0000-1700-000001000000}">
          <x14:formula1>
            <xm:f>'NO SE EDITA'!$F$3:$F$4</xm:f>
          </x14:formula1>
          <xm:sqref>F30:I30</xm:sqref>
        </x14:dataValidation>
        <x14:dataValidation type="list" allowBlank="1" showInputMessage="1" showErrorMessage="1" xr:uid="{00000000-0002-0000-1700-000002000000}">
          <x14:formula1>
            <xm:f>'NO SE EDITA'!$E$3:$E$4</xm:f>
          </x14:formula1>
          <xm:sqref>B30:E30</xm:sqref>
        </x14:dataValidation>
        <x14:dataValidation type="list" allowBlank="1" showInputMessage="1" showErrorMessage="1" xr:uid="{00000000-0002-0000-1700-000003000000}">
          <x14:formula1>
            <xm:f>'NO SE EDITA'!$M$3:$M$4</xm:f>
          </x14:formula1>
          <xm:sqref>D37:E37</xm:sqref>
        </x14:dataValidation>
        <x14:dataValidation type="list" allowBlank="1" showInputMessage="1" showErrorMessage="1" xr:uid="{00000000-0002-0000-1700-000004000000}">
          <x14:formula1>
            <xm:f>'NO SE EDITA'!$B$3:$B$4</xm:f>
          </x14:formula1>
          <xm:sqref>B27:C28</xm:sqref>
        </x14:dataValidation>
        <x14:dataValidation type="list" allowBlank="1" showInputMessage="1" showErrorMessage="1" xr:uid="{00000000-0002-0000-1700-000005000000}">
          <x14:formula1>
            <xm:f>'NO SE EDITA'!$D$3:$D$4</xm:f>
          </x14:formula1>
          <xm:sqref>F28</xm:sqref>
        </x14:dataValidation>
        <x14:dataValidation type="list" allowBlank="1" showInputMessage="1" showErrorMessage="1" xr:uid="{00000000-0002-0000-1700-000006000000}">
          <x14:formula1>
            <xm:f>'NO SE EDITA'!$H$3:$H$4</xm:f>
          </x14:formula1>
          <xm:sqref>F32:I32</xm:sqref>
        </x14:dataValidation>
        <x14:dataValidation type="list" allowBlank="1" showInputMessage="1" showErrorMessage="1" xr:uid="{00000000-0002-0000-1700-000007000000}">
          <x14:formula1>
            <xm:f>'NO SE EDITA'!$G$3:$G$5</xm:f>
          </x14:formula1>
          <xm:sqref>B32:E32 D36:E36 H40:I40</xm:sqref>
        </x14:dataValidation>
        <x14:dataValidation type="list" allowBlank="1" showInputMessage="1" showErrorMessage="1" xr:uid="{00000000-0002-0000-1700-000008000000}">
          <x14:formula1>
            <xm:f>'NO SE EDITA'!$C$3:$C$6</xm:f>
          </x14:formula1>
          <xm:sqref>D28:E28</xm:sqref>
        </x14:dataValidation>
        <x14:dataValidation type="list" allowBlank="1" showInputMessage="1" showErrorMessage="1" xr:uid="{00000000-0002-0000-1700-000009000000}">
          <x14:formula1>
            <xm:f>'NO SE EDITA'!$L$3:$L$6</xm:f>
          </x14:formula1>
          <xm:sqref>I43:I46</xm:sqref>
        </x14:dataValidation>
        <x14:dataValidation type="list" allowBlank="1" showInputMessage="1" showErrorMessage="1" xr:uid="{00000000-0002-0000-1700-00000A000000}">
          <x14:formula1>
            <xm:f>'NO SE EDITA'!$K$3:$K$6</xm:f>
          </x14:formula1>
          <xm:sqref>H43:H46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J79"/>
  <sheetViews>
    <sheetView zoomScaleNormal="100" workbookViewId="0">
      <selection activeCell="K8" sqref="K8"/>
    </sheetView>
  </sheetViews>
  <sheetFormatPr baseColWidth="10" defaultRowHeight="12.75"/>
  <cols>
    <col min="1" max="1" width="4.33203125" style="148" customWidth="1"/>
    <col min="2" max="3" width="15.83203125" style="148" customWidth="1"/>
    <col min="4" max="9" width="17.83203125" style="148" customWidth="1"/>
    <col min="10" max="16384" width="12" style="148"/>
  </cols>
  <sheetData>
    <row r="2" spans="2:9" ht="18" customHeight="1"/>
    <row r="3" spans="2:9" ht="15" customHeight="1"/>
    <row r="4" spans="2:9" ht="34.5" customHeight="1">
      <c r="B4" s="346" t="s">
        <v>38</v>
      </c>
      <c r="C4" s="417"/>
      <c r="D4" s="417"/>
      <c r="E4" s="417"/>
      <c r="F4" s="417"/>
      <c r="G4" s="417"/>
      <c r="H4" s="417"/>
      <c r="I4" s="417"/>
    </row>
    <row r="5" spans="2:9" ht="19.5" customHeight="1">
      <c r="B5" s="352" t="s">
        <v>377</v>
      </c>
      <c r="C5" s="418"/>
      <c r="D5" s="418"/>
      <c r="E5" s="418"/>
      <c r="F5" s="418"/>
      <c r="G5" s="418"/>
      <c r="H5" s="418"/>
      <c r="I5" s="418"/>
    </row>
    <row r="6" spans="2:9" ht="31.5" customHeight="1">
      <c r="B6" s="409" t="s">
        <v>39</v>
      </c>
      <c r="C6" s="409"/>
      <c r="D6" s="347" t="str">
        <f>'FORMATO 2. POA - MIR'!D4:F4</f>
        <v xml:space="preserve">SECRETARIA GENERAL MUNICIPAL </v>
      </c>
      <c r="E6" s="347"/>
      <c r="F6" s="409" t="s">
        <v>42</v>
      </c>
      <c r="G6" s="409"/>
      <c r="H6" s="347">
        <v>2026</v>
      </c>
      <c r="I6" s="347"/>
    </row>
    <row r="7" spans="2:9" ht="54" customHeight="1">
      <c r="B7" s="409" t="s">
        <v>40</v>
      </c>
      <c r="C7" s="409"/>
      <c r="D7" s="347" t="s">
        <v>574</v>
      </c>
      <c r="E7" s="347"/>
      <c r="F7" s="409" t="s">
        <v>43</v>
      </c>
      <c r="G7" s="409"/>
      <c r="H7" s="347" t="s">
        <v>291</v>
      </c>
      <c r="I7" s="347"/>
    </row>
    <row r="8" spans="2:9" ht="41.25" customHeight="1">
      <c r="B8" s="410" t="s">
        <v>41</v>
      </c>
      <c r="C8" s="410"/>
      <c r="D8" s="411" t="s">
        <v>310</v>
      </c>
      <c r="E8" s="411"/>
      <c r="F8" s="409" t="s">
        <v>44</v>
      </c>
      <c r="G8" s="409"/>
      <c r="H8" s="347" t="s">
        <v>575</v>
      </c>
      <c r="I8" s="347"/>
    </row>
    <row r="9" spans="2:9">
      <c r="B9" s="419" t="s">
        <v>90</v>
      </c>
      <c r="C9" s="419"/>
      <c r="D9" s="419"/>
      <c r="E9" s="419"/>
      <c r="F9" s="419"/>
      <c r="G9" s="419"/>
      <c r="H9" s="419"/>
      <c r="I9" s="419"/>
    </row>
    <row r="10" spans="2:9" ht="68.25" customHeight="1">
      <c r="B10" s="414" t="s">
        <v>91</v>
      </c>
      <c r="C10" s="414"/>
      <c r="D10" s="347" t="str">
        <f>'FORMATO 2. POA - MIR'!C9</f>
        <v>Acuerdo 1. Zapotlán Seguro, con un Gobierno Transparente y Justo.</v>
      </c>
      <c r="E10" s="347"/>
      <c r="F10" s="412" t="s">
        <v>92</v>
      </c>
      <c r="G10" s="412"/>
      <c r="H10" s="347" t="str">
        <f>'FORMATO 2. POA - MIR'!E9</f>
        <v>1.1.2 Transformar a Zapotlán, con austeridad en la administración pública, garantizando el uso eficiente de los recursos públicos.</v>
      </c>
      <c r="I10" s="347"/>
    </row>
    <row r="11" spans="2:9" ht="54" customHeight="1">
      <c r="B11" s="412" t="s">
        <v>93</v>
      </c>
      <c r="C11" s="412"/>
      <c r="D11" s="347" t="str">
        <f>'FORMATO 2. POA - MIR'!C10</f>
        <v>Zapotlán Seguro, con un Gobierno Transparente y Justo.</v>
      </c>
      <c r="E11" s="347"/>
      <c r="F11" s="412" t="s">
        <v>95</v>
      </c>
      <c r="G11" s="412"/>
      <c r="H11" s="347" t="str">
        <f>'FORMATO 2. POA - MIR'!E10</f>
        <v>.1.2.1 Fomentar la administración pública municipal eficiente a través de los organismos públicos y descentralizados.</v>
      </c>
      <c r="I11" s="347"/>
    </row>
    <row r="12" spans="2:9" ht="126" customHeight="1">
      <c r="B12" s="412" t="s">
        <v>96</v>
      </c>
      <c r="C12" s="412"/>
      <c r="D12" s="347" t="str">
        <f>'FORMATO 2. POA - MIR'!C11</f>
        <v xml:space="preserve"> Garantizar un servicio público responsable, transparente, inclusivo y comprometido con la equidad, promoviendo la rendición de cuentas y la atención eficaz a las necesidades de la población.</v>
      </c>
      <c r="E12" s="347"/>
      <c r="F12" s="412" t="s">
        <v>97</v>
      </c>
      <c r="G12" s="412"/>
      <c r="H12" s="347" t="str">
        <f>'FORMATO 2. POA - MIR'!E11</f>
        <v>4.4.3.1. Impulsar el control de residuos sólidos urbanos, a través de infraestructura y equipamiento para el manejo de los residuos sólidos.</v>
      </c>
      <c r="I12" s="347"/>
    </row>
    <row r="13" spans="2:9" ht="15" customHeight="1">
      <c r="B13" s="415" t="s">
        <v>378</v>
      </c>
      <c r="C13" s="415"/>
      <c r="D13" s="415"/>
      <c r="E13" s="415"/>
      <c r="F13" s="415"/>
      <c r="G13" s="415"/>
      <c r="H13" s="415"/>
      <c r="I13" s="415"/>
    </row>
    <row r="14" spans="2:9">
      <c r="B14" s="414" t="s">
        <v>45</v>
      </c>
      <c r="C14" s="414"/>
      <c r="D14" s="414"/>
      <c r="E14" s="414"/>
      <c r="F14" s="414"/>
      <c r="G14" s="414"/>
      <c r="H14" s="414"/>
      <c r="I14" s="414"/>
    </row>
    <row r="15" spans="2:9" ht="30.75" customHeight="1">
      <c r="B15" s="413" t="str">
        <f>'FORMATO 2. POA - MIR'!B30</f>
        <v xml:space="preserve"> Atención a solicitudes de limpieza de la ciudadanía</v>
      </c>
      <c r="C15" s="413"/>
      <c r="D15" s="413"/>
      <c r="E15" s="413"/>
      <c r="F15" s="413"/>
      <c r="G15" s="413"/>
      <c r="H15" s="413"/>
      <c r="I15" s="413"/>
    </row>
    <row r="16" spans="2:9">
      <c r="B16" s="414" t="s">
        <v>48</v>
      </c>
      <c r="C16" s="414"/>
      <c r="D16" s="414"/>
      <c r="E16" s="414"/>
      <c r="F16" s="414"/>
      <c r="G16" s="414"/>
      <c r="H16" s="414"/>
      <c r="I16" s="414"/>
    </row>
    <row r="17" spans="2:9" ht="72" customHeight="1">
      <c r="B17" s="347" t="str">
        <f>'FORMATO 2. POA - MIR'!C30</f>
        <v xml:space="preserve"> La delegación tiene obligación de generar un plan de acción para la limpieza de calles y jardines de la comunidad.</v>
      </c>
      <c r="C17" s="347"/>
      <c r="D17" s="347"/>
      <c r="E17" s="347"/>
      <c r="F17" s="347"/>
      <c r="G17" s="347"/>
      <c r="H17" s="347"/>
      <c r="I17" s="347"/>
    </row>
    <row r="18" spans="2:9" ht="18.75" customHeight="1">
      <c r="B18" s="415" t="s">
        <v>379</v>
      </c>
      <c r="C18" s="415"/>
      <c r="D18" s="415"/>
      <c r="E18" s="415"/>
      <c r="F18" s="415"/>
      <c r="G18" s="415"/>
      <c r="H18" s="415"/>
      <c r="I18" s="415"/>
    </row>
    <row r="19" spans="2:9">
      <c r="B19" s="416" t="s">
        <v>362</v>
      </c>
      <c r="C19" s="416"/>
      <c r="D19" s="416"/>
      <c r="E19" s="416"/>
      <c r="F19" s="416"/>
      <c r="G19" s="416"/>
      <c r="H19" s="416"/>
      <c r="I19" s="416"/>
    </row>
    <row r="20" spans="2:9" ht="18.75" customHeight="1">
      <c r="B20" s="347" t="str">
        <f>CALENDARIZACION!E59</f>
        <v>PAALC=(PNALCR/PNALC) *100%</v>
      </c>
      <c r="C20" s="347"/>
      <c r="D20" s="347"/>
      <c r="E20" s="347"/>
      <c r="F20" s="347"/>
      <c r="G20" s="347"/>
      <c r="H20" s="347"/>
      <c r="I20" s="347"/>
    </row>
    <row r="21" spans="2:9">
      <c r="B21" s="416" t="s">
        <v>363</v>
      </c>
      <c r="C21" s="416"/>
      <c r="D21" s="416"/>
      <c r="E21" s="416"/>
      <c r="F21" s="416"/>
      <c r="G21" s="416"/>
      <c r="H21" s="416"/>
      <c r="I21" s="416"/>
    </row>
    <row r="22" spans="2:9" ht="28.5" customHeight="1">
      <c r="B22" s="420" t="s">
        <v>106</v>
      </c>
      <c r="C22" s="421"/>
      <c r="D22" s="422" t="s">
        <v>364</v>
      </c>
      <c r="E22" s="422"/>
      <c r="F22" s="421" t="s">
        <v>365</v>
      </c>
      <c r="G22" s="421"/>
      <c r="H22" s="412" t="s">
        <v>143</v>
      </c>
      <c r="I22" s="412"/>
    </row>
    <row r="23" spans="2:9" ht="46.5" customHeight="1">
      <c r="B23" s="423"/>
      <c r="C23" s="423"/>
      <c r="D23" s="353" t="s">
        <v>109</v>
      </c>
      <c r="E23" s="353"/>
      <c r="F23" s="347" t="str">
        <f>CALENDARIZACION!C59</f>
        <v>PAALC=Porcentaje de avance de actividades de limpieza de la ciudadanía</v>
      </c>
      <c r="G23" s="347"/>
      <c r="H23" s="456"/>
      <c r="I23" s="424"/>
    </row>
    <row r="24" spans="2:9" ht="63.75" customHeight="1">
      <c r="B24" s="347"/>
      <c r="C24" s="347"/>
      <c r="D24" s="353" t="s">
        <v>109</v>
      </c>
      <c r="E24" s="353"/>
      <c r="F24" s="347" t="str">
        <f>CALENDARIZACION!D59</f>
        <v>PNALC= Porcentaje de número de actividades de limpieza de la ciudadanía planeadas</v>
      </c>
      <c r="G24" s="347"/>
      <c r="H24" s="456"/>
      <c r="I24" s="424"/>
    </row>
    <row r="25" spans="2:9" ht="68.25" customHeight="1">
      <c r="B25" s="347"/>
      <c r="C25" s="347"/>
      <c r="D25" s="353" t="s">
        <v>109</v>
      </c>
      <c r="E25" s="353"/>
      <c r="F25" s="347" t="str">
        <f>CALENDARIZACION!D60</f>
        <v>PNALCR= Porcentaje de número de actividades de limpieza ciudadana realizada</v>
      </c>
      <c r="G25" s="347"/>
      <c r="H25" s="456"/>
      <c r="I25" s="424"/>
    </row>
    <row r="26" spans="2:9" ht="12.75" customHeight="1">
      <c r="B26" s="428" t="s">
        <v>146</v>
      </c>
      <c r="C26" s="428"/>
      <c r="D26" s="428"/>
      <c r="E26" s="428"/>
      <c r="F26" s="428"/>
      <c r="G26" s="428"/>
      <c r="H26" s="428"/>
      <c r="I26" s="428"/>
    </row>
    <row r="27" spans="2:9" ht="15.75" customHeight="1">
      <c r="B27" s="414" t="s">
        <v>28</v>
      </c>
      <c r="C27" s="414"/>
      <c r="D27" s="414" t="s">
        <v>46</v>
      </c>
      <c r="E27" s="414"/>
      <c r="F27" s="414" t="s">
        <v>47</v>
      </c>
      <c r="G27" s="414"/>
      <c r="H27" s="414"/>
      <c r="I27" s="414"/>
    </row>
    <row r="28" spans="2:9" ht="18" customHeight="1">
      <c r="B28" s="347" t="s">
        <v>101</v>
      </c>
      <c r="C28" s="347"/>
      <c r="D28" s="347" t="s">
        <v>99</v>
      </c>
      <c r="E28" s="347"/>
      <c r="F28" s="347" t="s">
        <v>222</v>
      </c>
      <c r="G28" s="347"/>
      <c r="H28" s="347"/>
      <c r="I28" s="347"/>
    </row>
    <row r="29" spans="2:9" ht="18" customHeight="1">
      <c r="B29" s="414" t="s">
        <v>128</v>
      </c>
      <c r="C29" s="414"/>
      <c r="D29" s="414"/>
      <c r="E29" s="414"/>
      <c r="F29" s="425" t="s">
        <v>131</v>
      </c>
      <c r="G29" s="416"/>
      <c r="H29" s="416"/>
      <c r="I29" s="416"/>
    </row>
    <row r="30" spans="2:9" ht="13.5" customHeight="1">
      <c r="B30" s="347" t="s">
        <v>109</v>
      </c>
      <c r="C30" s="347"/>
      <c r="D30" s="347"/>
      <c r="E30" s="347"/>
      <c r="F30" s="347" t="s">
        <v>198</v>
      </c>
      <c r="G30" s="347"/>
      <c r="H30" s="347"/>
      <c r="I30" s="347"/>
    </row>
    <row r="31" spans="2:9" ht="15.75" customHeight="1">
      <c r="B31" s="426" t="s">
        <v>83</v>
      </c>
      <c r="C31" s="427"/>
      <c r="D31" s="427"/>
      <c r="E31" s="427"/>
      <c r="F31" s="425" t="s">
        <v>132</v>
      </c>
      <c r="G31" s="416"/>
      <c r="H31" s="416"/>
      <c r="I31" s="416"/>
    </row>
    <row r="32" spans="2:9" ht="15.75" customHeight="1">
      <c r="B32" s="347" t="s">
        <v>110</v>
      </c>
      <c r="C32" s="347"/>
      <c r="D32" s="347"/>
      <c r="E32" s="347"/>
      <c r="F32" s="347" t="s">
        <v>111</v>
      </c>
      <c r="G32" s="347"/>
      <c r="H32" s="347"/>
      <c r="I32" s="347"/>
    </row>
    <row r="33" spans="1:10" ht="14.25" customHeight="1">
      <c r="B33" s="419" t="s">
        <v>149</v>
      </c>
      <c r="C33" s="419"/>
      <c r="D33" s="419"/>
      <c r="E33" s="419"/>
      <c r="F33" s="419"/>
      <c r="G33" s="419"/>
      <c r="H33" s="419"/>
      <c r="I33" s="419"/>
    </row>
    <row r="34" spans="1:10" ht="13.5" customHeight="1">
      <c r="B34" s="427" t="s">
        <v>367</v>
      </c>
      <c r="C34" s="427"/>
      <c r="D34" s="427"/>
      <c r="E34" s="427"/>
      <c r="F34" s="416" t="s">
        <v>368</v>
      </c>
      <c r="G34" s="416"/>
      <c r="H34" s="416"/>
      <c r="I34" s="416"/>
    </row>
    <row r="35" spans="1:10">
      <c r="B35" s="429" t="s">
        <v>152</v>
      </c>
      <c r="C35" s="429"/>
      <c r="D35" s="432">
        <f>CALENDARIZACION!R59</f>
        <v>10</v>
      </c>
      <c r="E35" s="432"/>
      <c r="F35" s="347" t="s">
        <v>116</v>
      </c>
      <c r="G35" s="347"/>
      <c r="H35" s="433" t="s">
        <v>117</v>
      </c>
      <c r="I35" s="433"/>
    </row>
    <row r="36" spans="1:10">
      <c r="B36" s="429" t="s">
        <v>118</v>
      </c>
      <c r="C36" s="429"/>
      <c r="D36" s="353" t="s">
        <v>110</v>
      </c>
      <c r="E36" s="353"/>
      <c r="F36" s="347" t="s">
        <v>366</v>
      </c>
      <c r="G36" s="347"/>
      <c r="H36" s="430" t="s">
        <v>120</v>
      </c>
      <c r="I36" s="430"/>
    </row>
    <row r="37" spans="1:10">
      <c r="B37" s="429" t="s">
        <v>49</v>
      </c>
      <c r="C37" s="429"/>
      <c r="D37" s="353" t="s">
        <v>197</v>
      </c>
      <c r="E37" s="353"/>
      <c r="F37" s="347" t="s">
        <v>121</v>
      </c>
      <c r="G37" s="347"/>
      <c r="H37" s="431" t="s">
        <v>122</v>
      </c>
      <c r="I37" s="431"/>
    </row>
    <row r="38" spans="1:10">
      <c r="B38" s="416" t="s">
        <v>380</v>
      </c>
      <c r="C38" s="416"/>
      <c r="D38" s="416"/>
      <c r="E38" s="416"/>
      <c r="F38" s="416"/>
      <c r="G38" s="416"/>
      <c r="H38" s="416"/>
      <c r="I38" s="416"/>
    </row>
    <row r="39" spans="1:10">
      <c r="B39" s="412" t="s">
        <v>240</v>
      </c>
      <c r="C39" s="412"/>
      <c r="D39" s="412"/>
      <c r="E39" s="412"/>
      <c r="F39" s="412" t="s">
        <v>50</v>
      </c>
      <c r="G39" s="412"/>
      <c r="H39" s="412" t="s">
        <v>147</v>
      </c>
      <c r="I39" s="412"/>
    </row>
    <row r="40" spans="1:10">
      <c r="B40" s="432">
        <f>D43</f>
        <v>1</v>
      </c>
      <c r="C40" s="432"/>
      <c r="D40" s="432"/>
      <c r="E40" s="432"/>
      <c r="F40" s="432">
        <v>2026</v>
      </c>
      <c r="G40" s="432"/>
      <c r="H40" s="347" t="s">
        <v>113</v>
      </c>
      <c r="I40" s="347"/>
    </row>
    <row r="41" spans="1:10">
      <c r="B41" s="434" t="s">
        <v>150</v>
      </c>
      <c r="C41" s="434"/>
      <c r="D41" s="434"/>
      <c r="E41" s="434"/>
      <c r="F41" s="434"/>
      <c r="G41" s="434"/>
      <c r="H41" s="434"/>
      <c r="I41" s="434"/>
    </row>
    <row r="42" spans="1:10" ht="36">
      <c r="B42" s="414" t="s">
        <v>124</v>
      </c>
      <c r="C42" s="414"/>
      <c r="D42" s="165" t="s">
        <v>151</v>
      </c>
      <c r="E42" s="173" t="s">
        <v>86</v>
      </c>
      <c r="F42" s="425" t="s">
        <v>87</v>
      </c>
      <c r="G42" s="416"/>
      <c r="H42" s="138" t="s">
        <v>76</v>
      </c>
      <c r="I42" s="138" t="s">
        <v>77</v>
      </c>
    </row>
    <row r="43" spans="1:10">
      <c r="B43" s="347" t="s">
        <v>288</v>
      </c>
      <c r="C43" s="347"/>
      <c r="D43" s="141">
        <f>SUM(CALENDARIZACION!F59:H59)</f>
        <v>1</v>
      </c>
      <c r="E43" s="142">
        <v>0</v>
      </c>
      <c r="F43" s="435">
        <f>SUM(CALENDARIZACION!F60:H60)</f>
        <v>1</v>
      </c>
      <c r="G43" s="435"/>
      <c r="H43" s="168">
        <v>46027</v>
      </c>
      <c r="I43" s="168">
        <v>46386</v>
      </c>
      <c r="J43" s="153"/>
    </row>
    <row r="44" spans="1:10">
      <c r="B44" s="347" t="s">
        <v>289</v>
      </c>
      <c r="C44" s="347"/>
      <c r="D44" s="141">
        <f>SUM(CALENDARIZACION!I59:K59)</f>
        <v>3</v>
      </c>
      <c r="E44" s="144">
        <v>0</v>
      </c>
      <c r="F44" s="435">
        <f>SUM(CALENDARIZACION!I60:K60)</f>
        <v>0</v>
      </c>
      <c r="G44" s="435"/>
      <c r="H44" s="168"/>
      <c r="I44" s="168"/>
      <c r="J44" s="153"/>
    </row>
    <row r="45" spans="1:10">
      <c r="B45" s="347" t="s">
        <v>134</v>
      </c>
      <c r="C45" s="347"/>
      <c r="D45" s="141">
        <f>SUM(CALENDARIZACION!L59:N59)</f>
        <v>3</v>
      </c>
      <c r="E45" s="142">
        <v>0</v>
      </c>
      <c r="F45" s="435">
        <f>SUM(CALENDARIZACION!L60:N60)</f>
        <v>0</v>
      </c>
      <c r="G45" s="435"/>
      <c r="H45" s="168"/>
      <c r="I45" s="168"/>
    </row>
    <row r="46" spans="1:10">
      <c r="B46" s="347" t="s">
        <v>290</v>
      </c>
      <c r="C46" s="347"/>
      <c r="D46" s="141">
        <f>SUM(CALENDARIZACION!O59:Q59)</f>
        <v>3</v>
      </c>
      <c r="E46" s="142">
        <v>0</v>
      </c>
      <c r="F46" s="435">
        <f>SUM(CALENDARIZACION!O60:Q60)</f>
        <v>0</v>
      </c>
      <c r="G46" s="435"/>
      <c r="H46" s="168"/>
      <c r="I46" s="168"/>
    </row>
    <row r="47" spans="1:10" ht="24">
      <c r="B47" s="442" t="s">
        <v>375</v>
      </c>
      <c r="C47" s="442"/>
      <c r="D47" s="169">
        <f>CALENDARIZACION!R59</f>
        <v>10</v>
      </c>
      <c r="E47" s="169">
        <v>0</v>
      </c>
      <c r="F47" s="443">
        <f>CALENDARIZACION!R60</f>
        <v>1</v>
      </c>
      <c r="G47" s="443"/>
      <c r="H47" s="139" t="s">
        <v>153</v>
      </c>
      <c r="I47" s="170">
        <f>CALENDARIZACION!U59</f>
        <v>0.1</v>
      </c>
    </row>
    <row r="48" spans="1:10">
      <c r="A48" s="579"/>
      <c r="B48" s="579"/>
      <c r="C48" s="579"/>
      <c r="D48" s="579"/>
      <c r="E48" s="579"/>
      <c r="F48" s="579"/>
      <c r="G48" s="579"/>
      <c r="H48" s="579"/>
      <c r="I48" s="579"/>
    </row>
    <row r="49" spans="1:9" ht="22.5" customHeight="1">
      <c r="A49" s="579"/>
      <c r="B49" s="579"/>
      <c r="C49" s="579"/>
      <c r="D49" s="579"/>
      <c r="E49" s="579"/>
      <c r="F49" s="579"/>
      <c r="G49" s="579"/>
      <c r="H49" s="579"/>
      <c r="I49" s="579"/>
    </row>
    <row r="50" spans="1:9" ht="39" customHeight="1">
      <c r="B50" s="409" t="s">
        <v>165</v>
      </c>
      <c r="C50" s="414"/>
      <c r="D50" s="438" t="s">
        <v>52</v>
      </c>
      <c r="E50" s="438"/>
      <c r="F50" s="438" t="s">
        <v>159</v>
      </c>
      <c r="G50" s="438"/>
      <c r="H50" s="438"/>
      <c r="I50" s="438"/>
    </row>
    <row r="51" spans="1:9" ht="33.75" customHeight="1">
      <c r="B51" s="439" t="str">
        <f>D8</f>
        <v>PP- A6  C2</v>
      </c>
      <c r="C51" s="439"/>
      <c r="D51" s="353" t="str">
        <f>B15</f>
        <v xml:space="preserve"> Atención a solicitudes de limpieza de la ciudadanía</v>
      </c>
      <c r="E51" s="353"/>
      <c r="F51" s="149" t="s">
        <v>160</v>
      </c>
      <c r="G51" s="139" t="s">
        <v>161</v>
      </c>
      <c r="H51" s="149" t="s">
        <v>67</v>
      </c>
      <c r="I51" s="150" t="s">
        <v>68</v>
      </c>
    </row>
    <row r="52" spans="1:9" ht="30" customHeight="1">
      <c r="B52" s="440"/>
      <c r="C52" s="440"/>
      <c r="D52" s="441"/>
      <c r="E52" s="441"/>
      <c r="F52" s="151">
        <f>CALENDARIZACION!S59</f>
        <v>10</v>
      </c>
      <c r="G52" s="147">
        <f>CALENDARIZACION!S60</f>
        <v>1</v>
      </c>
      <c r="H52" s="151">
        <f>CALENDARIZACION!T59</f>
        <v>9</v>
      </c>
      <c r="I52" s="152">
        <f>CALENDARIZACION!U59</f>
        <v>0.1</v>
      </c>
    </row>
    <row r="53" spans="1:9" ht="20.25" customHeight="1">
      <c r="A53" s="154">
        <v>1</v>
      </c>
      <c r="B53" s="351">
        <v>0</v>
      </c>
      <c r="C53" s="351"/>
      <c r="D53" s="351"/>
      <c r="E53" s="351"/>
      <c r="F53" s="351"/>
      <c r="G53" s="351"/>
      <c r="H53" s="351"/>
      <c r="I53" s="351"/>
    </row>
    <row r="54" spans="1:9">
      <c r="A54" s="154">
        <v>1</v>
      </c>
      <c r="B54" s="351"/>
      <c r="C54" s="351"/>
      <c r="D54" s="351"/>
      <c r="E54" s="351"/>
      <c r="F54" s="351"/>
      <c r="G54" s="351"/>
      <c r="H54" s="351"/>
      <c r="I54" s="351"/>
    </row>
    <row r="55" spans="1:9">
      <c r="A55" s="154">
        <v>1</v>
      </c>
      <c r="B55" s="351"/>
      <c r="C55" s="351"/>
      <c r="D55" s="351"/>
      <c r="E55" s="351"/>
      <c r="F55" s="351"/>
      <c r="G55" s="351"/>
      <c r="H55" s="351"/>
      <c r="I55" s="351"/>
    </row>
    <row r="56" spans="1:9">
      <c r="A56" s="154">
        <v>1</v>
      </c>
      <c r="B56" s="351"/>
      <c r="C56" s="351"/>
      <c r="D56" s="351"/>
      <c r="E56" s="351"/>
      <c r="F56" s="351"/>
      <c r="G56" s="351"/>
      <c r="H56" s="351"/>
      <c r="I56" s="351"/>
    </row>
    <row r="57" spans="1:9">
      <c r="A57" s="154">
        <v>1</v>
      </c>
      <c r="B57" s="351"/>
      <c r="C57" s="351"/>
      <c r="D57" s="351"/>
      <c r="E57" s="351"/>
      <c r="F57" s="351"/>
      <c r="G57" s="351"/>
      <c r="H57" s="351"/>
      <c r="I57" s="351"/>
    </row>
    <row r="58" spans="1:9">
      <c r="A58" s="154">
        <v>1</v>
      </c>
      <c r="B58" s="351"/>
      <c r="C58" s="351"/>
      <c r="D58" s="351"/>
      <c r="E58" s="351"/>
      <c r="F58" s="351"/>
      <c r="G58" s="351"/>
      <c r="H58" s="351"/>
      <c r="I58" s="351"/>
    </row>
    <row r="59" spans="1:9">
      <c r="A59" s="154">
        <v>1</v>
      </c>
      <c r="B59" s="351"/>
      <c r="C59" s="351"/>
      <c r="D59" s="351"/>
      <c r="E59" s="351"/>
      <c r="F59" s="351"/>
      <c r="G59" s="351"/>
      <c r="H59" s="351"/>
      <c r="I59" s="351"/>
    </row>
    <row r="60" spans="1:9">
      <c r="A60" s="154">
        <v>1</v>
      </c>
      <c r="B60" s="351"/>
      <c r="C60" s="351"/>
      <c r="D60" s="351"/>
      <c r="E60" s="351"/>
      <c r="F60" s="351"/>
      <c r="G60" s="351"/>
      <c r="H60" s="351"/>
      <c r="I60" s="351"/>
    </row>
    <row r="61" spans="1:9">
      <c r="A61" s="154">
        <v>1</v>
      </c>
      <c r="B61" s="351"/>
      <c r="C61" s="351"/>
      <c r="D61" s="351"/>
      <c r="E61" s="351"/>
      <c r="F61" s="351"/>
      <c r="G61" s="351"/>
      <c r="H61" s="351"/>
      <c r="I61" s="351"/>
    </row>
    <row r="62" spans="1:9">
      <c r="A62" s="154">
        <v>1</v>
      </c>
      <c r="B62" s="351"/>
      <c r="C62" s="351"/>
      <c r="D62" s="351"/>
      <c r="E62" s="351"/>
      <c r="F62" s="351"/>
      <c r="G62" s="351"/>
      <c r="H62" s="351"/>
      <c r="I62" s="351"/>
    </row>
    <row r="63" spans="1:9">
      <c r="A63" s="154">
        <v>1</v>
      </c>
      <c r="B63" s="351"/>
      <c r="C63" s="351"/>
      <c r="D63" s="351"/>
      <c r="E63" s="351"/>
      <c r="F63" s="351"/>
      <c r="G63" s="351"/>
      <c r="H63" s="351"/>
      <c r="I63" s="351"/>
    </row>
    <row r="64" spans="1:9">
      <c r="A64" s="154">
        <v>1</v>
      </c>
      <c r="B64" s="351"/>
      <c r="C64" s="351"/>
      <c r="D64" s="351"/>
      <c r="E64" s="351"/>
      <c r="F64" s="351"/>
      <c r="G64" s="351"/>
      <c r="H64" s="351"/>
      <c r="I64" s="351"/>
    </row>
    <row r="65" spans="1:9">
      <c r="A65" s="154">
        <v>1</v>
      </c>
      <c r="B65" s="351"/>
      <c r="C65" s="351"/>
      <c r="D65" s="351"/>
      <c r="E65" s="351"/>
      <c r="F65" s="351"/>
      <c r="G65" s="351"/>
      <c r="H65" s="351"/>
      <c r="I65" s="351"/>
    </row>
    <row r="66" spans="1:9">
      <c r="A66" s="154">
        <v>1</v>
      </c>
      <c r="B66" s="351"/>
      <c r="C66" s="351"/>
      <c r="D66" s="351"/>
      <c r="E66" s="351"/>
      <c r="F66" s="351"/>
      <c r="G66" s="351"/>
      <c r="H66" s="351"/>
      <c r="I66" s="351"/>
    </row>
    <row r="67" spans="1:9">
      <c r="A67" s="154">
        <v>1</v>
      </c>
      <c r="B67" s="351"/>
      <c r="C67" s="351"/>
      <c r="D67" s="351"/>
      <c r="E67" s="351"/>
      <c r="F67" s="351"/>
      <c r="G67" s="351"/>
      <c r="H67" s="351"/>
      <c r="I67" s="351"/>
    </row>
    <row r="68" spans="1:9" ht="17.25" customHeight="1">
      <c r="A68" s="154">
        <v>1</v>
      </c>
      <c r="B68" s="351"/>
      <c r="C68" s="351"/>
      <c r="D68" s="351"/>
      <c r="E68" s="351"/>
      <c r="F68" s="351"/>
      <c r="G68" s="351"/>
      <c r="H68" s="351"/>
      <c r="I68" s="351"/>
    </row>
    <row r="69" spans="1:9">
      <c r="A69" s="154">
        <v>1</v>
      </c>
      <c r="B69" s="458" t="s">
        <v>296</v>
      </c>
      <c r="C69" s="458"/>
      <c r="D69" s="458"/>
      <c r="E69" s="458"/>
      <c r="F69" s="458"/>
      <c r="G69" s="458"/>
      <c r="H69" s="458"/>
      <c r="I69" s="458"/>
    </row>
    <row r="70" spans="1:9">
      <c r="A70" s="154">
        <v>1</v>
      </c>
      <c r="B70" s="458"/>
      <c r="C70" s="458"/>
      <c r="D70" s="458"/>
      <c r="E70" s="458"/>
      <c r="F70" s="458"/>
      <c r="G70" s="458"/>
      <c r="H70" s="458"/>
      <c r="I70" s="458"/>
    </row>
    <row r="71" spans="1:9">
      <c r="A71" s="154">
        <v>1</v>
      </c>
      <c r="B71" s="445" t="s">
        <v>288</v>
      </c>
      <c r="C71" s="445"/>
      <c r="D71" s="445"/>
      <c r="E71" s="453">
        <f>F43/D43</f>
        <v>1</v>
      </c>
      <c r="F71" s="453"/>
      <c r="G71" s="453"/>
      <c r="H71" s="453"/>
      <c r="I71" s="453"/>
    </row>
    <row r="72" spans="1:9">
      <c r="A72" s="154">
        <v>1</v>
      </c>
      <c r="B72" s="445"/>
      <c r="C72" s="445"/>
      <c r="D72" s="445"/>
      <c r="E72" s="453"/>
      <c r="F72" s="453"/>
      <c r="G72" s="453"/>
      <c r="H72" s="453"/>
      <c r="I72" s="453"/>
    </row>
    <row r="73" spans="1:9">
      <c r="B73" s="445" t="s">
        <v>289</v>
      </c>
      <c r="C73" s="445"/>
      <c r="D73" s="445"/>
      <c r="E73" s="453">
        <f>F44/D44</f>
        <v>0</v>
      </c>
      <c r="F73" s="453"/>
      <c r="G73" s="453"/>
      <c r="H73" s="453"/>
      <c r="I73" s="453"/>
    </row>
    <row r="74" spans="1:9">
      <c r="B74" s="445"/>
      <c r="C74" s="445"/>
      <c r="D74" s="445"/>
      <c r="E74" s="453"/>
      <c r="F74" s="453"/>
      <c r="G74" s="453"/>
      <c r="H74" s="453"/>
      <c r="I74" s="453"/>
    </row>
    <row r="75" spans="1:9" ht="12.75" customHeight="1">
      <c r="B75" s="445" t="s">
        <v>134</v>
      </c>
      <c r="C75" s="445"/>
      <c r="D75" s="445"/>
      <c r="E75" s="453">
        <f>F45/D45</f>
        <v>0</v>
      </c>
      <c r="F75" s="453"/>
      <c r="G75" s="453"/>
      <c r="H75" s="453"/>
      <c r="I75" s="453"/>
    </row>
    <row r="76" spans="1:9" ht="12.75" customHeight="1">
      <c r="B76" s="445"/>
      <c r="C76" s="445"/>
      <c r="D76" s="445"/>
      <c r="E76" s="453"/>
      <c r="F76" s="453"/>
      <c r="G76" s="453"/>
      <c r="H76" s="453"/>
      <c r="I76" s="453"/>
    </row>
    <row r="77" spans="1:9">
      <c r="B77" s="445" t="s">
        <v>290</v>
      </c>
      <c r="C77" s="445"/>
      <c r="D77" s="445"/>
      <c r="E77" s="453">
        <f>F46/D46</f>
        <v>0</v>
      </c>
      <c r="F77" s="453"/>
      <c r="G77" s="453"/>
      <c r="H77" s="453"/>
      <c r="I77" s="453"/>
    </row>
    <row r="78" spans="1:9">
      <c r="B78" s="445"/>
      <c r="C78" s="445"/>
      <c r="D78" s="445"/>
      <c r="E78" s="453"/>
      <c r="F78" s="453"/>
      <c r="G78" s="453"/>
      <c r="H78" s="453"/>
      <c r="I78" s="453"/>
    </row>
    <row r="79" spans="1:9">
      <c r="B79" s="580"/>
      <c r="C79" s="580"/>
      <c r="D79" s="580"/>
      <c r="E79" s="580"/>
      <c r="F79" s="580"/>
      <c r="G79" s="580"/>
      <c r="H79" s="580"/>
      <c r="I79" s="580"/>
    </row>
  </sheetData>
  <dataConsolidate/>
  <mergeCells count="119">
    <mergeCell ref="B75:D76"/>
    <mergeCell ref="E75:I76"/>
    <mergeCell ref="B77:D78"/>
    <mergeCell ref="E77:I78"/>
    <mergeCell ref="B79:I79"/>
    <mergeCell ref="B53:I68"/>
    <mergeCell ref="B69:I70"/>
    <mergeCell ref="B71:D72"/>
    <mergeCell ref="E71:I72"/>
    <mergeCell ref="B73:D74"/>
    <mergeCell ref="E73:I74"/>
    <mergeCell ref="B50:C50"/>
    <mergeCell ref="D50:E50"/>
    <mergeCell ref="F50:I50"/>
    <mergeCell ref="B51:C52"/>
    <mergeCell ref="D51:E52"/>
    <mergeCell ref="B45:C45"/>
    <mergeCell ref="F45:G45"/>
    <mergeCell ref="B46:C46"/>
    <mergeCell ref="F46:G46"/>
    <mergeCell ref="B47:C47"/>
    <mergeCell ref="F47:G47"/>
    <mergeCell ref="A48:I49"/>
    <mergeCell ref="B41:I41"/>
    <mergeCell ref="B42:C42"/>
    <mergeCell ref="F42:G42"/>
    <mergeCell ref="B43:C43"/>
    <mergeCell ref="F43:G43"/>
    <mergeCell ref="B44:C44"/>
    <mergeCell ref="F44:G44"/>
    <mergeCell ref="B38:I38"/>
    <mergeCell ref="B39:E39"/>
    <mergeCell ref="F39:G39"/>
    <mergeCell ref="H39:I39"/>
    <mergeCell ref="B40:E40"/>
    <mergeCell ref="F40:G40"/>
    <mergeCell ref="H40:I40"/>
    <mergeCell ref="B36:C36"/>
    <mergeCell ref="D36:E36"/>
    <mergeCell ref="F36:G36"/>
    <mergeCell ref="H36:I36"/>
    <mergeCell ref="B37:C37"/>
    <mergeCell ref="D37:E37"/>
    <mergeCell ref="F37:G37"/>
    <mergeCell ref="H37:I37"/>
    <mergeCell ref="B32:E32"/>
    <mergeCell ref="F32:I32"/>
    <mergeCell ref="B33:I33"/>
    <mergeCell ref="B34:E34"/>
    <mergeCell ref="F34:I34"/>
    <mergeCell ref="B35:C35"/>
    <mergeCell ref="D35:E35"/>
    <mergeCell ref="F35:G35"/>
    <mergeCell ref="H35:I35"/>
    <mergeCell ref="B29:E29"/>
    <mergeCell ref="F29:I29"/>
    <mergeCell ref="B30:E30"/>
    <mergeCell ref="F30:I30"/>
    <mergeCell ref="B31:E31"/>
    <mergeCell ref="F31:I31"/>
    <mergeCell ref="B26:I26"/>
    <mergeCell ref="B27:C27"/>
    <mergeCell ref="D27:E27"/>
    <mergeCell ref="F27:I27"/>
    <mergeCell ref="B28:C28"/>
    <mergeCell ref="D28:E28"/>
    <mergeCell ref="F28:I28"/>
    <mergeCell ref="B24:C24"/>
    <mergeCell ref="D24:E24"/>
    <mergeCell ref="F24:G24"/>
    <mergeCell ref="H24:I24"/>
    <mergeCell ref="B25:C25"/>
    <mergeCell ref="D25:E25"/>
    <mergeCell ref="F25:G25"/>
    <mergeCell ref="H25:I25"/>
    <mergeCell ref="B21:I21"/>
    <mergeCell ref="B22:C22"/>
    <mergeCell ref="D22:E22"/>
    <mergeCell ref="F22:G22"/>
    <mergeCell ref="H22:I22"/>
    <mergeCell ref="B23:C23"/>
    <mergeCell ref="D23:E23"/>
    <mergeCell ref="F23:G23"/>
    <mergeCell ref="H23:I23"/>
    <mergeCell ref="B15:I15"/>
    <mergeCell ref="B16:I16"/>
    <mergeCell ref="B17:I17"/>
    <mergeCell ref="B18:I18"/>
    <mergeCell ref="B19:I19"/>
    <mergeCell ref="B20:I20"/>
    <mergeCell ref="B12:C12"/>
    <mergeCell ref="D12:E12"/>
    <mergeCell ref="F12:G12"/>
    <mergeCell ref="H12:I12"/>
    <mergeCell ref="B13:I13"/>
    <mergeCell ref="B14:I14"/>
    <mergeCell ref="B9:I9"/>
    <mergeCell ref="B10:C10"/>
    <mergeCell ref="D10:E10"/>
    <mergeCell ref="F10:G10"/>
    <mergeCell ref="H10:I10"/>
    <mergeCell ref="B11:C11"/>
    <mergeCell ref="D11:E11"/>
    <mergeCell ref="F11:G11"/>
    <mergeCell ref="H11:I11"/>
    <mergeCell ref="B7:C7"/>
    <mergeCell ref="D7:E7"/>
    <mergeCell ref="F7:G7"/>
    <mergeCell ref="H7:I7"/>
    <mergeCell ref="B8:C8"/>
    <mergeCell ref="D8:E8"/>
    <mergeCell ref="F8:G8"/>
    <mergeCell ref="H8:I8"/>
    <mergeCell ref="B4:I4"/>
    <mergeCell ref="B5:I5"/>
    <mergeCell ref="B6:C6"/>
    <mergeCell ref="D6:E6"/>
    <mergeCell ref="F6:G6"/>
    <mergeCell ref="H6:I6"/>
  </mergeCells>
  <conditionalFormatting sqref="E71:I72">
    <cfRule type="dataBar" priority="4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{EE71793C-BF06-44EE-BDEB-2E656867ED6E}</x14:id>
        </ext>
      </extLst>
    </cfRule>
  </conditionalFormatting>
  <conditionalFormatting sqref="E73:I74">
    <cfRule type="dataBar" priority="3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{01B41BC3-9474-4AB4-9232-7B92C9A5178C}</x14:id>
        </ext>
      </extLst>
    </cfRule>
  </conditionalFormatting>
  <conditionalFormatting sqref="E75:I76">
    <cfRule type="dataBar" priority="2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{172B630C-C0FB-4866-B719-496626802B59}</x14:id>
        </ext>
      </extLst>
    </cfRule>
  </conditionalFormatting>
  <conditionalFormatting sqref="E77:I78">
    <cfRule type="dataBar" priority="1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{86F81C46-2A0E-418E-8EE0-9B536B5629C3}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E71793C-BF06-44EE-BDEB-2E656867ED6E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E71:I72</xm:sqref>
        </x14:conditionalFormatting>
        <x14:conditionalFormatting xmlns:xm="http://schemas.microsoft.com/office/excel/2006/main">
          <x14:cfRule type="dataBar" id="{01B41BC3-9474-4AB4-9232-7B92C9A5178C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E73:I74</xm:sqref>
        </x14:conditionalFormatting>
        <x14:conditionalFormatting xmlns:xm="http://schemas.microsoft.com/office/excel/2006/main">
          <x14:cfRule type="dataBar" id="{172B630C-C0FB-4866-B719-496626802B59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E75:I76</xm:sqref>
        </x14:conditionalFormatting>
        <x14:conditionalFormatting xmlns:xm="http://schemas.microsoft.com/office/excel/2006/main">
          <x14:cfRule type="dataBar" id="{86F81C46-2A0E-418E-8EE0-9B536B5629C3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E77:I78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00000000-0002-0000-1800-000000000000}">
          <x14:formula1>
            <xm:f>'NO SE EDITA'!$K$3:$K$6</xm:f>
          </x14:formula1>
          <xm:sqref>H43:H46</xm:sqref>
        </x14:dataValidation>
        <x14:dataValidation type="list" allowBlank="1" showInputMessage="1" showErrorMessage="1" xr:uid="{00000000-0002-0000-1800-000001000000}">
          <x14:formula1>
            <xm:f>'NO SE EDITA'!$L$3:$L$6</xm:f>
          </x14:formula1>
          <xm:sqref>I43:I46</xm:sqref>
        </x14:dataValidation>
        <x14:dataValidation type="list" allowBlank="1" showInputMessage="1" showErrorMessage="1" xr:uid="{00000000-0002-0000-1800-000002000000}">
          <x14:formula1>
            <xm:f>'NO SE EDITA'!$C$3:$C$6</xm:f>
          </x14:formula1>
          <xm:sqref>D28:E28</xm:sqref>
        </x14:dataValidation>
        <x14:dataValidation type="list" allowBlank="1" showInputMessage="1" showErrorMessage="1" xr:uid="{00000000-0002-0000-1800-000003000000}">
          <x14:formula1>
            <xm:f>'NO SE EDITA'!$G$3:$G$5</xm:f>
          </x14:formula1>
          <xm:sqref>B32:E32 D36:E36 H40:I40</xm:sqref>
        </x14:dataValidation>
        <x14:dataValidation type="list" allowBlank="1" showInputMessage="1" showErrorMessage="1" xr:uid="{00000000-0002-0000-1800-000004000000}">
          <x14:formula1>
            <xm:f>'NO SE EDITA'!$H$3:$H$4</xm:f>
          </x14:formula1>
          <xm:sqref>F32:I32</xm:sqref>
        </x14:dataValidation>
        <x14:dataValidation type="list" allowBlank="1" showInputMessage="1" showErrorMessage="1" xr:uid="{00000000-0002-0000-1800-000005000000}">
          <x14:formula1>
            <xm:f>'NO SE EDITA'!$D$3:$D$4</xm:f>
          </x14:formula1>
          <xm:sqref>F28</xm:sqref>
        </x14:dataValidation>
        <x14:dataValidation type="list" allowBlank="1" showInputMessage="1" showErrorMessage="1" xr:uid="{00000000-0002-0000-1800-000006000000}">
          <x14:formula1>
            <xm:f>'NO SE EDITA'!$B$3:$B$4</xm:f>
          </x14:formula1>
          <xm:sqref>B27:C28</xm:sqref>
        </x14:dataValidation>
        <x14:dataValidation type="list" allowBlank="1" showInputMessage="1" showErrorMessage="1" xr:uid="{00000000-0002-0000-1800-000007000000}">
          <x14:formula1>
            <xm:f>'NO SE EDITA'!$M$3:$M$4</xm:f>
          </x14:formula1>
          <xm:sqref>D37:E37</xm:sqref>
        </x14:dataValidation>
        <x14:dataValidation type="list" allowBlank="1" showInputMessage="1" showErrorMessage="1" xr:uid="{00000000-0002-0000-1800-000008000000}">
          <x14:formula1>
            <xm:f>'NO SE EDITA'!$E$3:$E$4</xm:f>
          </x14:formula1>
          <xm:sqref>B30:E30</xm:sqref>
        </x14:dataValidation>
        <x14:dataValidation type="list" allowBlank="1" showInputMessage="1" showErrorMessage="1" xr:uid="{00000000-0002-0000-1800-000009000000}">
          <x14:formula1>
            <xm:f>'NO SE EDITA'!$F$3:$F$4</xm:f>
          </x14:formula1>
          <xm:sqref>F30:I30</xm:sqref>
        </x14:dataValidation>
        <x14:dataValidation type="list" allowBlank="1" showInputMessage="1" showErrorMessage="1" xr:uid="{00000000-0002-0000-1800-00000A000000}">
          <x14:formula1>
            <xm:f>'NO SE EDITA'!$J$3:$J$6</xm:f>
          </x14:formula1>
          <xm:sqref>F40:G40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T100"/>
  <sheetViews>
    <sheetView tabSelected="1" zoomScale="80" zoomScaleNormal="80" workbookViewId="0">
      <selection activeCell="S5" sqref="S5"/>
    </sheetView>
  </sheetViews>
  <sheetFormatPr baseColWidth="10" defaultRowHeight="36" customHeight="1"/>
  <cols>
    <col min="1" max="1" width="22.83203125" style="92" customWidth="1"/>
    <col min="2" max="2" width="12" style="92"/>
    <col min="3" max="3" width="12.83203125" style="92" customWidth="1"/>
    <col min="4" max="4" width="14" style="163" customWidth="1"/>
    <col min="5" max="5" width="16" style="163" customWidth="1"/>
    <col min="6" max="6" width="60.83203125" style="92" customWidth="1"/>
    <col min="7" max="7" width="60.1640625" style="92" customWidth="1"/>
    <col min="8" max="8" width="23.6640625" style="92" customWidth="1"/>
    <col min="9" max="9" width="56.6640625" style="92" customWidth="1"/>
    <col min="10" max="10" width="35.1640625" style="92" customWidth="1"/>
    <col min="11" max="11" width="17.1640625" style="92" customWidth="1"/>
    <col min="12" max="12" width="16.5" style="92" customWidth="1"/>
    <col min="13" max="16" width="17.1640625" style="92" customWidth="1"/>
    <col min="17" max="17" width="18.5" style="92" customWidth="1"/>
    <col min="18" max="18" width="40.5" style="92" customWidth="1"/>
    <col min="19" max="19" width="33.33203125" style="92" customWidth="1"/>
    <col min="20" max="16384" width="12" style="92"/>
  </cols>
  <sheetData>
    <row r="2" spans="1:20" ht="36" customHeight="1">
      <c r="A2" s="582" t="s">
        <v>135</v>
      </c>
      <c r="B2" s="582"/>
      <c r="C2" s="582"/>
      <c r="D2" s="582"/>
      <c r="E2" s="582"/>
      <c r="F2" s="582"/>
      <c r="G2" s="582"/>
      <c r="H2" s="582"/>
      <c r="I2" s="582"/>
      <c r="J2" s="582"/>
      <c r="K2" s="582"/>
      <c r="L2" s="582"/>
      <c r="M2" s="582"/>
      <c r="N2" s="582"/>
      <c r="O2" s="582"/>
      <c r="P2" s="582"/>
      <c r="Q2" s="582"/>
      <c r="R2" s="582"/>
      <c r="S2" s="582"/>
    </row>
    <row r="3" spans="1:20" ht="36" customHeight="1">
      <c r="A3" s="581"/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581"/>
      <c r="S3" s="581"/>
    </row>
    <row r="4" spans="1:20" ht="51.75" customHeight="1">
      <c r="A4" s="155" t="s">
        <v>133</v>
      </c>
      <c r="B4" s="137" t="s">
        <v>126</v>
      </c>
      <c r="C4" s="77" t="s">
        <v>75</v>
      </c>
      <c r="D4" s="164" t="s">
        <v>76</v>
      </c>
      <c r="E4" s="164" t="s">
        <v>77</v>
      </c>
      <c r="F4" s="77" t="s">
        <v>78</v>
      </c>
      <c r="G4" s="77" t="s">
        <v>79</v>
      </c>
      <c r="H4" s="77" t="s">
        <v>80</v>
      </c>
      <c r="I4" s="77" t="s">
        <v>81</v>
      </c>
      <c r="J4" s="77" t="s">
        <v>238</v>
      </c>
      <c r="K4" s="77" t="s">
        <v>82</v>
      </c>
      <c r="L4" s="77" t="s">
        <v>83</v>
      </c>
      <c r="M4" s="77" t="s">
        <v>84</v>
      </c>
      <c r="N4" s="77" t="s">
        <v>85</v>
      </c>
      <c r="O4" s="77" t="s">
        <v>86</v>
      </c>
      <c r="P4" s="77" t="s">
        <v>87</v>
      </c>
      <c r="Q4" s="77" t="s">
        <v>88</v>
      </c>
      <c r="R4" s="77" t="s">
        <v>142</v>
      </c>
      <c r="S4" s="77" t="s">
        <v>89</v>
      </c>
    </row>
    <row r="5" spans="1:20" ht="36" customHeight="1">
      <c r="A5" s="158"/>
      <c r="B5" s="24"/>
      <c r="C5" s="159"/>
      <c r="D5" s="160"/>
      <c r="E5" s="160"/>
      <c r="F5" s="24"/>
      <c r="G5" s="24"/>
      <c r="H5" s="24"/>
      <c r="I5" s="24"/>
      <c r="J5" s="24" t="s">
        <v>239</v>
      </c>
      <c r="K5" s="24" t="s">
        <v>109</v>
      </c>
      <c r="L5" s="24" t="s">
        <v>113</v>
      </c>
      <c r="M5" s="159"/>
      <c r="N5" s="159"/>
      <c r="O5" s="159"/>
      <c r="P5" s="24"/>
      <c r="Q5" s="159" t="s">
        <v>127</v>
      </c>
      <c r="R5" s="24" t="s">
        <v>241</v>
      </c>
      <c r="S5" s="24" t="s">
        <v>373</v>
      </c>
      <c r="T5" s="161"/>
    </row>
    <row r="6" spans="1:20" ht="36" customHeight="1">
      <c r="A6" s="158"/>
      <c r="B6" s="24"/>
      <c r="C6" s="159"/>
      <c r="D6" s="160"/>
      <c r="E6" s="160"/>
      <c r="F6" s="24"/>
      <c r="G6" s="24"/>
      <c r="H6" s="24"/>
      <c r="I6" s="24"/>
      <c r="J6" s="24"/>
      <c r="K6" s="24" t="s">
        <v>109</v>
      </c>
      <c r="L6" s="24" t="s">
        <v>110</v>
      </c>
      <c r="M6" s="159"/>
      <c r="N6" s="24"/>
      <c r="O6" s="24"/>
      <c r="P6" s="24"/>
      <c r="Q6" s="24" t="s">
        <v>127</v>
      </c>
      <c r="R6" s="24" t="s">
        <v>241</v>
      </c>
      <c r="S6" s="24" t="s">
        <v>373</v>
      </c>
      <c r="T6" s="162"/>
    </row>
    <row r="7" spans="1:20" ht="36" customHeight="1">
      <c r="A7" s="158"/>
      <c r="B7" s="24"/>
      <c r="C7" s="159"/>
      <c r="D7" s="160"/>
      <c r="E7" s="160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 t="s">
        <v>127</v>
      </c>
      <c r="R7" s="24" t="s">
        <v>241</v>
      </c>
      <c r="S7" s="24" t="s">
        <v>373</v>
      </c>
      <c r="T7" s="162"/>
    </row>
    <row r="8" spans="1:20" ht="36" customHeight="1">
      <c r="A8" s="158"/>
      <c r="B8" s="24"/>
      <c r="C8" s="159"/>
      <c r="D8" s="160"/>
      <c r="E8" s="160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 t="s">
        <v>127</v>
      </c>
      <c r="R8" s="24" t="s">
        <v>241</v>
      </c>
      <c r="S8" s="24" t="s">
        <v>373</v>
      </c>
      <c r="T8" s="162"/>
    </row>
    <row r="9" spans="1:20" ht="36" customHeight="1">
      <c r="A9" s="158"/>
      <c r="B9" s="24"/>
      <c r="C9" s="159"/>
      <c r="D9" s="160"/>
      <c r="E9" s="160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 t="s">
        <v>373</v>
      </c>
      <c r="T9" s="162"/>
    </row>
    <row r="10" spans="1:20" ht="36" customHeight="1">
      <c r="A10" s="158"/>
      <c r="B10" s="24"/>
      <c r="C10" s="159"/>
      <c r="D10" s="160"/>
      <c r="E10" s="160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 t="s">
        <v>373</v>
      </c>
      <c r="T10" s="162"/>
    </row>
    <row r="11" spans="1:20" ht="36" customHeight="1">
      <c r="A11" s="158"/>
      <c r="B11" s="24"/>
      <c r="C11" s="159"/>
      <c r="D11" s="160"/>
      <c r="E11" s="160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 t="s">
        <v>373</v>
      </c>
      <c r="T11" s="162"/>
    </row>
    <row r="12" spans="1:20" ht="36" customHeight="1">
      <c r="A12" s="158"/>
      <c r="B12" s="24"/>
      <c r="C12" s="159"/>
      <c r="D12" s="160"/>
      <c r="E12" s="160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 t="s">
        <v>373</v>
      </c>
      <c r="T12" s="162"/>
    </row>
    <row r="13" spans="1:20" ht="36" customHeight="1">
      <c r="A13" s="158"/>
      <c r="B13" s="24"/>
      <c r="C13" s="159"/>
      <c r="D13" s="160"/>
      <c r="E13" s="160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 t="s">
        <v>373</v>
      </c>
      <c r="T13" s="162"/>
    </row>
    <row r="14" spans="1:20" ht="36" customHeight="1">
      <c r="A14" s="158"/>
      <c r="B14" s="24"/>
      <c r="C14" s="159"/>
      <c r="D14" s="160"/>
      <c r="E14" s="160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 t="s">
        <v>373</v>
      </c>
      <c r="T14" s="162"/>
    </row>
    <row r="15" spans="1:20" ht="36" customHeight="1">
      <c r="A15" s="158"/>
      <c r="B15" s="24"/>
      <c r="C15" s="159"/>
      <c r="D15" s="160"/>
      <c r="E15" s="160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 t="s">
        <v>373</v>
      </c>
      <c r="T15" s="162"/>
    </row>
    <row r="16" spans="1:20" ht="36" customHeight="1">
      <c r="A16" s="158"/>
      <c r="B16" s="24"/>
      <c r="C16" s="159"/>
      <c r="D16" s="160"/>
      <c r="E16" s="160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 t="s">
        <v>373</v>
      </c>
      <c r="T16" s="162"/>
    </row>
    <row r="17" spans="1:20" ht="36" customHeight="1">
      <c r="A17" s="158"/>
      <c r="B17" s="24"/>
      <c r="C17" s="159"/>
      <c r="D17" s="160"/>
      <c r="E17" s="160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 t="s">
        <v>373</v>
      </c>
      <c r="T17" s="162"/>
    </row>
    <row r="18" spans="1:20" ht="36" customHeight="1">
      <c r="A18" s="158"/>
      <c r="B18" s="24"/>
      <c r="C18" s="159"/>
      <c r="D18" s="160"/>
      <c r="E18" s="160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 t="s">
        <v>373</v>
      </c>
      <c r="T18" s="162"/>
    </row>
    <row r="19" spans="1:20" ht="36" customHeight="1">
      <c r="A19" s="158"/>
      <c r="B19" s="24"/>
      <c r="C19" s="159"/>
      <c r="D19" s="160"/>
      <c r="E19" s="160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162"/>
    </row>
    <row r="20" spans="1:20" ht="36" customHeight="1">
      <c r="A20" s="158"/>
      <c r="B20" s="24"/>
      <c r="C20" s="159"/>
      <c r="D20" s="160"/>
      <c r="E20" s="160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</row>
    <row r="21" spans="1:20" ht="36" customHeight="1">
      <c r="A21" s="158"/>
      <c r="B21" s="24"/>
      <c r="C21" s="159"/>
      <c r="D21" s="160"/>
      <c r="E21" s="160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</row>
    <row r="22" spans="1:20" ht="36" customHeight="1">
      <c r="A22" s="158"/>
      <c r="B22" s="24"/>
      <c r="C22" s="159"/>
      <c r="D22" s="160"/>
      <c r="E22" s="160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</row>
    <row r="23" spans="1:20" ht="36" customHeight="1">
      <c r="A23" s="158"/>
      <c r="B23" s="24"/>
      <c r="C23" s="159"/>
      <c r="D23" s="160"/>
      <c r="E23" s="160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</row>
    <row r="24" spans="1:20" ht="36" customHeight="1">
      <c r="A24" s="158"/>
      <c r="B24" s="24"/>
      <c r="C24" s="159"/>
      <c r="D24" s="160"/>
      <c r="E24" s="160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</row>
    <row r="25" spans="1:20" ht="36" customHeight="1">
      <c r="A25" s="158"/>
      <c r="B25" s="24"/>
      <c r="C25" s="159"/>
      <c r="D25" s="160"/>
      <c r="E25" s="160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</row>
    <row r="26" spans="1:20" ht="36" customHeight="1">
      <c r="A26" s="158"/>
      <c r="B26" s="24"/>
      <c r="C26" s="159"/>
      <c r="D26" s="160"/>
      <c r="E26" s="160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</row>
    <row r="27" spans="1:20" ht="36" customHeight="1">
      <c r="A27" s="158"/>
      <c r="B27" s="24"/>
      <c r="C27" s="159"/>
      <c r="D27" s="160"/>
      <c r="E27" s="160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</row>
    <row r="28" spans="1:20" ht="36" customHeight="1">
      <c r="A28" s="158"/>
      <c r="B28" s="24"/>
      <c r="C28" s="159"/>
      <c r="D28" s="160"/>
      <c r="E28" s="160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</row>
    <row r="29" spans="1:20" ht="36" customHeight="1">
      <c r="A29" s="158"/>
      <c r="B29" s="24"/>
      <c r="C29" s="159"/>
      <c r="D29" s="160"/>
      <c r="E29" s="160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</row>
    <row r="30" spans="1:20" ht="36" customHeight="1">
      <c r="A30" s="158"/>
      <c r="B30" s="24"/>
      <c r="C30" s="159"/>
      <c r="D30" s="160"/>
      <c r="E30" s="160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</row>
    <row r="31" spans="1:20" ht="36" customHeight="1">
      <c r="A31" s="158"/>
      <c r="B31" s="24"/>
      <c r="C31" s="159"/>
      <c r="D31" s="160"/>
      <c r="E31" s="160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</row>
    <row r="32" spans="1:20" ht="36" customHeight="1">
      <c r="A32" s="158"/>
      <c r="B32" s="24"/>
      <c r="C32" s="159"/>
      <c r="D32" s="160"/>
      <c r="E32" s="160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</row>
    <row r="33" spans="1:19" ht="36" customHeight="1">
      <c r="A33" s="158"/>
      <c r="B33" s="24"/>
      <c r="C33" s="159"/>
      <c r="D33" s="160"/>
      <c r="E33" s="160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</row>
    <row r="34" spans="1:19" ht="36" customHeight="1">
      <c r="A34" s="158"/>
      <c r="B34" s="24"/>
      <c r="C34" s="159"/>
      <c r="D34" s="160"/>
      <c r="E34" s="160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</row>
    <row r="35" spans="1:19" ht="36" customHeight="1">
      <c r="A35" s="158"/>
      <c r="B35" s="24"/>
      <c r="C35" s="159"/>
      <c r="D35" s="160"/>
      <c r="E35" s="160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</row>
    <row r="36" spans="1:19" ht="36" customHeight="1">
      <c r="A36" s="158"/>
      <c r="B36" s="24"/>
      <c r="C36" s="159"/>
      <c r="D36" s="160"/>
      <c r="E36" s="160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</row>
    <row r="37" spans="1:19" ht="36" customHeight="1">
      <c r="A37" s="158"/>
      <c r="B37" s="24"/>
      <c r="C37" s="159"/>
      <c r="D37" s="160"/>
      <c r="E37" s="160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</row>
    <row r="38" spans="1:19" ht="36" customHeight="1">
      <c r="A38" s="158"/>
      <c r="B38" s="24"/>
      <c r="C38" s="159"/>
      <c r="D38" s="160"/>
      <c r="E38" s="160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19" ht="36" customHeight="1">
      <c r="A39" s="158"/>
      <c r="B39" s="24"/>
      <c r="C39" s="159"/>
      <c r="D39" s="160"/>
      <c r="E39" s="160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19" ht="36" customHeight="1">
      <c r="A40" s="158"/>
      <c r="B40" s="24"/>
      <c r="C40" s="159"/>
      <c r="D40" s="160"/>
      <c r="E40" s="160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</row>
    <row r="41" spans="1:19" ht="36" customHeight="1">
      <c r="A41" s="158"/>
      <c r="B41" s="24"/>
      <c r="C41" s="159"/>
      <c r="D41" s="160"/>
      <c r="E41" s="160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</row>
    <row r="42" spans="1:19" ht="36" customHeight="1">
      <c r="A42" s="158"/>
      <c r="B42" s="24"/>
      <c r="C42" s="159"/>
      <c r="D42" s="160"/>
      <c r="E42" s="160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</row>
    <row r="43" spans="1:19" ht="36" customHeight="1">
      <c r="A43" s="158"/>
      <c r="B43" s="24"/>
      <c r="C43" s="159"/>
      <c r="D43" s="160"/>
      <c r="E43" s="160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</row>
    <row r="44" spans="1:19" ht="36" customHeight="1">
      <c r="A44" s="158"/>
      <c r="B44" s="24"/>
      <c r="C44" s="159"/>
      <c r="D44" s="160"/>
      <c r="E44" s="160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</row>
    <row r="45" spans="1:19" ht="36" customHeight="1">
      <c r="A45" s="158"/>
      <c r="B45" s="24"/>
      <c r="C45" s="159"/>
      <c r="D45" s="160"/>
      <c r="E45" s="160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</row>
    <row r="46" spans="1:19" ht="36" customHeight="1">
      <c r="A46" s="158"/>
      <c r="B46" s="24"/>
      <c r="C46" s="159"/>
      <c r="D46" s="160"/>
      <c r="E46" s="160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</row>
    <row r="47" spans="1:19" ht="36" customHeight="1">
      <c r="A47" s="158"/>
      <c r="B47" s="24"/>
      <c r="C47" s="159"/>
      <c r="D47" s="160"/>
      <c r="E47" s="160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</row>
    <row r="48" spans="1:19" ht="36" customHeight="1">
      <c r="A48" s="158"/>
      <c r="B48" s="24"/>
      <c r="C48" s="159"/>
      <c r="D48" s="160"/>
      <c r="E48" s="160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</row>
    <row r="49" spans="1:19" ht="36" customHeight="1">
      <c r="A49" s="158"/>
      <c r="B49" s="24"/>
      <c r="C49" s="159"/>
      <c r="D49" s="160"/>
      <c r="E49" s="160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</row>
    <row r="50" spans="1:19" ht="36" customHeight="1">
      <c r="A50" s="158"/>
      <c r="B50" s="24"/>
      <c r="C50" s="159"/>
      <c r="D50" s="160"/>
      <c r="E50" s="160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</row>
    <row r="51" spans="1:19" ht="36" customHeight="1">
      <c r="A51" s="158"/>
      <c r="B51" s="24"/>
      <c r="C51" s="159"/>
      <c r="D51" s="160"/>
      <c r="E51" s="160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</row>
    <row r="52" spans="1:19" ht="36" customHeight="1">
      <c r="A52" s="158"/>
      <c r="B52" s="24"/>
      <c r="C52" s="159"/>
      <c r="D52" s="160"/>
      <c r="E52" s="160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</row>
    <row r="53" spans="1:19" ht="36" customHeight="1">
      <c r="A53" s="158"/>
      <c r="B53" s="24"/>
      <c r="C53" s="159"/>
      <c r="D53" s="160"/>
      <c r="E53" s="160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</row>
    <row r="54" spans="1:19" ht="36" customHeight="1">
      <c r="A54" s="158"/>
      <c r="B54" s="24"/>
      <c r="C54" s="159"/>
      <c r="D54" s="160"/>
      <c r="E54" s="160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</row>
    <row r="55" spans="1:19" ht="36" customHeight="1">
      <c r="A55" s="158"/>
      <c r="B55" s="24"/>
      <c r="C55" s="159"/>
      <c r="D55" s="160"/>
      <c r="E55" s="160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</row>
    <row r="56" spans="1:19" ht="36" customHeight="1">
      <c r="A56" s="158"/>
      <c r="B56" s="24"/>
      <c r="C56" s="159"/>
      <c r="D56" s="160"/>
      <c r="E56" s="160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</row>
    <row r="57" spans="1:19" ht="36" customHeight="1">
      <c r="A57" s="158"/>
      <c r="B57" s="24"/>
      <c r="C57" s="159"/>
      <c r="D57" s="160"/>
      <c r="E57" s="160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</row>
    <row r="58" spans="1:19" ht="36" customHeight="1">
      <c r="A58" s="158"/>
      <c r="B58" s="24"/>
      <c r="C58" s="159"/>
      <c r="D58" s="160"/>
      <c r="E58" s="160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</row>
    <row r="59" spans="1:19" ht="36" customHeight="1">
      <c r="A59" s="158"/>
      <c r="B59" s="24"/>
      <c r="C59" s="159"/>
      <c r="D59" s="160"/>
      <c r="E59" s="160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</row>
    <row r="60" spans="1:19" ht="36" customHeight="1">
      <c r="A60" s="158"/>
      <c r="B60" s="24"/>
      <c r="C60" s="159"/>
      <c r="D60" s="160"/>
      <c r="E60" s="160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</row>
    <row r="61" spans="1:19" ht="36" customHeight="1">
      <c r="A61" s="158"/>
      <c r="B61" s="24"/>
      <c r="C61" s="159"/>
      <c r="D61" s="160"/>
      <c r="E61" s="160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</row>
    <row r="62" spans="1:19" ht="36" customHeight="1">
      <c r="A62" s="158"/>
      <c r="B62" s="24"/>
      <c r="C62" s="159"/>
      <c r="D62" s="160"/>
      <c r="E62" s="160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</row>
    <row r="63" spans="1:19" ht="36" customHeight="1">
      <c r="A63" s="158"/>
      <c r="B63" s="24"/>
      <c r="C63" s="159"/>
      <c r="D63" s="160"/>
      <c r="E63" s="160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</row>
    <row r="64" spans="1:19" ht="36" customHeight="1">
      <c r="A64" s="158"/>
      <c r="B64" s="24"/>
      <c r="C64" s="159"/>
      <c r="D64" s="160"/>
      <c r="E64" s="160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</row>
    <row r="65" spans="1:19" ht="36" customHeight="1">
      <c r="A65" s="158"/>
      <c r="B65" s="24"/>
      <c r="C65" s="159"/>
      <c r="D65" s="160"/>
      <c r="E65" s="160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</row>
    <row r="66" spans="1:19" ht="36" customHeight="1">
      <c r="A66" s="158"/>
      <c r="B66" s="24"/>
      <c r="C66" s="159"/>
      <c r="D66" s="160"/>
      <c r="E66" s="160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</row>
    <row r="67" spans="1:19" ht="36" customHeight="1">
      <c r="A67" s="158"/>
      <c r="B67" s="24"/>
      <c r="C67" s="159"/>
      <c r="D67" s="160"/>
      <c r="E67" s="160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</row>
    <row r="68" spans="1:19" ht="36" customHeight="1">
      <c r="A68" s="158"/>
      <c r="B68" s="24"/>
      <c r="C68" s="159"/>
      <c r="D68" s="160"/>
      <c r="E68" s="160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</row>
    <row r="69" spans="1:19" ht="36" customHeight="1">
      <c r="A69" s="158"/>
      <c r="B69" s="24"/>
      <c r="C69" s="159"/>
      <c r="D69" s="160"/>
      <c r="E69" s="160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</row>
    <row r="70" spans="1:19" ht="36" customHeight="1">
      <c r="A70" s="158"/>
      <c r="B70" s="24"/>
      <c r="C70" s="159"/>
      <c r="D70" s="160"/>
      <c r="E70" s="160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</row>
    <row r="71" spans="1:19" ht="36" customHeight="1">
      <c r="A71" s="158"/>
      <c r="B71" s="24"/>
      <c r="C71" s="159"/>
      <c r="D71" s="160"/>
      <c r="E71" s="160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</row>
    <row r="72" spans="1:19" ht="36" customHeight="1">
      <c r="A72" s="158"/>
      <c r="B72" s="24"/>
      <c r="C72" s="159"/>
      <c r="D72" s="160"/>
      <c r="E72" s="160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</row>
    <row r="73" spans="1:19" ht="36" customHeight="1">
      <c r="A73" s="158"/>
      <c r="B73" s="24"/>
      <c r="C73" s="159"/>
      <c r="D73" s="160"/>
      <c r="E73" s="160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</row>
    <row r="74" spans="1:19" ht="36" customHeight="1">
      <c r="A74" s="158"/>
      <c r="B74" s="24"/>
      <c r="C74" s="159"/>
      <c r="D74" s="160"/>
      <c r="E74" s="160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</row>
    <row r="75" spans="1:19" ht="36" customHeight="1">
      <c r="A75" s="158"/>
      <c r="B75" s="24"/>
      <c r="C75" s="159"/>
      <c r="D75" s="160"/>
      <c r="E75" s="160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</row>
    <row r="76" spans="1:19" ht="36" customHeight="1">
      <c r="A76" s="158"/>
      <c r="B76" s="24"/>
      <c r="C76" s="159"/>
      <c r="D76" s="160"/>
      <c r="E76" s="160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</row>
    <row r="77" spans="1:19" ht="36" customHeight="1">
      <c r="A77" s="158"/>
      <c r="B77" s="24"/>
      <c r="C77" s="159"/>
      <c r="D77" s="160"/>
      <c r="E77" s="160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</row>
    <row r="78" spans="1:19" ht="36" customHeight="1">
      <c r="A78" s="158"/>
      <c r="B78" s="24"/>
      <c r="C78" s="159"/>
      <c r="D78" s="160"/>
      <c r="E78" s="160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</row>
    <row r="79" spans="1:19" ht="36" customHeight="1">
      <c r="A79" s="158"/>
      <c r="B79" s="24"/>
      <c r="C79" s="159"/>
      <c r="D79" s="160"/>
      <c r="E79" s="160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</row>
    <row r="80" spans="1:19" ht="36" customHeight="1">
      <c r="A80" s="158"/>
      <c r="B80" s="24"/>
      <c r="C80" s="159"/>
      <c r="D80" s="160"/>
      <c r="E80" s="160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</row>
    <row r="81" spans="1:19" ht="36" customHeight="1">
      <c r="A81" s="158"/>
      <c r="B81" s="24"/>
      <c r="C81" s="159"/>
      <c r="D81" s="160"/>
      <c r="E81" s="160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</row>
    <row r="82" spans="1:19" ht="36" customHeight="1">
      <c r="A82" s="158"/>
      <c r="B82" s="24"/>
      <c r="C82" s="159"/>
      <c r="D82" s="160"/>
      <c r="E82" s="160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</row>
    <row r="83" spans="1:19" ht="36" customHeight="1">
      <c r="A83" s="158"/>
      <c r="B83" s="24"/>
      <c r="C83" s="159"/>
      <c r="D83" s="160"/>
      <c r="E83" s="160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</row>
    <row r="84" spans="1:19" ht="36" customHeight="1">
      <c r="A84" s="158"/>
      <c r="B84" s="24"/>
      <c r="C84" s="159"/>
      <c r="D84" s="160"/>
      <c r="E84" s="160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</row>
    <row r="85" spans="1:19" ht="36" customHeight="1">
      <c r="A85" s="158"/>
      <c r="B85" s="24"/>
      <c r="C85" s="159"/>
      <c r="D85" s="160"/>
      <c r="E85" s="160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</row>
    <row r="86" spans="1:19" ht="36" customHeight="1">
      <c r="A86" s="158"/>
      <c r="B86" s="24"/>
      <c r="C86" s="159"/>
      <c r="D86" s="160"/>
      <c r="E86" s="160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</row>
    <row r="87" spans="1:19" ht="36" customHeight="1">
      <c r="A87" s="158"/>
      <c r="B87" s="24"/>
      <c r="C87" s="159"/>
      <c r="D87" s="160"/>
      <c r="E87" s="160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</row>
    <row r="88" spans="1:19" ht="36" customHeight="1">
      <c r="A88" s="158"/>
      <c r="B88" s="24"/>
      <c r="C88" s="159"/>
      <c r="D88" s="160"/>
      <c r="E88" s="160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</row>
    <row r="89" spans="1:19" ht="36" customHeight="1">
      <c r="A89" s="158"/>
      <c r="B89" s="24"/>
      <c r="C89" s="159"/>
      <c r="D89" s="160"/>
      <c r="E89" s="160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</row>
    <row r="90" spans="1:19" ht="36" customHeight="1">
      <c r="A90" s="158"/>
      <c r="B90" s="24"/>
      <c r="C90" s="159"/>
      <c r="D90" s="160"/>
      <c r="E90" s="160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</row>
    <row r="91" spans="1:19" ht="36" customHeight="1">
      <c r="A91" s="158"/>
      <c r="B91" s="24"/>
      <c r="C91" s="159"/>
      <c r="D91" s="160"/>
      <c r="E91" s="160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</row>
    <row r="92" spans="1:19" ht="36" customHeight="1">
      <c r="A92" s="158"/>
      <c r="B92" s="24"/>
      <c r="C92" s="159"/>
      <c r="D92" s="160"/>
      <c r="E92" s="160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</row>
    <row r="93" spans="1:19" ht="36" customHeight="1">
      <c r="A93" s="158"/>
      <c r="B93" s="24"/>
      <c r="C93" s="159"/>
      <c r="D93" s="160"/>
      <c r="E93" s="160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</row>
    <row r="94" spans="1:19" ht="36" customHeight="1">
      <c r="A94" s="158"/>
      <c r="B94" s="24"/>
      <c r="C94" s="159"/>
      <c r="D94" s="160"/>
      <c r="E94" s="160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</row>
    <row r="95" spans="1:19" ht="36" customHeight="1">
      <c r="A95" s="158"/>
      <c r="B95" s="24"/>
      <c r="C95" s="159"/>
      <c r="D95" s="160"/>
      <c r="E95" s="160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</row>
    <row r="96" spans="1:19" ht="36" customHeight="1">
      <c r="A96" s="158"/>
      <c r="B96" s="24"/>
      <c r="C96" s="159"/>
      <c r="D96" s="160"/>
      <c r="E96" s="160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</row>
    <row r="97" spans="1:19" ht="36" customHeight="1">
      <c r="A97" s="158"/>
      <c r="B97" s="24"/>
      <c r="C97" s="159"/>
      <c r="D97" s="160"/>
      <c r="E97" s="160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</row>
    <row r="98" spans="1:19" ht="36" customHeight="1">
      <c r="A98" s="158"/>
      <c r="B98" s="24"/>
      <c r="C98" s="159"/>
      <c r="D98" s="160"/>
      <c r="E98" s="160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</row>
    <row r="99" spans="1:19" ht="36" customHeight="1">
      <c r="A99" s="158"/>
      <c r="B99" s="24"/>
      <c r="C99" s="159"/>
      <c r="D99" s="160"/>
      <c r="E99" s="160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</row>
    <row r="100" spans="1:19" ht="36" customHeight="1">
      <c r="A100" s="158"/>
      <c r="B100" s="24"/>
      <c r="C100" s="159"/>
      <c r="D100" s="160"/>
      <c r="E100" s="160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</row>
  </sheetData>
  <mergeCells count="2">
    <mergeCell ref="A3:S3"/>
    <mergeCell ref="A2:S2"/>
  </mergeCells>
  <phoneticPr fontId="25" type="noConversion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00000000-0002-0000-1900-000000000000}">
          <x14:formula1>
            <xm:f>'NO SE EDITA'!$K$3:$K$6</xm:f>
          </x14:formula1>
          <xm:sqref>D5:D100</xm:sqref>
        </x14:dataValidation>
        <x14:dataValidation type="list" allowBlank="1" showInputMessage="1" showErrorMessage="1" xr:uid="{00000000-0002-0000-1900-000001000000}">
          <x14:formula1>
            <xm:f>'NO SE EDITA'!$C$3:$C$4</xm:f>
          </x14:formula1>
          <xm:sqref>H5:H100</xm:sqref>
        </x14:dataValidation>
        <x14:dataValidation type="list" allowBlank="1" showInputMessage="1" showErrorMessage="1" xr:uid="{00000000-0002-0000-1900-000002000000}">
          <x14:formula1>
            <xm:f>'NO SE EDITA'!$E$3</xm:f>
          </x14:formula1>
          <xm:sqref>K5:K100</xm:sqref>
        </x14:dataValidation>
        <x14:dataValidation type="list" allowBlank="1" showInputMessage="1" showErrorMessage="1" xr:uid="{00000000-0002-0000-1900-000003000000}">
          <x14:formula1>
            <xm:f>'NO SE EDITA'!$G$3:$G$5</xm:f>
          </x14:formula1>
          <xm:sqref>L5:L100</xm:sqref>
        </x14:dataValidation>
        <x14:dataValidation type="list" allowBlank="1" showInputMessage="1" showErrorMessage="1" xr:uid="{00000000-0002-0000-1900-000004000000}">
          <x14:formula1>
            <xm:f>'NO SE EDITA'!$I$3:$I$4</xm:f>
          </x14:formula1>
          <xm:sqref>Q5:Q100</xm:sqref>
        </x14:dataValidation>
        <x14:dataValidation type="list" allowBlank="1" showInputMessage="1" showErrorMessage="1" xr:uid="{00000000-0002-0000-1900-000005000000}">
          <x14:formula1>
            <xm:f>'NO SE EDITA'!$L$3:$L$6</xm:f>
          </x14:formula1>
          <xm:sqref>E5:E100</xm:sqref>
        </x14:dataValidation>
        <x14:dataValidation type="list" allowBlank="1" showInputMessage="1" showErrorMessage="1" xr:uid="{00000000-0002-0000-1900-000006000000}">
          <x14:formula1>
            <xm:f>'NO SE EDITA'!$J$3</xm:f>
          </x14:formula1>
          <xm:sqref>C5:C100</xm:sqref>
        </x14:dataValidation>
        <x14:dataValidation type="list" allowBlank="1" showInputMessage="1" showErrorMessage="1" xr:uid="{00000000-0002-0000-1900-000007000000}">
          <x14:formula1>
            <xm:f>'NO SE EDITA'!$N$3:$N$7</xm:f>
          </x14:formula1>
          <xm:sqref>F5:F100</xm:sqref>
        </x14:dataValidation>
        <x14:dataValidation type="list" allowBlank="1" showInputMessage="1" showErrorMessage="1" xr:uid="{00000000-0002-0000-1900-000008000000}">
          <x14:formula1>
            <xm:f>'NO SE EDITA'!$O$3:$O$6</xm:f>
          </x14:formula1>
          <xm:sqref>A5:A100</xm:sqref>
        </x14:dataValidation>
        <x14:dataValidation type="list" allowBlank="1" showInputMessage="1" showErrorMessage="1" xr:uid="{00000000-0002-0000-1900-000009000000}">
          <x14:formula1>
            <xm:f>'NO SE EDITA'!$P$3</xm:f>
          </x14:formula1>
          <xm:sqref>R5:R100</xm:sqref>
        </x14:dataValidation>
        <x14:dataValidation type="list" allowBlank="1" showInputMessage="1" showErrorMessage="1" xr:uid="{00000000-0002-0000-1900-00000A000000}">
          <x14:formula1>
            <xm:f>'NO SE EDITA'!$Q$3:$Q$48</xm:f>
          </x14:formula1>
          <xm:sqref>S5:S100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</sheetPr>
  <dimension ref="A2:R48"/>
  <sheetViews>
    <sheetView topLeftCell="O25" zoomScale="145" zoomScaleNormal="145" workbookViewId="0">
      <selection activeCell="Q3" sqref="Q3:Q48"/>
    </sheetView>
  </sheetViews>
  <sheetFormatPr baseColWidth="10" defaultRowHeight="12.75"/>
  <cols>
    <col min="1" max="1" width="18.5" customWidth="1"/>
    <col min="2" max="2" width="13.5" customWidth="1"/>
    <col min="3" max="3" width="14.1640625" customWidth="1"/>
    <col min="4" max="4" width="15.1640625" customWidth="1"/>
    <col min="5" max="5" width="14.1640625" customWidth="1"/>
    <col min="6" max="6" width="30.83203125" customWidth="1"/>
    <col min="9" max="9" width="18.6640625" customWidth="1"/>
    <col min="11" max="11" width="14.1640625" customWidth="1"/>
    <col min="12" max="12" width="16" customWidth="1"/>
    <col min="13" max="13" width="17.83203125" customWidth="1"/>
    <col min="14" max="14" width="38.83203125" customWidth="1"/>
    <col min="15" max="15" width="27.6640625" customWidth="1"/>
    <col min="16" max="16" width="24.6640625" customWidth="1"/>
    <col min="17" max="17" width="77" customWidth="1"/>
    <col min="18" max="18" width="39" customWidth="1"/>
  </cols>
  <sheetData>
    <row r="2" spans="1:18" ht="51">
      <c r="A2" s="71" t="s">
        <v>242</v>
      </c>
      <c r="B2" s="76" t="s">
        <v>28</v>
      </c>
      <c r="C2" s="76" t="s">
        <v>130</v>
      </c>
      <c r="D2" s="76" t="s">
        <v>47</v>
      </c>
      <c r="E2" s="76" t="s">
        <v>128</v>
      </c>
      <c r="F2" s="76" t="s">
        <v>131</v>
      </c>
      <c r="G2" s="76" t="s">
        <v>83</v>
      </c>
      <c r="H2" s="76" t="s">
        <v>132</v>
      </c>
      <c r="I2" s="76" t="s">
        <v>148</v>
      </c>
      <c r="J2" s="76" t="s">
        <v>154</v>
      </c>
      <c r="K2" s="76" t="s">
        <v>76</v>
      </c>
      <c r="L2" s="76" t="s">
        <v>77</v>
      </c>
      <c r="M2" s="76" t="s">
        <v>195</v>
      </c>
      <c r="N2" s="70" t="s">
        <v>233</v>
      </c>
      <c r="O2" s="71" t="s">
        <v>133</v>
      </c>
      <c r="P2" s="71" t="s">
        <v>142</v>
      </c>
      <c r="Q2" s="71" t="s">
        <v>89</v>
      </c>
    </row>
    <row r="3" spans="1:18">
      <c r="A3" s="21" t="s">
        <v>226</v>
      </c>
      <c r="B3" s="75" t="s">
        <v>100</v>
      </c>
      <c r="C3" s="74" t="s">
        <v>98</v>
      </c>
      <c r="D3" s="74" t="s">
        <v>222</v>
      </c>
      <c r="E3" s="75" t="s">
        <v>109</v>
      </c>
      <c r="F3" s="74" t="s">
        <v>198</v>
      </c>
      <c r="G3" s="73" t="s">
        <v>110</v>
      </c>
      <c r="H3" s="74" t="s">
        <v>111</v>
      </c>
      <c r="I3" s="73" t="s">
        <v>127</v>
      </c>
      <c r="J3" s="23">
        <v>2026</v>
      </c>
      <c r="K3" s="85">
        <v>46027</v>
      </c>
      <c r="L3" s="85">
        <v>46111</v>
      </c>
      <c r="M3" s="33" t="s">
        <v>196</v>
      </c>
      <c r="N3" s="72" t="s">
        <v>94</v>
      </c>
      <c r="O3" s="33" t="s">
        <v>237</v>
      </c>
      <c r="P3" s="72" t="s">
        <v>241</v>
      </c>
      <c r="Q3" s="79" t="s">
        <v>316</v>
      </c>
      <c r="R3" s="81"/>
    </row>
    <row r="4" spans="1:18">
      <c r="A4" s="21" t="s">
        <v>227</v>
      </c>
      <c r="B4" s="21" t="s">
        <v>101</v>
      </c>
      <c r="C4" s="73" t="s">
        <v>99</v>
      </c>
      <c r="D4" s="73" t="s">
        <v>223</v>
      </c>
      <c r="E4" s="75"/>
      <c r="F4" s="74"/>
      <c r="G4" s="73" t="s">
        <v>112</v>
      </c>
      <c r="H4" s="73" t="s">
        <v>129</v>
      </c>
      <c r="I4" s="73" t="s">
        <v>102</v>
      </c>
      <c r="J4" s="23"/>
      <c r="K4" s="85">
        <v>46117</v>
      </c>
      <c r="L4" s="85">
        <v>46203</v>
      </c>
      <c r="M4" s="33" t="s">
        <v>197</v>
      </c>
      <c r="N4" s="72" t="s">
        <v>229</v>
      </c>
      <c r="O4" s="33" t="s">
        <v>234</v>
      </c>
      <c r="P4" s="18"/>
      <c r="Q4" s="79" t="s">
        <v>243</v>
      </c>
      <c r="R4" s="81"/>
    </row>
    <row r="5" spans="1:18" ht="12.75" customHeight="1">
      <c r="A5" s="18"/>
      <c r="B5" s="18"/>
      <c r="C5" s="73"/>
      <c r="D5" s="18"/>
      <c r="E5" s="18"/>
      <c r="F5" s="18"/>
      <c r="G5" s="73" t="s">
        <v>113</v>
      </c>
      <c r="H5" s="73"/>
      <c r="I5" s="73"/>
      <c r="J5" s="18"/>
      <c r="K5" s="85">
        <v>46208</v>
      </c>
      <c r="L5" s="85">
        <v>46295</v>
      </c>
      <c r="M5" s="43"/>
      <c r="N5" s="72" t="s">
        <v>230</v>
      </c>
      <c r="O5" s="33" t="s">
        <v>235</v>
      </c>
      <c r="P5" s="18"/>
      <c r="Q5" s="79" t="s">
        <v>244</v>
      </c>
      <c r="R5" s="81"/>
    </row>
    <row r="6" spans="1:18" ht="12.75" customHeight="1">
      <c r="A6" s="18"/>
      <c r="B6" s="18"/>
      <c r="C6" s="73"/>
      <c r="D6" s="18"/>
      <c r="E6" s="22"/>
      <c r="F6" s="73"/>
      <c r="G6" s="23"/>
      <c r="H6" s="23"/>
      <c r="I6" s="23"/>
      <c r="J6" s="23"/>
      <c r="K6" s="86">
        <v>46300</v>
      </c>
      <c r="L6" s="85">
        <v>46386</v>
      </c>
      <c r="M6" s="43"/>
      <c r="N6" s="72" t="s">
        <v>231</v>
      </c>
      <c r="O6" s="33" t="s">
        <v>236</v>
      </c>
      <c r="P6" s="18"/>
      <c r="Q6" s="79" t="s">
        <v>245</v>
      </c>
      <c r="R6" s="81"/>
    </row>
    <row r="7" spans="1:18">
      <c r="A7" s="18"/>
      <c r="B7" s="23"/>
      <c r="C7" s="23"/>
      <c r="D7" s="23"/>
      <c r="E7" s="23"/>
      <c r="F7" s="23"/>
      <c r="G7" s="23"/>
      <c r="H7" s="23"/>
      <c r="I7" s="23"/>
      <c r="J7" s="18"/>
      <c r="K7" s="18"/>
      <c r="L7" s="18"/>
      <c r="M7" s="43"/>
      <c r="N7" s="72" t="s">
        <v>232</v>
      </c>
      <c r="O7" s="18"/>
      <c r="P7" s="18"/>
      <c r="Q7" s="79" t="s">
        <v>246</v>
      </c>
      <c r="R7" s="81"/>
    </row>
    <row r="8" spans="1:18">
      <c r="K8" s="44"/>
      <c r="M8" s="69"/>
      <c r="Q8" s="79" t="s">
        <v>247</v>
      </c>
      <c r="R8" s="81"/>
    </row>
    <row r="9" spans="1:18">
      <c r="M9" s="69"/>
      <c r="Q9" s="78" t="s">
        <v>248</v>
      </c>
      <c r="R9" s="82"/>
    </row>
    <row r="10" spans="1:18">
      <c r="M10" s="69"/>
      <c r="Q10" s="78" t="s">
        <v>249</v>
      </c>
      <c r="R10" s="82"/>
    </row>
    <row r="11" spans="1:18">
      <c r="M11" s="69"/>
      <c r="Q11" s="78" t="s">
        <v>250</v>
      </c>
      <c r="R11" s="82"/>
    </row>
    <row r="12" spans="1:18">
      <c r="M12" s="69"/>
      <c r="Q12" s="78" t="s">
        <v>251</v>
      </c>
      <c r="R12" s="82"/>
    </row>
    <row r="13" spans="1:18">
      <c r="B13" s="20"/>
      <c r="M13" s="69"/>
      <c r="Q13" s="78" t="s">
        <v>252</v>
      </c>
      <c r="R13" s="82"/>
    </row>
    <row r="14" spans="1:18">
      <c r="Q14" s="78" t="s">
        <v>253</v>
      </c>
      <c r="R14" s="82"/>
    </row>
    <row r="15" spans="1:18">
      <c r="Q15" s="78" t="s">
        <v>254</v>
      </c>
      <c r="R15" s="82"/>
    </row>
    <row r="16" spans="1:18">
      <c r="Q16" s="78" t="s">
        <v>255</v>
      </c>
      <c r="R16" s="82"/>
    </row>
    <row r="17" spans="17:18">
      <c r="Q17" s="78" t="s">
        <v>256</v>
      </c>
      <c r="R17" s="82"/>
    </row>
    <row r="18" spans="17:18">
      <c r="Q18" s="78" t="s">
        <v>257</v>
      </c>
      <c r="R18" s="82"/>
    </row>
    <row r="19" spans="17:18">
      <c r="Q19" s="78" t="s">
        <v>258</v>
      </c>
      <c r="R19" s="82"/>
    </row>
    <row r="20" spans="17:18">
      <c r="Q20" s="78" t="s">
        <v>259</v>
      </c>
      <c r="R20" s="82"/>
    </row>
    <row r="21" spans="17:18">
      <c r="Q21" s="78" t="s">
        <v>260</v>
      </c>
      <c r="R21" s="82"/>
    </row>
    <row r="22" spans="17:18">
      <c r="Q22" s="78" t="s">
        <v>261</v>
      </c>
      <c r="R22" s="82"/>
    </row>
    <row r="23" spans="17:18">
      <c r="Q23" s="78" t="s">
        <v>262</v>
      </c>
      <c r="R23" s="82"/>
    </row>
    <row r="24" spans="17:18">
      <c r="Q24" s="78" t="s">
        <v>263</v>
      </c>
      <c r="R24" s="82"/>
    </row>
    <row r="25" spans="17:18">
      <c r="Q25" s="78" t="s">
        <v>264</v>
      </c>
      <c r="R25" s="82"/>
    </row>
    <row r="26" spans="17:18">
      <c r="Q26" s="78" t="s">
        <v>265</v>
      </c>
      <c r="R26" s="82"/>
    </row>
    <row r="27" spans="17:18">
      <c r="Q27" s="78" t="s">
        <v>266</v>
      </c>
      <c r="R27" s="82"/>
    </row>
    <row r="28" spans="17:18">
      <c r="Q28" s="78" t="s">
        <v>267</v>
      </c>
      <c r="R28" s="82"/>
    </row>
    <row r="29" spans="17:18">
      <c r="Q29" s="78" t="s">
        <v>268</v>
      </c>
      <c r="R29" s="82"/>
    </row>
    <row r="30" spans="17:18">
      <c r="Q30" s="78" t="s">
        <v>269</v>
      </c>
      <c r="R30" s="82"/>
    </row>
    <row r="31" spans="17:18">
      <c r="Q31" s="78" t="s">
        <v>270</v>
      </c>
      <c r="R31" s="82"/>
    </row>
    <row r="32" spans="17:18">
      <c r="Q32" s="78" t="s">
        <v>271</v>
      </c>
      <c r="R32" s="82"/>
    </row>
    <row r="33" spans="17:18">
      <c r="Q33" s="78" t="s">
        <v>272</v>
      </c>
      <c r="R33" s="82"/>
    </row>
    <row r="34" spans="17:18">
      <c r="Q34" s="78" t="s">
        <v>273</v>
      </c>
      <c r="R34" s="82"/>
    </row>
    <row r="35" spans="17:18">
      <c r="Q35" s="78" t="s">
        <v>274</v>
      </c>
      <c r="R35" s="82"/>
    </row>
    <row r="36" spans="17:18">
      <c r="Q36" s="78" t="s">
        <v>275</v>
      </c>
      <c r="R36" s="82"/>
    </row>
    <row r="37" spans="17:18">
      <c r="Q37" s="80" t="s">
        <v>276</v>
      </c>
      <c r="R37" s="83"/>
    </row>
    <row r="38" spans="17:18">
      <c r="Q38" s="78" t="s">
        <v>277</v>
      </c>
      <c r="R38" s="82"/>
    </row>
    <row r="39" spans="17:18">
      <c r="Q39" s="78" t="s">
        <v>278</v>
      </c>
      <c r="R39" s="82"/>
    </row>
    <row r="40" spans="17:18">
      <c r="Q40" s="78" t="s">
        <v>279</v>
      </c>
      <c r="R40" s="82"/>
    </row>
    <row r="41" spans="17:18">
      <c r="Q41" s="78" t="s">
        <v>280</v>
      </c>
      <c r="R41" s="82"/>
    </row>
    <row r="42" spans="17:18">
      <c r="Q42" s="78" t="s">
        <v>281</v>
      </c>
      <c r="R42" s="82"/>
    </row>
    <row r="43" spans="17:18">
      <c r="Q43" s="80" t="s">
        <v>282</v>
      </c>
      <c r="R43" s="83"/>
    </row>
    <row r="44" spans="17:18">
      <c r="Q44" s="78" t="s">
        <v>283</v>
      </c>
      <c r="R44" s="82"/>
    </row>
    <row r="45" spans="17:18">
      <c r="Q45" s="78" t="s">
        <v>284</v>
      </c>
      <c r="R45" s="82"/>
    </row>
    <row r="46" spans="17:18">
      <c r="Q46" s="78" t="s">
        <v>285</v>
      </c>
      <c r="R46" s="82"/>
    </row>
    <row r="47" spans="17:18">
      <c r="Q47" s="78" t="s">
        <v>286</v>
      </c>
      <c r="R47" s="82"/>
    </row>
    <row r="48" spans="17:18">
      <c r="Q48" s="78" t="s">
        <v>287</v>
      </c>
      <c r="R48" s="82"/>
    </row>
  </sheetData>
  <dataConsolidate/>
  <phoneticPr fontId="25" type="noConversion"/>
  <dataValidations count="1">
    <dataValidation type="list" allowBlank="1" showInputMessage="1" showErrorMessage="1" sqref="B3:B4" xr:uid="{00000000-0002-0000-1A00-000000000000}">
      <formula1>$B$3:$B$6</formula1>
    </dataValidation>
  </dataValidation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20"/>
  <sheetViews>
    <sheetView topLeftCell="A13" zoomScale="148" zoomScaleNormal="148" workbookViewId="0">
      <selection activeCell="D6" sqref="D6:F6"/>
    </sheetView>
  </sheetViews>
  <sheetFormatPr baseColWidth="10" defaultColWidth="9.33203125" defaultRowHeight="12.75"/>
  <cols>
    <col min="1" max="1" width="20.5" style="148" customWidth="1"/>
    <col min="2" max="3" width="10.1640625" style="148" customWidth="1"/>
    <col min="4" max="4" width="20.6640625" style="148" customWidth="1"/>
    <col min="5" max="5" width="30.6640625" style="148" customWidth="1"/>
    <col min="6" max="6" width="25.5" style="148" customWidth="1"/>
    <col min="7" max="16384" width="9.33203125" style="148"/>
  </cols>
  <sheetData>
    <row r="1" spans="1:6" ht="27.6" customHeight="1">
      <c r="A1" s="583" t="s">
        <v>7</v>
      </c>
      <c r="B1" s="584"/>
      <c r="C1" s="584"/>
      <c r="D1" s="584"/>
      <c r="E1" s="584"/>
      <c r="F1" s="585"/>
    </row>
    <row r="2" spans="1:6" ht="26.85" customHeight="1">
      <c r="A2" s="586" t="s">
        <v>32</v>
      </c>
      <c r="B2" s="587"/>
      <c r="C2" s="587"/>
      <c r="D2" s="587"/>
      <c r="E2" s="587"/>
      <c r="F2" s="588"/>
    </row>
    <row r="3" spans="1:6" ht="12.75" customHeight="1">
      <c r="A3" s="589" t="s">
        <v>381</v>
      </c>
      <c r="B3" s="590"/>
      <c r="C3" s="590"/>
      <c r="D3" s="590"/>
      <c r="E3" s="590"/>
      <c r="F3" s="591"/>
    </row>
    <row r="4" spans="1:6" ht="24.75" customHeight="1">
      <c r="A4" s="592" t="s">
        <v>33</v>
      </c>
      <c r="B4" s="593"/>
      <c r="C4" s="594"/>
      <c r="D4" s="595" t="s">
        <v>71</v>
      </c>
      <c r="E4" s="596"/>
      <c r="F4" s="597"/>
    </row>
    <row r="5" spans="1:6" ht="24.75" customHeight="1">
      <c r="A5" s="592" t="s">
        <v>34</v>
      </c>
      <c r="B5" s="593"/>
      <c r="C5" s="594"/>
      <c r="D5" s="595" t="s">
        <v>574</v>
      </c>
      <c r="E5" s="596"/>
      <c r="F5" s="597"/>
    </row>
    <row r="6" spans="1:6" ht="24.75" customHeight="1">
      <c r="A6" s="592" t="s">
        <v>35</v>
      </c>
      <c r="B6" s="593"/>
      <c r="C6" s="594"/>
      <c r="D6" s="595" t="s">
        <v>575</v>
      </c>
      <c r="E6" s="596"/>
      <c r="F6" s="597"/>
    </row>
    <row r="7" spans="1:6" ht="24.75" customHeight="1">
      <c r="A7" s="592" t="s">
        <v>36</v>
      </c>
      <c r="B7" s="593"/>
      <c r="C7" s="594"/>
      <c r="D7" s="595" t="s">
        <v>291</v>
      </c>
      <c r="E7" s="596"/>
      <c r="F7" s="597"/>
    </row>
    <row r="8" spans="1:6" ht="24.75" customHeight="1">
      <c r="A8" s="592" t="s">
        <v>37</v>
      </c>
      <c r="B8" s="593"/>
      <c r="C8" s="594"/>
      <c r="D8" s="595" t="s">
        <v>370</v>
      </c>
      <c r="E8" s="596"/>
      <c r="F8" s="597"/>
    </row>
    <row r="9" spans="1:6" ht="12.75" customHeight="1">
      <c r="A9" s="589" t="s">
        <v>382</v>
      </c>
      <c r="B9" s="590"/>
      <c r="C9" s="590"/>
      <c r="D9" s="590"/>
      <c r="E9" s="590"/>
      <c r="F9" s="591"/>
    </row>
    <row r="10" spans="1:6" ht="12.75" customHeight="1">
      <c r="A10" s="181" t="s">
        <v>383</v>
      </c>
      <c r="B10" s="598" t="s">
        <v>303</v>
      </c>
      <c r="C10" s="599"/>
      <c r="D10" s="599"/>
      <c r="E10" s="599"/>
      <c r="F10" s="600"/>
    </row>
    <row r="11" spans="1:6" ht="40.5" customHeight="1">
      <c r="A11" s="181" t="s">
        <v>384</v>
      </c>
      <c r="B11" s="601" t="s">
        <v>311</v>
      </c>
      <c r="C11" s="602"/>
      <c r="D11" s="602"/>
      <c r="E11" s="602"/>
      <c r="F11" s="603"/>
    </row>
    <row r="12" spans="1:6" ht="12.75" customHeight="1">
      <c r="A12" s="181" t="s">
        <v>385</v>
      </c>
      <c r="B12" s="604" t="s">
        <v>312</v>
      </c>
      <c r="C12" s="605"/>
      <c r="D12" s="605"/>
      <c r="E12" s="605"/>
      <c r="F12" s="606"/>
    </row>
    <row r="13" spans="1:6" ht="12.75" customHeight="1">
      <c r="A13" s="589" t="s">
        <v>386</v>
      </c>
      <c r="B13" s="590"/>
      <c r="C13" s="590"/>
      <c r="D13" s="590"/>
      <c r="E13" s="590"/>
      <c r="F13" s="591"/>
    </row>
    <row r="14" spans="1:6" ht="26.25" customHeight="1">
      <c r="A14" s="181" t="s">
        <v>387</v>
      </c>
      <c r="B14" s="607" t="s">
        <v>313</v>
      </c>
      <c r="C14" s="608"/>
      <c r="D14" s="608"/>
      <c r="E14" s="608"/>
      <c r="F14" s="609"/>
    </row>
    <row r="15" spans="1:6" ht="28.5" customHeight="1">
      <c r="A15" s="181" t="s">
        <v>388</v>
      </c>
      <c r="B15" s="607" t="s">
        <v>314</v>
      </c>
      <c r="C15" s="608"/>
      <c r="D15" s="608"/>
      <c r="E15" s="608"/>
      <c r="F15" s="609"/>
    </row>
    <row r="16" spans="1:6" ht="29.25" customHeight="1">
      <c r="A16" s="181" t="s">
        <v>389</v>
      </c>
      <c r="B16" s="607" t="s">
        <v>315</v>
      </c>
      <c r="C16" s="608"/>
      <c r="D16" s="608"/>
      <c r="E16" s="608"/>
      <c r="F16" s="609"/>
    </row>
    <row r="17" spans="1:6" ht="12.75" customHeight="1">
      <c r="A17" s="589" t="s">
        <v>390</v>
      </c>
      <c r="B17" s="590"/>
      <c r="C17" s="590"/>
      <c r="D17" s="590"/>
      <c r="E17" s="590"/>
      <c r="F17" s="591"/>
    </row>
    <row r="18" spans="1:6" ht="12.75" customHeight="1">
      <c r="A18" s="613" t="s">
        <v>391</v>
      </c>
      <c r="B18" s="614"/>
      <c r="C18" s="615"/>
      <c r="D18" s="616"/>
      <c r="E18" s="616"/>
      <c r="F18" s="617"/>
    </row>
    <row r="19" spans="1:6" ht="25.5" customHeight="1">
      <c r="A19" s="618" t="s">
        <v>392</v>
      </c>
      <c r="B19" s="619"/>
      <c r="C19" s="620" t="s">
        <v>393</v>
      </c>
      <c r="D19" s="621"/>
      <c r="E19" s="181" t="s">
        <v>394</v>
      </c>
      <c r="F19" s="182" t="s">
        <v>395</v>
      </c>
    </row>
    <row r="20" spans="1:6" ht="79.7" customHeight="1">
      <c r="A20" s="610" t="s">
        <v>396</v>
      </c>
      <c r="B20" s="611"/>
      <c r="C20" s="611"/>
      <c r="D20" s="611"/>
      <c r="E20" s="611"/>
      <c r="F20" s="612"/>
    </row>
  </sheetData>
  <mergeCells count="27">
    <mergeCell ref="A20:F20"/>
    <mergeCell ref="A17:F17"/>
    <mergeCell ref="A18:B18"/>
    <mergeCell ref="C18:F18"/>
    <mergeCell ref="A19:B19"/>
    <mergeCell ref="C19:D19"/>
    <mergeCell ref="B12:F12"/>
    <mergeCell ref="A13:F13"/>
    <mergeCell ref="B14:F14"/>
    <mergeCell ref="B15:F15"/>
    <mergeCell ref="B16:F16"/>
    <mergeCell ref="A8:C8"/>
    <mergeCell ref="D8:F8"/>
    <mergeCell ref="A9:F9"/>
    <mergeCell ref="B10:F10"/>
    <mergeCell ref="B11:F11"/>
    <mergeCell ref="A5:C5"/>
    <mergeCell ref="D5:F5"/>
    <mergeCell ref="A6:C6"/>
    <mergeCell ref="D6:F6"/>
    <mergeCell ref="A7:C7"/>
    <mergeCell ref="D7:F7"/>
    <mergeCell ref="A1:F1"/>
    <mergeCell ref="A2:F2"/>
    <mergeCell ref="A3:F3"/>
    <mergeCell ref="A4:C4"/>
    <mergeCell ref="D4:F4"/>
  </mergeCells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U60"/>
  <sheetViews>
    <sheetView zoomScale="55" zoomScaleNormal="55" workbookViewId="0">
      <selection activeCell="G13" sqref="G13"/>
    </sheetView>
  </sheetViews>
  <sheetFormatPr baseColWidth="10" defaultRowHeight="12.75"/>
  <cols>
    <col min="1" max="1" width="22.5" customWidth="1"/>
    <col min="2" max="2" width="24.6640625" customWidth="1"/>
    <col min="3" max="3" width="22.5" customWidth="1"/>
    <col min="4" max="4" width="25" customWidth="1"/>
    <col min="5" max="5" width="35.33203125" customWidth="1"/>
  </cols>
  <sheetData>
    <row r="1" spans="1:21" ht="18">
      <c r="A1" s="676" t="s">
        <v>51</v>
      </c>
      <c r="B1" s="676"/>
      <c r="C1" s="676"/>
      <c r="D1" s="676"/>
      <c r="E1" s="676"/>
      <c r="F1" s="676"/>
      <c r="G1" s="676"/>
      <c r="H1" s="676"/>
      <c r="I1" s="676"/>
      <c r="J1" s="676"/>
      <c r="K1" s="676"/>
      <c r="L1" s="676"/>
      <c r="M1" s="676"/>
      <c r="N1" s="676"/>
      <c r="O1" s="676"/>
      <c r="P1" s="676"/>
      <c r="Q1" s="676"/>
      <c r="R1" s="676"/>
      <c r="S1" s="676"/>
      <c r="T1" s="676"/>
      <c r="U1" s="677"/>
    </row>
    <row r="2" spans="1:21">
      <c r="A2" s="651" t="s">
        <v>33</v>
      </c>
      <c r="B2" s="651"/>
      <c r="C2" s="651"/>
      <c r="D2" s="651"/>
      <c r="E2" s="651"/>
      <c r="F2" s="651"/>
      <c r="G2" s="651"/>
      <c r="H2" s="651"/>
      <c r="I2" s="651"/>
      <c r="J2" s="651"/>
      <c r="K2" s="652" t="s">
        <v>69</v>
      </c>
      <c r="L2" s="653"/>
      <c r="M2" s="653"/>
      <c r="N2" s="653"/>
      <c r="O2" s="653"/>
      <c r="P2" s="653"/>
      <c r="Q2" s="653"/>
      <c r="R2" s="653"/>
      <c r="S2" s="653"/>
      <c r="T2" s="653"/>
      <c r="U2" s="654"/>
    </row>
    <row r="3" spans="1:21">
      <c r="A3" s="651" t="s">
        <v>34</v>
      </c>
      <c r="B3" s="651"/>
      <c r="C3" s="651"/>
      <c r="D3" s="651"/>
      <c r="E3" s="651"/>
      <c r="F3" s="651"/>
      <c r="G3" s="651"/>
      <c r="H3" s="651"/>
      <c r="I3" s="651"/>
      <c r="J3" s="651"/>
      <c r="K3" s="652" t="s">
        <v>69</v>
      </c>
      <c r="L3" s="653"/>
      <c r="M3" s="653"/>
      <c r="N3" s="653"/>
      <c r="O3" s="653"/>
      <c r="P3" s="653"/>
      <c r="Q3" s="653"/>
      <c r="R3" s="653"/>
      <c r="S3" s="653"/>
      <c r="T3" s="653"/>
      <c r="U3" s="654"/>
    </row>
    <row r="4" spans="1:21">
      <c r="A4" s="651" t="s">
        <v>35</v>
      </c>
      <c r="B4" s="651"/>
      <c r="C4" s="651"/>
      <c r="D4" s="651"/>
      <c r="E4" s="651"/>
      <c r="F4" s="651"/>
      <c r="G4" s="651"/>
      <c r="H4" s="651"/>
      <c r="I4" s="651"/>
      <c r="J4" s="651"/>
      <c r="K4" s="652" t="s">
        <v>69</v>
      </c>
      <c r="L4" s="653"/>
      <c r="M4" s="653"/>
      <c r="N4" s="653"/>
      <c r="O4" s="653"/>
      <c r="P4" s="653"/>
      <c r="Q4" s="653"/>
      <c r="R4" s="653"/>
      <c r="S4" s="653"/>
      <c r="T4" s="653"/>
      <c r="U4" s="654"/>
    </row>
    <row r="5" spans="1:21">
      <c r="A5" s="651" t="s">
        <v>36</v>
      </c>
      <c r="B5" s="651"/>
      <c r="C5" s="651"/>
      <c r="D5" s="651"/>
      <c r="E5" s="651"/>
      <c r="F5" s="651"/>
      <c r="G5" s="651"/>
      <c r="H5" s="651"/>
      <c r="I5" s="651"/>
      <c r="J5" s="651"/>
      <c r="K5" s="678" t="s">
        <v>70</v>
      </c>
      <c r="L5" s="679"/>
      <c r="M5" s="679"/>
      <c r="N5" s="679"/>
      <c r="O5" s="679"/>
      <c r="P5" s="679"/>
      <c r="Q5" s="679"/>
      <c r="R5" s="679"/>
      <c r="S5" s="679"/>
      <c r="T5" s="679"/>
      <c r="U5" s="680"/>
    </row>
    <row r="6" spans="1:21">
      <c r="A6" s="651" t="s">
        <v>37</v>
      </c>
      <c r="B6" s="651"/>
      <c r="C6" s="651"/>
      <c r="D6" s="651"/>
      <c r="E6" s="651"/>
      <c r="F6" s="651"/>
      <c r="G6" s="651"/>
      <c r="H6" s="651"/>
      <c r="I6" s="651"/>
      <c r="J6" s="651"/>
      <c r="K6" s="652"/>
      <c r="L6" s="653"/>
      <c r="M6" s="653"/>
      <c r="N6" s="653"/>
      <c r="O6" s="653"/>
      <c r="P6" s="653"/>
      <c r="Q6" s="653"/>
      <c r="R6" s="653"/>
      <c r="S6" s="653"/>
      <c r="T6" s="653"/>
      <c r="U6" s="654"/>
    </row>
    <row r="7" spans="1:21" ht="47.25" customHeight="1">
      <c r="A7" s="673" t="s">
        <v>181</v>
      </c>
      <c r="B7" s="674"/>
      <c r="C7" s="674"/>
      <c r="D7" s="674"/>
      <c r="E7" s="674"/>
      <c r="F7" s="674"/>
      <c r="G7" s="674"/>
      <c r="H7" s="674"/>
      <c r="I7" s="674"/>
      <c r="J7" s="674"/>
      <c r="K7" s="674"/>
      <c r="L7" s="674"/>
      <c r="M7" s="674"/>
      <c r="N7" s="674"/>
      <c r="O7" s="674"/>
      <c r="P7" s="674"/>
      <c r="Q7" s="674"/>
      <c r="R7" s="674"/>
      <c r="S7" s="674"/>
      <c r="T7" s="674"/>
      <c r="U7" s="675"/>
    </row>
    <row r="8" spans="1:21" ht="30.75" customHeight="1">
      <c r="A8" s="655" t="s">
        <v>165</v>
      </c>
      <c r="B8" s="638" t="s">
        <v>176</v>
      </c>
      <c r="C8" s="638" t="s">
        <v>167</v>
      </c>
      <c r="D8" s="638" t="s">
        <v>166</v>
      </c>
      <c r="E8" s="638" t="s">
        <v>157</v>
      </c>
      <c r="F8" s="656" t="s">
        <v>168</v>
      </c>
      <c r="G8" s="656"/>
      <c r="H8" s="656"/>
      <c r="I8" s="656"/>
      <c r="J8" s="656"/>
      <c r="K8" s="656"/>
      <c r="L8" s="656"/>
      <c r="M8" s="656"/>
      <c r="N8" s="656"/>
      <c r="O8" s="656"/>
      <c r="P8" s="656"/>
      <c r="Q8" s="656"/>
      <c r="R8" s="657"/>
      <c r="S8" s="661" t="s">
        <v>159</v>
      </c>
      <c r="T8" s="662"/>
      <c r="U8" s="663"/>
    </row>
    <row r="9" spans="1:21" ht="21" customHeight="1">
      <c r="A9" s="655"/>
      <c r="B9" s="638"/>
      <c r="C9" s="638"/>
      <c r="D9" s="638"/>
      <c r="E9" s="638"/>
      <c r="F9" s="41" t="s">
        <v>54</v>
      </c>
      <c r="G9" s="7" t="s">
        <v>55</v>
      </c>
      <c r="H9" s="8" t="s">
        <v>56</v>
      </c>
      <c r="I9" s="9" t="s">
        <v>57</v>
      </c>
      <c r="J9" s="9" t="s">
        <v>58</v>
      </c>
      <c r="K9" s="9" t="s">
        <v>59</v>
      </c>
      <c r="L9" s="8" t="s">
        <v>60</v>
      </c>
      <c r="M9" s="8" t="s">
        <v>61</v>
      </c>
      <c r="N9" s="8" t="s">
        <v>62</v>
      </c>
      <c r="O9" s="9" t="s">
        <v>63</v>
      </c>
      <c r="P9" s="9" t="s">
        <v>64</v>
      </c>
      <c r="Q9" s="42" t="s">
        <v>65</v>
      </c>
      <c r="R9" s="664" t="s">
        <v>26</v>
      </c>
      <c r="S9" s="665" t="s">
        <v>66</v>
      </c>
      <c r="T9" s="665" t="s">
        <v>67</v>
      </c>
      <c r="U9" s="666" t="s">
        <v>68</v>
      </c>
    </row>
    <row r="10" spans="1:21">
      <c r="A10" s="655"/>
      <c r="B10" s="638"/>
      <c r="C10" s="638"/>
      <c r="D10" s="638"/>
      <c r="E10" s="638"/>
      <c r="F10" s="667" t="s">
        <v>53</v>
      </c>
      <c r="G10" s="668"/>
      <c r="H10" s="668"/>
      <c r="I10" s="668"/>
      <c r="J10" s="668"/>
      <c r="K10" s="668"/>
      <c r="L10" s="668"/>
      <c r="M10" s="668"/>
      <c r="N10" s="668"/>
      <c r="O10" s="668"/>
      <c r="P10" s="668"/>
      <c r="Q10" s="669"/>
      <c r="R10" s="664"/>
      <c r="S10" s="665"/>
      <c r="T10" s="665"/>
      <c r="U10" s="666"/>
    </row>
    <row r="11" spans="1:21">
      <c r="A11" s="655"/>
      <c r="B11" s="638"/>
      <c r="C11" s="638"/>
      <c r="D11" s="638"/>
      <c r="E11" s="638"/>
      <c r="F11" s="670"/>
      <c r="G11" s="671"/>
      <c r="H11" s="671"/>
      <c r="I11" s="671"/>
      <c r="J11" s="671"/>
      <c r="K11" s="671"/>
      <c r="L11" s="671"/>
      <c r="M11" s="671"/>
      <c r="N11" s="671"/>
      <c r="O11" s="671"/>
      <c r="P11" s="671"/>
      <c r="Q11" s="672"/>
      <c r="R11" s="664"/>
      <c r="S11" s="665"/>
      <c r="T11" s="665"/>
      <c r="U11" s="666"/>
    </row>
    <row r="12" spans="1:21" ht="72" customHeight="1">
      <c r="A12" s="658" t="s">
        <v>180</v>
      </c>
      <c r="B12" s="659" t="s">
        <v>162</v>
      </c>
      <c r="C12" s="631" t="s">
        <v>158</v>
      </c>
      <c r="D12" s="10" t="s">
        <v>155</v>
      </c>
      <c r="E12" s="629" t="s">
        <v>104</v>
      </c>
      <c r="F12" s="11"/>
      <c r="G12" s="11"/>
      <c r="H12" s="16"/>
      <c r="I12" s="13"/>
      <c r="J12" s="13"/>
      <c r="K12" s="16">
        <v>15</v>
      </c>
      <c r="L12" s="13"/>
      <c r="M12" s="13"/>
      <c r="N12" s="16"/>
      <c r="O12" s="17"/>
      <c r="P12" s="13"/>
      <c r="Q12" s="16"/>
      <c r="R12" s="14">
        <f>SUM(F12:Q12)</f>
        <v>15</v>
      </c>
      <c r="S12" s="11">
        <f>SUM(R12)</f>
        <v>15</v>
      </c>
      <c r="T12" s="647">
        <f>'AE1'!H51</f>
        <v>3</v>
      </c>
      <c r="U12" s="649">
        <f>S13/S12</f>
        <v>0.8</v>
      </c>
    </row>
    <row r="13" spans="1:21" ht="70.5" customHeight="1">
      <c r="A13" s="658"/>
      <c r="B13" s="660"/>
      <c r="C13" s="645"/>
      <c r="D13" s="36" t="s">
        <v>156</v>
      </c>
      <c r="E13" s="646"/>
      <c r="F13" s="35"/>
      <c r="G13" s="35"/>
      <c r="H13" s="38"/>
      <c r="I13" s="39"/>
      <c r="J13" s="39"/>
      <c r="K13" s="38">
        <v>12</v>
      </c>
      <c r="L13" s="39"/>
      <c r="M13" s="39"/>
      <c r="N13" s="38"/>
      <c r="O13" s="39"/>
      <c r="P13" s="39"/>
      <c r="Q13" s="38"/>
      <c r="R13" s="40">
        <f>SUM(F13:Q13)</f>
        <v>12</v>
      </c>
      <c r="S13" s="35">
        <f>SUM(R13)</f>
        <v>12</v>
      </c>
      <c r="T13" s="648"/>
      <c r="U13" s="650"/>
    </row>
    <row r="14" spans="1:21" ht="24" customHeight="1">
      <c r="A14" s="638" t="s">
        <v>165</v>
      </c>
      <c r="B14" s="638" t="s">
        <v>176</v>
      </c>
      <c r="C14" s="638" t="s">
        <v>167</v>
      </c>
      <c r="D14" s="638" t="s">
        <v>166</v>
      </c>
      <c r="E14" s="638" t="s">
        <v>157</v>
      </c>
      <c r="F14" s="639" t="s">
        <v>169</v>
      </c>
      <c r="G14" s="640"/>
      <c r="H14" s="640"/>
      <c r="I14" s="640"/>
      <c r="J14" s="640"/>
      <c r="K14" s="640"/>
      <c r="L14" s="640"/>
      <c r="M14" s="640"/>
      <c r="N14" s="640"/>
      <c r="O14" s="640"/>
      <c r="P14" s="640"/>
      <c r="Q14" s="641"/>
      <c r="R14" s="642" t="s">
        <v>26</v>
      </c>
      <c r="S14" s="622" t="s">
        <v>66</v>
      </c>
      <c r="T14" s="622" t="s">
        <v>67</v>
      </c>
      <c r="U14" s="622" t="s">
        <v>68</v>
      </c>
    </row>
    <row r="15" spans="1:21" ht="38.25" customHeight="1">
      <c r="A15" s="638"/>
      <c r="B15" s="638"/>
      <c r="C15" s="638"/>
      <c r="D15" s="638"/>
      <c r="E15" s="638"/>
      <c r="F15" s="41" t="s">
        <v>54</v>
      </c>
      <c r="G15" s="7" t="s">
        <v>55</v>
      </c>
      <c r="H15" s="8" t="s">
        <v>56</v>
      </c>
      <c r="I15" s="9" t="s">
        <v>57</v>
      </c>
      <c r="J15" s="9" t="s">
        <v>58</v>
      </c>
      <c r="K15" s="9" t="s">
        <v>59</v>
      </c>
      <c r="L15" s="8" t="s">
        <v>60</v>
      </c>
      <c r="M15" s="8" t="s">
        <v>61</v>
      </c>
      <c r="N15" s="8" t="s">
        <v>62</v>
      </c>
      <c r="O15" s="9" t="s">
        <v>63</v>
      </c>
      <c r="P15" s="9" t="s">
        <v>64</v>
      </c>
      <c r="Q15" s="42" t="s">
        <v>65</v>
      </c>
      <c r="R15" s="643"/>
      <c r="S15" s="623"/>
      <c r="T15" s="623"/>
      <c r="U15" s="623"/>
    </row>
    <row r="16" spans="1:21" ht="62.25" customHeight="1">
      <c r="A16" s="624" t="s">
        <v>182</v>
      </c>
      <c r="B16" s="625" t="s">
        <v>189</v>
      </c>
      <c r="C16" s="631" t="s">
        <v>190</v>
      </c>
      <c r="D16" s="11" t="s">
        <v>191</v>
      </c>
      <c r="E16" s="629" t="s">
        <v>193</v>
      </c>
      <c r="F16" s="11"/>
      <c r="G16" s="11"/>
      <c r="H16" s="16"/>
      <c r="I16" s="13"/>
      <c r="J16" s="13"/>
      <c r="K16" s="16">
        <v>15</v>
      </c>
      <c r="L16" s="13"/>
      <c r="M16" s="13"/>
      <c r="N16" s="16"/>
      <c r="O16" s="17"/>
      <c r="P16" s="13"/>
      <c r="Q16" s="16"/>
      <c r="R16" s="14">
        <f>SUM(F16:Q16)</f>
        <v>15</v>
      </c>
      <c r="S16" s="11">
        <f>SUM(R16)</f>
        <v>15</v>
      </c>
      <c r="T16" s="647">
        <f>'AE1'!H55</f>
        <v>0</v>
      </c>
      <c r="U16" s="649">
        <f>S17/S16</f>
        <v>0.8</v>
      </c>
    </row>
    <row r="17" spans="1:21" ht="85.5" customHeight="1">
      <c r="A17" s="624"/>
      <c r="B17" s="644"/>
      <c r="C17" s="645"/>
      <c r="D17" s="35" t="s">
        <v>192</v>
      </c>
      <c r="E17" s="646"/>
      <c r="F17" s="35"/>
      <c r="G17" s="35"/>
      <c r="H17" s="38"/>
      <c r="I17" s="39"/>
      <c r="J17" s="39"/>
      <c r="K17" s="38">
        <v>12</v>
      </c>
      <c r="L17" s="39"/>
      <c r="M17" s="39"/>
      <c r="N17" s="38"/>
      <c r="O17" s="39"/>
      <c r="P17" s="39"/>
      <c r="Q17" s="38"/>
      <c r="R17" s="40">
        <f>SUM(F17:Q17)</f>
        <v>12</v>
      </c>
      <c r="S17" s="35">
        <f>SUM(R17)</f>
        <v>12</v>
      </c>
      <c r="T17" s="648"/>
      <c r="U17" s="650"/>
    </row>
    <row r="18" spans="1:21" ht="21.75" customHeight="1">
      <c r="A18" s="638" t="s">
        <v>165</v>
      </c>
      <c r="B18" s="638" t="s">
        <v>176</v>
      </c>
      <c r="C18" s="638" t="s">
        <v>167</v>
      </c>
      <c r="D18" s="638" t="s">
        <v>166</v>
      </c>
      <c r="E18" s="638" t="s">
        <v>157</v>
      </c>
      <c r="F18" s="639" t="s">
        <v>169</v>
      </c>
      <c r="G18" s="640"/>
      <c r="H18" s="640"/>
      <c r="I18" s="640"/>
      <c r="J18" s="640"/>
      <c r="K18" s="640"/>
      <c r="L18" s="640"/>
      <c r="M18" s="640"/>
      <c r="N18" s="640"/>
      <c r="O18" s="640"/>
      <c r="P18" s="640"/>
      <c r="Q18" s="641"/>
      <c r="R18" s="642" t="s">
        <v>26</v>
      </c>
      <c r="S18" s="622" t="s">
        <v>66</v>
      </c>
      <c r="T18" s="622" t="s">
        <v>67</v>
      </c>
      <c r="U18" s="622" t="s">
        <v>68</v>
      </c>
    </row>
    <row r="19" spans="1:21" ht="34.5" customHeight="1">
      <c r="A19" s="638"/>
      <c r="B19" s="638"/>
      <c r="C19" s="638"/>
      <c r="D19" s="638"/>
      <c r="E19" s="638"/>
      <c r="F19" s="41" t="s">
        <v>54</v>
      </c>
      <c r="G19" s="7" t="s">
        <v>55</v>
      </c>
      <c r="H19" s="8" t="s">
        <v>56</v>
      </c>
      <c r="I19" s="9" t="s">
        <v>57</v>
      </c>
      <c r="J19" s="9" t="s">
        <v>58</v>
      </c>
      <c r="K19" s="9" t="s">
        <v>59</v>
      </c>
      <c r="L19" s="8" t="s">
        <v>60</v>
      </c>
      <c r="M19" s="8" t="s">
        <v>61</v>
      </c>
      <c r="N19" s="8" t="s">
        <v>62</v>
      </c>
      <c r="O19" s="9" t="s">
        <v>63</v>
      </c>
      <c r="P19" s="9" t="s">
        <v>64</v>
      </c>
      <c r="Q19" s="42" t="s">
        <v>65</v>
      </c>
      <c r="R19" s="643"/>
      <c r="S19" s="623"/>
      <c r="T19" s="623"/>
      <c r="U19" s="623"/>
    </row>
    <row r="20" spans="1:21" ht="69" customHeight="1">
      <c r="A20" s="624" t="s">
        <v>183</v>
      </c>
      <c r="B20" s="625"/>
      <c r="C20" s="627"/>
      <c r="D20" s="10"/>
      <c r="E20" s="629"/>
      <c r="F20" s="11"/>
      <c r="G20" s="11"/>
      <c r="H20" s="16"/>
      <c r="I20" s="13"/>
      <c r="J20" s="13"/>
      <c r="K20" s="13"/>
      <c r="L20" s="13"/>
      <c r="M20" s="13"/>
      <c r="N20" s="13"/>
      <c r="O20" s="13"/>
      <c r="P20" s="17"/>
      <c r="Q20" s="13"/>
      <c r="R20" s="14"/>
      <c r="S20" s="11"/>
      <c r="T20" s="631"/>
      <c r="U20" s="633"/>
    </row>
    <row r="21" spans="1:21" ht="80.25" customHeight="1">
      <c r="A21" s="624"/>
      <c r="B21" s="626"/>
      <c r="C21" s="628"/>
      <c r="D21" s="10"/>
      <c r="E21" s="630"/>
      <c r="F21" s="11"/>
      <c r="G21" s="11"/>
      <c r="H21" s="12"/>
      <c r="I21" s="13"/>
      <c r="J21" s="13"/>
      <c r="K21" s="13"/>
      <c r="L21" s="13"/>
      <c r="M21" s="13"/>
      <c r="N21" s="13"/>
      <c r="O21" s="13"/>
      <c r="P21" s="13"/>
      <c r="Q21" s="13"/>
      <c r="R21" s="14"/>
      <c r="S21" s="11"/>
      <c r="T21" s="632"/>
      <c r="U21" s="634"/>
    </row>
    <row r="22" spans="1:21" ht="47.25" customHeight="1">
      <c r="A22" s="635" t="s">
        <v>184</v>
      </c>
      <c r="B22" s="636"/>
      <c r="C22" s="636"/>
      <c r="D22" s="636"/>
      <c r="E22" s="636"/>
      <c r="F22" s="636"/>
      <c r="G22" s="636"/>
      <c r="H22" s="636"/>
      <c r="I22" s="636"/>
      <c r="J22" s="636"/>
      <c r="K22" s="636"/>
      <c r="L22" s="636"/>
      <c r="M22" s="636"/>
      <c r="N22" s="636"/>
      <c r="O22" s="636"/>
      <c r="P22" s="636"/>
      <c r="Q22" s="636"/>
      <c r="R22" s="636"/>
      <c r="S22" s="636"/>
      <c r="T22" s="636"/>
      <c r="U22" s="637"/>
    </row>
    <row r="23" spans="1:21" ht="21.75" customHeight="1">
      <c r="A23" s="642" t="s">
        <v>165</v>
      </c>
      <c r="B23" s="642" t="s">
        <v>176</v>
      </c>
      <c r="C23" s="642" t="s">
        <v>167</v>
      </c>
      <c r="D23" s="642" t="s">
        <v>166</v>
      </c>
      <c r="E23" s="642" t="s">
        <v>157</v>
      </c>
      <c r="F23" s="639" t="s">
        <v>169</v>
      </c>
      <c r="G23" s="640"/>
      <c r="H23" s="640"/>
      <c r="I23" s="640"/>
      <c r="J23" s="640"/>
      <c r="K23" s="640"/>
      <c r="L23" s="640"/>
      <c r="M23" s="640"/>
      <c r="N23" s="640"/>
      <c r="O23" s="640"/>
      <c r="P23" s="640"/>
      <c r="Q23" s="641"/>
      <c r="R23" s="642" t="s">
        <v>26</v>
      </c>
      <c r="S23" s="622" t="s">
        <v>66</v>
      </c>
      <c r="T23" s="622" t="s">
        <v>67</v>
      </c>
      <c r="U23" s="622" t="s">
        <v>68</v>
      </c>
    </row>
    <row r="24" spans="1:21" ht="36.75" customHeight="1">
      <c r="A24" s="643"/>
      <c r="B24" s="643"/>
      <c r="C24" s="643"/>
      <c r="D24" s="643"/>
      <c r="E24" s="643"/>
      <c r="F24" s="41" t="s">
        <v>54</v>
      </c>
      <c r="G24" s="7" t="s">
        <v>55</v>
      </c>
      <c r="H24" s="8" t="s">
        <v>56</v>
      </c>
      <c r="I24" s="9" t="s">
        <v>57</v>
      </c>
      <c r="J24" s="9" t="s">
        <v>58</v>
      </c>
      <c r="K24" s="9" t="s">
        <v>59</v>
      </c>
      <c r="L24" s="8" t="s">
        <v>60</v>
      </c>
      <c r="M24" s="8" t="s">
        <v>61</v>
      </c>
      <c r="N24" s="8" t="s">
        <v>62</v>
      </c>
      <c r="O24" s="9" t="s">
        <v>63</v>
      </c>
      <c r="P24" s="9" t="s">
        <v>64</v>
      </c>
      <c r="Q24" s="42" t="s">
        <v>65</v>
      </c>
      <c r="R24" s="643"/>
      <c r="S24" s="623"/>
      <c r="T24" s="623"/>
      <c r="U24" s="623"/>
    </row>
    <row r="25" spans="1:21" ht="71.25" customHeight="1">
      <c r="A25" s="624" t="s">
        <v>200</v>
      </c>
      <c r="B25" s="625" t="s">
        <v>164</v>
      </c>
      <c r="C25" s="627"/>
      <c r="D25" s="36"/>
      <c r="E25" s="629"/>
      <c r="F25" s="11"/>
      <c r="G25" s="11"/>
      <c r="H25" s="16"/>
      <c r="I25" s="13"/>
      <c r="J25" s="13"/>
      <c r="K25" s="13"/>
      <c r="L25" s="13"/>
      <c r="M25" s="13"/>
      <c r="N25" s="13"/>
      <c r="O25" s="13"/>
      <c r="P25" s="17"/>
      <c r="Q25" s="13"/>
      <c r="R25" s="14"/>
      <c r="S25" s="11"/>
      <c r="T25" s="631"/>
      <c r="U25" s="633"/>
    </row>
    <row r="26" spans="1:21" ht="78" customHeight="1">
      <c r="A26" s="624"/>
      <c r="B26" s="626"/>
      <c r="C26" s="628"/>
      <c r="D26" s="37"/>
      <c r="E26" s="630"/>
      <c r="F26" s="11"/>
      <c r="G26" s="11"/>
      <c r="H26" s="12"/>
      <c r="I26" s="13"/>
      <c r="J26" s="13"/>
      <c r="K26" s="13"/>
      <c r="L26" s="13"/>
      <c r="M26" s="13"/>
      <c r="N26" s="13"/>
      <c r="O26" s="13"/>
      <c r="P26" s="13"/>
      <c r="Q26" s="13"/>
      <c r="R26" s="14"/>
      <c r="S26" s="11"/>
      <c r="T26" s="632"/>
      <c r="U26" s="634"/>
    </row>
    <row r="27" spans="1:21" ht="28.5" customHeight="1">
      <c r="A27" s="638" t="s">
        <v>165</v>
      </c>
      <c r="B27" s="638" t="s">
        <v>176</v>
      </c>
      <c r="C27" s="638" t="s">
        <v>167</v>
      </c>
      <c r="D27" s="638" t="s">
        <v>166</v>
      </c>
      <c r="E27" s="638" t="s">
        <v>157</v>
      </c>
      <c r="F27" s="639" t="s">
        <v>169</v>
      </c>
      <c r="G27" s="640"/>
      <c r="H27" s="640"/>
      <c r="I27" s="640"/>
      <c r="J27" s="640"/>
      <c r="K27" s="640"/>
      <c r="L27" s="640"/>
      <c r="M27" s="640"/>
      <c r="N27" s="640"/>
      <c r="O27" s="640"/>
      <c r="P27" s="640"/>
      <c r="Q27" s="641"/>
      <c r="R27" s="642" t="s">
        <v>26</v>
      </c>
      <c r="S27" s="622" t="s">
        <v>66</v>
      </c>
      <c r="T27" s="622" t="s">
        <v>67</v>
      </c>
      <c r="U27" s="622" t="s">
        <v>68</v>
      </c>
    </row>
    <row r="28" spans="1:21" ht="36" customHeight="1">
      <c r="A28" s="638"/>
      <c r="B28" s="638"/>
      <c r="C28" s="638"/>
      <c r="D28" s="638"/>
      <c r="E28" s="638"/>
      <c r="F28" s="41" t="s">
        <v>54</v>
      </c>
      <c r="G28" s="7" t="s">
        <v>55</v>
      </c>
      <c r="H28" s="8" t="s">
        <v>56</v>
      </c>
      <c r="I28" s="9" t="s">
        <v>57</v>
      </c>
      <c r="J28" s="9" t="s">
        <v>58</v>
      </c>
      <c r="K28" s="9" t="s">
        <v>59</v>
      </c>
      <c r="L28" s="8" t="s">
        <v>60</v>
      </c>
      <c r="M28" s="8" t="s">
        <v>61</v>
      </c>
      <c r="N28" s="8" t="s">
        <v>62</v>
      </c>
      <c r="O28" s="9" t="s">
        <v>63</v>
      </c>
      <c r="P28" s="9" t="s">
        <v>64</v>
      </c>
      <c r="Q28" s="42" t="s">
        <v>65</v>
      </c>
      <c r="R28" s="643"/>
      <c r="S28" s="623"/>
      <c r="T28" s="623"/>
      <c r="U28" s="623"/>
    </row>
    <row r="29" spans="1:21" ht="76.5" customHeight="1">
      <c r="A29" s="624" t="s">
        <v>201</v>
      </c>
      <c r="B29" s="625" t="s">
        <v>164</v>
      </c>
      <c r="C29" s="627"/>
      <c r="D29" s="36"/>
      <c r="E29" s="629"/>
      <c r="F29" s="11"/>
      <c r="G29" s="11"/>
      <c r="H29" s="16"/>
      <c r="I29" s="13"/>
      <c r="J29" s="13"/>
      <c r="K29" s="13"/>
      <c r="L29" s="13"/>
      <c r="M29" s="13"/>
      <c r="N29" s="13"/>
      <c r="O29" s="13"/>
      <c r="P29" s="17"/>
      <c r="Q29" s="13"/>
      <c r="R29" s="14"/>
      <c r="S29" s="11"/>
      <c r="T29" s="631"/>
      <c r="U29" s="633"/>
    </row>
    <row r="30" spans="1:21" ht="87" customHeight="1">
      <c r="A30" s="624"/>
      <c r="B30" s="626"/>
      <c r="C30" s="628"/>
      <c r="D30" s="37"/>
      <c r="E30" s="630"/>
      <c r="F30" s="11"/>
      <c r="G30" s="11"/>
      <c r="H30" s="12"/>
      <c r="I30" s="13"/>
      <c r="J30" s="13"/>
      <c r="K30" s="13"/>
      <c r="L30" s="13"/>
      <c r="M30" s="13"/>
      <c r="N30" s="13"/>
      <c r="O30" s="13"/>
      <c r="P30" s="13"/>
      <c r="Q30" s="13"/>
      <c r="R30" s="14"/>
      <c r="S30" s="11"/>
      <c r="T30" s="632"/>
      <c r="U30" s="634"/>
    </row>
    <row r="31" spans="1:21" ht="28.5" customHeight="1">
      <c r="A31" s="638" t="s">
        <v>165</v>
      </c>
      <c r="B31" s="638" t="s">
        <v>176</v>
      </c>
      <c r="C31" s="638" t="s">
        <v>167</v>
      </c>
      <c r="D31" s="638" t="s">
        <v>166</v>
      </c>
      <c r="E31" s="638" t="s">
        <v>157</v>
      </c>
      <c r="F31" s="639" t="s">
        <v>169</v>
      </c>
      <c r="G31" s="640"/>
      <c r="H31" s="640"/>
      <c r="I31" s="640"/>
      <c r="J31" s="640"/>
      <c r="K31" s="640"/>
      <c r="L31" s="640"/>
      <c r="M31" s="640"/>
      <c r="N31" s="640"/>
      <c r="O31" s="640"/>
      <c r="P31" s="640"/>
      <c r="Q31" s="641"/>
      <c r="R31" s="642" t="s">
        <v>26</v>
      </c>
      <c r="S31" s="622" t="s">
        <v>66</v>
      </c>
      <c r="T31" s="622" t="s">
        <v>67</v>
      </c>
      <c r="U31" s="622" t="s">
        <v>68</v>
      </c>
    </row>
    <row r="32" spans="1:21" ht="39" customHeight="1">
      <c r="A32" s="638"/>
      <c r="B32" s="638"/>
      <c r="C32" s="638"/>
      <c r="D32" s="638"/>
      <c r="E32" s="638"/>
      <c r="F32" s="41"/>
      <c r="G32" s="7" t="s">
        <v>55</v>
      </c>
      <c r="H32" s="8" t="s">
        <v>56</v>
      </c>
      <c r="I32" s="9" t="s">
        <v>57</v>
      </c>
      <c r="J32" s="9" t="s">
        <v>58</v>
      </c>
      <c r="K32" s="9" t="s">
        <v>59</v>
      </c>
      <c r="L32" s="8" t="s">
        <v>60</v>
      </c>
      <c r="M32" s="8" t="s">
        <v>61</v>
      </c>
      <c r="N32" s="8" t="s">
        <v>62</v>
      </c>
      <c r="O32" s="9" t="s">
        <v>63</v>
      </c>
      <c r="P32" s="9" t="s">
        <v>64</v>
      </c>
      <c r="Q32" s="42" t="s">
        <v>65</v>
      </c>
      <c r="R32" s="643"/>
      <c r="S32" s="623"/>
      <c r="T32" s="623"/>
      <c r="U32" s="623"/>
    </row>
    <row r="33" spans="1:21" ht="74.25" customHeight="1">
      <c r="A33" s="624" t="s">
        <v>202</v>
      </c>
      <c r="B33" s="625" t="s">
        <v>164</v>
      </c>
      <c r="C33" s="627"/>
      <c r="D33" s="36"/>
      <c r="E33" s="629"/>
      <c r="F33" s="11"/>
      <c r="G33" s="11"/>
      <c r="H33" s="16"/>
      <c r="I33" s="13"/>
      <c r="J33" s="13"/>
      <c r="K33" s="13"/>
      <c r="L33" s="13"/>
      <c r="M33" s="13"/>
      <c r="N33" s="13"/>
      <c r="O33" s="13"/>
      <c r="P33" s="17"/>
      <c r="Q33" s="13"/>
      <c r="R33" s="14"/>
      <c r="S33" s="11"/>
      <c r="T33" s="631"/>
      <c r="U33" s="633"/>
    </row>
    <row r="34" spans="1:21" ht="81.75" customHeight="1">
      <c r="A34" s="624"/>
      <c r="B34" s="626"/>
      <c r="C34" s="628"/>
      <c r="D34" s="37"/>
      <c r="E34" s="630"/>
      <c r="F34" s="11"/>
      <c r="G34" s="11"/>
      <c r="H34" s="12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1"/>
      <c r="T34" s="632"/>
      <c r="U34" s="634"/>
    </row>
    <row r="35" spans="1:21" ht="46.5" customHeight="1">
      <c r="A35" s="635" t="s">
        <v>185</v>
      </c>
      <c r="B35" s="636"/>
      <c r="C35" s="636"/>
      <c r="D35" s="636"/>
      <c r="E35" s="636"/>
      <c r="F35" s="636"/>
      <c r="G35" s="636"/>
      <c r="H35" s="636"/>
      <c r="I35" s="636"/>
      <c r="J35" s="636"/>
      <c r="K35" s="636"/>
      <c r="L35" s="636"/>
      <c r="M35" s="636"/>
      <c r="N35" s="636"/>
      <c r="O35" s="636"/>
      <c r="P35" s="636"/>
      <c r="Q35" s="636"/>
      <c r="R35" s="636"/>
      <c r="S35" s="636"/>
      <c r="T35" s="636"/>
      <c r="U35" s="637"/>
    </row>
    <row r="36" spans="1:21" ht="22.5" customHeight="1">
      <c r="A36" s="638" t="s">
        <v>165</v>
      </c>
      <c r="B36" s="638" t="s">
        <v>176</v>
      </c>
      <c r="C36" s="638" t="s">
        <v>167</v>
      </c>
      <c r="D36" s="638" t="s">
        <v>166</v>
      </c>
      <c r="E36" s="638" t="s">
        <v>157</v>
      </c>
      <c r="F36" s="639" t="s">
        <v>169</v>
      </c>
      <c r="G36" s="640"/>
      <c r="H36" s="640"/>
      <c r="I36" s="640"/>
      <c r="J36" s="640"/>
      <c r="K36" s="640"/>
      <c r="L36" s="640"/>
      <c r="M36" s="640"/>
      <c r="N36" s="640"/>
      <c r="O36" s="640"/>
      <c r="P36" s="640"/>
      <c r="Q36" s="641"/>
      <c r="R36" s="642" t="s">
        <v>26</v>
      </c>
      <c r="S36" s="622" t="s">
        <v>66</v>
      </c>
      <c r="T36" s="622" t="s">
        <v>67</v>
      </c>
      <c r="U36" s="622" t="s">
        <v>68</v>
      </c>
    </row>
    <row r="37" spans="1:21" ht="32.25" customHeight="1">
      <c r="A37" s="638"/>
      <c r="B37" s="638"/>
      <c r="C37" s="638"/>
      <c r="D37" s="638"/>
      <c r="E37" s="638"/>
      <c r="F37" s="41"/>
      <c r="G37" s="7" t="s">
        <v>55</v>
      </c>
      <c r="H37" s="8" t="s">
        <v>56</v>
      </c>
      <c r="I37" s="9" t="s">
        <v>57</v>
      </c>
      <c r="J37" s="9" t="s">
        <v>58</v>
      </c>
      <c r="K37" s="9" t="s">
        <v>59</v>
      </c>
      <c r="L37" s="8" t="s">
        <v>60</v>
      </c>
      <c r="M37" s="8" t="s">
        <v>61</v>
      </c>
      <c r="N37" s="8" t="s">
        <v>62</v>
      </c>
      <c r="O37" s="9" t="s">
        <v>63</v>
      </c>
      <c r="P37" s="9" t="s">
        <v>64</v>
      </c>
      <c r="Q37" s="42" t="s">
        <v>65</v>
      </c>
      <c r="R37" s="643"/>
      <c r="S37" s="623"/>
      <c r="T37" s="623"/>
      <c r="U37" s="623"/>
    </row>
    <row r="38" spans="1:21" ht="69.75" customHeight="1">
      <c r="A38" s="624" t="s">
        <v>203</v>
      </c>
      <c r="B38" s="625" t="s">
        <v>164</v>
      </c>
      <c r="C38" s="627"/>
      <c r="D38" s="36"/>
      <c r="E38" s="629"/>
      <c r="F38" s="11"/>
      <c r="G38" s="11"/>
      <c r="H38" s="16"/>
      <c r="I38" s="13"/>
      <c r="J38" s="13"/>
      <c r="K38" s="13"/>
      <c r="L38" s="13"/>
      <c r="M38" s="13"/>
      <c r="N38" s="13"/>
      <c r="O38" s="13"/>
      <c r="P38" s="17"/>
      <c r="Q38" s="13"/>
      <c r="R38" s="14"/>
      <c r="S38" s="11"/>
      <c r="T38" s="631"/>
      <c r="U38" s="633"/>
    </row>
    <row r="39" spans="1:21" ht="72.75" customHeight="1">
      <c r="A39" s="624"/>
      <c r="B39" s="626"/>
      <c r="C39" s="628"/>
      <c r="D39" s="37"/>
      <c r="E39" s="630"/>
      <c r="F39" s="11"/>
      <c r="G39" s="11"/>
      <c r="H39" s="12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1"/>
      <c r="T39" s="632"/>
      <c r="U39" s="634"/>
    </row>
    <row r="40" spans="1:21" ht="22.5" customHeight="1">
      <c r="A40" s="638" t="s">
        <v>165</v>
      </c>
      <c r="B40" s="638" t="s">
        <v>176</v>
      </c>
      <c r="C40" s="638" t="s">
        <v>167</v>
      </c>
      <c r="D40" s="638" t="s">
        <v>166</v>
      </c>
      <c r="E40" s="638" t="s">
        <v>157</v>
      </c>
      <c r="F40" s="639" t="s">
        <v>169</v>
      </c>
      <c r="G40" s="640"/>
      <c r="H40" s="640"/>
      <c r="I40" s="640"/>
      <c r="J40" s="640"/>
      <c r="K40" s="640"/>
      <c r="L40" s="640"/>
      <c r="M40" s="640"/>
      <c r="N40" s="640"/>
      <c r="O40" s="640"/>
      <c r="P40" s="640"/>
      <c r="Q40" s="641"/>
      <c r="R40" s="642" t="s">
        <v>26</v>
      </c>
      <c r="S40" s="622" t="s">
        <v>66</v>
      </c>
      <c r="T40" s="622" t="s">
        <v>67</v>
      </c>
      <c r="U40" s="622" t="s">
        <v>68</v>
      </c>
    </row>
    <row r="41" spans="1:21" ht="33" customHeight="1">
      <c r="A41" s="638"/>
      <c r="B41" s="638"/>
      <c r="C41" s="638"/>
      <c r="D41" s="638"/>
      <c r="E41" s="638"/>
      <c r="F41" s="41"/>
      <c r="G41" s="7" t="s">
        <v>55</v>
      </c>
      <c r="H41" s="8" t="s">
        <v>56</v>
      </c>
      <c r="I41" s="9" t="s">
        <v>57</v>
      </c>
      <c r="J41" s="9" t="s">
        <v>58</v>
      </c>
      <c r="K41" s="9" t="s">
        <v>59</v>
      </c>
      <c r="L41" s="8" t="s">
        <v>60</v>
      </c>
      <c r="M41" s="8" t="s">
        <v>61</v>
      </c>
      <c r="N41" s="8" t="s">
        <v>62</v>
      </c>
      <c r="O41" s="9" t="s">
        <v>63</v>
      </c>
      <c r="P41" s="9" t="s">
        <v>64</v>
      </c>
      <c r="Q41" s="42" t="s">
        <v>65</v>
      </c>
      <c r="R41" s="643"/>
      <c r="S41" s="623"/>
      <c r="T41" s="623"/>
      <c r="U41" s="623"/>
    </row>
    <row r="42" spans="1:21" ht="72.75" customHeight="1">
      <c r="A42" s="624" t="s">
        <v>204</v>
      </c>
      <c r="B42" s="625" t="s">
        <v>164</v>
      </c>
      <c r="C42" s="627"/>
      <c r="D42" s="36"/>
      <c r="E42" s="629"/>
      <c r="F42" s="11"/>
      <c r="G42" s="11"/>
      <c r="H42" s="16"/>
      <c r="I42" s="13"/>
      <c r="J42" s="13"/>
      <c r="K42" s="13"/>
      <c r="L42" s="13"/>
      <c r="M42" s="13"/>
      <c r="N42" s="13"/>
      <c r="O42" s="13"/>
      <c r="P42" s="17"/>
      <c r="Q42" s="13"/>
      <c r="R42" s="14"/>
      <c r="S42" s="11"/>
      <c r="T42" s="631"/>
      <c r="U42" s="633"/>
    </row>
    <row r="43" spans="1:21" ht="80.25" customHeight="1">
      <c r="A43" s="624"/>
      <c r="B43" s="626"/>
      <c r="C43" s="628"/>
      <c r="D43" s="37"/>
      <c r="E43" s="630"/>
      <c r="F43" s="11"/>
      <c r="G43" s="11"/>
      <c r="H43" s="12"/>
      <c r="I43" s="13"/>
      <c r="J43" s="13"/>
      <c r="K43" s="13"/>
      <c r="L43" s="13"/>
      <c r="M43" s="13"/>
      <c r="N43" s="13"/>
      <c r="O43" s="13"/>
      <c r="P43" s="13"/>
      <c r="Q43" s="13"/>
      <c r="R43" s="14"/>
      <c r="S43" s="11"/>
      <c r="T43" s="632"/>
      <c r="U43" s="634"/>
    </row>
    <row r="44" spans="1:21" ht="30.75" customHeight="1">
      <c r="A44" s="638" t="s">
        <v>165</v>
      </c>
      <c r="B44" s="638" t="s">
        <v>176</v>
      </c>
      <c r="C44" s="638" t="s">
        <v>167</v>
      </c>
      <c r="D44" s="638" t="s">
        <v>166</v>
      </c>
      <c r="E44" s="638" t="s">
        <v>157</v>
      </c>
      <c r="F44" s="639" t="s">
        <v>169</v>
      </c>
      <c r="G44" s="640"/>
      <c r="H44" s="640"/>
      <c r="I44" s="640"/>
      <c r="J44" s="640"/>
      <c r="K44" s="640"/>
      <c r="L44" s="640"/>
      <c r="M44" s="640"/>
      <c r="N44" s="640"/>
      <c r="O44" s="640"/>
      <c r="P44" s="640"/>
      <c r="Q44" s="641"/>
      <c r="R44" s="642" t="s">
        <v>26</v>
      </c>
      <c r="S44" s="622" t="s">
        <v>66</v>
      </c>
      <c r="T44" s="622" t="s">
        <v>67</v>
      </c>
      <c r="U44" s="622" t="s">
        <v>68</v>
      </c>
    </row>
    <row r="45" spans="1:21" ht="33.75" customHeight="1">
      <c r="A45" s="638"/>
      <c r="B45" s="638"/>
      <c r="C45" s="638"/>
      <c r="D45" s="638"/>
      <c r="E45" s="638"/>
      <c r="F45" s="41"/>
      <c r="G45" s="7" t="s">
        <v>55</v>
      </c>
      <c r="H45" s="8" t="s">
        <v>56</v>
      </c>
      <c r="I45" s="9" t="s">
        <v>57</v>
      </c>
      <c r="J45" s="9" t="s">
        <v>58</v>
      </c>
      <c r="K45" s="9" t="s">
        <v>59</v>
      </c>
      <c r="L45" s="8" t="s">
        <v>60</v>
      </c>
      <c r="M45" s="8" t="s">
        <v>61</v>
      </c>
      <c r="N45" s="8" t="s">
        <v>62</v>
      </c>
      <c r="O45" s="9" t="s">
        <v>63</v>
      </c>
      <c r="P45" s="9" t="s">
        <v>64</v>
      </c>
      <c r="Q45" s="42" t="s">
        <v>65</v>
      </c>
      <c r="R45" s="643"/>
      <c r="S45" s="623"/>
      <c r="T45" s="623"/>
      <c r="U45" s="623"/>
    </row>
    <row r="46" spans="1:21" ht="75.75" customHeight="1">
      <c r="A46" s="624" t="s">
        <v>205</v>
      </c>
      <c r="B46" s="625" t="s">
        <v>164</v>
      </c>
      <c r="C46" s="627"/>
      <c r="D46" s="36"/>
      <c r="E46" s="629"/>
      <c r="F46" s="11"/>
      <c r="G46" s="11"/>
      <c r="H46" s="16"/>
      <c r="I46" s="13"/>
      <c r="J46" s="13"/>
      <c r="K46" s="13"/>
      <c r="L46" s="13"/>
      <c r="M46" s="13"/>
      <c r="N46" s="13"/>
      <c r="O46" s="13"/>
      <c r="P46" s="17"/>
      <c r="Q46" s="13"/>
      <c r="R46" s="14"/>
      <c r="S46" s="11"/>
      <c r="T46" s="631"/>
      <c r="U46" s="633"/>
    </row>
    <row r="47" spans="1:21" ht="72.75" customHeight="1">
      <c r="A47" s="624"/>
      <c r="B47" s="626"/>
      <c r="C47" s="628"/>
      <c r="D47" s="37"/>
      <c r="E47" s="630"/>
      <c r="F47" s="11"/>
      <c r="G47" s="11"/>
      <c r="H47" s="12"/>
      <c r="I47" s="13"/>
      <c r="J47" s="13"/>
      <c r="K47" s="13"/>
      <c r="L47" s="13"/>
      <c r="M47" s="13"/>
      <c r="N47" s="13"/>
      <c r="O47" s="13"/>
      <c r="P47" s="13"/>
      <c r="Q47" s="13"/>
      <c r="R47" s="14"/>
      <c r="S47" s="11"/>
      <c r="T47" s="632"/>
      <c r="U47" s="634"/>
    </row>
    <row r="48" spans="1:21" ht="52.5" customHeight="1">
      <c r="A48" s="635" t="s">
        <v>186</v>
      </c>
      <c r="B48" s="636"/>
      <c r="C48" s="636"/>
      <c r="D48" s="636"/>
      <c r="E48" s="636"/>
      <c r="F48" s="636"/>
      <c r="G48" s="636"/>
      <c r="H48" s="636"/>
      <c r="I48" s="636"/>
      <c r="J48" s="636"/>
      <c r="K48" s="636"/>
      <c r="L48" s="636"/>
      <c r="M48" s="636"/>
      <c r="N48" s="636"/>
      <c r="O48" s="636"/>
      <c r="P48" s="636"/>
      <c r="Q48" s="636"/>
      <c r="R48" s="636"/>
      <c r="S48" s="636"/>
      <c r="T48" s="636"/>
      <c r="U48" s="637"/>
    </row>
    <row r="49" spans="1:21" ht="27" customHeight="1">
      <c r="A49" s="638" t="s">
        <v>165</v>
      </c>
      <c r="B49" s="638" t="s">
        <v>176</v>
      </c>
      <c r="C49" s="638" t="s">
        <v>167</v>
      </c>
      <c r="D49" s="638" t="s">
        <v>166</v>
      </c>
      <c r="E49" s="638" t="s">
        <v>157</v>
      </c>
      <c r="F49" s="639" t="s">
        <v>169</v>
      </c>
      <c r="G49" s="640"/>
      <c r="H49" s="640"/>
      <c r="I49" s="640"/>
      <c r="J49" s="640"/>
      <c r="K49" s="640"/>
      <c r="L49" s="640"/>
      <c r="M49" s="640"/>
      <c r="N49" s="640"/>
      <c r="O49" s="640"/>
      <c r="P49" s="640"/>
      <c r="Q49" s="641"/>
      <c r="R49" s="642" t="s">
        <v>26</v>
      </c>
      <c r="S49" s="622" t="s">
        <v>66</v>
      </c>
      <c r="T49" s="622" t="s">
        <v>67</v>
      </c>
      <c r="U49" s="622" t="s">
        <v>68</v>
      </c>
    </row>
    <row r="50" spans="1:21" ht="34.5" customHeight="1">
      <c r="A50" s="638"/>
      <c r="B50" s="638"/>
      <c r="C50" s="638"/>
      <c r="D50" s="638"/>
      <c r="E50" s="638"/>
      <c r="F50" s="41"/>
      <c r="G50" s="7" t="s">
        <v>55</v>
      </c>
      <c r="H50" s="8" t="s">
        <v>56</v>
      </c>
      <c r="I50" s="9" t="s">
        <v>57</v>
      </c>
      <c r="J50" s="9" t="s">
        <v>58</v>
      </c>
      <c r="K50" s="9" t="s">
        <v>59</v>
      </c>
      <c r="L50" s="8" t="s">
        <v>60</v>
      </c>
      <c r="M50" s="8" t="s">
        <v>61</v>
      </c>
      <c r="N50" s="8" t="s">
        <v>62</v>
      </c>
      <c r="O50" s="9" t="s">
        <v>63</v>
      </c>
      <c r="P50" s="9" t="s">
        <v>64</v>
      </c>
      <c r="Q50" s="42" t="s">
        <v>65</v>
      </c>
      <c r="R50" s="643"/>
      <c r="S50" s="623"/>
      <c r="T50" s="623"/>
      <c r="U50" s="623"/>
    </row>
    <row r="51" spans="1:21" ht="68.25" customHeight="1">
      <c r="A51" s="624" t="s">
        <v>206</v>
      </c>
      <c r="B51" s="625" t="s">
        <v>164</v>
      </c>
      <c r="C51" s="627"/>
      <c r="D51" s="36"/>
      <c r="E51" s="629"/>
      <c r="F51" s="11"/>
      <c r="G51" s="11"/>
      <c r="H51" s="16"/>
      <c r="I51" s="13"/>
      <c r="J51" s="13"/>
      <c r="K51" s="13"/>
      <c r="L51" s="13"/>
      <c r="M51" s="13"/>
      <c r="N51" s="13"/>
      <c r="O51" s="13"/>
      <c r="P51" s="17"/>
      <c r="Q51" s="13"/>
      <c r="R51" s="14"/>
      <c r="S51" s="11"/>
      <c r="T51" s="631"/>
      <c r="U51" s="633"/>
    </row>
    <row r="52" spans="1:21" ht="81.75" customHeight="1">
      <c r="A52" s="624"/>
      <c r="B52" s="626"/>
      <c r="C52" s="628"/>
      <c r="D52" s="37"/>
      <c r="E52" s="630"/>
      <c r="F52" s="11"/>
      <c r="G52" s="11"/>
      <c r="H52" s="12"/>
      <c r="I52" s="13"/>
      <c r="J52" s="13"/>
      <c r="K52" s="13"/>
      <c r="L52" s="13"/>
      <c r="M52" s="13"/>
      <c r="N52" s="13"/>
      <c r="O52" s="13"/>
      <c r="P52" s="13"/>
      <c r="Q52" s="13"/>
      <c r="R52" s="14"/>
      <c r="S52" s="11"/>
      <c r="T52" s="632"/>
      <c r="U52" s="634"/>
    </row>
    <row r="53" spans="1:21" ht="24.75" customHeight="1">
      <c r="A53" s="638" t="s">
        <v>165</v>
      </c>
      <c r="B53" s="638" t="s">
        <v>176</v>
      </c>
      <c r="C53" s="638" t="s">
        <v>167</v>
      </c>
      <c r="D53" s="638" t="s">
        <v>166</v>
      </c>
      <c r="E53" s="638" t="s">
        <v>157</v>
      </c>
      <c r="F53" s="639" t="s">
        <v>169</v>
      </c>
      <c r="G53" s="640"/>
      <c r="H53" s="640"/>
      <c r="I53" s="640"/>
      <c r="J53" s="640"/>
      <c r="K53" s="640"/>
      <c r="L53" s="640"/>
      <c r="M53" s="640"/>
      <c r="N53" s="640"/>
      <c r="O53" s="640"/>
      <c r="P53" s="640"/>
      <c r="Q53" s="641"/>
      <c r="R53" s="642" t="s">
        <v>26</v>
      </c>
      <c r="S53" s="622" t="s">
        <v>66</v>
      </c>
      <c r="T53" s="622" t="s">
        <v>67</v>
      </c>
      <c r="U53" s="622" t="s">
        <v>68</v>
      </c>
    </row>
    <row r="54" spans="1:21" ht="30.75" customHeight="1">
      <c r="A54" s="638"/>
      <c r="B54" s="638"/>
      <c r="C54" s="638"/>
      <c r="D54" s="638"/>
      <c r="E54" s="638"/>
      <c r="F54" s="41"/>
      <c r="G54" s="7" t="s">
        <v>55</v>
      </c>
      <c r="H54" s="8" t="s">
        <v>56</v>
      </c>
      <c r="I54" s="9" t="s">
        <v>57</v>
      </c>
      <c r="J54" s="9" t="s">
        <v>58</v>
      </c>
      <c r="K54" s="9" t="s">
        <v>59</v>
      </c>
      <c r="L54" s="8" t="s">
        <v>60</v>
      </c>
      <c r="M54" s="8" t="s">
        <v>61</v>
      </c>
      <c r="N54" s="8" t="s">
        <v>62</v>
      </c>
      <c r="O54" s="9" t="s">
        <v>63</v>
      </c>
      <c r="P54" s="9" t="s">
        <v>64</v>
      </c>
      <c r="Q54" s="42" t="s">
        <v>65</v>
      </c>
      <c r="R54" s="643"/>
      <c r="S54" s="623"/>
      <c r="T54" s="623"/>
      <c r="U54" s="623"/>
    </row>
    <row r="55" spans="1:21" ht="68.25" customHeight="1">
      <c r="A55" s="624" t="s">
        <v>207</v>
      </c>
      <c r="B55" s="625" t="s">
        <v>164</v>
      </c>
      <c r="C55" s="627"/>
      <c r="D55" s="36"/>
      <c r="E55" s="629"/>
      <c r="F55" s="11"/>
      <c r="G55" s="11"/>
      <c r="H55" s="16"/>
      <c r="I55" s="13"/>
      <c r="J55" s="13"/>
      <c r="K55" s="13"/>
      <c r="L55" s="13"/>
      <c r="M55" s="13"/>
      <c r="N55" s="13"/>
      <c r="O55" s="13"/>
      <c r="P55" s="17"/>
      <c r="Q55" s="13"/>
      <c r="R55" s="14"/>
      <c r="S55" s="11"/>
      <c r="T55" s="631"/>
      <c r="U55" s="633"/>
    </row>
    <row r="56" spans="1:21" ht="91.5" customHeight="1">
      <c r="A56" s="624"/>
      <c r="B56" s="626"/>
      <c r="C56" s="628"/>
      <c r="D56" s="37"/>
      <c r="E56" s="630"/>
      <c r="F56" s="11"/>
      <c r="G56" s="11"/>
      <c r="H56" s="12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1"/>
      <c r="T56" s="632"/>
      <c r="U56" s="634"/>
    </row>
    <row r="57" spans="1:21" ht="24" customHeight="1">
      <c r="A57" s="638" t="s">
        <v>165</v>
      </c>
      <c r="B57" s="638" t="s">
        <v>176</v>
      </c>
      <c r="C57" s="638" t="s">
        <v>167</v>
      </c>
      <c r="D57" s="638" t="s">
        <v>166</v>
      </c>
      <c r="E57" s="638" t="s">
        <v>157</v>
      </c>
      <c r="F57" s="639" t="s">
        <v>169</v>
      </c>
      <c r="G57" s="640"/>
      <c r="H57" s="640"/>
      <c r="I57" s="640"/>
      <c r="J57" s="640"/>
      <c r="K57" s="640"/>
      <c r="L57" s="640"/>
      <c r="M57" s="640"/>
      <c r="N57" s="640"/>
      <c r="O57" s="640"/>
      <c r="P57" s="640"/>
      <c r="Q57" s="641"/>
      <c r="R57" s="642" t="s">
        <v>26</v>
      </c>
      <c r="S57" s="622" t="s">
        <v>66</v>
      </c>
      <c r="T57" s="622" t="s">
        <v>67</v>
      </c>
      <c r="U57" s="622" t="s">
        <v>68</v>
      </c>
    </row>
    <row r="58" spans="1:21" ht="27" customHeight="1">
      <c r="A58" s="638"/>
      <c r="B58" s="638"/>
      <c r="C58" s="638"/>
      <c r="D58" s="638"/>
      <c r="E58" s="638"/>
      <c r="F58" s="41"/>
      <c r="G58" s="7" t="s">
        <v>55</v>
      </c>
      <c r="H58" s="8" t="s">
        <v>56</v>
      </c>
      <c r="I58" s="9" t="s">
        <v>57</v>
      </c>
      <c r="J58" s="9" t="s">
        <v>58</v>
      </c>
      <c r="K58" s="9" t="s">
        <v>59</v>
      </c>
      <c r="L58" s="8" t="s">
        <v>60</v>
      </c>
      <c r="M58" s="8" t="s">
        <v>61</v>
      </c>
      <c r="N58" s="8" t="s">
        <v>62</v>
      </c>
      <c r="O58" s="9" t="s">
        <v>63</v>
      </c>
      <c r="P58" s="9" t="s">
        <v>64</v>
      </c>
      <c r="Q58" s="42" t="s">
        <v>65</v>
      </c>
      <c r="R58" s="643"/>
      <c r="S58" s="623"/>
      <c r="T58" s="623"/>
      <c r="U58" s="623"/>
    </row>
    <row r="59" spans="1:21" ht="57.75" customHeight="1">
      <c r="A59" s="624" t="s">
        <v>208</v>
      </c>
      <c r="B59" s="625" t="s">
        <v>164</v>
      </c>
      <c r="C59" s="627"/>
      <c r="D59" s="36"/>
      <c r="E59" s="629"/>
      <c r="F59" s="11"/>
      <c r="G59" s="11"/>
      <c r="H59" s="16"/>
      <c r="I59" s="13"/>
      <c r="J59" s="13"/>
      <c r="K59" s="13"/>
      <c r="L59" s="13"/>
      <c r="M59" s="13"/>
      <c r="N59" s="13"/>
      <c r="O59" s="13"/>
      <c r="P59" s="17"/>
      <c r="Q59" s="13"/>
      <c r="R59" s="14"/>
      <c r="S59" s="11"/>
      <c r="T59" s="631"/>
      <c r="U59" s="633"/>
    </row>
    <row r="60" spans="1:21" ht="111.75" customHeight="1">
      <c r="A60" s="624"/>
      <c r="B60" s="626"/>
      <c r="C60" s="628"/>
      <c r="D60" s="37"/>
      <c r="E60" s="630"/>
      <c r="F60" s="11"/>
      <c r="G60" s="11"/>
      <c r="H60" s="12"/>
      <c r="I60" s="13"/>
      <c r="J60" s="13"/>
      <c r="K60" s="13"/>
      <c r="L60" s="13"/>
      <c r="M60" s="13"/>
      <c r="N60" s="13"/>
      <c r="O60" s="13"/>
      <c r="P60" s="13"/>
      <c r="Q60" s="13"/>
      <c r="R60" s="14"/>
      <c r="S60" s="11"/>
      <c r="T60" s="632"/>
      <c r="U60" s="634"/>
    </row>
  </sheetData>
  <mergeCells count="209">
    <mergeCell ref="A1:U1"/>
    <mergeCell ref="A2:J2"/>
    <mergeCell ref="K2:U2"/>
    <mergeCell ref="A3:J3"/>
    <mergeCell ref="K3:U3"/>
    <mergeCell ref="A4:J4"/>
    <mergeCell ref="K4:U4"/>
    <mergeCell ref="A5:J5"/>
    <mergeCell ref="K5:U5"/>
    <mergeCell ref="A6:J6"/>
    <mergeCell ref="K6:U6"/>
    <mergeCell ref="A8:A11"/>
    <mergeCell ref="B8:B11"/>
    <mergeCell ref="C8:C11"/>
    <mergeCell ref="D8:D11"/>
    <mergeCell ref="E8:E11"/>
    <mergeCell ref="F8:R8"/>
    <mergeCell ref="A12:A13"/>
    <mergeCell ref="B12:B13"/>
    <mergeCell ref="C12:C13"/>
    <mergeCell ref="E12:E13"/>
    <mergeCell ref="T12:T13"/>
    <mergeCell ref="U12:U13"/>
    <mergeCell ref="S8:U8"/>
    <mergeCell ref="R9:R11"/>
    <mergeCell ref="S9:S11"/>
    <mergeCell ref="T9:T11"/>
    <mergeCell ref="U9:U11"/>
    <mergeCell ref="F10:Q11"/>
    <mergeCell ref="A7:U7"/>
    <mergeCell ref="R14:R15"/>
    <mergeCell ref="S14:S15"/>
    <mergeCell ref="T14:T15"/>
    <mergeCell ref="U14:U15"/>
    <mergeCell ref="A16:A17"/>
    <mergeCell ref="B16:B17"/>
    <mergeCell ref="C16:C17"/>
    <mergeCell ref="E16:E17"/>
    <mergeCell ref="T16:T17"/>
    <mergeCell ref="U16:U17"/>
    <mergeCell ref="A14:A15"/>
    <mergeCell ref="B14:B15"/>
    <mergeCell ref="C14:C15"/>
    <mergeCell ref="D14:D15"/>
    <mergeCell ref="E14:E15"/>
    <mergeCell ref="F14:Q14"/>
    <mergeCell ref="R18:R19"/>
    <mergeCell ref="S18:S19"/>
    <mergeCell ref="T18:T19"/>
    <mergeCell ref="U18:U19"/>
    <mergeCell ref="A20:A21"/>
    <mergeCell ref="B20:B21"/>
    <mergeCell ref="C20:C21"/>
    <mergeCell ref="E20:E21"/>
    <mergeCell ref="T20:T21"/>
    <mergeCell ref="U20:U21"/>
    <mergeCell ref="A18:A19"/>
    <mergeCell ref="B18:B19"/>
    <mergeCell ref="C18:C19"/>
    <mergeCell ref="D18:D19"/>
    <mergeCell ref="E18:E19"/>
    <mergeCell ref="F18:Q18"/>
    <mergeCell ref="R23:R24"/>
    <mergeCell ref="S23:S24"/>
    <mergeCell ref="T23:T24"/>
    <mergeCell ref="U23:U24"/>
    <mergeCell ref="A25:A26"/>
    <mergeCell ref="B25:B26"/>
    <mergeCell ref="C25:C26"/>
    <mergeCell ref="E25:E26"/>
    <mergeCell ref="T25:T26"/>
    <mergeCell ref="U25:U26"/>
    <mergeCell ref="A23:A24"/>
    <mergeCell ref="B23:B24"/>
    <mergeCell ref="C23:C24"/>
    <mergeCell ref="D23:D24"/>
    <mergeCell ref="E23:E24"/>
    <mergeCell ref="F23:Q23"/>
    <mergeCell ref="R27:R28"/>
    <mergeCell ref="S27:S28"/>
    <mergeCell ref="T27:T28"/>
    <mergeCell ref="U27:U28"/>
    <mergeCell ref="A29:A30"/>
    <mergeCell ref="B29:B30"/>
    <mergeCell ref="C29:C30"/>
    <mergeCell ref="E29:E30"/>
    <mergeCell ref="T29:T30"/>
    <mergeCell ref="U29:U30"/>
    <mergeCell ref="A27:A28"/>
    <mergeCell ref="B27:B28"/>
    <mergeCell ref="C27:C28"/>
    <mergeCell ref="D27:D28"/>
    <mergeCell ref="E27:E28"/>
    <mergeCell ref="F27:Q27"/>
    <mergeCell ref="R31:R32"/>
    <mergeCell ref="S31:S32"/>
    <mergeCell ref="T31:T32"/>
    <mergeCell ref="U31:U32"/>
    <mergeCell ref="A33:A34"/>
    <mergeCell ref="B33:B34"/>
    <mergeCell ref="C33:C34"/>
    <mergeCell ref="E33:E34"/>
    <mergeCell ref="T33:T34"/>
    <mergeCell ref="U33:U34"/>
    <mergeCell ref="A31:A32"/>
    <mergeCell ref="B31:B32"/>
    <mergeCell ref="C31:C32"/>
    <mergeCell ref="D31:D32"/>
    <mergeCell ref="E31:E32"/>
    <mergeCell ref="F31:Q31"/>
    <mergeCell ref="R36:R37"/>
    <mergeCell ref="S36:S37"/>
    <mergeCell ref="T36:T37"/>
    <mergeCell ref="U36:U37"/>
    <mergeCell ref="A38:A39"/>
    <mergeCell ref="B38:B39"/>
    <mergeCell ref="C38:C39"/>
    <mergeCell ref="E38:E39"/>
    <mergeCell ref="T38:T39"/>
    <mergeCell ref="U38:U39"/>
    <mergeCell ref="A36:A37"/>
    <mergeCell ref="B36:B37"/>
    <mergeCell ref="C36:C37"/>
    <mergeCell ref="D36:D37"/>
    <mergeCell ref="E36:E37"/>
    <mergeCell ref="F36:Q36"/>
    <mergeCell ref="R40:R41"/>
    <mergeCell ref="S40:S41"/>
    <mergeCell ref="T40:T41"/>
    <mergeCell ref="U40:U41"/>
    <mergeCell ref="A42:A43"/>
    <mergeCell ref="B42:B43"/>
    <mergeCell ref="C42:C43"/>
    <mergeCell ref="E42:E43"/>
    <mergeCell ref="T42:T43"/>
    <mergeCell ref="U42:U43"/>
    <mergeCell ref="A40:A41"/>
    <mergeCell ref="B40:B41"/>
    <mergeCell ref="C40:C41"/>
    <mergeCell ref="D40:D41"/>
    <mergeCell ref="E40:E41"/>
    <mergeCell ref="F40:Q40"/>
    <mergeCell ref="R44:R45"/>
    <mergeCell ref="S44:S45"/>
    <mergeCell ref="T44:T45"/>
    <mergeCell ref="U44:U45"/>
    <mergeCell ref="A46:A47"/>
    <mergeCell ref="B46:B47"/>
    <mergeCell ref="C46:C47"/>
    <mergeCell ref="E46:E47"/>
    <mergeCell ref="T46:T47"/>
    <mergeCell ref="U46:U47"/>
    <mergeCell ref="A44:A45"/>
    <mergeCell ref="B44:B45"/>
    <mergeCell ref="C44:C45"/>
    <mergeCell ref="D44:D45"/>
    <mergeCell ref="E44:E45"/>
    <mergeCell ref="F44:Q44"/>
    <mergeCell ref="E53:E54"/>
    <mergeCell ref="F53:Q53"/>
    <mergeCell ref="R49:R50"/>
    <mergeCell ref="S49:S50"/>
    <mergeCell ref="T49:T50"/>
    <mergeCell ref="U49:U50"/>
    <mergeCell ref="A51:A52"/>
    <mergeCell ref="B51:B52"/>
    <mergeCell ref="C51:C52"/>
    <mergeCell ref="E51:E52"/>
    <mergeCell ref="T51:T52"/>
    <mergeCell ref="U51:U52"/>
    <mergeCell ref="A49:A50"/>
    <mergeCell ref="B49:B50"/>
    <mergeCell ref="C49:C50"/>
    <mergeCell ref="D49:D50"/>
    <mergeCell ref="E49:E50"/>
    <mergeCell ref="F49:Q49"/>
    <mergeCell ref="A22:U22"/>
    <mergeCell ref="A35:U35"/>
    <mergeCell ref="A48:U48"/>
    <mergeCell ref="A57:A58"/>
    <mergeCell ref="B57:B58"/>
    <mergeCell ref="C57:C58"/>
    <mergeCell ref="D57:D58"/>
    <mergeCell ref="E57:E58"/>
    <mergeCell ref="F57:Q57"/>
    <mergeCell ref="R53:R54"/>
    <mergeCell ref="S53:S54"/>
    <mergeCell ref="T53:T54"/>
    <mergeCell ref="U53:U54"/>
    <mergeCell ref="A55:A56"/>
    <mergeCell ref="B55:B56"/>
    <mergeCell ref="C55:C56"/>
    <mergeCell ref="E55:E56"/>
    <mergeCell ref="T55:T56"/>
    <mergeCell ref="U55:U56"/>
    <mergeCell ref="A53:A54"/>
    <mergeCell ref="B53:B54"/>
    <mergeCell ref="C53:C54"/>
    <mergeCell ref="D53:D54"/>
    <mergeCell ref="R57:R58"/>
    <mergeCell ref="S57:S58"/>
    <mergeCell ref="T57:T58"/>
    <mergeCell ref="U57:U58"/>
    <mergeCell ref="A59:A60"/>
    <mergeCell ref="B59:B60"/>
    <mergeCell ref="C59:C60"/>
    <mergeCell ref="E59:E60"/>
    <mergeCell ref="T59:T60"/>
    <mergeCell ref="U59:U6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3"/>
  <sheetViews>
    <sheetView view="pageBreakPreview" zoomScale="115" zoomScaleNormal="100" zoomScaleSheetLayoutView="115" workbookViewId="0">
      <selection activeCell="A7" sqref="A7:C7"/>
    </sheetView>
  </sheetViews>
  <sheetFormatPr baseColWidth="10" defaultColWidth="9.33203125" defaultRowHeight="12.75"/>
  <cols>
    <col min="1" max="1" width="51.33203125" style="98" customWidth="1"/>
    <col min="2" max="2" width="37.83203125" style="98" customWidth="1"/>
    <col min="3" max="3" width="49.1640625" style="98" customWidth="1"/>
    <col min="4" max="16384" width="9.33203125" style="98"/>
  </cols>
  <sheetData>
    <row r="1" spans="1:3" ht="47.85" customHeight="1">
      <c r="A1" s="300" t="s">
        <v>403</v>
      </c>
      <c r="B1" s="301"/>
      <c r="C1" s="302"/>
    </row>
    <row r="2" spans="1:3" s="48" customFormat="1" ht="35.25" customHeight="1">
      <c r="A2" s="294" t="s">
        <v>9</v>
      </c>
      <c r="B2" s="295"/>
      <c r="C2" s="296"/>
    </row>
    <row r="3" spans="1:3" ht="37.700000000000003" customHeight="1">
      <c r="A3" s="297"/>
      <c r="B3" s="298"/>
      <c r="C3" s="299"/>
    </row>
    <row r="4" spans="1:3" s="48" customFormat="1" ht="35.25" customHeight="1">
      <c r="A4" s="294" t="s">
        <v>10</v>
      </c>
      <c r="B4" s="295"/>
      <c r="C4" s="296"/>
    </row>
    <row r="5" spans="1:3" ht="51" customHeight="1">
      <c r="A5" s="297"/>
      <c r="B5" s="298"/>
      <c r="C5" s="299"/>
    </row>
    <row r="6" spans="1:3" s="48" customFormat="1" ht="35.25" customHeight="1">
      <c r="A6" s="294" t="s">
        <v>11</v>
      </c>
      <c r="B6" s="295"/>
      <c r="C6" s="296"/>
    </row>
    <row r="7" spans="1:3" ht="395.25" customHeight="1">
      <c r="A7" s="250" t="s">
        <v>412</v>
      </c>
      <c r="B7" s="251"/>
      <c r="C7" s="252"/>
    </row>
    <row r="8" spans="1:3" s="48" customFormat="1" ht="35.25" customHeight="1">
      <c r="A8" s="247" t="s">
        <v>12</v>
      </c>
      <c r="B8" s="248"/>
      <c r="C8" s="249"/>
    </row>
    <row r="9" spans="1:3" ht="32.450000000000003" customHeight="1">
      <c r="A9" s="100" t="s">
        <v>13</v>
      </c>
      <c r="B9" s="100" t="s">
        <v>14</v>
      </c>
      <c r="C9" s="100" t="s">
        <v>15</v>
      </c>
    </row>
    <row r="10" spans="1:3" ht="153.75" customHeight="1">
      <c r="A10" s="99"/>
      <c r="B10" s="99"/>
      <c r="C10" s="15"/>
    </row>
    <row r="11" spans="1:3" s="48" customFormat="1" ht="35.25" customHeight="1">
      <c r="A11" s="247" t="s">
        <v>16</v>
      </c>
      <c r="B11" s="248"/>
      <c r="C11" s="249"/>
    </row>
    <row r="12" spans="1:3" ht="63" customHeight="1">
      <c r="A12" s="303"/>
      <c r="B12" s="304"/>
      <c r="C12" s="305"/>
    </row>
    <row r="13" spans="1:3" ht="23.1" customHeight="1"/>
  </sheetData>
  <mergeCells count="10">
    <mergeCell ref="A2:C2"/>
    <mergeCell ref="A3:C3"/>
    <mergeCell ref="A4:C4"/>
    <mergeCell ref="A1:C1"/>
    <mergeCell ref="A12:C12"/>
    <mergeCell ref="A5:C5"/>
    <mergeCell ref="A6:C6"/>
    <mergeCell ref="A7:C7"/>
    <mergeCell ref="A8:C8"/>
    <mergeCell ref="A11:C11"/>
  </mergeCells>
  <pageMargins left="0.7" right="0.7" top="0.75" bottom="0.75" header="0.3" footer="0.3"/>
  <pageSetup paperSize="9" scale="70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L72"/>
  <sheetViews>
    <sheetView topLeftCell="A43" zoomScale="130" zoomScaleNormal="130" workbookViewId="0">
      <selection activeCell="B46" sqref="B46:C46"/>
    </sheetView>
  </sheetViews>
  <sheetFormatPr baseColWidth="10" defaultRowHeight="12.75"/>
  <cols>
    <col min="1" max="1" width="4.33203125" customWidth="1"/>
    <col min="4" max="4" width="19.6640625" customWidth="1"/>
    <col min="5" max="5" width="20.5" customWidth="1"/>
    <col min="6" max="6" width="16.6640625" customWidth="1"/>
    <col min="7" max="7" width="15.1640625" customWidth="1"/>
    <col min="8" max="8" width="14.83203125" customWidth="1"/>
    <col min="9" max="9" width="17.6640625" customWidth="1"/>
  </cols>
  <sheetData>
    <row r="2" spans="2:9" ht="18" customHeight="1"/>
    <row r="3" spans="2:9" ht="15" customHeight="1"/>
    <row r="4" spans="2:9" ht="34.5" customHeight="1">
      <c r="B4" s="692" t="s">
        <v>38</v>
      </c>
      <c r="C4" s="693"/>
      <c r="D4" s="693"/>
      <c r="E4" s="693"/>
      <c r="F4" s="693"/>
      <c r="G4" s="693"/>
      <c r="H4" s="693"/>
      <c r="I4" s="693"/>
    </row>
    <row r="5" spans="2:9" ht="19.5" customHeight="1">
      <c r="B5" s="694" t="s">
        <v>377</v>
      </c>
      <c r="C5" s="695"/>
      <c r="D5" s="695"/>
      <c r="E5" s="695"/>
      <c r="F5" s="695"/>
      <c r="G5" s="695"/>
      <c r="H5" s="695"/>
      <c r="I5" s="695"/>
    </row>
    <row r="6" spans="2:9" ht="31.5" customHeight="1">
      <c r="B6" s="696" t="s">
        <v>39</v>
      </c>
      <c r="C6" s="697"/>
      <c r="D6" s="698" t="str">
        <f>'FORMATO 2. POA - MIR'!D4:F4</f>
        <v xml:space="preserve">SECRETARIA GENERAL MUNICIPAL </v>
      </c>
      <c r="E6" s="699"/>
      <c r="F6" s="696" t="s">
        <v>42</v>
      </c>
      <c r="G6" s="700"/>
      <c r="H6" s="701"/>
      <c r="I6" s="701"/>
    </row>
    <row r="7" spans="2:9" ht="54" customHeight="1">
      <c r="B7" s="681" t="s">
        <v>40</v>
      </c>
      <c r="C7" s="682"/>
      <c r="D7" s="683" t="s">
        <v>374</v>
      </c>
      <c r="E7" s="684"/>
      <c r="F7" s="681" t="s">
        <v>43</v>
      </c>
      <c r="G7" s="685"/>
      <c r="H7" s="686" t="s">
        <v>371</v>
      </c>
      <c r="I7" s="686"/>
    </row>
    <row r="8" spans="2:9" ht="41.25" customHeight="1">
      <c r="B8" s="687" t="s">
        <v>41</v>
      </c>
      <c r="C8" s="688"/>
      <c r="D8" s="689" t="s">
        <v>180</v>
      </c>
      <c r="E8" s="690"/>
      <c r="F8" s="687" t="s">
        <v>44</v>
      </c>
      <c r="G8" s="691"/>
      <c r="H8" s="686" t="s">
        <v>371</v>
      </c>
      <c r="I8" s="686"/>
    </row>
    <row r="9" spans="2:9">
      <c r="B9" s="702" t="s">
        <v>90</v>
      </c>
      <c r="C9" s="702"/>
      <c r="D9" s="702"/>
      <c r="E9" s="702"/>
      <c r="F9" s="702"/>
      <c r="G9" s="702"/>
      <c r="H9" s="702"/>
      <c r="I9" s="702"/>
    </row>
    <row r="10" spans="2:9" ht="68.25" customHeight="1">
      <c r="B10" s="703" t="s">
        <v>91</v>
      </c>
      <c r="C10" s="703"/>
      <c r="D10" s="686" t="str">
        <f>'FORMATO 2. POA - MIR'!C9</f>
        <v>Acuerdo 1. Zapotlán Seguro, con un Gobierno Transparente y Justo.</v>
      </c>
      <c r="E10" s="704"/>
      <c r="F10" s="703" t="s">
        <v>92</v>
      </c>
      <c r="G10" s="703"/>
      <c r="H10" s="705" t="str">
        <f>'FORMATO 2. POA - MIR'!E9</f>
        <v>1.1.2 Transformar a Zapotlán, con austeridad en la administración pública, garantizando el uso eficiente de los recursos públicos.</v>
      </c>
      <c r="I10" s="706"/>
    </row>
    <row r="11" spans="2:9" ht="54" customHeight="1">
      <c r="B11" s="703" t="s">
        <v>93</v>
      </c>
      <c r="C11" s="703"/>
      <c r="D11" s="686" t="str">
        <f>'FORMATO 2. POA - MIR'!C10</f>
        <v>Zapotlán Seguro, con un Gobierno Transparente y Justo.</v>
      </c>
      <c r="E11" s="704"/>
      <c r="F11" s="703" t="s">
        <v>95</v>
      </c>
      <c r="G11" s="703"/>
      <c r="H11" s="705" t="str">
        <f>'FORMATO 2. POA - MIR'!E10</f>
        <v>.1.2.1 Fomentar la administración pública municipal eficiente a través de los organismos públicos y descentralizados.</v>
      </c>
      <c r="I11" s="706"/>
    </row>
    <row r="12" spans="2:9" ht="126" customHeight="1">
      <c r="B12" s="710" t="s">
        <v>96</v>
      </c>
      <c r="C12" s="710"/>
      <c r="D12" s="711" t="str">
        <f>'FORMATO 2. POA - MIR'!C11</f>
        <v xml:space="preserve"> Garantizar un servicio público responsable, transparente, inclusivo y comprometido con la equidad, promoviendo la rendición de cuentas y la atención eficaz a las necesidades de la población.</v>
      </c>
      <c r="E12" s="711"/>
      <c r="F12" s="703" t="s">
        <v>97</v>
      </c>
      <c r="G12" s="703"/>
      <c r="H12" s="705" t="str">
        <f>'FORMATO 2. POA - MIR'!E11</f>
        <v>4.4.3.1. Impulsar el control de residuos sólidos urbanos, a través de infraestructura y equipamiento para el manejo de los residuos sólidos.</v>
      </c>
      <c r="I12" s="706"/>
    </row>
    <row r="13" spans="2:9" ht="15" customHeight="1">
      <c r="B13" s="712" t="s">
        <v>144</v>
      </c>
      <c r="C13" s="713"/>
      <c r="D13" s="713"/>
      <c r="E13" s="713"/>
      <c r="F13" s="713"/>
      <c r="G13" s="713"/>
      <c r="H13" s="713"/>
      <c r="I13" s="714"/>
    </row>
    <row r="14" spans="2:9">
      <c r="B14" s="708" t="s">
        <v>45</v>
      </c>
      <c r="C14" s="708"/>
      <c r="D14" s="708"/>
      <c r="E14" s="708"/>
      <c r="F14" s="708"/>
      <c r="G14" s="708"/>
      <c r="H14" s="708"/>
      <c r="I14" s="708"/>
    </row>
    <row r="15" spans="2:9">
      <c r="B15" s="707" t="str">
        <f>CALENDARIZACION!B17</f>
        <v>Actividades generales de delegación</v>
      </c>
      <c r="C15" s="707"/>
      <c r="D15" s="707"/>
      <c r="E15" s="707"/>
      <c r="F15" s="707"/>
      <c r="G15" s="707"/>
      <c r="H15" s="707"/>
      <c r="I15" s="707"/>
    </row>
    <row r="16" spans="2:9">
      <c r="B16" s="708" t="s">
        <v>48</v>
      </c>
      <c r="C16" s="708"/>
      <c r="D16" s="708"/>
      <c r="E16" s="708"/>
      <c r="F16" s="708"/>
      <c r="G16" s="708"/>
      <c r="H16" s="708"/>
      <c r="I16" s="708"/>
    </row>
    <row r="17" spans="2:9" ht="12.75" customHeight="1">
      <c r="B17" s="686" t="str">
        <f>CALENDARIZACION!C17</f>
        <v>Porcentaje de avance de actividades de la delegación</v>
      </c>
      <c r="C17" s="686"/>
      <c r="D17" s="686"/>
      <c r="E17" s="686"/>
      <c r="F17" s="686"/>
      <c r="G17" s="686"/>
      <c r="H17" s="686"/>
      <c r="I17" s="686"/>
    </row>
    <row r="18" spans="2:9" ht="18.75" customHeight="1">
      <c r="B18" s="695" t="s">
        <v>145</v>
      </c>
      <c r="C18" s="695"/>
      <c r="D18" s="695"/>
      <c r="E18" s="695"/>
      <c r="F18" s="695"/>
      <c r="G18" s="695"/>
      <c r="H18" s="695"/>
      <c r="I18" s="695"/>
    </row>
    <row r="19" spans="2:9">
      <c r="B19" s="709" t="s">
        <v>103</v>
      </c>
      <c r="C19" s="709"/>
      <c r="D19" s="709"/>
      <c r="E19" s="709"/>
      <c r="F19" s="709"/>
      <c r="G19" s="709"/>
      <c r="H19" s="709"/>
      <c r="I19" s="709"/>
    </row>
    <row r="20" spans="2:9">
      <c r="B20" s="686" t="str">
        <f>CALENDARIZACION!E17</f>
        <v>PCMIREAP=(PMIR ER/PMIR ER)X100%</v>
      </c>
      <c r="C20" s="686"/>
      <c r="D20" s="686"/>
      <c r="E20" s="686"/>
      <c r="F20" s="686"/>
      <c r="G20" s="686"/>
      <c r="H20" s="686"/>
      <c r="I20" s="686"/>
    </row>
    <row r="21" spans="2:9">
      <c r="B21" s="709" t="s">
        <v>105</v>
      </c>
      <c r="C21" s="709"/>
      <c r="D21" s="709"/>
      <c r="E21" s="709"/>
      <c r="F21" s="709"/>
      <c r="G21" s="709"/>
      <c r="H21" s="709"/>
      <c r="I21" s="709"/>
    </row>
    <row r="22" spans="2:9" ht="28.5" customHeight="1">
      <c r="B22" s="724" t="s">
        <v>106</v>
      </c>
      <c r="C22" s="725"/>
      <c r="D22" s="726" t="s">
        <v>107</v>
      </c>
      <c r="E22" s="726"/>
      <c r="F22" s="725" t="s">
        <v>108</v>
      </c>
      <c r="G22" s="725"/>
      <c r="H22" s="727" t="s">
        <v>143</v>
      </c>
      <c r="I22" s="727"/>
    </row>
    <row r="23" spans="2:9" ht="75.75" customHeight="1">
      <c r="B23" s="715"/>
      <c r="C23" s="715"/>
      <c r="D23" s="715" t="str">
        <f>CALENDARIZACION!D17</f>
        <v xml:space="preserve">PNADP
Porcentaje de número de actividades de la delegación programadas
</v>
      </c>
      <c r="E23" s="715"/>
      <c r="F23" s="728"/>
      <c r="G23" s="729"/>
      <c r="H23" s="730" t="str">
        <f>'FORMATO 2. POA - MIR'!E16</f>
        <v xml:space="preserve">Medios de verificación: Base de datos de plan de trabajo 
Fuentes de información: Carpetas físicas y digitales https://sigeh.hidalgo.gob.mx/pags/info_reg/municipal/13082%20-%20Zapotl%C3%A1n%20de%20Ju%C3%A1rez.pdf
Periodicidad: Trimestral
Resguardante: Delegación municipal de Acayuca
</v>
      </c>
      <c r="I23" s="731"/>
    </row>
    <row r="24" spans="2:9" ht="101.25" customHeight="1">
      <c r="B24" s="715"/>
      <c r="C24" s="715"/>
      <c r="D24" s="715" t="str">
        <f>CALENDARIZACION!D18</f>
        <v xml:space="preserve">PNADR
Porcentaje de Número de actividades de la delegación realizadas
</v>
      </c>
      <c r="E24" s="715"/>
      <c r="F24" s="716"/>
      <c r="G24" s="717"/>
      <c r="H24" s="732"/>
      <c r="I24" s="733"/>
    </row>
    <row r="25" spans="2:9" ht="21.75" customHeight="1">
      <c r="B25" s="718" t="s">
        <v>146</v>
      </c>
      <c r="C25" s="718"/>
      <c r="D25" s="718"/>
      <c r="E25" s="718"/>
      <c r="F25" s="718"/>
      <c r="G25" s="718"/>
      <c r="H25" s="718"/>
      <c r="I25" s="718"/>
    </row>
    <row r="26" spans="2:9" ht="12.75" customHeight="1">
      <c r="B26" s="719" t="s">
        <v>28</v>
      </c>
      <c r="C26" s="720"/>
      <c r="D26" s="721" t="s">
        <v>46</v>
      </c>
      <c r="E26" s="722"/>
      <c r="F26" s="719" t="s">
        <v>47</v>
      </c>
      <c r="G26" s="723"/>
      <c r="H26" s="723"/>
      <c r="I26" s="723"/>
    </row>
    <row r="27" spans="2:9" ht="15.75" customHeight="1">
      <c r="B27" s="750" t="s">
        <v>100</v>
      </c>
      <c r="C27" s="751"/>
      <c r="D27" s="752" t="s">
        <v>98</v>
      </c>
      <c r="E27" s="753"/>
      <c r="F27" s="752" t="s">
        <v>127</v>
      </c>
      <c r="G27" s="754"/>
      <c r="H27" s="754"/>
      <c r="I27" s="753"/>
    </row>
    <row r="28" spans="2:9" ht="18" customHeight="1">
      <c r="B28" s="696" t="s">
        <v>128</v>
      </c>
      <c r="C28" s="700"/>
      <c r="D28" s="700"/>
      <c r="E28" s="755"/>
      <c r="F28" s="756" t="s">
        <v>131</v>
      </c>
      <c r="G28" s="757"/>
      <c r="H28" s="757"/>
      <c r="I28" s="757"/>
    </row>
    <row r="29" spans="2:9" ht="18" customHeight="1">
      <c r="B29" s="758" t="s">
        <v>109</v>
      </c>
      <c r="C29" s="759"/>
      <c r="D29" s="759"/>
      <c r="E29" s="760"/>
      <c r="F29" s="761" t="s">
        <v>198</v>
      </c>
      <c r="G29" s="711"/>
      <c r="H29" s="711"/>
      <c r="I29" s="762"/>
    </row>
    <row r="30" spans="2:9" ht="13.5" customHeight="1">
      <c r="B30" s="734" t="s">
        <v>83</v>
      </c>
      <c r="C30" s="735"/>
      <c r="D30" s="735"/>
      <c r="E30" s="736"/>
      <c r="F30" s="737" t="s">
        <v>132</v>
      </c>
      <c r="G30" s="738"/>
      <c r="H30" s="738"/>
      <c r="I30" s="738"/>
    </row>
    <row r="31" spans="2:9" ht="15.75" customHeight="1">
      <c r="B31" s="739" t="s">
        <v>110</v>
      </c>
      <c r="C31" s="740"/>
      <c r="D31" s="740"/>
      <c r="E31" s="741"/>
      <c r="F31" s="742" t="s">
        <v>111</v>
      </c>
      <c r="G31" s="743"/>
      <c r="H31" s="743"/>
      <c r="I31" s="744"/>
    </row>
    <row r="32" spans="2:9" ht="15.75" customHeight="1">
      <c r="B32" s="745" t="s">
        <v>149</v>
      </c>
      <c r="C32" s="746"/>
      <c r="D32" s="746"/>
      <c r="E32" s="746"/>
      <c r="F32" s="746"/>
      <c r="G32" s="746"/>
      <c r="H32" s="746"/>
      <c r="I32" s="747"/>
    </row>
    <row r="33" spans="2:9" ht="14.25" customHeight="1">
      <c r="B33" s="748" t="s">
        <v>114</v>
      </c>
      <c r="C33" s="735"/>
      <c r="D33" s="735"/>
      <c r="E33" s="749"/>
      <c r="F33" s="738" t="s">
        <v>115</v>
      </c>
      <c r="G33" s="738"/>
      <c r="H33" s="738"/>
      <c r="I33" s="738"/>
    </row>
    <row r="34" spans="2:9" ht="13.5" customHeight="1">
      <c r="B34" s="778" t="s">
        <v>152</v>
      </c>
      <c r="C34" s="779"/>
      <c r="D34" s="780">
        <f>CALENDARIZACION!R17</f>
        <v>4</v>
      </c>
      <c r="E34" s="781"/>
      <c r="F34" s="782" t="s">
        <v>116</v>
      </c>
      <c r="G34" s="783"/>
      <c r="H34" s="784" t="s">
        <v>117</v>
      </c>
      <c r="I34" s="784"/>
    </row>
    <row r="35" spans="2:9">
      <c r="B35" s="778" t="s">
        <v>118</v>
      </c>
      <c r="C35" s="779"/>
      <c r="D35" s="785" t="s">
        <v>113</v>
      </c>
      <c r="E35" s="786"/>
      <c r="F35" s="767" t="s">
        <v>119</v>
      </c>
      <c r="G35" s="768"/>
      <c r="H35" s="787" t="s">
        <v>120</v>
      </c>
      <c r="I35" s="787"/>
    </row>
    <row r="36" spans="2:9">
      <c r="B36" s="763" t="s">
        <v>49</v>
      </c>
      <c r="C36" s="764"/>
      <c r="D36" s="765" t="s">
        <v>196</v>
      </c>
      <c r="E36" s="766"/>
      <c r="F36" s="767" t="s">
        <v>121</v>
      </c>
      <c r="G36" s="768"/>
      <c r="H36" s="769" t="s">
        <v>122</v>
      </c>
      <c r="I36" s="769"/>
    </row>
    <row r="37" spans="2:9">
      <c r="B37" s="770" t="s">
        <v>123</v>
      </c>
      <c r="C37" s="771"/>
      <c r="D37" s="771"/>
      <c r="E37" s="771"/>
      <c r="F37" s="771"/>
      <c r="G37" s="771"/>
      <c r="H37" s="771"/>
      <c r="I37" s="771"/>
    </row>
    <row r="38" spans="2:9">
      <c r="B38" s="772" t="s">
        <v>194</v>
      </c>
      <c r="C38" s="773"/>
      <c r="D38" s="773"/>
      <c r="E38" s="774"/>
      <c r="F38" s="775" t="s">
        <v>50</v>
      </c>
      <c r="G38" s="776"/>
      <c r="H38" s="777" t="s">
        <v>147</v>
      </c>
      <c r="I38" s="777"/>
    </row>
    <row r="39" spans="2:9">
      <c r="B39" s="791">
        <f>CALENDARIZACION!H17</f>
        <v>1</v>
      </c>
      <c r="C39" s="791"/>
      <c r="D39" s="791"/>
      <c r="E39" s="791"/>
      <c r="F39" s="792">
        <v>2026</v>
      </c>
      <c r="G39" s="792"/>
      <c r="H39" s="793" t="s">
        <v>113</v>
      </c>
      <c r="I39" s="793"/>
    </row>
    <row r="40" spans="2:9">
      <c r="B40" s="794" t="s">
        <v>150</v>
      </c>
      <c r="C40" s="795"/>
      <c r="D40" s="795"/>
      <c r="E40" s="795"/>
      <c r="F40" s="795"/>
      <c r="G40" s="795"/>
      <c r="H40" s="795"/>
      <c r="I40" s="796"/>
    </row>
    <row r="41" spans="2:9" ht="33.75">
      <c r="B41" s="687" t="s">
        <v>124</v>
      </c>
      <c r="C41" s="691"/>
      <c r="D41" s="52" t="s">
        <v>151</v>
      </c>
      <c r="E41" s="53" t="s">
        <v>86</v>
      </c>
      <c r="F41" s="797" t="s">
        <v>87</v>
      </c>
      <c r="G41" s="798"/>
      <c r="H41" s="54" t="s">
        <v>76</v>
      </c>
      <c r="I41" s="54" t="s">
        <v>77</v>
      </c>
    </row>
    <row r="42" spans="2:9">
      <c r="B42" s="732" t="s">
        <v>4</v>
      </c>
      <c r="C42" s="788"/>
      <c r="D42" s="45"/>
      <c r="E42" s="24">
        <v>0</v>
      </c>
      <c r="F42" s="351"/>
      <c r="G42" s="351"/>
      <c r="H42" s="19">
        <v>46027</v>
      </c>
      <c r="I42" s="19">
        <v>46386</v>
      </c>
    </row>
    <row r="43" spans="2:9">
      <c r="B43" s="789" t="s">
        <v>5</v>
      </c>
      <c r="C43" s="716"/>
      <c r="D43" s="45">
        <f>'COMP ACT EXTEMPORANEAS'!K12</f>
        <v>15</v>
      </c>
      <c r="E43" s="24">
        <v>0</v>
      </c>
      <c r="F43" s="351">
        <f>'COMP ACT EXTEMPORANEAS'!K13</f>
        <v>12</v>
      </c>
      <c r="G43" s="351"/>
      <c r="H43" s="19"/>
      <c r="I43" s="19"/>
    </row>
    <row r="44" spans="2:9">
      <c r="B44" s="790" t="s">
        <v>134</v>
      </c>
      <c r="C44" s="716"/>
      <c r="D44" s="45"/>
      <c r="E44" s="24">
        <v>0</v>
      </c>
      <c r="F44" s="351"/>
      <c r="G44" s="351"/>
      <c r="H44" s="19"/>
      <c r="I44" s="19"/>
    </row>
    <row r="45" spans="2:9">
      <c r="B45" s="805" t="s">
        <v>6</v>
      </c>
      <c r="C45" s="806"/>
      <c r="D45" s="46"/>
      <c r="E45" s="25">
        <v>0</v>
      </c>
      <c r="F45" s="807"/>
      <c r="G45" s="807"/>
      <c r="H45" s="19"/>
      <c r="I45" s="19"/>
    </row>
    <row r="46" spans="2:9">
      <c r="B46" s="442" t="s">
        <v>375</v>
      </c>
      <c r="C46" s="442"/>
      <c r="D46" s="28">
        <f>'COMP ACT EXTEMPORANEAS'!S12</f>
        <v>15</v>
      </c>
      <c r="E46" s="28">
        <v>0</v>
      </c>
      <c r="F46" s="808">
        <f>'COMP ACT EXTEMPORANEAS'!R13</f>
        <v>12</v>
      </c>
      <c r="G46" s="808"/>
      <c r="H46" s="26" t="s">
        <v>153</v>
      </c>
      <c r="I46" s="27">
        <f>'COMP ACT EXTEMPORANEAS'!U12</f>
        <v>0.8</v>
      </c>
    </row>
    <row r="47" spans="2:9">
      <c r="B47" s="809"/>
      <c r="C47" s="317"/>
    </row>
    <row r="49" spans="1:12" ht="22.5" customHeight="1">
      <c r="B49" s="810" t="s">
        <v>165</v>
      </c>
      <c r="C49" s="811"/>
      <c r="D49" s="812" t="s">
        <v>52</v>
      </c>
      <c r="E49" s="812"/>
      <c r="F49" s="812" t="s">
        <v>159</v>
      </c>
      <c r="G49" s="812"/>
      <c r="H49" s="812"/>
      <c r="I49" s="812"/>
    </row>
    <row r="50" spans="1:12" ht="39" customHeight="1">
      <c r="B50" s="799" t="str">
        <f>D8</f>
        <v>AE1</v>
      </c>
      <c r="C50" s="800"/>
      <c r="D50" s="803" t="str">
        <f>CALENDARIZACION!B17</f>
        <v>Actividades generales de delegación</v>
      </c>
      <c r="E50" s="803"/>
      <c r="F50" s="30" t="s">
        <v>160</v>
      </c>
      <c r="G50" s="31" t="s">
        <v>161</v>
      </c>
      <c r="H50" s="30" t="s">
        <v>67</v>
      </c>
      <c r="I50" s="29" t="s">
        <v>68</v>
      </c>
      <c r="L50" s="51"/>
    </row>
    <row r="51" spans="1:12" ht="18.75" customHeight="1">
      <c r="B51" s="801"/>
      <c r="C51" s="802"/>
      <c r="D51" s="803"/>
      <c r="E51" s="803"/>
      <c r="F51" s="32">
        <f>'COMP ACT EXTEMPORANEAS'!R12</f>
        <v>15</v>
      </c>
      <c r="G51" s="33">
        <f>'COMP ACT EXTEMPORANEAS'!R13</f>
        <v>12</v>
      </c>
      <c r="H51" s="32">
        <f>CALENDARIZACION!T17</f>
        <v>3</v>
      </c>
      <c r="I51" s="34">
        <f>'COMP ACT EXTEMPORANEAS'!U12</f>
        <v>0.8</v>
      </c>
    </row>
    <row r="52" spans="1:12" ht="206.25" customHeight="1">
      <c r="B52" s="342"/>
      <c r="C52" s="342"/>
      <c r="D52" s="342"/>
      <c r="E52" s="342"/>
      <c r="F52" s="804"/>
      <c r="G52" s="804"/>
      <c r="H52" s="804"/>
      <c r="I52" s="804"/>
    </row>
    <row r="53" spans="1:12">
      <c r="A53" s="47">
        <v>1</v>
      </c>
    </row>
    <row r="54" spans="1:12">
      <c r="A54" s="47">
        <v>1</v>
      </c>
    </row>
    <row r="55" spans="1:12">
      <c r="A55" s="47">
        <v>1</v>
      </c>
      <c r="B55" s="48"/>
      <c r="C55" s="48"/>
      <c r="D55" s="48"/>
      <c r="E55" s="49"/>
    </row>
    <row r="56" spans="1:12">
      <c r="A56" s="47">
        <v>1</v>
      </c>
      <c r="B56" s="48"/>
      <c r="C56" s="48"/>
      <c r="D56" s="48"/>
      <c r="E56" s="49"/>
    </row>
    <row r="57" spans="1:12">
      <c r="A57" s="47">
        <v>1</v>
      </c>
      <c r="E57" s="50"/>
    </row>
    <row r="58" spans="1:12">
      <c r="A58" s="47">
        <v>1</v>
      </c>
    </row>
    <row r="59" spans="1:12">
      <c r="A59" s="47">
        <v>1</v>
      </c>
      <c r="B59" s="44"/>
    </row>
    <row r="60" spans="1:12">
      <c r="A60" s="47">
        <v>1</v>
      </c>
      <c r="E60" s="44"/>
    </row>
    <row r="61" spans="1:12">
      <c r="A61" s="47">
        <v>1</v>
      </c>
      <c r="E61" s="44"/>
    </row>
    <row r="62" spans="1:12">
      <c r="A62" s="47">
        <v>1</v>
      </c>
      <c r="E62" s="44"/>
    </row>
    <row r="63" spans="1:12">
      <c r="A63" s="47">
        <v>1</v>
      </c>
    </row>
    <row r="64" spans="1:12">
      <c r="A64" s="47">
        <v>1</v>
      </c>
    </row>
    <row r="65" spans="1:1">
      <c r="A65" s="47">
        <v>1</v>
      </c>
    </row>
    <row r="66" spans="1:1">
      <c r="A66" s="47">
        <v>1</v>
      </c>
    </row>
    <row r="67" spans="1:1">
      <c r="A67" s="47">
        <v>1</v>
      </c>
    </row>
    <row r="68" spans="1:1">
      <c r="A68" s="47">
        <v>1</v>
      </c>
    </row>
    <row r="69" spans="1:1">
      <c r="A69" s="47">
        <v>1</v>
      </c>
    </row>
    <row r="70" spans="1:1">
      <c r="A70" s="47">
        <v>1</v>
      </c>
    </row>
    <row r="71" spans="1:1">
      <c r="A71" s="47">
        <v>1</v>
      </c>
    </row>
    <row r="72" spans="1:1">
      <c r="A72" s="47">
        <v>1</v>
      </c>
    </row>
  </sheetData>
  <dataConsolidate/>
  <mergeCells count="105">
    <mergeCell ref="B50:C51"/>
    <mergeCell ref="D50:E51"/>
    <mergeCell ref="B52:E52"/>
    <mergeCell ref="F52:I52"/>
    <mergeCell ref="B45:C45"/>
    <mergeCell ref="F45:G45"/>
    <mergeCell ref="B46:C46"/>
    <mergeCell ref="F46:G46"/>
    <mergeCell ref="B47:C47"/>
    <mergeCell ref="B49:C49"/>
    <mergeCell ref="D49:E49"/>
    <mergeCell ref="F49:I49"/>
    <mergeCell ref="B42:C42"/>
    <mergeCell ref="F42:G42"/>
    <mergeCell ref="B43:C43"/>
    <mergeCell ref="F43:G43"/>
    <mergeCell ref="B44:C44"/>
    <mergeCell ref="F44:G44"/>
    <mergeCell ref="B39:E39"/>
    <mergeCell ref="F39:G39"/>
    <mergeCell ref="H39:I39"/>
    <mergeCell ref="B40:I40"/>
    <mergeCell ref="B41:C41"/>
    <mergeCell ref="F41:G41"/>
    <mergeCell ref="B36:C36"/>
    <mergeCell ref="D36:E36"/>
    <mergeCell ref="F36:G36"/>
    <mergeCell ref="H36:I36"/>
    <mergeCell ref="B37:I37"/>
    <mergeCell ref="B38:E38"/>
    <mergeCell ref="F38:G38"/>
    <mergeCell ref="H38:I38"/>
    <mergeCell ref="B34:C34"/>
    <mergeCell ref="D34:E34"/>
    <mergeCell ref="F34:G34"/>
    <mergeCell ref="H34:I34"/>
    <mergeCell ref="B35:C35"/>
    <mergeCell ref="D35:E35"/>
    <mergeCell ref="F35:G35"/>
    <mergeCell ref="H35:I35"/>
    <mergeCell ref="B30:E30"/>
    <mergeCell ref="F30:I30"/>
    <mergeCell ref="B31:E31"/>
    <mergeCell ref="F31:I31"/>
    <mergeCell ref="B32:I32"/>
    <mergeCell ref="B33:E33"/>
    <mergeCell ref="F33:I33"/>
    <mergeCell ref="B27:C27"/>
    <mergeCell ref="D27:E27"/>
    <mergeCell ref="F27:I27"/>
    <mergeCell ref="B28:E28"/>
    <mergeCell ref="F28:I28"/>
    <mergeCell ref="B29:E29"/>
    <mergeCell ref="F29:I29"/>
    <mergeCell ref="D24:E24"/>
    <mergeCell ref="F24:G24"/>
    <mergeCell ref="B25:I25"/>
    <mergeCell ref="B26:C26"/>
    <mergeCell ref="D26:E26"/>
    <mergeCell ref="F26:I26"/>
    <mergeCell ref="B21:I21"/>
    <mergeCell ref="B22:C22"/>
    <mergeCell ref="D22:E22"/>
    <mergeCell ref="F22:G22"/>
    <mergeCell ref="H22:I22"/>
    <mergeCell ref="B23:C23"/>
    <mergeCell ref="D23:E23"/>
    <mergeCell ref="F23:G23"/>
    <mergeCell ref="H23:I24"/>
    <mergeCell ref="B24:C24"/>
    <mergeCell ref="B15:I15"/>
    <mergeCell ref="B16:I16"/>
    <mergeCell ref="B17:I17"/>
    <mergeCell ref="B18:I18"/>
    <mergeCell ref="B19:I19"/>
    <mergeCell ref="B20:I20"/>
    <mergeCell ref="B12:C12"/>
    <mergeCell ref="D12:E12"/>
    <mergeCell ref="F12:G12"/>
    <mergeCell ref="H12:I12"/>
    <mergeCell ref="B13:I13"/>
    <mergeCell ref="B14:I14"/>
    <mergeCell ref="B9:I9"/>
    <mergeCell ref="B10:C10"/>
    <mergeCell ref="D10:E10"/>
    <mergeCell ref="F10:G10"/>
    <mergeCell ref="H10:I10"/>
    <mergeCell ref="B11:C11"/>
    <mergeCell ref="D11:E11"/>
    <mergeCell ref="F11:G11"/>
    <mergeCell ref="H11:I11"/>
    <mergeCell ref="B7:C7"/>
    <mergeCell ref="D7:E7"/>
    <mergeCell ref="F7:G7"/>
    <mergeCell ref="H7:I7"/>
    <mergeCell ref="B8:C8"/>
    <mergeCell ref="D8:E8"/>
    <mergeCell ref="F8:G8"/>
    <mergeCell ref="H8:I8"/>
    <mergeCell ref="B4:I4"/>
    <mergeCell ref="B5:I5"/>
    <mergeCell ref="B6:C6"/>
    <mergeCell ref="D6:E6"/>
    <mergeCell ref="F6:G6"/>
    <mergeCell ref="H6:I6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00000000-0002-0000-1D00-000000000000}">
          <x14:formula1>
            <xm:f>'NO SE EDITA'!$C$3:$C$6</xm:f>
          </x14:formula1>
          <xm:sqref>D27:E27</xm:sqref>
        </x14:dataValidation>
        <x14:dataValidation type="list" allowBlank="1" showInputMessage="1" showErrorMessage="1" xr:uid="{00000000-0002-0000-1D00-000001000000}">
          <x14:formula1>
            <xm:f>'NO SE EDITA'!$G$3:$G$5</xm:f>
          </x14:formula1>
          <xm:sqref>B31:E31 D35:E35 H39:I39</xm:sqref>
        </x14:dataValidation>
        <x14:dataValidation type="list" allowBlank="1" showInputMessage="1" showErrorMessage="1" xr:uid="{00000000-0002-0000-1D00-000002000000}">
          <x14:formula1>
            <xm:f>'NO SE EDITA'!$H$3:$H$4</xm:f>
          </x14:formula1>
          <xm:sqref>F31:I31</xm:sqref>
        </x14:dataValidation>
        <x14:dataValidation type="list" allowBlank="1" showInputMessage="1" showErrorMessage="1" xr:uid="{00000000-0002-0000-1D00-000003000000}">
          <x14:formula1>
            <xm:f>'NO SE EDITA'!$D$3:$D$4</xm:f>
          </x14:formula1>
          <xm:sqref>F27</xm:sqref>
        </x14:dataValidation>
        <x14:dataValidation type="list" allowBlank="1" showInputMessage="1" showErrorMessage="1" xr:uid="{00000000-0002-0000-1D00-000004000000}">
          <x14:formula1>
            <xm:f>'NO SE EDITA'!$B$3:$B$4</xm:f>
          </x14:formula1>
          <xm:sqref>B26:C27</xm:sqref>
        </x14:dataValidation>
        <x14:dataValidation type="list" allowBlank="1" showInputMessage="1" showErrorMessage="1" xr:uid="{00000000-0002-0000-1D00-000005000000}">
          <x14:formula1>
            <xm:f>'NO SE EDITA'!$M$3:$M$4</xm:f>
          </x14:formula1>
          <xm:sqref>D36:E36</xm:sqref>
        </x14:dataValidation>
        <x14:dataValidation type="list" allowBlank="1" showInputMessage="1" showErrorMessage="1" xr:uid="{00000000-0002-0000-1D00-000006000000}">
          <x14:formula1>
            <xm:f>'NO SE EDITA'!$E$3:$E$4</xm:f>
          </x14:formula1>
          <xm:sqref>B29:E29</xm:sqref>
        </x14:dataValidation>
        <x14:dataValidation type="list" allowBlank="1" showInputMessage="1" showErrorMessage="1" xr:uid="{00000000-0002-0000-1D00-000007000000}">
          <x14:formula1>
            <xm:f>'NO SE EDITA'!$F$3:$F$4</xm:f>
          </x14:formula1>
          <xm:sqref>F29:I29</xm:sqref>
        </x14:dataValidation>
        <x14:dataValidation type="list" allowBlank="1" showInputMessage="1" showErrorMessage="1" xr:uid="{00000000-0002-0000-1D00-000008000000}">
          <x14:formula1>
            <xm:f>'NO SE EDITA'!$J$3:$J$6</xm:f>
          </x14:formula1>
          <xm:sqref>F39:G39</xm:sqref>
        </x14:dataValidation>
        <x14:dataValidation type="list" allowBlank="1" showInputMessage="1" showErrorMessage="1" xr:uid="{00000000-0002-0000-1D00-000009000000}">
          <x14:formula1>
            <xm:f>'NO SE EDITA'!$K$3:$K$6</xm:f>
          </x14:formula1>
          <xm:sqref>H42:H45</xm:sqref>
        </x14:dataValidation>
        <x14:dataValidation type="list" allowBlank="1" showInputMessage="1" showErrorMessage="1" xr:uid="{00000000-0002-0000-1D00-00000A000000}">
          <x14:formula1>
            <xm:f>'NO SE EDITA'!$L$3:$L$6</xm:f>
          </x14:formula1>
          <xm:sqref>I42:I45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L72"/>
  <sheetViews>
    <sheetView topLeftCell="A30" zoomScale="130" zoomScaleNormal="130" workbookViewId="0">
      <selection activeCell="B46" sqref="B46:C46"/>
    </sheetView>
  </sheetViews>
  <sheetFormatPr baseColWidth="10" defaultRowHeight="12.75"/>
  <cols>
    <col min="1" max="1" width="4.33203125" customWidth="1"/>
    <col min="4" max="4" width="19.6640625" customWidth="1"/>
    <col min="5" max="5" width="20.5" customWidth="1"/>
    <col min="6" max="6" width="16.6640625" customWidth="1"/>
    <col min="7" max="7" width="15.1640625" customWidth="1"/>
    <col min="8" max="8" width="14.83203125" customWidth="1"/>
    <col min="9" max="9" width="17.6640625" customWidth="1"/>
  </cols>
  <sheetData>
    <row r="2" spans="2:9" ht="18" customHeight="1"/>
    <row r="3" spans="2:9" ht="15" customHeight="1"/>
    <row r="4" spans="2:9" ht="34.5" customHeight="1">
      <c r="B4" s="692" t="s">
        <v>38</v>
      </c>
      <c r="C4" s="693"/>
      <c r="D4" s="693"/>
      <c r="E4" s="693"/>
      <c r="F4" s="693"/>
      <c r="G4" s="693"/>
      <c r="H4" s="693"/>
      <c r="I4" s="693"/>
    </row>
    <row r="5" spans="2:9" ht="19.5" customHeight="1">
      <c r="B5" s="694" t="s">
        <v>377</v>
      </c>
      <c r="C5" s="695"/>
      <c r="D5" s="695"/>
      <c r="E5" s="695"/>
      <c r="F5" s="695"/>
      <c r="G5" s="695"/>
      <c r="H5" s="695"/>
      <c r="I5" s="695"/>
    </row>
    <row r="6" spans="2:9" ht="31.5" customHeight="1">
      <c r="B6" s="696" t="s">
        <v>39</v>
      </c>
      <c r="C6" s="697"/>
      <c r="D6" s="698" t="str">
        <f>'FORMATO 2. POA - MIR'!D4:F4</f>
        <v xml:space="preserve">SECRETARIA GENERAL MUNICIPAL </v>
      </c>
      <c r="E6" s="699"/>
      <c r="F6" s="696" t="s">
        <v>42</v>
      </c>
      <c r="G6" s="700"/>
      <c r="H6" s="701"/>
      <c r="I6" s="701"/>
    </row>
    <row r="7" spans="2:9" ht="54" customHeight="1">
      <c r="B7" s="681" t="s">
        <v>40</v>
      </c>
      <c r="C7" s="682"/>
      <c r="D7" s="683" t="s">
        <v>374</v>
      </c>
      <c r="E7" s="684"/>
      <c r="F7" s="681" t="s">
        <v>43</v>
      </c>
      <c r="G7" s="685"/>
      <c r="H7" s="686" t="s">
        <v>371</v>
      </c>
      <c r="I7" s="686"/>
    </row>
    <row r="8" spans="2:9" ht="41.25" customHeight="1">
      <c r="B8" s="687" t="s">
        <v>41</v>
      </c>
      <c r="C8" s="688"/>
      <c r="D8" s="689" t="s">
        <v>180</v>
      </c>
      <c r="E8" s="690"/>
      <c r="F8" s="687" t="s">
        <v>44</v>
      </c>
      <c r="G8" s="691"/>
      <c r="H8" s="686" t="s">
        <v>371</v>
      </c>
      <c r="I8" s="686"/>
    </row>
    <row r="9" spans="2:9">
      <c r="B9" s="702" t="s">
        <v>90</v>
      </c>
      <c r="C9" s="702"/>
      <c r="D9" s="702"/>
      <c r="E9" s="702"/>
      <c r="F9" s="702"/>
      <c r="G9" s="702"/>
      <c r="H9" s="702"/>
      <c r="I9" s="702"/>
    </row>
    <row r="10" spans="2:9" ht="68.25" customHeight="1">
      <c r="B10" s="703" t="s">
        <v>91</v>
      </c>
      <c r="C10" s="703"/>
      <c r="D10" s="686" t="str">
        <f>'FORMATO 2. POA - MIR'!C9</f>
        <v>Acuerdo 1. Zapotlán Seguro, con un Gobierno Transparente y Justo.</v>
      </c>
      <c r="E10" s="704"/>
      <c r="F10" s="703" t="s">
        <v>92</v>
      </c>
      <c r="G10" s="703"/>
      <c r="H10" s="705" t="str">
        <f>'FORMATO 2. POA - MIR'!E9</f>
        <v>1.1.2 Transformar a Zapotlán, con austeridad en la administración pública, garantizando el uso eficiente de los recursos públicos.</v>
      </c>
      <c r="I10" s="706"/>
    </row>
    <row r="11" spans="2:9" ht="54" customHeight="1">
      <c r="B11" s="703" t="s">
        <v>93</v>
      </c>
      <c r="C11" s="703"/>
      <c r="D11" s="686" t="str">
        <f>'FORMATO 2. POA - MIR'!C10</f>
        <v>Zapotlán Seguro, con un Gobierno Transparente y Justo.</v>
      </c>
      <c r="E11" s="704"/>
      <c r="F11" s="703" t="s">
        <v>95</v>
      </c>
      <c r="G11" s="703"/>
      <c r="H11" s="705" t="str">
        <f>'FORMATO 2. POA - MIR'!E10</f>
        <v>.1.2.1 Fomentar la administración pública municipal eficiente a través de los organismos públicos y descentralizados.</v>
      </c>
      <c r="I11" s="706"/>
    </row>
    <row r="12" spans="2:9" ht="126" customHeight="1">
      <c r="B12" s="710" t="s">
        <v>96</v>
      </c>
      <c r="C12" s="710"/>
      <c r="D12" s="711" t="str">
        <f>'FORMATO 2. POA - MIR'!C11</f>
        <v xml:space="preserve"> Garantizar un servicio público responsable, transparente, inclusivo y comprometido con la equidad, promoviendo la rendición de cuentas y la atención eficaz a las necesidades de la población.</v>
      </c>
      <c r="E12" s="711"/>
      <c r="F12" s="703" t="s">
        <v>97</v>
      </c>
      <c r="G12" s="703"/>
      <c r="H12" s="705" t="str">
        <f>'FORMATO 2. POA - MIR'!E11</f>
        <v>4.4.3.1. Impulsar el control de residuos sólidos urbanos, a través de infraestructura y equipamiento para el manejo de los residuos sólidos.</v>
      </c>
      <c r="I12" s="706"/>
    </row>
    <row r="13" spans="2:9" ht="15" customHeight="1">
      <c r="B13" s="712" t="s">
        <v>144</v>
      </c>
      <c r="C13" s="713"/>
      <c r="D13" s="713"/>
      <c r="E13" s="713"/>
      <c r="F13" s="713"/>
      <c r="G13" s="713"/>
      <c r="H13" s="713"/>
      <c r="I13" s="714"/>
    </row>
    <row r="14" spans="2:9">
      <c r="B14" s="708" t="s">
        <v>45</v>
      </c>
      <c r="C14" s="708"/>
      <c r="D14" s="708"/>
      <c r="E14" s="708"/>
      <c r="F14" s="708"/>
      <c r="G14" s="708"/>
      <c r="H14" s="708"/>
      <c r="I14" s="708"/>
    </row>
    <row r="15" spans="2:9">
      <c r="B15" s="707" t="str">
        <f>CALENDARIZACION!B17</f>
        <v>Actividades generales de delegación</v>
      </c>
      <c r="C15" s="707"/>
      <c r="D15" s="707"/>
      <c r="E15" s="707"/>
      <c r="F15" s="707"/>
      <c r="G15" s="707"/>
      <c r="H15" s="707"/>
      <c r="I15" s="707"/>
    </row>
    <row r="16" spans="2:9">
      <c r="B16" s="708" t="s">
        <v>48</v>
      </c>
      <c r="C16" s="708"/>
      <c r="D16" s="708"/>
      <c r="E16" s="708"/>
      <c r="F16" s="708"/>
      <c r="G16" s="708"/>
      <c r="H16" s="708"/>
      <c r="I16" s="708"/>
    </row>
    <row r="17" spans="2:9" ht="12.75" customHeight="1">
      <c r="B17" s="686" t="str">
        <f>CALENDARIZACION!C17</f>
        <v>Porcentaje de avance de actividades de la delegación</v>
      </c>
      <c r="C17" s="686"/>
      <c r="D17" s="686"/>
      <c r="E17" s="686"/>
      <c r="F17" s="686"/>
      <c r="G17" s="686"/>
      <c r="H17" s="686"/>
      <c r="I17" s="686"/>
    </row>
    <row r="18" spans="2:9" ht="18.75" customHeight="1">
      <c r="B18" s="695" t="s">
        <v>145</v>
      </c>
      <c r="C18" s="695"/>
      <c r="D18" s="695"/>
      <c r="E18" s="695"/>
      <c r="F18" s="695"/>
      <c r="G18" s="695"/>
      <c r="H18" s="695"/>
      <c r="I18" s="695"/>
    </row>
    <row r="19" spans="2:9">
      <c r="B19" s="709" t="s">
        <v>103</v>
      </c>
      <c r="C19" s="709"/>
      <c r="D19" s="709"/>
      <c r="E19" s="709"/>
      <c r="F19" s="709"/>
      <c r="G19" s="709"/>
      <c r="H19" s="709"/>
      <c r="I19" s="709"/>
    </row>
    <row r="20" spans="2:9">
      <c r="B20" s="686" t="str">
        <f>CALENDARIZACION!E17</f>
        <v>PCMIREAP=(PMIR ER/PMIR ER)X100%</v>
      </c>
      <c r="C20" s="686"/>
      <c r="D20" s="686"/>
      <c r="E20" s="686"/>
      <c r="F20" s="686"/>
      <c r="G20" s="686"/>
      <c r="H20" s="686"/>
      <c r="I20" s="686"/>
    </row>
    <row r="21" spans="2:9">
      <c r="B21" s="709" t="s">
        <v>105</v>
      </c>
      <c r="C21" s="709"/>
      <c r="D21" s="709"/>
      <c r="E21" s="709"/>
      <c r="F21" s="709"/>
      <c r="G21" s="709"/>
      <c r="H21" s="709"/>
      <c r="I21" s="709"/>
    </row>
    <row r="22" spans="2:9" ht="28.5" customHeight="1">
      <c r="B22" s="724" t="s">
        <v>106</v>
      </c>
      <c r="C22" s="725"/>
      <c r="D22" s="726" t="s">
        <v>107</v>
      </c>
      <c r="E22" s="726"/>
      <c r="F22" s="725" t="s">
        <v>108</v>
      </c>
      <c r="G22" s="725"/>
      <c r="H22" s="727" t="s">
        <v>143</v>
      </c>
      <c r="I22" s="727"/>
    </row>
    <row r="23" spans="2:9" ht="75.75" customHeight="1">
      <c r="B23" s="715"/>
      <c r="C23" s="715"/>
      <c r="D23" s="715" t="str">
        <f>CALENDARIZACION!D17</f>
        <v xml:space="preserve">PNADP
Porcentaje de número de actividades de la delegación programadas
</v>
      </c>
      <c r="E23" s="715"/>
      <c r="F23" s="728"/>
      <c r="G23" s="729"/>
      <c r="H23" s="730" t="str">
        <f>'FORMATO 2. POA - MIR'!E16</f>
        <v xml:space="preserve">Medios de verificación: Base de datos de plan de trabajo 
Fuentes de información: Carpetas físicas y digitales https://sigeh.hidalgo.gob.mx/pags/info_reg/municipal/13082%20-%20Zapotl%C3%A1n%20de%20Ju%C3%A1rez.pdf
Periodicidad: Trimestral
Resguardante: Delegación municipal de Acayuca
</v>
      </c>
      <c r="I23" s="731"/>
    </row>
    <row r="24" spans="2:9" ht="101.25" customHeight="1">
      <c r="B24" s="715"/>
      <c r="C24" s="715"/>
      <c r="D24" s="715" t="str">
        <f>CALENDARIZACION!D18</f>
        <v xml:space="preserve">PNADR
Porcentaje de Número de actividades de la delegación realizadas
</v>
      </c>
      <c r="E24" s="715"/>
      <c r="F24" s="716"/>
      <c r="G24" s="717"/>
      <c r="H24" s="732"/>
      <c r="I24" s="733"/>
    </row>
    <row r="25" spans="2:9" ht="21.75" customHeight="1">
      <c r="B25" s="718" t="s">
        <v>146</v>
      </c>
      <c r="C25" s="718"/>
      <c r="D25" s="718"/>
      <c r="E25" s="718"/>
      <c r="F25" s="718"/>
      <c r="G25" s="718"/>
      <c r="H25" s="718"/>
      <c r="I25" s="718"/>
    </row>
    <row r="26" spans="2:9" ht="12.75" customHeight="1">
      <c r="B26" s="719" t="s">
        <v>28</v>
      </c>
      <c r="C26" s="720"/>
      <c r="D26" s="721" t="s">
        <v>46</v>
      </c>
      <c r="E26" s="722"/>
      <c r="F26" s="719" t="s">
        <v>47</v>
      </c>
      <c r="G26" s="723"/>
      <c r="H26" s="723"/>
      <c r="I26" s="723"/>
    </row>
    <row r="27" spans="2:9" ht="15.75" customHeight="1">
      <c r="B27" s="750" t="s">
        <v>100</v>
      </c>
      <c r="C27" s="751"/>
      <c r="D27" s="752" t="s">
        <v>98</v>
      </c>
      <c r="E27" s="753"/>
      <c r="F27" s="752" t="s">
        <v>127</v>
      </c>
      <c r="G27" s="754"/>
      <c r="H27" s="754"/>
      <c r="I27" s="753"/>
    </row>
    <row r="28" spans="2:9" ht="18" customHeight="1">
      <c r="B28" s="696" t="s">
        <v>128</v>
      </c>
      <c r="C28" s="700"/>
      <c r="D28" s="700"/>
      <c r="E28" s="755"/>
      <c r="F28" s="756" t="s">
        <v>131</v>
      </c>
      <c r="G28" s="757"/>
      <c r="H28" s="757"/>
      <c r="I28" s="757"/>
    </row>
    <row r="29" spans="2:9" ht="18" customHeight="1">
      <c r="B29" s="758" t="s">
        <v>109</v>
      </c>
      <c r="C29" s="759"/>
      <c r="D29" s="759"/>
      <c r="E29" s="760"/>
      <c r="F29" s="761" t="s">
        <v>198</v>
      </c>
      <c r="G29" s="711"/>
      <c r="H29" s="711"/>
      <c r="I29" s="762"/>
    </row>
    <row r="30" spans="2:9" ht="13.5" customHeight="1">
      <c r="B30" s="734" t="s">
        <v>83</v>
      </c>
      <c r="C30" s="735"/>
      <c r="D30" s="735"/>
      <c r="E30" s="736"/>
      <c r="F30" s="737" t="s">
        <v>132</v>
      </c>
      <c r="G30" s="738"/>
      <c r="H30" s="738"/>
      <c r="I30" s="738"/>
    </row>
    <row r="31" spans="2:9" ht="15.75" customHeight="1">
      <c r="B31" s="739" t="s">
        <v>110</v>
      </c>
      <c r="C31" s="740"/>
      <c r="D31" s="740"/>
      <c r="E31" s="741"/>
      <c r="F31" s="742" t="s">
        <v>111</v>
      </c>
      <c r="G31" s="743"/>
      <c r="H31" s="743"/>
      <c r="I31" s="744"/>
    </row>
    <row r="32" spans="2:9" ht="15.75" customHeight="1">
      <c r="B32" s="745" t="s">
        <v>149</v>
      </c>
      <c r="C32" s="746"/>
      <c r="D32" s="746"/>
      <c r="E32" s="746"/>
      <c r="F32" s="746"/>
      <c r="G32" s="746"/>
      <c r="H32" s="746"/>
      <c r="I32" s="747"/>
    </row>
    <row r="33" spans="2:9" ht="14.25" customHeight="1">
      <c r="B33" s="748" t="s">
        <v>114</v>
      </c>
      <c r="C33" s="735"/>
      <c r="D33" s="735"/>
      <c r="E33" s="749"/>
      <c r="F33" s="738" t="s">
        <v>115</v>
      </c>
      <c r="G33" s="738"/>
      <c r="H33" s="738"/>
      <c r="I33" s="738"/>
    </row>
    <row r="34" spans="2:9" ht="13.5" customHeight="1">
      <c r="B34" s="778" t="s">
        <v>152</v>
      </c>
      <c r="C34" s="779"/>
      <c r="D34" s="780">
        <f>CALENDARIZACION!R17</f>
        <v>4</v>
      </c>
      <c r="E34" s="781"/>
      <c r="F34" s="782" t="s">
        <v>116</v>
      </c>
      <c r="G34" s="783"/>
      <c r="H34" s="784" t="s">
        <v>117</v>
      </c>
      <c r="I34" s="784"/>
    </row>
    <row r="35" spans="2:9">
      <c r="B35" s="778" t="s">
        <v>118</v>
      </c>
      <c r="C35" s="779"/>
      <c r="D35" s="785" t="s">
        <v>113</v>
      </c>
      <c r="E35" s="786"/>
      <c r="F35" s="767" t="s">
        <v>119</v>
      </c>
      <c r="G35" s="768"/>
      <c r="H35" s="787" t="s">
        <v>120</v>
      </c>
      <c r="I35" s="787"/>
    </row>
    <row r="36" spans="2:9">
      <c r="B36" s="763" t="s">
        <v>49</v>
      </c>
      <c r="C36" s="764"/>
      <c r="D36" s="765" t="s">
        <v>196</v>
      </c>
      <c r="E36" s="766"/>
      <c r="F36" s="767" t="s">
        <v>121</v>
      </c>
      <c r="G36" s="768"/>
      <c r="H36" s="769" t="s">
        <v>122</v>
      </c>
      <c r="I36" s="769"/>
    </row>
    <row r="37" spans="2:9">
      <c r="B37" s="770" t="s">
        <v>123</v>
      </c>
      <c r="C37" s="771"/>
      <c r="D37" s="771"/>
      <c r="E37" s="771"/>
      <c r="F37" s="771"/>
      <c r="G37" s="771"/>
      <c r="H37" s="771"/>
      <c r="I37" s="771"/>
    </row>
    <row r="38" spans="2:9">
      <c r="B38" s="772" t="s">
        <v>194</v>
      </c>
      <c r="C38" s="773"/>
      <c r="D38" s="773"/>
      <c r="E38" s="774"/>
      <c r="F38" s="775" t="s">
        <v>50</v>
      </c>
      <c r="G38" s="776"/>
      <c r="H38" s="777" t="s">
        <v>147</v>
      </c>
      <c r="I38" s="777"/>
    </row>
    <row r="39" spans="2:9">
      <c r="B39" s="791">
        <f>CALENDARIZACION!H17</f>
        <v>1</v>
      </c>
      <c r="C39" s="791"/>
      <c r="D39" s="791"/>
      <c r="E39" s="791"/>
      <c r="F39" s="792">
        <v>2026</v>
      </c>
      <c r="G39" s="792"/>
      <c r="H39" s="793" t="s">
        <v>113</v>
      </c>
      <c r="I39" s="793"/>
    </row>
    <row r="40" spans="2:9">
      <c r="B40" s="794" t="s">
        <v>150</v>
      </c>
      <c r="C40" s="795"/>
      <c r="D40" s="795"/>
      <c r="E40" s="795"/>
      <c r="F40" s="795"/>
      <c r="G40" s="795"/>
      <c r="H40" s="795"/>
      <c r="I40" s="796"/>
    </row>
    <row r="41" spans="2:9" ht="33.75">
      <c r="B41" s="687" t="s">
        <v>124</v>
      </c>
      <c r="C41" s="691"/>
      <c r="D41" s="52" t="s">
        <v>151</v>
      </c>
      <c r="E41" s="53" t="s">
        <v>86</v>
      </c>
      <c r="F41" s="797" t="s">
        <v>87</v>
      </c>
      <c r="G41" s="798"/>
      <c r="H41" s="54" t="s">
        <v>76</v>
      </c>
      <c r="I41" s="54" t="s">
        <v>77</v>
      </c>
    </row>
    <row r="42" spans="2:9">
      <c r="B42" s="732" t="s">
        <v>4</v>
      </c>
      <c r="C42" s="788"/>
      <c r="D42" s="45"/>
      <c r="E42" s="24">
        <v>0</v>
      </c>
      <c r="F42" s="351"/>
      <c r="G42" s="351"/>
      <c r="H42" s="19">
        <v>46027</v>
      </c>
      <c r="I42" s="19">
        <v>46386</v>
      </c>
    </row>
    <row r="43" spans="2:9">
      <c r="B43" s="789" t="s">
        <v>5</v>
      </c>
      <c r="C43" s="716"/>
      <c r="D43" s="45">
        <f>'COMP ACT EXTEMPORANEAS'!K12</f>
        <v>15</v>
      </c>
      <c r="E43" s="24">
        <v>0</v>
      </c>
      <c r="F43" s="351">
        <f>'COMP ACT EXTEMPORANEAS'!K13</f>
        <v>12</v>
      </c>
      <c r="G43" s="351"/>
      <c r="H43" s="19"/>
      <c r="I43" s="19"/>
    </row>
    <row r="44" spans="2:9">
      <c r="B44" s="790" t="s">
        <v>134</v>
      </c>
      <c r="C44" s="716"/>
      <c r="D44" s="45"/>
      <c r="E44" s="24">
        <v>0</v>
      </c>
      <c r="F44" s="351"/>
      <c r="G44" s="351"/>
      <c r="H44" s="19"/>
      <c r="I44" s="19"/>
    </row>
    <row r="45" spans="2:9">
      <c r="B45" s="805" t="s">
        <v>6</v>
      </c>
      <c r="C45" s="806"/>
      <c r="D45" s="46"/>
      <c r="E45" s="25">
        <v>0</v>
      </c>
      <c r="F45" s="807"/>
      <c r="G45" s="807"/>
      <c r="H45" s="19"/>
      <c r="I45" s="19"/>
    </row>
    <row r="46" spans="2:9">
      <c r="B46" s="442" t="s">
        <v>375</v>
      </c>
      <c r="C46" s="442"/>
      <c r="D46" s="28">
        <f>'COMP ACT EXTEMPORANEAS'!S12</f>
        <v>15</v>
      </c>
      <c r="E46" s="28">
        <v>0</v>
      </c>
      <c r="F46" s="808">
        <f>'COMP ACT EXTEMPORANEAS'!R13</f>
        <v>12</v>
      </c>
      <c r="G46" s="808"/>
      <c r="H46" s="26" t="s">
        <v>153</v>
      </c>
      <c r="I46" s="27">
        <f>'COMP ACT EXTEMPORANEAS'!U12</f>
        <v>0.8</v>
      </c>
    </row>
    <row r="47" spans="2:9">
      <c r="B47" s="809"/>
      <c r="C47" s="317"/>
    </row>
    <row r="49" spans="1:12" ht="22.5" customHeight="1">
      <c r="B49" s="810" t="s">
        <v>165</v>
      </c>
      <c r="C49" s="811"/>
      <c r="D49" s="812" t="s">
        <v>52</v>
      </c>
      <c r="E49" s="812"/>
      <c r="F49" s="812" t="s">
        <v>159</v>
      </c>
      <c r="G49" s="812"/>
      <c r="H49" s="812"/>
      <c r="I49" s="812"/>
    </row>
    <row r="50" spans="1:12" ht="39" customHeight="1">
      <c r="B50" s="799" t="str">
        <f>D8</f>
        <v>AE1</v>
      </c>
      <c r="C50" s="800"/>
      <c r="D50" s="803" t="str">
        <f>CALENDARIZACION!B17</f>
        <v>Actividades generales de delegación</v>
      </c>
      <c r="E50" s="803"/>
      <c r="F50" s="30" t="s">
        <v>160</v>
      </c>
      <c r="G50" s="31" t="s">
        <v>161</v>
      </c>
      <c r="H50" s="30" t="s">
        <v>67</v>
      </c>
      <c r="I50" s="29" t="s">
        <v>68</v>
      </c>
      <c r="L50" s="51"/>
    </row>
    <row r="51" spans="1:12" ht="18.75" customHeight="1">
      <c r="B51" s="801"/>
      <c r="C51" s="802"/>
      <c r="D51" s="803"/>
      <c r="E51" s="803"/>
      <c r="F51" s="32">
        <f>'COMP ACT EXTEMPORANEAS'!R12</f>
        <v>15</v>
      </c>
      <c r="G51" s="33">
        <f>'COMP ACT EXTEMPORANEAS'!R13</f>
        <v>12</v>
      </c>
      <c r="H51" s="32">
        <f>CALENDARIZACION!T17</f>
        <v>3</v>
      </c>
      <c r="I51" s="34">
        <f>'COMP ACT EXTEMPORANEAS'!U12</f>
        <v>0.8</v>
      </c>
    </row>
    <row r="52" spans="1:12" ht="206.25" customHeight="1">
      <c r="B52" s="342"/>
      <c r="C52" s="342"/>
      <c r="D52" s="342"/>
      <c r="E52" s="342"/>
      <c r="F52" s="804"/>
      <c r="G52" s="804"/>
      <c r="H52" s="804"/>
      <c r="I52" s="804"/>
    </row>
    <row r="53" spans="1:12">
      <c r="A53" s="47">
        <v>1</v>
      </c>
    </row>
    <row r="54" spans="1:12">
      <c r="A54" s="47">
        <v>1</v>
      </c>
    </row>
    <row r="55" spans="1:12">
      <c r="A55" s="47">
        <v>1</v>
      </c>
      <c r="B55" s="48"/>
      <c r="C55" s="48"/>
      <c r="D55" s="48"/>
      <c r="E55" s="49"/>
    </row>
    <row r="56" spans="1:12">
      <c r="A56" s="47">
        <v>1</v>
      </c>
      <c r="B56" s="48"/>
      <c r="C56" s="48"/>
      <c r="D56" s="48"/>
      <c r="E56" s="49"/>
    </row>
    <row r="57" spans="1:12">
      <c r="A57" s="47">
        <v>1</v>
      </c>
      <c r="E57" s="50"/>
    </row>
    <row r="58" spans="1:12">
      <c r="A58" s="47">
        <v>1</v>
      </c>
    </row>
    <row r="59" spans="1:12">
      <c r="A59" s="47">
        <v>1</v>
      </c>
      <c r="B59" s="44"/>
    </row>
    <row r="60" spans="1:12">
      <c r="A60" s="47">
        <v>1</v>
      </c>
      <c r="E60" s="44"/>
    </row>
    <row r="61" spans="1:12">
      <c r="A61" s="47">
        <v>1</v>
      </c>
      <c r="E61" s="44"/>
    </row>
    <row r="62" spans="1:12">
      <c r="A62" s="47">
        <v>1</v>
      </c>
      <c r="E62" s="44"/>
    </row>
    <row r="63" spans="1:12">
      <c r="A63" s="47">
        <v>1</v>
      </c>
    </row>
    <row r="64" spans="1:12">
      <c r="A64" s="47">
        <v>1</v>
      </c>
    </row>
    <row r="65" spans="1:1">
      <c r="A65" s="47">
        <v>1</v>
      </c>
    </row>
    <row r="66" spans="1:1">
      <c r="A66" s="47">
        <v>1</v>
      </c>
    </row>
    <row r="67" spans="1:1">
      <c r="A67" s="47">
        <v>1</v>
      </c>
    </row>
    <row r="68" spans="1:1">
      <c r="A68" s="47">
        <v>1</v>
      </c>
    </row>
    <row r="69" spans="1:1">
      <c r="A69" s="47">
        <v>1</v>
      </c>
    </row>
    <row r="70" spans="1:1">
      <c r="A70" s="47">
        <v>1</v>
      </c>
    </row>
    <row r="71" spans="1:1">
      <c r="A71" s="47">
        <v>1</v>
      </c>
    </row>
    <row r="72" spans="1:1">
      <c r="A72" s="47">
        <v>1</v>
      </c>
    </row>
  </sheetData>
  <dataConsolidate/>
  <mergeCells count="105">
    <mergeCell ref="B50:C51"/>
    <mergeCell ref="D50:E51"/>
    <mergeCell ref="B52:E52"/>
    <mergeCell ref="F52:I52"/>
    <mergeCell ref="B45:C45"/>
    <mergeCell ref="F45:G45"/>
    <mergeCell ref="B46:C46"/>
    <mergeCell ref="F46:G46"/>
    <mergeCell ref="B47:C47"/>
    <mergeCell ref="B49:C49"/>
    <mergeCell ref="D49:E49"/>
    <mergeCell ref="F49:I49"/>
    <mergeCell ref="B42:C42"/>
    <mergeCell ref="F42:G42"/>
    <mergeCell ref="B43:C43"/>
    <mergeCell ref="F43:G43"/>
    <mergeCell ref="B44:C44"/>
    <mergeCell ref="F44:G44"/>
    <mergeCell ref="B39:E39"/>
    <mergeCell ref="F39:G39"/>
    <mergeCell ref="H39:I39"/>
    <mergeCell ref="B40:I40"/>
    <mergeCell ref="B41:C41"/>
    <mergeCell ref="F41:G41"/>
    <mergeCell ref="B36:C36"/>
    <mergeCell ref="D36:E36"/>
    <mergeCell ref="F36:G36"/>
    <mergeCell ref="H36:I36"/>
    <mergeCell ref="B37:I37"/>
    <mergeCell ref="B38:E38"/>
    <mergeCell ref="F38:G38"/>
    <mergeCell ref="H38:I38"/>
    <mergeCell ref="B34:C34"/>
    <mergeCell ref="D34:E34"/>
    <mergeCell ref="F34:G34"/>
    <mergeCell ref="H34:I34"/>
    <mergeCell ref="B35:C35"/>
    <mergeCell ref="D35:E35"/>
    <mergeCell ref="F35:G35"/>
    <mergeCell ref="H35:I35"/>
    <mergeCell ref="B30:E30"/>
    <mergeCell ref="F30:I30"/>
    <mergeCell ref="B31:E31"/>
    <mergeCell ref="F31:I31"/>
    <mergeCell ref="B32:I32"/>
    <mergeCell ref="B33:E33"/>
    <mergeCell ref="F33:I33"/>
    <mergeCell ref="B27:C27"/>
    <mergeCell ref="D27:E27"/>
    <mergeCell ref="F27:I27"/>
    <mergeCell ref="B28:E28"/>
    <mergeCell ref="F28:I28"/>
    <mergeCell ref="B29:E29"/>
    <mergeCell ref="F29:I29"/>
    <mergeCell ref="D24:E24"/>
    <mergeCell ref="F24:G24"/>
    <mergeCell ref="B25:I25"/>
    <mergeCell ref="B26:C26"/>
    <mergeCell ref="D26:E26"/>
    <mergeCell ref="F26:I26"/>
    <mergeCell ref="B21:I21"/>
    <mergeCell ref="B22:C22"/>
    <mergeCell ref="D22:E22"/>
    <mergeCell ref="F22:G22"/>
    <mergeCell ref="H22:I22"/>
    <mergeCell ref="B23:C23"/>
    <mergeCell ref="D23:E23"/>
    <mergeCell ref="F23:G23"/>
    <mergeCell ref="H23:I24"/>
    <mergeCell ref="B24:C24"/>
    <mergeCell ref="B15:I15"/>
    <mergeCell ref="B16:I16"/>
    <mergeCell ref="B17:I17"/>
    <mergeCell ref="B18:I18"/>
    <mergeCell ref="B19:I19"/>
    <mergeCell ref="B20:I20"/>
    <mergeCell ref="B12:C12"/>
    <mergeCell ref="D12:E12"/>
    <mergeCell ref="F12:G12"/>
    <mergeCell ref="H12:I12"/>
    <mergeCell ref="B13:I13"/>
    <mergeCell ref="B14:I14"/>
    <mergeCell ref="B9:I9"/>
    <mergeCell ref="B10:C10"/>
    <mergeCell ref="D10:E10"/>
    <mergeCell ref="F10:G10"/>
    <mergeCell ref="H10:I10"/>
    <mergeCell ref="B11:C11"/>
    <mergeCell ref="D11:E11"/>
    <mergeCell ref="F11:G11"/>
    <mergeCell ref="H11:I11"/>
    <mergeCell ref="B7:C7"/>
    <mergeCell ref="D7:E7"/>
    <mergeCell ref="F7:G7"/>
    <mergeCell ref="H7:I7"/>
    <mergeCell ref="B8:C8"/>
    <mergeCell ref="D8:E8"/>
    <mergeCell ref="F8:G8"/>
    <mergeCell ref="H8:I8"/>
    <mergeCell ref="B4:I4"/>
    <mergeCell ref="B5:I5"/>
    <mergeCell ref="B6:C6"/>
    <mergeCell ref="D6:E6"/>
    <mergeCell ref="F6:G6"/>
    <mergeCell ref="H6:I6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00000000-0002-0000-1E00-000000000000}">
          <x14:formula1>
            <xm:f>'NO SE EDITA'!$M$3:$M$4</xm:f>
          </x14:formula1>
          <xm:sqref>D36:E36</xm:sqref>
        </x14:dataValidation>
        <x14:dataValidation type="list" allowBlank="1" showInputMessage="1" showErrorMessage="1" xr:uid="{00000000-0002-0000-1E00-000001000000}">
          <x14:formula1>
            <xm:f>'NO SE EDITA'!$B$3:$B$4</xm:f>
          </x14:formula1>
          <xm:sqref>B26:C27</xm:sqref>
        </x14:dataValidation>
        <x14:dataValidation type="list" allowBlank="1" showInputMessage="1" showErrorMessage="1" xr:uid="{00000000-0002-0000-1E00-000002000000}">
          <x14:formula1>
            <xm:f>'NO SE EDITA'!$D$3:$D$4</xm:f>
          </x14:formula1>
          <xm:sqref>F27</xm:sqref>
        </x14:dataValidation>
        <x14:dataValidation type="list" allowBlank="1" showInputMessage="1" showErrorMessage="1" xr:uid="{00000000-0002-0000-1E00-000003000000}">
          <x14:formula1>
            <xm:f>'NO SE EDITA'!$H$3:$H$4</xm:f>
          </x14:formula1>
          <xm:sqref>F31:I31</xm:sqref>
        </x14:dataValidation>
        <x14:dataValidation type="list" allowBlank="1" showInputMessage="1" showErrorMessage="1" xr:uid="{00000000-0002-0000-1E00-000004000000}">
          <x14:formula1>
            <xm:f>'NO SE EDITA'!$G$3:$G$5</xm:f>
          </x14:formula1>
          <xm:sqref>B31:E31 D35:E35 H39:I39</xm:sqref>
        </x14:dataValidation>
        <x14:dataValidation type="list" allowBlank="1" showInputMessage="1" showErrorMessage="1" xr:uid="{00000000-0002-0000-1E00-000005000000}">
          <x14:formula1>
            <xm:f>'NO SE EDITA'!$C$3:$C$6</xm:f>
          </x14:formula1>
          <xm:sqref>D27:E27</xm:sqref>
        </x14:dataValidation>
        <x14:dataValidation type="list" allowBlank="1" showInputMessage="1" showErrorMessage="1" xr:uid="{00000000-0002-0000-1E00-000006000000}">
          <x14:formula1>
            <xm:f>'NO SE EDITA'!$E$3:$E$4</xm:f>
          </x14:formula1>
          <xm:sqref>B29:E29</xm:sqref>
        </x14:dataValidation>
        <x14:dataValidation type="list" allowBlank="1" showInputMessage="1" showErrorMessage="1" xr:uid="{00000000-0002-0000-1E00-000007000000}">
          <x14:formula1>
            <xm:f>'NO SE EDITA'!$F$3:$F$4</xm:f>
          </x14:formula1>
          <xm:sqref>F29:I29</xm:sqref>
        </x14:dataValidation>
        <x14:dataValidation type="list" allowBlank="1" showInputMessage="1" showErrorMessage="1" xr:uid="{00000000-0002-0000-1E00-000008000000}">
          <x14:formula1>
            <xm:f>'NO SE EDITA'!$J$3:$J$6</xm:f>
          </x14:formula1>
          <xm:sqref>F39:G39</xm:sqref>
        </x14:dataValidation>
        <x14:dataValidation type="list" allowBlank="1" showInputMessage="1" showErrorMessage="1" xr:uid="{00000000-0002-0000-1E00-000009000000}">
          <x14:formula1>
            <xm:f>'NO SE EDITA'!$L$3:$L$6</xm:f>
          </x14:formula1>
          <xm:sqref>I42:I45</xm:sqref>
        </x14:dataValidation>
        <x14:dataValidation type="list" allowBlank="1" showInputMessage="1" showErrorMessage="1" xr:uid="{00000000-0002-0000-1E00-00000A000000}">
          <x14:formula1>
            <xm:f>'NO SE EDITA'!$K$3:$K$6</xm:f>
          </x14:formula1>
          <xm:sqref>H42:H45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9"/>
  <sheetViews>
    <sheetView view="pageBreakPreview" topLeftCell="A4" zoomScale="124" zoomScaleNormal="85" zoomScaleSheetLayoutView="124" workbookViewId="0">
      <selection activeCell="A3" sqref="A3:D3"/>
    </sheetView>
  </sheetViews>
  <sheetFormatPr baseColWidth="10" defaultColWidth="9.33203125" defaultRowHeight="12.75"/>
  <cols>
    <col min="1" max="1" width="28.6640625" customWidth="1"/>
    <col min="2" max="2" width="24.33203125" customWidth="1"/>
    <col min="3" max="3" width="25.83203125" customWidth="1"/>
    <col min="4" max="4" width="32.5" customWidth="1"/>
  </cols>
  <sheetData>
    <row r="1" spans="1:4" ht="38.25" customHeight="1">
      <c r="A1" s="306" t="s">
        <v>343</v>
      </c>
      <c r="B1" s="307"/>
      <c r="C1" s="307"/>
      <c r="D1" s="308"/>
    </row>
    <row r="2" spans="1:4" ht="27.75" customHeight="1">
      <c r="A2" s="309" t="s">
        <v>404</v>
      </c>
      <c r="B2" s="310"/>
      <c r="C2" s="310"/>
      <c r="D2" s="311"/>
    </row>
    <row r="3" spans="1:4" ht="39" customHeight="1">
      <c r="A3" s="300" t="s">
        <v>8</v>
      </c>
      <c r="B3" s="312"/>
      <c r="C3" s="312"/>
      <c r="D3" s="313"/>
    </row>
    <row r="4" spans="1:4" ht="28.7" customHeight="1">
      <c r="A4" s="4" t="s">
        <v>0</v>
      </c>
      <c r="B4" s="4" t="s">
        <v>1</v>
      </c>
      <c r="C4" s="4" t="s">
        <v>2</v>
      </c>
      <c r="D4" s="4" t="s">
        <v>3</v>
      </c>
    </row>
    <row r="5" spans="1:4" ht="28.7" customHeight="1">
      <c r="A5" s="314" t="s">
        <v>407</v>
      </c>
      <c r="B5" s="314" t="s">
        <v>408</v>
      </c>
      <c r="C5" s="314" t="s">
        <v>406</v>
      </c>
      <c r="D5" s="314" t="s">
        <v>409</v>
      </c>
    </row>
    <row r="6" spans="1:4" ht="28.7" customHeight="1">
      <c r="A6" s="315"/>
      <c r="B6" s="315"/>
      <c r="C6" s="315"/>
      <c r="D6" s="315"/>
    </row>
    <row r="7" spans="1:4" ht="28.7" customHeight="1">
      <c r="A7" s="315"/>
      <c r="B7" s="315"/>
      <c r="C7" s="315"/>
      <c r="D7" s="315"/>
    </row>
    <row r="8" spans="1:4" ht="143.25" customHeight="1">
      <c r="A8" s="316"/>
      <c r="B8" s="316"/>
      <c r="C8" s="316"/>
      <c r="D8" s="316"/>
    </row>
    <row r="9" spans="1:4" ht="24" customHeight="1"/>
  </sheetData>
  <mergeCells count="7">
    <mergeCell ref="A1:D1"/>
    <mergeCell ref="A2:D2"/>
    <mergeCell ref="A3:D3"/>
    <mergeCell ref="A5:A8"/>
    <mergeCell ref="B5:B8"/>
    <mergeCell ref="C5:C8"/>
    <mergeCell ref="D5:D8"/>
  </mergeCells>
  <pageMargins left="0.7" right="0.7" top="0.75" bottom="0.75" header="0.3" footer="0.3"/>
  <pageSetup scale="8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8"/>
  <sheetViews>
    <sheetView view="pageBreakPreview" zoomScale="80" zoomScaleNormal="85" zoomScaleSheetLayoutView="80" workbookViewId="0">
      <selection activeCell="A3" sqref="A3:P8"/>
    </sheetView>
  </sheetViews>
  <sheetFormatPr baseColWidth="10" defaultColWidth="9.33203125" defaultRowHeight="12.75"/>
  <cols>
    <col min="1" max="1" width="27.5" customWidth="1"/>
    <col min="2" max="2" width="8.83203125" customWidth="1"/>
    <col min="3" max="3" width="1.5" customWidth="1"/>
    <col min="4" max="4" width="8.83203125" customWidth="1"/>
    <col min="5" max="5" width="6" customWidth="1"/>
    <col min="6" max="6" width="31.1640625" customWidth="1"/>
    <col min="7" max="7" width="8.83203125" customWidth="1"/>
    <col min="8" max="8" width="11.1640625" customWidth="1"/>
    <col min="9" max="9" width="16.6640625" customWidth="1"/>
    <col min="10" max="10" width="27.5" customWidth="1"/>
    <col min="11" max="11" width="8.83203125" customWidth="1"/>
    <col min="12" max="12" width="3.5" customWidth="1"/>
  </cols>
  <sheetData>
    <row r="1" spans="1:16" ht="54.75" customHeight="1">
      <c r="A1" s="230" t="s">
        <v>7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</row>
    <row r="2" spans="1:16" ht="27.75" customHeight="1">
      <c r="A2" s="318" t="s">
        <v>344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</row>
    <row r="3" spans="1:16" ht="408.95" customHeight="1">
      <c r="A3" s="317"/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</row>
    <row r="4" spans="1:16">
      <c r="A4" s="317"/>
      <c r="B4" s="317"/>
      <c r="C4" s="317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</row>
    <row r="5" spans="1:16">
      <c r="A5" s="317"/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</row>
    <row r="6" spans="1:16">
      <c r="A6" s="317"/>
      <c r="B6" s="317"/>
      <c r="C6" s="317"/>
      <c r="D6" s="317"/>
      <c r="E6" s="317"/>
      <c r="F6" s="317"/>
      <c r="G6" s="317"/>
      <c r="H6" s="317"/>
      <c r="I6" s="317"/>
      <c r="J6" s="317"/>
      <c r="K6" s="317"/>
      <c r="L6" s="317"/>
      <c r="M6" s="317"/>
      <c r="N6" s="317"/>
      <c r="O6" s="317"/>
      <c r="P6" s="317"/>
    </row>
    <row r="7" spans="1:16">
      <c r="A7" s="317"/>
      <c r="B7" s="317"/>
      <c r="C7" s="317"/>
      <c r="D7" s="317"/>
      <c r="E7" s="317"/>
      <c r="F7" s="317"/>
      <c r="G7" s="317"/>
      <c r="H7" s="317"/>
      <c r="I7" s="317"/>
      <c r="J7" s="317"/>
      <c r="K7" s="317"/>
      <c r="L7" s="317"/>
      <c r="M7" s="317"/>
      <c r="N7" s="317"/>
      <c r="O7" s="317"/>
      <c r="P7" s="317"/>
    </row>
    <row r="8" spans="1:16">
      <c r="A8" s="317"/>
      <c r="B8" s="317"/>
      <c r="C8" s="317"/>
      <c r="D8" s="317"/>
      <c r="E8" s="317"/>
      <c r="F8" s="317"/>
      <c r="G8" s="317"/>
      <c r="H8" s="317"/>
      <c r="I8" s="317"/>
      <c r="J8" s="317"/>
      <c r="K8" s="317"/>
      <c r="L8" s="317"/>
      <c r="M8" s="317"/>
      <c r="N8" s="317"/>
      <c r="O8" s="317"/>
      <c r="P8" s="317"/>
    </row>
  </sheetData>
  <mergeCells count="3">
    <mergeCell ref="A3:P8"/>
    <mergeCell ref="A1:P1"/>
    <mergeCell ref="A2:P2"/>
  </mergeCells>
  <pageMargins left="0.7" right="0.7" top="0.75" bottom="0.75" header="0.3" footer="0.3"/>
  <pageSetup paperSize="9" scale="7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5"/>
  <sheetViews>
    <sheetView view="pageBreakPreview" zoomScale="85" zoomScaleNormal="85" zoomScaleSheetLayoutView="85" workbookViewId="0">
      <selection activeCell="A3" sqref="A3:P35"/>
    </sheetView>
  </sheetViews>
  <sheetFormatPr baseColWidth="10" defaultColWidth="9.33203125" defaultRowHeight="12.75"/>
  <cols>
    <col min="1" max="1" width="28.1640625" customWidth="1"/>
    <col min="2" max="2" width="1.33203125" customWidth="1"/>
    <col min="3" max="3" width="8" customWidth="1"/>
    <col min="4" max="4" width="1.1640625" customWidth="1"/>
    <col min="5" max="5" width="8" customWidth="1"/>
    <col min="6" max="6" width="28.5" customWidth="1"/>
    <col min="7" max="8" width="9.33203125" customWidth="1"/>
    <col min="9" max="9" width="9.5" customWidth="1"/>
    <col min="10" max="10" width="20.1640625" customWidth="1"/>
    <col min="11" max="11" width="9.33203125" customWidth="1"/>
    <col min="12" max="12" width="17.1640625" customWidth="1"/>
    <col min="13" max="13" width="9.33203125" customWidth="1"/>
    <col min="14" max="14" width="2.6640625" customWidth="1"/>
  </cols>
  <sheetData>
    <row r="1" spans="1:16" ht="48" customHeight="1">
      <c r="A1" s="229" t="s">
        <v>346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</row>
    <row r="2" spans="1:16" ht="22.5" customHeight="1">
      <c r="A2" s="319" t="s">
        <v>345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</row>
    <row r="3" spans="1:16">
      <c r="A3" s="317"/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</row>
    <row r="4" spans="1:16">
      <c r="A4" s="317"/>
      <c r="B4" s="317"/>
      <c r="C4" s="317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</row>
    <row r="5" spans="1:16">
      <c r="A5" s="317"/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</row>
    <row r="6" spans="1:16">
      <c r="A6" s="317"/>
      <c r="B6" s="317"/>
      <c r="C6" s="317"/>
      <c r="D6" s="317"/>
      <c r="E6" s="317"/>
      <c r="F6" s="317"/>
      <c r="G6" s="317"/>
      <c r="H6" s="317"/>
      <c r="I6" s="317"/>
      <c r="J6" s="317"/>
      <c r="K6" s="317"/>
      <c r="L6" s="317"/>
      <c r="M6" s="317"/>
      <c r="N6" s="317"/>
      <c r="O6" s="317"/>
      <c r="P6" s="317"/>
    </row>
    <row r="7" spans="1:16">
      <c r="A7" s="317"/>
      <c r="B7" s="317"/>
      <c r="C7" s="317"/>
      <c r="D7" s="317"/>
      <c r="E7" s="317"/>
      <c r="F7" s="317"/>
      <c r="G7" s="317"/>
      <c r="H7" s="317"/>
      <c r="I7" s="317"/>
      <c r="J7" s="317"/>
      <c r="K7" s="317"/>
      <c r="L7" s="317"/>
      <c r="M7" s="317"/>
      <c r="N7" s="317"/>
      <c r="O7" s="317"/>
      <c r="P7" s="317"/>
    </row>
    <row r="8" spans="1:16">
      <c r="A8" s="317"/>
      <c r="B8" s="317"/>
      <c r="C8" s="317"/>
      <c r="D8" s="317"/>
      <c r="E8" s="317"/>
      <c r="F8" s="317"/>
      <c r="G8" s="317"/>
      <c r="H8" s="317"/>
      <c r="I8" s="317"/>
      <c r="J8" s="317"/>
      <c r="K8" s="317"/>
      <c r="L8" s="317"/>
      <c r="M8" s="317"/>
      <c r="N8" s="317"/>
      <c r="O8" s="317"/>
      <c r="P8" s="317"/>
    </row>
    <row r="9" spans="1:16">
      <c r="A9" s="317"/>
      <c r="B9" s="317"/>
      <c r="C9" s="317"/>
      <c r="D9" s="317"/>
      <c r="E9" s="317"/>
      <c r="F9" s="317"/>
      <c r="G9" s="317"/>
      <c r="H9" s="317"/>
      <c r="I9" s="317"/>
      <c r="J9" s="317"/>
      <c r="K9" s="317"/>
      <c r="L9" s="317"/>
      <c r="M9" s="317"/>
      <c r="N9" s="317"/>
      <c r="O9" s="317"/>
      <c r="P9" s="317"/>
    </row>
    <row r="10" spans="1:16">
      <c r="A10" s="317"/>
      <c r="B10" s="317"/>
      <c r="C10" s="317"/>
      <c r="D10" s="317"/>
      <c r="E10" s="317"/>
      <c r="F10" s="317"/>
      <c r="G10" s="317"/>
      <c r="H10" s="317"/>
      <c r="I10" s="317"/>
      <c r="J10" s="317"/>
      <c r="K10" s="317"/>
      <c r="L10" s="317"/>
      <c r="M10" s="317"/>
      <c r="N10" s="317"/>
      <c r="O10" s="317"/>
      <c r="P10" s="317"/>
    </row>
    <row r="11" spans="1:16">
      <c r="A11" s="317"/>
      <c r="B11" s="317"/>
      <c r="C11" s="317"/>
      <c r="D11" s="317"/>
      <c r="E11" s="317"/>
      <c r="F11" s="317"/>
      <c r="G11" s="317"/>
      <c r="H11" s="317"/>
      <c r="I11" s="317"/>
      <c r="J11" s="317"/>
      <c r="K11" s="317"/>
      <c r="L11" s="317"/>
      <c r="M11" s="317"/>
      <c r="N11" s="317"/>
      <c r="O11" s="317"/>
      <c r="P11" s="317"/>
    </row>
    <row r="12" spans="1:16">
      <c r="A12" s="317"/>
      <c r="B12" s="317"/>
      <c r="C12" s="317"/>
      <c r="D12" s="317"/>
      <c r="E12" s="317"/>
      <c r="F12" s="317"/>
      <c r="G12" s="317"/>
      <c r="H12" s="317"/>
      <c r="I12" s="317"/>
      <c r="J12" s="317"/>
      <c r="K12" s="317"/>
      <c r="L12" s="317"/>
      <c r="M12" s="317"/>
      <c r="N12" s="317"/>
      <c r="O12" s="317"/>
      <c r="P12" s="317"/>
    </row>
    <row r="13" spans="1:16">
      <c r="A13" s="317"/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7"/>
      <c r="N13" s="317"/>
      <c r="O13" s="317"/>
      <c r="P13" s="317"/>
    </row>
    <row r="14" spans="1:16">
      <c r="A14" s="317"/>
      <c r="B14" s="317"/>
      <c r="C14" s="317"/>
      <c r="D14" s="317"/>
      <c r="E14" s="317"/>
      <c r="F14" s="317"/>
      <c r="G14" s="317"/>
      <c r="H14" s="317"/>
      <c r="I14" s="317"/>
      <c r="J14" s="317"/>
      <c r="K14" s="317"/>
      <c r="L14" s="317"/>
      <c r="M14" s="317"/>
      <c r="N14" s="317"/>
      <c r="O14" s="317"/>
      <c r="P14" s="317"/>
    </row>
    <row r="15" spans="1:16">
      <c r="A15" s="317"/>
      <c r="B15" s="317"/>
      <c r="C15" s="317"/>
      <c r="D15" s="317"/>
      <c r="E15" s="317"/>
      <c r="F15" s="317"/>
      <c r="G15" s="317"/>
      <c r="H15" s="317"/>
      <c r="I15" s="317"/>
      <c r="J15" s="317"/>
      <c r="K15" s="317"/>
      <c r="L15" s="317"/>
      <c r="M15" s="317"/>
      <c r="N15" s="317"/>
      <c r="O15" s="317"/>
      <c r="P15" s="317"/>
    </row>
    <row r="16" spans="1:16">
      <c r="A16" s="317"/>
      <c r="B16" s="317"/>
      <c r="C16" s="317"/>
      <c r="D16" s="317"/>
      <c r="E16" s="317"/>
      <c r="F16" s="317"/>
      <c r="G16" s="317"/>
      <c r="H16" s="317"/>
      <c r="I16" s="317"/>
      <c r="J16" s="317"/>
      <c r="K16" s="317"/>
      <c r="L16" s="317"/>
      <c r="M16" s="317"/>
      <c r="N16" s="317"/>
      <c r="O16" s="317"/>
      <c r="P16" s="317"/>
    </row>
    <row r="17" spans="1:16">
      <c r="A17" s="317"/>
      <c r="B17" s="317"/>
      <c r="C17" s="317"/>
      <c r="D17" s="317"/>
      <c r="E17" s="317"/>
      <c r="F17" s="317"/>
      <c r="G17" s="317"/>
      <c r="H17" s="317"/>
      <c r="I17" s="317"/>
      <c r="J17" s="317"/>
      <c r="K17" s="317"/>
      <c r="L17" s="317"/>
      <c r="M17" s="317"/>
      <c r="N17" s="317"/>
      <c r="O17" s="317"/>
      <c r="P17" s="317"/>
    </row>
    <row r="18" spans="1:16">
      <c r="A18" s="317"/>
      <c r="B18" s="317"/>
      <c r="C18" s="317"/>
      <c r="D18" s="317"/>
      <c r="E18" s="317"/>
      <c r="F18" s="317"/>
      <c r="G18" s="317"/>
      <c r="H18" s="317"/>
      <c r="I18" s="317"/>
      <c r="J18" s="317"/>
      <c r="K18" s="317"/>
      <c r="L18" s="317"/>
      <c r="M18" s="317"/>
      <c r="N18" s="317"/>
      <c r="O18" s="317"/>
      <c r="P18" s="317"/>
    </row>
    <row r="19" spans="1:16">
      <c r="A19" s="317"/>
      <c r="B19" s="317"/>
      <c r="C19" s="317"/>
      <c r="D19" s="317"/>
      <c r="E19" s="317"/>
      <c r="F19" s="317"/>
      <c r="G19" s="317"/>
      <c r="H19" s="317"/>
      <c r="I19" s="317"/>
      <c r="J19" s="317"/>
      <c r="K19" s="317"/>
      <c r="L19" s="317"/>
      <c r="M19" s="317"/>
      <c r="N19" s="317"/>
      <c r="O19" s="317"/>
      <c r="P19" s="317"/>
    </row>
    <row r="20" spans="1:16">
      <c r="A20" s="317"/>
      <c r="B20" s="317"/>
      <c r="C20" s="317"/>
      <c r="D20" s="317"/>
      <c r="E20" s="317"/>
      <c r="F20" s="317"/>
      <c r="G20" s="317"/>
      <c r="H20" s="317"/>
      <c r="I20" s="317"/>
      <c r="J20" s="317"/>
      <c r="K20" s="317"/>
      <c r="L20" s="317"/>
      <c r="M20" s="317"/>
      <c r="N20" s="317"/>
      <c r="O20" s="317"/>
      <c r="P20" s="317"/>
    </row>
    <row r="21" spans="1:16">
      <c r="A21" s="317"/>
      <c r="B21" s="317"/>
      <c r="C21" s="317"/>
      <c r="D21" s="317"/>
      <c r="E21" s="317"/>
      <c r="F21" s="317"/>
      <c r="G21" s="317"/>
      <c r="H21" s="317"/>
      <c r="I21" s="317"/>
      <c r="J21" s="317"/>
      <c r="K21" s="317"/>
      <c r="L21" s="317"/>
      <c r="M21" s="317"/>
      <c r="N21" s="317"/>
      <c r="O21" s="317"/>
      <c r="P21" s="317"/>
    </row>
    <row r="22" spans="1:16">
      <c r="A22" s="317"/>
      <c r="B22" s="317"/>
      <c r="C22" s="317"/>
      <c r="D22" s="317"/>
      <c r="E22" s="317"/>
      <c r="F22" s="317"/>
      <c r="G22" s="317"/>
      <c r="H22" s="317"/>
      <c r="I22" s="317"/>
      <c r="J22" s="317"/>
      <c r="K22" s="317"/>
      <c r="L22" s="317"/>
      <c r="M22" s="317"/>
      <c r="N22" s="317"/>
      <c r="O22" s="317"/>
      <c r="P22" s="317"/>
    </row>
    <row r="23" spans="1:16">
      <c r="A23" s="317"/>
      <c r="B23" s="317"/>
      <c r="C23" s="317"/>
      <c r="D23" s="317"/>
      <c r="E23" s="317"/>
      <c r="F23" s="317"/>
      <c r="G23" s="317"/>
      <c r="H23" s="317"/>
      <c r="I23" s="317"/>
      <c r="J23" s="317"/>
      <c r="K23" s="317"/>
      <c r="L23" s="317"/>
      <c r="M23" s="317"/>
      <c r="N23" s="317"/>
      <c r="O23" s="317"/>
      <c r="P23" s="317"/>
    </row>
    <row r="24" spans="1:16">
      <c r="A24" s="317"/>
      <c r="B24" s="317"/>
      <c r="C24" s="317"/>
      <c r="D24" s="317"/>
      <c r="E24" s="317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</row>
    <row r="25" spans="1:16">
      <c r="A25" s="317"/>
      <c r="B25" s="317"/>
      <c r="C25" s="317"/>
      <c r="D25" s="317"/>
      <c r="E25" s="317"/>
      <c r="F25" s="317"/>
      <c r="G25" s="317"/>
      <c r="H25" s="317"/>
      <c r="I25" s="317"/>
      <c r="J25" s="317"/>
      <c r="K25" s="317"/>
      <c r="L25" s="317"/>
      <c r="M25" s="317"/>
      <c r="N25" s="317"/>
      <c r="O25" s="317"/>
      <c r="P25" s="317"/>
    </row>
    <row r="26" spans="1:16">
      <c r="A26" s="317"/>
      <c r="B26" s="317"/>
      <c r="C26" s="317"/>
      <c r="D26" s="317"/>
      <c r="E26" s="317"/>
      <c r="F26" s="317"/>
      <c r="G26" s="317"/>
      <c r="H26" s="317"/>
      <c r="I26" s="317"/>
      <c r="J26" s="317"/>
      <c r="K26" s="317"/>
      <c r="L26" s="317"/>
      <c r="M26" s="317"/>
      <c r="N26" s="317"/>
      <c r="O26" s="317"/>
      <c r="P26" s="317"/>
    </row>
    <row r="27" spans="1:16">
      <c r="A27" s="317"/>
      <c r="B27" s="317"/>
      <c r="C27" s="317"/>
      <c r="D27" s="317"/>
      <c r="E27" s="317"/>
      <c r="F27" s="317"/>
      <c r="G27" s="317"/>
      <c r="H27" s="317"/>
      <c r="I27" s="317"/>
      <c r="J27" s="317"/>
      <c r="K27" s="317"/>
      <c r="L27" s="317"/>
      <c r="M27" s="317"/>
      <c r="N27" s="317"/>
      <c r="O27" s="317"/>
      <c r="P27" s="317"/>
    </row>
    <row r="28" spans="1:16">
      <c r="A28" s="317"/>
      <c r="B28" s="317"/>
      <c r="C28" s="317"/>
      <c r="D28" s="317"/>
      <c r="E28" s="317"/>
      <c r="F28" s="317"/>
      <c r="G28" s="317"/>
      <c r="H28" s="317"/>
      <c r="I28" s="317"/>
      <c r="J28" s="317"/>
      <c r="K28" s="317"/>
      <c r="L28" s="317"/>
      <c r="M28" s="317"/>
      <c r="N28" s="317"/>
      <c r="O28" s="317"/>
      <c r="P28" s="317"/>
    </row>
    <row r="29" spans="1:16">
      <c r="A29" s="317"/>
      <c r="B29" s="317"/>
      <c r="C29" s="317"/>
      <c r="D29" s="317"/>
      <c r="E29" s="317"/>
      <c r="F29" s="317"/>
      <c r="G29" s="317"/>
      <c r="H29" s="317"/>
      <c r="I29" s="317"/>
      <c r="J29" s="317"/>
      <c r="K29" s="317"/>
      <c r="L29" s="317"/>
      <c r="M29" s="317"/>
      <c r="N29" s="317"/>
      <c r="O29" s="317"/>
      <c r="P29" s="317"/>
    </row>
    <row r="30" spans="1:16">
      <c r="A30" s="317"/>
      <c r="B30" s="317"/>
      <c r="C30" s="317"/>
      <c r="D30" s="317"/>
      <c r="E30" s="317"/>
      <c r="F30" s="317"/>
      <c r="G30" s="317"/>
      <c r="H30" s="317"/>
      <c r="I30" s="317"/>
      <c r="J30" s="317"/>
      <c r="K30" s="317"/>
      <c r="L30" s="317"/>
      <c r="M30" s="317"/>
      <c r="N30" s="317"/>
      <c r="O30" s="317"/>
      <c r="P30" s="317"/>
    </row>
    <row r="31" spans="1:16">
      <c r="A31" s="317"/>
      <c r="B31" s="317"/>
      <c r="C31" s="317"/>
      <c r="D31" s="317"/>
      <c r="E31" s="317"/>
      <c r="F31" s="317"/>
      <c r="G31" s="317"/>
      <c r="H31" s="317"/>
      <c r="I31" s="317"/>
      <c r="J31" s="317"/>
      <c r="K31" s="317"/>
      <c r="L31" s="317"/>
      <c r="M31" s="317"/>
      <c r="N31" s="317"/>
      <c r="O31" s="317"/>
      <c r="P31" s="317"/>
    </row>
    <row r="32" spans="1:16">
      <c r="A32" s="317"/>
      <c r="B32" s="317"/>
      <c r="C32" s="317"/>
      <c r="D32" s="317"/>
      <c r="E32" s="317"/>
      <c r="F32" s="317"/>
      <c r="G32" s="317"/>
      <c r="H32" s="317"/>
      <c r="I32" s="317"/>
      <c r="J32" s="317"/>
      <c r="K32" s="317"/>
      <c r="L32" s="317"/>
      <c r="M32" s="317"/>
      <c r="N32" s="317"/>
      <c r="O32" s="317"/>
      <c r="P32" s="317"/>
    </row>
    <row r="33" spans="1:16">
      <c r="A33" s="317"/>
      <c r="B33" s="317"/>
      <c r="C33" s="317"/>
      <c r="D33" s="317"/>
      <c r="E33" s="317"/>
      <c r="F33" s="317"/>
      <c r="G33" s="317"/>
      <c r="H33" s="317"/>
      <c r="I33" s="317"/>
      <c r="J33" s="317"/>
      <c r="K33" s="317"/>
      <c r="L33" s="317"/>
      <c r="M33" s="317"/>
      <c r="N33" s="317"/>
      <c r="O33" s="317"/>
      <c r="P33" s="317"/>
    </row>
    <row r="34" spans="1:16">
      <c r="A34" s="317"/>
      <c r="B34" s="317"/>
      <c r="C34" s="317"/>
      <c r="D34" s="317"/>
      <c r="E34" s="317"/>
      <c r="F34" s="317"/>
      <c r="G34" s="317"/>
      <c r="H34" s="317"/>
      <c r="I34" s="317"/>
      <c r="J34" s="317"/>
      <c r="K34" s="317"/>
      <c r="L34" s="317"/>
      <c r="M34" s="317"/>
      <c r="N34" s="317"/>
      <c r="O34" s="317"/>
      <c r="P34" s="317"/>
    </row>
    <row r="35" spans="1:16">
      <c r="A35" s="317"/>
      <c r="B35" s="317"/>
      <c r="C35" s="317"/>
      <c r="D35" s="317"/>
      <c r="E35" s="317"/>
      <c r="F35" s="317"/>
      <c r="G35" s="317"/>
      <c r="H35" s="317"/>
      <c r="I35" s="317"/>
      <c r="J35" s="317"/>
      <c r="K35" s="317"/>
      <c r="L35" s="317"/>
      <c r="M35" s="317"/>
      <c r="N35" s="317"/>
      <c r="O35" s="317"/>
      <c r="P35" s="317"/>
    </row>
  </sheetData>
  <mergeCells count="3">
    <mergeCell ref="A1:P1"/>
    <mergeCell ref="A2:P2"/>
    <mergeCell ref="A3:P35"/>
  </mergeCells>
  <pageMargins left="0.7" right="0.7" top="0.75" bottom="0.75" header="0.3" footer="0.3"/>
  <pageSetup paperSize="9" scale="54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1"/>
  <sheetViews>
    <sheetView view="pageBreakPreview" zoomScale="85" zoomScaleNormal="115" zoomScaleSheetLayoutView="85" workbookViewId="0">
      <selection activeCell="B10" sqref="B10"/>
    </sheetView>
  </sheetViews>
  <sheetFormatPr baseColWidth="10" defaultColWidth="9.33203125" defaultRowHeight="12.75"/>
  <cols>
    <col min="1" max="1" width="61.33203125" customWidth="1"/>
    <col min="2" max="2" width="52.1640625" customWidth="1"/>
  </cols>
  <sheetData>
    <row r="1" spans="1:2" ht="27.95" customHeight="1">
      <c r="A1" s="320" t="s">
        <v>7</v>
      </c>
      <c r="B1" s="321"/>
    </row>
    <row r="2" spans="1:2" ht="27.95" customHeight="1">
      <c r="A2" s="324" t="s">
        <v>404</v>
      </c>
      <c r="B2" s="325"/>
    </row>
    <row r="3" spans="1:2" ht="27.95" customHeight="1">
      <c r="A3" s="322" t="s">
        <v>27</v>
      </c>
      <c r="B3" s="323"/>
    </row>
    <row r="4" spans="1:2" ht="24.95" customHeight="1">
      <c r="A4" s="116" t="s">
        <v>33</v>
      </c>
      <c r="B4" s="117" t="s">
        <v>411</v>
      </c>
    </row>
    <row r="5" spans="1:2" ht="24.95" customHeight="1">
      <c r="A5" s="116" t="s">
        <v>347</v>
      </c>
      <c r="B5" s="117" t="s">
        <v>410</v>
      </c>
    </row>
    <row r="6" spans="1:2" ht="24.95" customHeight="1">
      <c r="A6" s="116" t="s">
        <v>348</v>
      </c>
      <c r="B6" s="117" t="s">
        <v>369</v>
      </c>
    </row>
    <row r="7" spans="1:2" ht="24.95" customHeight="1">
      <c r="A7" s="116" t="s">
        <v>36</v>
      </c>
      <c r="B7" s="118">
        <v>2026</v>
      </c>
    </row>
    <row r="8" spans="1:2" ht="25.5">
      <c r="A8" s="104" t="s">
        <v>350</v>
      </c>
      <c r="B8" s="105" t="s">
        <v>349</v>
      </c>
    </row>
    <row r="9" spans="1:2" ht="24.95" customHeight="1">
      <c r="A9" s="15" t="s">
        <v>412</v>
      </c>
      <c r="B9" s="103" t="s">
        <v>413</v>
      </c>
    </row>
    <row r="10" spans="1:2" ht="27.95" customHeight="1">
      <c r="A10" s="194" t="s">
        <v>351</v>
      </c>
      <c r="B10" s="194" t="s">
        <v>352</v>
      </c>
    </row>
    <row r="11" spans="1:2" ht="24.95" customHeight="1">
      <c r="A11" s="196" t="s">
        <v>428</v>
      </c>
      <c r="B11" s="196" t="s">
        <v>420</v>
      </c>
    </row>
    <row r="12" spans="1:2" ht="24.95" customHeight="1">
      <c r="A12" s="197" t="s">
        <v>429</v>
      </c>
      <c r="B12" s="198" t="s">
        <v>421</v>
      </c>
    </row>
    <row r="13" spans="1:2" ht="30">
      <c r="A13" s="199" t="s">
        <v>430</v>
      </c>
      <c r="B13" s="198" t="s">
        <v>422</v>
      </c>
    </row>
    <row r="14" spans="1:2" ht="30">
      <c r="A14" s="198" t="s">
        <v>431</v>
      </c>
      <c r="B14" s="200" t="s">
        <v>423</v>
      </c>
    </row>
    <row r="15" spans="1:2" ht="30">
      <c r="A15" s="198" t="s">
        <v>432</v>
      </c>
      <c r="B15" s="24" t="s">
        <v>424</v>
      </c>
    </row>
    <row r="16" spans="1:2" ht="24.95" customHeight="1">
      <c r="A16" s="189" t="s">
        <v>433</v>
      </c>
      <c r="B16" s="189" t="s">
        <v>425</v>
      </c>
    </row>
    <row r="17" spans="1:2" ht="24.95" customHeight="1">
      <c r="A17" s="18"/>
      <c r="B17" s="201"/>
    </row>
    <row r="18" spans="1:2" ht="27.95" customHeight="1">
      <c r="A18" s="195" t="s">
        <v>398</v>
      </c>
      <c r="B18" s="195" t="s">
        <v>399</v>
      </c>
    </row>
    <row r="19" spans="1:2" ht="43.5" customHeight="1">
      <c r="A19" s="103" t="s">
        <v>426</v>
      </c>
      <c r="B19" s="103" t="s">
        <v>427</v>
      </c>
    </row>
    <row r="20" spans="1:2" ht="27.95" customHeight="1">
      <c r="A20" s="107" t="s">
        <v>400</v>
      </c>
      <c r="B20" s="204" t="s">
        <v>401</v>
      </c>
    </row>
    <row r="21" spans="1:2" ht="24.6" customHeight="1">
      <c r="A21" s="202" t="s">
        <v>414</v>
      </c>
      <c r="B21" s="192" t="s">
        <v>434</v>
      </c>
    </row>
    <row r="22" spans="1:2" ht="25.5">
      <c r="A22" s="202" t="s">
        <v>415</v>
      </c>
      <c r="B22" s="187" t="s">
        <v>435</v>
      </c>
    </row>
    <row r="23" spans="1:2" ht="33.200000000000003" customHeight="1">
      <c r="A23" s="202" t="s">
        <v>416</v>
      </c>
      <c r="B23" s="192" t="s">
        <v>436</v>
      </c>
    </row>
    <row r="24" spans="1:2" ht="30.2" customHeight="1">
      <c r="A24" s="202" t="s">
        <v>417</v>
      </c>
      <c r="B24" s="187" t="s">
        <v>437</v>
      </c>
    </row>
    <row r="25" spans="1:2" ht="38.25">
      <c r="A25" s="202" t="s">
        <v>418</v>
      </c>
      <c r="B25" s="187" t="s">
        <v>438</v>
      </c>
    </row>
    <row r="26" spans="1:2" ht="26.25" customHeight="1">
      <c r="A26" s="202" t="s">
        <v>419</v>
      </c>
      <c r="B26" s="192" t="s">
        <v>425</v>
      </c>
    </row>
    <row r="27" spans="1:2" ht="22.5" customHeight="1">
      <c r="A27" s="203"/>
      <c r="B27" s="18"/>
    </row>
    <row r="28" spans="1:2" ht="19.5" customHeight="1">
      <c r="A28" s="106"/>
      <c r="B28" s="205"/>
    </row>
    <row r="29" spans="1:2" ht="15" customHeight="1"/>
    <row r="30" spans="1:2" ht="21.75" customHeight="1"/>
    <row r="31" spans="1:2" ht="24" customHeight="1"/>
  </sheetData>
  <mergeCells count="3">
    <mergeCell ref="A1:B1"/>
    <mergeCell ref="A3:B3"/>
    <mergeCell ref="A2:B2"/>
  </mergeCells>
  <pageMargins left="0.7" right="0.7" top="0.75" bottom="0.75" header="0.3" footer="0.3"/>
  <pageSetup scale="8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1"/>
  <sheetViews>
    <sheetView view="pageBreakPreview" zoomScale="90" zoomScaleNormal="115" zoomScaleSheetLayoutView="90" workbookViewId="0">
      <selection activeCell="I9" sqref="I9"/>
    </sheetView>
  </sheetViews>
  <sheetFormatPr baseColWidth="10" defaultColWidth="9.33203125" defaultRowHeight="12.75"/>
  <cols>
    <col min="1" max="1" width="35.33203125" customWidth="1"/>
    <col min="2" max="2" width="12.33203125" customWidth="1"/>
    <col min="3" max="3" width="17.83203125" customWidth="1"/>
    <col min="4" max="4" width="14.1640625" customWidth="1"/>
    <col min="5" max="5" width="20.83203125" customWidth="1"/>
    <col min="6" max="6" width="22.5" customWidth="1"/>
    <col min="7" max="7" width="21.1640625" customWidth="1"/>
    <col min="8" max="8" width="12.6640625" customWidth="1"/>
    <col min="9" max="9" width="10" customWidth="1"/>
  </cols>
  <sheetData>
    <row r="1" spans="1:9" ht="28.5" customHeight="1">
      <c r="A1" s="326" t="s">
        <v>7</v>
      </c>
      <c r="B1" s="327"/>
      <c r="C1" s="327"/>
      <c r="D1" s="327"/>
      <c r="E1" s="327"/>
      <c r="F1" s="327"/>
      <c r="G1" s="327"/>
      <c r="H1" s="327"/>
      <c r="I1" s="328"/>
    </row>
    <row r="2" spans="1:9" ht="24.2" customHeight="1">
      <c r="A2" s="329" t="s">
        <v>17</v>
      </c>
      <c r="B2" s="330"/>
      <c r="C2" s="330"/>
      <c r="D2" s="330"/>
      <c r="E2" s="330"/>
      <c r="F2" s="330"/>
      <c r="G2" s="330"/>
      <c r="H2" s="330"/>
      <c r="I2" s="331"/>
    </row>
    <row r="3" spans="1:9" ht="24.95" customHeight="1">
      <c r="A3" s="332" t="s">
        <v>33</v>
      </c>
      <c r="B3" s="333"/>
      <c r="C3" s="333"/>
      <c r="D3" s="334"/>
      <c r="E3" s="253" t="s">
        <v>439</v>
      </c>
      <c r="F3" s="254"/>
      <c r="G3" s="254"/>
      <c r="H3" s="254"/>
      <c r="I3" s="255"/>
    </row>
    <row r="4" spans="1:9" ht="24.95" customHeight="1">
      <c r="A4" s="332" t="s">
        <v>347</v>
      </c>
      <c r="B4" s="333"/>
      <c r="C4" s="333"/>
      <c r="D4" s="334"/>
      <c r="E4" s="253" t="s">
        <v>440</v>
      </c>
      <c r="F4" s="254"/>
      <c r="G4" s="254"/>
      <c r="H4" s="254"/>
      <c r="I4" s="255"/>
    </row>
    <row r="5" spans="1:9" ht="24.95" customHeight="1">
      <c r="A5" s="332" t="s">
        <v>348</v>
      </c>
      <c r="B5" s="333"/>
      <c r="C5" s="333"/>
      <c r="D5" s="334"/>
      <c r="E5" s="253" t="s">
        <v>369</v>
      </c>
      <c r="F5" s="254"/>
      <c r="G5" s="254"/>
      <c r="H5" s="254"/>
      <c r="I5" s="255"/>
    </row>
    <row r="6" spans="1:9" ht="24.95" customHeight="1">
      <c r="A6" s="332" t="s">
        <v>36</v>
      </c>
      <c r="B6" s="333"/>
      <c r="C6" s="333"/>
      <c r="D6" s="334"/>
      <c r="E6" s="338">
        <v>2026</v>
      </c>
      <c r="F6" s="339"/>
      <c r="G6" s="339"/>
      <c r="H6" s="339"/>
      <c r="I6" s="340"/>
    </row>
    <row r="7" spans="1:9" s="115" customFormat="1" ht="51">
      <c r="A7" s="108" t="s">
        <v>18</v>
      </c>
      <c r="B7" s="108" t="s">
        <v>19</v>
      </c>
      <c r="C7" s="108" t="s">
        <v>20</v>
      </c>
      <c r="D7" s="108" t="s">
        <v>21</v>
      </c>
      <c r="E7" s="108" t="s">
        <v>22</v>
      </c>
      <c r="F7" s="108" t="s">
        <v>23</v>
      </c>
      <c r="G7" s="108" t="s">
        <v>24</v>
      </c>
      <c r="H7" s="109" t="s">
        <v>25</v>
      </c>
      <c r="I7" s="109" t="s">
        <v>26</v>
      </c>
    </row>
    <row r="8" spans="1:9" ht="60" customHeight="1">
      <c r="A8" s="103" t="s">
        <v>73</v>
      </c>
      <c r="B8" s="103">
        <v>3</v>
      </c>
      <c r="C8" s="110">
        <v>1</v>
      </c>
      <c r="D8" s="110">
        <v>3</v>
      </c>
      <c r="E8" s="110">
        <v>2</v>
      </c>
      <c r="F8" s="110">
        <v>2</v>
      </c>
      <c r="G8" s="111">
        <v>3</v>
      </c>
      <c r="H8" s="112">
        <v>2</v>
      </c>
      <c r="I8" s="113">
        <f>SUM(B8:H8)</f>
        <v>16</v>
      </c>
    </row>
    <row r="9" spans="1:9" ht="60" customHeight="1">
      <c r="A9" s="103" t="s">
        <v>74</v>
      </c>
      <c r="B9" s="103">
        <v>2</v>
      </c>
      <c r="C9" s="110">
        <v>2</v>
      </c>
      <c r="D9" s="110">
        <v>2</v>
      </c>
      <c r="E9" s="110">
        <v>1</v>
      </c>
      <c r="F9" s="110">
        <v>2</v>
      </c>
      <c r="G9" s="111">
        <v>3</v>
      </c>
      <c r="H9" s="114">
        <v>3</v>
      </c>
      <c r="I9" s="113">
        <f>SUM(B9:H9)</f>
        <v>15</v>
      </c>
    </row>
    <row r="10" spans="1:9" ht="30" hidden="1" customHeight="1">
      <c r="A10" s="1"/>
      <c r="B10" s="1"/>
      <c r="C10" s="2"/>
      <c r="D10" s="2"/>
      <c r="E10" s="2"/>
      <c r="F10" s="2"/>
      <c r="G10" s="3"/>
      <c r="H10" s="5"/>
      <c r="I10" s="6"/>
    </row>
    <row r="11" spans="1:9">
      <c r="A11" s="335" t="s">
        <v>353</v>
      </c>
      <c r="B11" s="336"/>
      <c r="C11" s="336"/>
      <c r="D11" s="336"/>
      <c r="E11" s="336"/>
      <c r="F11" s="336"/>
      <c r="G11" s="336"/>
      <c r="H11" s="336"/>
      <c r="I11" s="337"/>
    </row>
  </sheetData>
  <mergeCells count="11">
    <mergeCell ref="A11:I11"/>
    <mergeCell ref="A5:D5"/>
    <mergeCell ref="E5:I5"/>
    <mergeCell ref="A6:D6"/>
    <mergeCell ref="E6:I6"/>
    <mergeCell ref="A1:I1"/>
    <mergeCell ref="A2:I2"/>
    <mergeCell ref="A3:D3"/>
    <mergeCell ref="E3:I3"/>
    <mergeCell ref="A4:D4"/>
    <mergeCell ref="E4:I4"/>
  </mergeCells>
  <pageMargins left="0.7" right="0.7" top="0.75" bottom="0.75" header="0.3" footer="0.3"/>
  <pageSetup paperSize="9" scale="5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2"/>
  <sheetViews>
    <sheetView topLeftCell="A29" zoomScale="85" zoomScaleNormal="85" zoomScaleSheetLayoutView="85" workbookViewId="0">
      <selection activeCell="F13" sqref="F13"/>
    </sheetView>
  </sheetViews>
  <sheetFormatPr baseColWidth="10" defaultColWidth="9.33203125" defaultRowHeight="12.75"/>
  <cols>
    <col min="1" max="1" width="22.83203125" style="185" customWidth="1"/>
    <col min="2" max="2" width="18.1640625" style="185" bestFit="1" customWidth="1"/>
    <col min="3" max="3" width="36.5" style="185" customWidth="1"/>
    <col min="4" max="4" width="25.33203125" style="185" customWidth="1"/>
    <col min="5" max="5" width="34.83203125" style="185" customWidth="1"/>
    <col min="6" max="6" width="33.33203125" style="185" customWidth="1"/>
    <col min="7" max="7" width="9.33203125" style="185" customWidth="1"/>
    <col min="8" max="16384" width="9.33203125" style="185"/>
  </cols>
  <sheetData>
    <row r="1" spans="1:7" s="186" customFormat="1" ht="15.75" customHeight="1">
      <c r="A1" s="344" t="s">
        <v>402</v>
      </c>
      <c r="B1" s="344"/>
      <c r="C1" s="344"/>
      <c r="D1" s="344"/>
      <c r="E1" s="344"/>
      <c r="F1" s="344"/>
      <c r="G1" s="184"/>
    </row>
    <row r="2" spans="1:7" s="186" customFormat="1" ht="21" customHeight="1">
      <c r="A2" s="230"/>
      <c r="B2" s="230"/>
      <c r="C2" s="230"/>
      <c r="D2" s="230"/>
      <c r="E2" s="230"/>
      <c r="F2" s="230"/>
      <c r="G2" s="184"/>
    </row>
    <row r="3" spans="1:7" ht="24.75" customHeight="1">
      <c r="A3" s="345"/>
      <c r="B3" s="345"/>
      <c r="C3" s="345"/>
      <c r="D3" s="345"/>
      <c r="E3" s="345"/>
      <c r="F3" s="345"/>
    </row>
    <row r="4" spans="1:7" ht="15" customHeight="1">
      <c r="A4" s="349" t="s">
        <v>33</v>
      </c>
      <c r="B4" s="349"/>
      <c r="C4" s="349"/>
      <c r="D4" s="349" t="s">
        <v>439</v>
      </c>
      <c r="E4" s="349"/>
      <c r="F4" s="349"/>
    </row>
    <row r="5" spans="1:7" ht="15" customHeight="1">
      <c r="A5" s="349" t="s">
        <v>199</v>
      </c>
      <c r="B5" s="349"/>
      <c r="C5" s="349"/>
      <c r="D5" s="349" t="s">
        <v>265</v>
      </c>
      <c r="E5" s="349"/>
      <c r="F5" s="349"/>
    </row>
    <row r="6" spans="1:7" ht="15" customHeight="1">
      <c r="A6" s="349" t="s">
        <v>354</v>
      </c>
      <c r="B6" s="349"/>
      <c r="C6" s="349"/>
      <c r="D6" s="349" t="s">
        <v>440</v>
      </c>
      <c r="E6" s="349"/>
      <c r="F6" s="349"/>
    </row>
    <row r="7" spans="1:7" ht="15" customHeight="1">
      <c r="A7" s="351" t="s">
        <v>36</v>
      </c>
      <c r="B7" s="351"/>
      <c r="C7" s="351"/>
      <c r="D7" s="349">
        <v>2026</v>
      </c>
      <c r="E7" s="349"/>
      <c r="F7" s="349"/>
    </row>
    <row r="8" spans="1:7" ht="23.25" customHeight="1">
      <c r="A8" s="350" t="s">
        <v>397</v>
      </c>
      <c r="B8" s="350"/>
      <c r="C8" s="350"/>
      <c r="D8" s="350"/>
      <c r="E8" s="350"/>
      <c r="F8" s="350"/>
    </row>
    <row r="9" spans="1:7" ht="44.25" customHeight="1">
      <c r="A9" s="346" t="s">
        <v>91</v>
      </c>
      <c r="B9" s="346"/>
      <c r="C9" s="206" t="s">
        <v>94</v>
      </c>
      <c r="D9" s="122" t="s">
        <v>29</v>
      </c>
      <c r="E9" s="347" t="s">
        <v>443</v>
      </c>
      <c r="F9" s="347"/>
    </row>
    <row r="10" spans="1:7" ht="54">
      <c r="A10" s="352" t="s">
        <v>93</v>
      </c>
      <c r="B10" s="352"/>
      <c r="C10" s="206" t="s">
        <v>441</v>
      </c>
      <c r="D10" s="190" t="s">
        <v>30</v>
      </c>
      <c r="E10" s="347" t="s">
        <v>534</v>
      </c>
      <c r="F10" s="347"/>
    </row>
    <row r="11" spans="1:7" ht="111" customHeight="1">
      <c r="A11" s="352" t="s">
        <v>188</v>
      </c>
      <c r="B11" s="352"/>
      <c r="C11" s="207" t="s">
        <v>442</v>
      </c>
      <c r="D11" s="190" t="s">
        <v>31</v>
      </c>
      <c r="E11" s="353" t="s">
        <v>535</v>
      </c>
      <c r="F11" s="353"/>
    </row>
    <row r="12" spans="1:7" ht="41.25" customHeight="1">
      <c r="A12" s="346" t="s">
        <v>355</v>
      </c>
      <c r="B12" s="346"/>
      <c r="C12" s="136" t="s">
        <v>356</v>
      </c>
      <c r="D12" s="136" t="s">
        <v>357</v>
      </c>
      <c r="E12" s="136" t="s">
        <v>358</v>
      </c>
      <c r="F12" s="136" t="s">
        <v>359</v>
      </c>
    </row>
    <row r="13" spans="1:7" ht="204.75" customHeight="1">
      <c r="A13" s="348" t="s">
        <v>360</v>
      </c>
      <c r="B13" s="348"/>
      <c r="C13" s="140" t="s">
        <v>536</v>
      </c>
      <c r="D13" s="140" t="s">
        <v>538</v>
      </c>
      <c r="E13" s="210" t="s">
        <v>540</v>
      </c>
      <c r="F13" s="140"/>
    </row>
    <row r="14" spans="1:7" ht="127.5" customHeight="1">
      <c r="A14" s="348" t="s">
        <v>361</v>
      </c>
      <c r="B14" s="348"/>
      <c r="C14" s="140" t="s">
        <v>537</v>
      </c>
      <c r="D14" s="140" t="s">
        <v>539</v>
      </c>
      <c r="E14" s="210" t="s">
        <v>541</v>
      </c>
      <c r="F14" s="140"/>
    </row>
    <row r="15" spans="1:7" ht="39.75" customHeight="1">
      <c r="A15" s="183" t="s">
        <v>165</v>
      </c>
      <c r="B15" s="183" t="s">
        <v>52</v>
      </c>
      <c r="C15" s="183" t="s">
        <v>170</v>
      </c>
      <c r="D15" s="183" t="s">
        <v>167</v>
      </c>
      <c r="E15" s="183" t="s">
        <v>171</v>
      </c>
      <c r="F15" s="135" t="s">
        <v>209</v>
      </c>
    </row>
    <row r="16" spans="1:7" ht="188.1" customHeight="1">
      <c r="A16" s="121" t="s">
        <v>125</v>
      </c>
      <c r="B16" s="119" t="s">
        <v>444</v>
      </c>
      <c r="C16" s="87" t="s">
        <v>445</v>
      </c>
      <c r="D16" s="87" t="s">
        <v>446</v>
      </c>
      <c r="E16" s="87" t="s">
        <v>447</v>
      </c>
      <c r="F16" s="87" t="s">
        <v>448</v>
      </c>
    </row>
    <row r="17" spans="1:6" ht="188.1" customHeight="1">
      <c r="A17" s="122" t="s">
        <v>163</v>
      </c>
      <c r="B17" s="119" t="s">
        <v>449</v>
      </c>
      <c r="C17" s="120" t="s">
        <v>450</v>
      </c>
      <c r="D17" s="120" t="s">
        <v>451</v>
      </c>
      <c r="E17" s="87" t="s">
        <v>452</v>
      </c>
      <c r="F17" s="140" t="s">
        <v>453</v>
      </c>
    </row>
    <row r="18" spans="1:6" ht="188.1" customHeight="1">
      <c r="A18" s="122" t="s">
        <v>136</v>
      </c>
      <c r="B18" s="119" t="s">
        <v>454</v>
      </c>
      <c r="C18" s="120" t="s">
        <v>455</v>
      </c>
      <c r="D18" s="140" t="s">
        <v>456</v>
      </c>
      <c r="E18" s="87" t="s">
        <v>457</v>
      </c>
      <c r="F18" s="140" t="s">
        <v>453</v>
      </c>
    </row>
    <row r="19" spans="1:6" ht="188.1" customHeight="1">
      <c r="A19" s="122" t="s">
        <v>137</v>
      </c>
      <c r="B19" s="119" t="s">
        <v>458</v>
      </c>
      <c r="C19" s="140" t="s">
        <v>459</v>
      </c>
      <c r="D19" s="140" t="s">
        <v>460</v>
      </c>
      <c r="E19" s="87" t="s">
        <v>461</v>
      </c>
      <c r="F19" s="140" t="s">
        <v>453</v>
      </c>
    </row>
    <row r="20" spans="1:6" ht="188.1" customHeight="1">
      <c r="A20" s="122" t="s">
        <v>138</v>
      </c>
      <c r="B20" s="119" t="s">
        <v>462</v>
      </c>
      <c r="C20" s="188" t="s">
        <v>463</v>
      </c>
      <c r="D20" s="140" t="s">
        <v>464</v>
      </c>
      <c r="E20" s="87" t="s">
        <v>465</v>
      </c>
      <c r="F20" s="140" t="s">
        <v>453</v>
      </c>
    </row>
    <row r="21" spans="1:6" ht="188.1" customHeight="1">
      <c r="A21" s="122" t="s">
        <v>139</v>
      </c>
      <c r="B21" s="119" t="s">
        <v>466</v>
      </c>
      <c r="C21" s="188" t="s">
        <v>467</v>
      </c>
      <c r="D21" s="140" t="s">
        <v>468</v>
      </c>
      <c r="E21" s="87" t="s">
        <v>469</v>
      </c>
      <c r="F21" s="140" t="s">
        <v>453</v>
      </c>
    </row>
    <row r="22" spans="1:6" ht="188.1" customHeight="1">
      <c r="A22" s="122" t="s">
        <v>140</v>
      </c>
      <c r="B22" s="119" t="s">
        <v>470</v>
      </c>
      <c r="C22" s="140" t="s">
        <v>471</v>
      </c>
      <c r="D22" s="140" t="s">
        <v>472</v>
      </c>
      <c r="E22" s="87" t="s">
        <v>473</v>
      </c>
      <c r="F22" s="140" t="s">
        <v>453</v>
      </c>
    </row>
    <row r="23" spans="1:6" ht="188.1" customHeight="1">
      <c r="A23" s="122" t="s">
        <v>141</v>
      </c>
      <c r="B23" s="119" t="s">
        <v>474</v>
      </c>
      <c r="C23" s="87" t="s">
        <v>475</v>
      </c>
      <c r="D23" s="87" t="s">
        <v>476</v>
      </c>
      <c r="E23" s="87" t="s">
        <v>477</v>
      </c>
      <c r="F23" s="87" t="s">
        <v>453</v>
      </c>
    </row>
    <row r="24" spans="1:6" ht="188.1" customHeight="1">
      <c r="A24" s="121" t="s">
        <v>172</v>
      </c>
      <c r="B24" s="119" t="s">
        <v>478</v>
      </c>
      <c r="C24" s="87" t="s">
        <v>479</v>
      </c>
      <c r="D24" s="87" t="s">
        <v>480</v>
      </c>
      <c r="E24" s="87" t="s">
        <v>481</v>
      </c>
      <c r="F24" s="87" t="s">
        <v>453</v>
      </c>
    </row>
    <row r="25" spans="1:6" ht="188.1" customHeight="1">
      <c r="A25" s="122" t="s">
        <v>173</v>
      </c>
      <c r="B25" s="119" t="s">
        <v>482</v>
      </c>
      <c r="C25" s="87" t="s">
        <v>483</v>
      </c>
      <c r="D25" s="87" t="s">
        <v>484</v>
      </c>
      <c r="E25" s="87" t="s">
        <v>485</v>
      </c>
      <c r="F25" s="87" t="s">
        <v>453</v>
      </c>
    </row>
    <row r="26" spans="1:6" ht="188.1" customHeight="1">
      <c r="A26" s="122" t="s">
        <v>174</v>
      </c>
      <c r="B26" s="119" t="s">
        <v>486</v>
      </c>
      <c r="C26" s="87" t="s">
        <v>487</v>
      </c>
      <c r="D26" s="87" t="s">
        <v>488</v>
      </c>
      <c r="E26" s="87" t="s">
        <v>485</v>
      </c>
      <c r="F26" s="87" t="s">
        <v>453</v>
      </c>
    </row>
    <row r="27" spans="1:6" ht="188.1" customHeight="1">
      <c r="A27" s="122" t="s">
        <v>175</v>
      </c>
      <c r="B27" s="119" t="s">
        <v>489</v>
      </c>
      <c r="C27" s="87" t="s">
        <v>490</v>
      </c>
      <c r="D27" s="87" t="s">
        <v>491</v>
      </c>
      <c r="E27" s="191" t="s">
        <v>485</v>
      </c>
      <c r="F27" s="87" t="s">
        <v>453</v>
      </c>
    </row>
    <row r="28" spans="1:6" ht="188.1" customHeight="1">
      <c r="A28" s="122" t="s">
        <v>177</v>
      </c>
      <c r="B28" s="119" t="s">
        <v>492</v>
      </c>
      <c r="C28" s="87" t="s">
        <v>493</v>
      </c>
      <c r="D28" s="87" t="s">
        <v>494</v>
      </c>
      <c r="E28" s="191" t="s">
        <v>495</v>
      </c>
      <c r="F28" s="87" t="s">
        <v>453</v>
      </c>
    </row>
    <row r="29" spans="1:6" ht="188.1" customHeight="1">
      <c r="A29" s="122" t="s">
        <v>178</v>
      </c>
      <c r="B29" s="77" t="s">
        <v>496</v>
      </c>
      <c r="C29" s="87" t="s">
        <v>497</v>
      </c>
      <c r="D29" s="87" t="s">
        <v>498</v>
      </c>
      <c r="E29" s="191" t="s">
        <v>499</v>
      </c>
      <c r="F29" s="87" t="s">
        <v>453</v>
      </c>
    </row>
    <row r="30" spans="1:6" ht="188.1" customHeight="1">
      <c r="A30" s="122" t="s">
        <v>179</v>
      </c>
      <c r="B30" s="77" t="s">
        <v>500</v>
      </c>
      <c r="C30" s="87" t="s">
        <v>501</v>
      </c>
      <c r="D30" s="87" t="s">
        <v>502</v>
      </c>
      <c r="E30" s="191" t="s">
        <v>485</v>
      </c>
      <c r="F30" s="87" t="s">
        <v>453</v>
      </c>
    </row>
    <row r="31" spans="1:6" ht="14.25" customHeight="1"/>
    <row r="32" spans="1:6" ht="14.25" customHeight="1"/>
    <row r="33" spans="1:6" ht="12.75" customHeight="1"/>
    <row r="34" spans="1:6" ht="15.75" customHeight="1">
      <c r="A34" s="341"/>
      <c r="B34" s="341"/>
      <c r="C34" s="341"/>
      <c r="D34" s="341"/>
      <c r="E34" s="341"/>
      <c r="F34" s="341"/>
    </row>
    <row r="35" spans="1:6">
      <c r="A35" s="342"/>
      <c r="B35" s="342"/>
      <c r="C35" s="342"/>
      <c r="D35" s="342"/>
      <c r="E35" s="342"/>
      <c r="F35" s="342"/>
    </row>
    <row r="36" spans="1:6">
      <c r="A36" s="342"/>
      <c r="B36" s="342"/>
      <c r="C36" s="342"/>
      <c r="D36" s="342"/>
      <c r="E36" s="342"/>
      <c r="F36" s="342"/>
    </row>
    <row r="37" spans="1:6">
      <c r="A37" s="342"/>
      <c r="B37" s="342"/>
      <c r="C37" s="342"/>
      <c r="D37" s="342"/>
      <c r="E37" s="342"/>
      <c r="F37" s="342"/>
    </row>
    <row r="38" spans="1:6">
      <c r="A38" s="342"/>
      <c r="B38" s="342"/>
      <c r="C38" s="342"/>
      <c r="D38" s="342"/>
      <c r="E38" s="342"/>
      <c r="F38" s="342"/>
    </row>
    <row r="39" spans="1:6">
      <c r="A39" s="342"/>
      <c r="B39" s="342"/>
      <c r="C39" s="342"/>
      <c r="D39" s="342"/>
      <c r="E39" s="342"/>
      <c r="F39" s="342"/>
    </row>
    <row r="40" spans="1:6">
      <c r="A40" s="342"/>
      <c r="B40" s="342"/>
      <c r="C40" s="342"/>
      <c r="D40" s="342"/>
      <c r="E40" s="342"/>
      <c r="F40" s="342"/>
    </row>
    <row r="41" spans="1:6">
      <c r="A41" s="342"/>
      <c r="B41" s="342"/>
      <c r="C41" s="342"/>
      <c r="D41" s="342"/>
      <c r="E41" s="342"/>
      <c r="F41" s="342"/>
    </row>
    <row r="42" spans="1:6">
      <c r="A42" s="343"/>
      <c r="B42" s="343"/>
      <c r="C42" s="343"/>
      <c r="D42" s="343"/>
      <c r="E42" s="343"/>
      <c r="F42" s="343"/>
    </row>
  </sheetData>
  <dataConsolidate/>
  <mergeCells count="20">
    <mergeCell ref="A11:B11"/>
    <mergeCell ref="E10:F10"/>
    <mergeCell ref="E11:F11"/>
    <mergeCell ref="A13:B13"/>
    <mergeCell ref="A34:F42"/>
    <mergeCell ref="A1:F3"/>
    <mergeCell ref="A9:B9"/>
    <mergeCell ref="E9:F9"/>
    <mergeCell ref="A14:B14"/>
    <mergeCell ref="A12:B12"/>
    <mergeCell ref="D4:F4"/>
    <mergeCell ref="D5:F5"/>
    <mergeCell ref="D6:F6"/>
    <mergeCell ref="D7:F7"/>
    <mergeCell ref="A8:F8"/>
    <mergeCell ref="A7:C7"/>
    <mergeCell ref="A6:C6"/>
    <mergeCell ref="A5:C5"/>
    <mergeCell ref="A4:C4"/>
    <mergeCell ref="A10:B10"/>
  </mergeCells>
  <phoneticPr fontId="25" type="noConversion"/>
  <pageMargins left="0.7" right="0.7" top="0.75" bottom="0.75" header="0.3" footer="0.3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31</vt:i4>
      </vt:variant>
      <vt:variant>
        <vt:lpstr>Rangos con nombre</vt:lpstr>
      </vt:variant>
      <vt:variant>
        <vt:i4>4</vt:i4>
      </vt:variant>
    </vt:vector>
  </HeadingPairs>
  <TitlesOfParts>
    <vt:vector size="35" baseType="lpstr">
      <vt:lpstr>ANEXO 1 </vt:lpstr>
      <vt:lpstr>ANEXO 1.1</vt:lpstr>
      <vt:lpstr>ANEXO 2. DEFINICION DEL PROBLE</vt:lpstr>
      <vt:lpstr>ANEXO 3. ANALISIS DE INVOLUCRAD</vt:lpstr>
      <vt:lpstr>ANEXO 4. ARBOL DE PROBLEMAS</vt:lpstr>
      <vt:lpstr>ANEXO 5. ARBOL DE OBJETIVOS</vt:lpstr>
      <vt:lpstr>ANEXO VII. ESTRC. ANAL. PRG.P.P</vt:lpstr>
      <vt:lpstr>ANEXO 6. ANALISIS ALTERNATIVAS</vt:lpstr>
      <vt:lpstr>FORMATO 2. POA - MIR</vt:lpstr>
      <vt:lpstr>CALENDARIZACION</vt:lpstr>
      <vt:lpstr>C1</vt:lpstr>
      <vt:lpstr>A1 C1 </vt:lpstr>
      <vt:lpstr>A2 C1</vt:lpstr>
      <vt:lpstr>A3 C1</vt:lpstr>
      <vt:lpstr>A4 C1</vt:lpstr>
      <vt:lpstr>A5 C1 </vt:lpstr>
      <vt:lpstr>A6 C1</vt:lpstr>
      <vt:lpstr>A7 C1</vt:lpstr>
      <vt:lpstr>C2</vt:lpstr>
      <vt:lpstr>A1 C2 </vt:lpstr>
      <vt:lpstr>A2 C2</vt:lpstr>
      <vt:lpstr>A3 C2</vt:lpstr>
      <vt:lpstr>A4 C2</vt:lpstr>
      <vt:lpstr>A5 C2 </vt:lpstr>
      <vt:lpstr>A6 C2</vt:lpstr>
      <vt:lpstr>REPORTE TRIMESTRAL</vt:lpstr>
      <vt:lpstr>NO SE EDITA</vt:lpstr>
      <vt:lpstr>ALINEACION AL PED</vt:lpstr>
      <vt:lpstr>COMP ACT EXTEMPORANEAS</vt:lpstr>
      <vt:lpstr>AE2</vt:lpstr>
      <vt:lpstr>AE1</vt:lpstr>
      <vt:lpstr>'ANEXO 1 '!Área_de_impresión</vt:lpstr>
      <vt:lpstr>'ANEXO 1.1'!Área_de_impresión</vt:lpstr>
      <vt:lpstr>'ANEXO VII. ESTRC. ANAL. PRG.P.P'!Área_de_impresión</vt:lpstr>
      <vt:lpstr>'FORMATO 2. POA - MIR'!Área_de_impresión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Planeacion</cp:lastModifiedBy>
  <cp:lastPrinted>2026-03-26T06:47:50Z</cp:lastPrinted>
  <dcterms:created xsi:type="dcterms:W3CDTF">2024-11-28T16:02:21Z</dcterms:created>
  <dcterms:modified xsi:type="dcterms:W3CDTF">2026-04-20T21:05:23Z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2023-11-21T00:00:00Z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2024-11-28T00:00:00Z</vt:filetime>
  </property>
  <property fmtid="{D5CDD505-2E9C-101B-9397-08002B2CF9AE}" pid="5" name="Producer">
    <vt:lpwstr>Microsoft® Excel® 2016</vt:lpwstr>
  </property>
</Properties>
</file>