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drawings/drawing1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lizet\OneDrive\Escritorio\Revison - MIR - EMIR 08-04-26\REGLAMENTOS Y ESPEC\"/>
    </mc:Choice>
  </mc:AlternateContent>
  <xr:revisionPtr revIDLastSave="0" documentId="13_ncr:1_{A7C44A14-0165-47CA-AD2A-2D3AD989F0EB}" xr6:coauthVersionLast="47" xr6:coauthVersionMax="47" xr10:uidLastSave="{00000000-0000-0000-0000-000000000000}"/>
  <bookViews>
    <workbookView xWindow="-120" yWindow="-120" windowWidth="20730" windowHeight="11040" firstSheet="9" activeTab="13"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REPORTE TRIMESTRAL" sheetId="15" r:id="rId15"/>
    <sheet name="NO SE EDITA" sheetId="16" state="hidden" r:id="rId16"/>
    <sheet name="ALINEACION AL PED" sheetId="9" r:id="rId17"/>
    <sheet name="COMP ACT EXTEMPORANEAS" sheetId="21" r:id="rId18"/>
    <sheet name="AE2" sheetId="29" r:id="rId19"/>
    <sheet name="AE1" sheetId="28" r:id="rId20"/>
  </sheets>
  <definedNames>
    <definedName name="_xlnm.Print_Area" localSheetId="0">'ANEXO 1 '!$A$1:$E$54</definedName>
    <definedName name="_xlnm.Print_Area" localSheetId="1">'ANEXO 1.1'!$A$1:$N$33</definedName>
    <definedName name="_xlnm.Print_Area" localSheetId="6">'ANEXO VII. ESTRC. ANAL. PRG.P.P'!$A$1:$B$27</definedName>
    <definedName name="_xlnm.Print_Area" localSheetId="8">'FORMATO 2. POA - MIR'!$A$1:$F$49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37" i="39" l="1"/>
  <c r="T8" i="14"/>
  <c r="F20" i="32" l="1"/>
  <c r="S9" i="14"/>
  <c r="S18" i="14" l="1"/>
  <c r="R18" i="14"/>
  <c r="R17" i="14"/>
  <c r="R15" i="14"/>
  <c r="R14" i="14"/>
  <c r="S15" i="14"/>
  <c r="S17" i="14" l="1"/>
  <c r="U17" i="14" s="1"/>
  <c r="T17" i="14"/>
  <c r="S14" i="14"/>
  <c r="U14" i="14" s="1"/>
  <c r="T14" i="14"/>
  <c r="R8" i="14"/>
  <c r="S8" i="14" s="1"/>
  <c r="R9" i="14"/>
  <c r="D48" i="39"/>
  <c r="E44" i="39"/>
  <c r="D40" i="39"/>
  <c r="D41" i="39"/>
  <c r="D42" i="39"/>
  <c r="D43" i="39"/>
  <c r="D35" i="37"/>
  <c r="S12" i="14"/>
  <c r="B14" i="39" l="1"/>
  <c r="B12" i="39"/>
  <c r="B12" i="32"/>
  <c r="D48" i="32" s="1"/>
  <c r="B51" i="38"/>
  <c r="F25" i="38"/>
  <c r="F24" i="38"/>
  <c r="F23" i="38"/>
  <c r="B20" i="38"/>
  <c r="B17" i="38"/>
  <c r="B15" i="38"/>
  <c r="D51" i="38" s="1"/>
  <c r="B51" i="37"/>
  <c r="F25" i="37"/>
  <c r="F24" i="37"/>
  <c r="F23" i="37"/>
  <c r="B20" i="37"/>
  <c r="B17" i="37"/>
  <c r="B15" i="37"/>
  <c r="D51" i="37" s="1"/>
  <c r="F22" i="32"/>
  <c r="F21" i="32"/>
  <c r="B17" i="32"/>
  <c r="B14" i="32"/>
  <c r="B37" i="32"/>
  <c r="H9" i="32" l="1"/>
  <c r="H8" i="32"/>
  <c r="H7" i="32"/>
  <c r="D9" i="32"/>
  <c r="D8" i="32"/>
  <c r="D7" i="32"/>
  <c r="H9" i="39" l="1"/>
  <c r="H8" i="39"/>
  <c r="H7" i="39"/>
  <c r="D9" i="39"/>
  <c r="D8" i="39"/>
  <c r="D7" i="39"/>
  <c r="B17" i="39" l="1"/>
  <c r="F22" i="39"/>
  <c r="F21" i="39"/>
  <c r="F20" i="39"/>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68" i="39"/>
  <c r="E74" i="32"/>
  <c r="E72" i="32"/>
  <c r="E70" i="39"/>
  <c r="E77" i="37"/>
  <c r="E72" i="39"/>
  <c r="E70" i="32"/>
  <c r="E71" i="37"/>
  <c r="E74" i="39"/>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35" i="38" l="1"/>
  <c r="R12" i="14"/>
  <c r="R11" i="14"/>
  <c r="S11" i="14" l="1"/>
  <c r="U11" i="14" s="1"/>
  <c r="T11" i="14"/>
  <c r="D32" i="32"/>
  <c r="F52" i="38"/>
  <c r="D47" i="38" s="1"/>
  <c r="G52" i="38"/>
  <c r="F47" i="38" s="1"/>
  <c r="G52" i="37"/>
  <c r="F47" i="37" s="1"/>
  <c r="F52" i="37"/>
  <c r="D47" i="37" s="1"/>
  <c r="G49" i="32" l="1"/>
  <c r="F44" i="32" s="1"/>
  <c r="F49" i="32"/>
  <c r="D44" i="32" s="1"/>
  <c r="I52" i="38"/>
  <c r="I47" i="38" s="1"/>
  <c r="H52" i="38"/>
  <c r="H52" i="37"/>
  <c r="I52" i="37"/>
  <c r="I47" i="37" s="1"/>
  <c r="H49" i="32" l="1"/>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8" i="14" l="1"/>
  <c r="F49" i="39"/>
  <c r="D44" i="39" s="1"/>
  <c r="H51" i="28"/>
  <c r="T12" i="21" s="1"/>
  <c r="H51" i="29"/>
  <c r="I49" i="39" l="1"/>
  <c r="I44" i="39" s="1"/>
</calcChain>
</file>

<file path=xl/sharedStrings.xml><?xml version="1.0" encoding="utf-8"?>
<sst xmlns="http://schemas.openxmlformats.org/spreadsheetml/2006/main" count="1342" uniqueCount="501">
  <si>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</si>
  <si>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</si>
  <si>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</si>
  <si>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</si>
  <si>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</si>
  <si>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</si>
  <si>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</si>
  <si>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</si>
  <si>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</si>
  <si>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</si>
  <si>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</si>
  <si>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</si>
  <si>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</si>
  <si>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</si>
  <si>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</si>
  <si>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</si>
  <si>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</si>
  <si>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</si>
  <si>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</si>
  <si>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</si>
  <si>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</si>
  <si>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</si>
  <si>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</si>
  <si>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</si>
  <si>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</si>
  <si>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</si>
  <si>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</si>
  <si>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</si>
  <si>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</si>
  <si>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</si>
  <si>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</si>
  <si>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</si>
  <si>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</si>
  <si>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</si>
  <si>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</si>
  <si>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</si>
  <si>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</si>
  <si>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</si>
  <si>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</si>
  <si>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</si>
  <si>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</si>
  <si>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</si>
  <si>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</si>
  <si>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</si>
  <si>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</si>
  <si>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</si>
  <si>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</si>
  <si>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</si>
  <si>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</si>
  <si>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</si>
  <si>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</si>
  <si>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</si>
  <si>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</si>
  <si>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</si>
  <si>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</si>
  <si>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</si>
  <si>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</si>
  <si>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</si>
  <si>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</si>
  <si>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</si>
  <si>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</si>
  <si>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</si>
  <si>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</si>
  <si>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</si>
  <si>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</si>
  <si>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</si>
  <si>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</si>
  <si>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</si>
  <si>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</si>
  <si>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</si>
  <si>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</si>
  <si>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</si>
  <si>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</si>
  <si>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</si>
  <si>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</si>
  <si>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</si>
  <si>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</si>
  <si>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</si>
  <si>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</si>
  <si>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</si>
  <si>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</si>
  <si>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</si>
  <si>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</si>
  <si>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</si>
  <si>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</si>
  <si>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</si>
  <si>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</si>
  <si>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</si>
  <si>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</si>
  <si>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</si>
  <si>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</si>
  <si>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</si>
  <si>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</si>
  <si>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</si>
  <si>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</si>
  <si>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</si>
  <si>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</si>
  <si>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</si>
  <si>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</si>
  <si>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</si>
  <si>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</si>
  <si>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</si>
  <si>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</si>
  <si>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</si>
  <si>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</si>
  <si>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</si>
  <si>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</si>
  <si>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</si>
  <si>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</si>
  <si>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</si>
  <si>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</si>
  <si>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</si>
  <si>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</si>
  <si>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</si>
  <si>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</si>
  <si>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</si>
  <si>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</si>
  <si>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</si>
  <si>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</si>
  <si>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</si>
  <si>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</si>
  <si>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</si>
  <si>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</si>
  <si>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</si>
  <si>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</si>
  <si>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</si>
  <si>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</si>
  <si>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</si>
  <si>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</si>
  <si>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</si>
  <si>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</si>
  <si>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</si>
  <si>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</si>
  <si>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</si>
  <si>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</si>
  <si>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</si>
  <si>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</si>
  <si>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</si>
  <si>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</si>
  <si>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</si>
  <si>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</si>
  <si>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</si>
  <si>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</si>
  <si>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</si>
  <si>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</si>
  <si>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</si>
  <si>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</si>
  <si>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</si>
  <si>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</si>
  <si>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</si>
  <si>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</si>
  <si>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</si>
  <si>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</si>
  <si>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</si>
  <si>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</si>
  <si>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</si>
  <si>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</si>
  <si>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</si>
  <si>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</si>
  <si>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</si>
  <si>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</si>
  <si>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</si>
  <si>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</si>
  <si>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</si>
  <si>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</si>
  <si>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</si>
  <si>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</si>
  <si>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</si>
  <si>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</si>
  <si>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</si>
  <si>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</si>
  <si>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</si>
  <si>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</si>
  <si>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</si>
  <si>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</si>
  <si>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</si>
  <si>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</si>
  <si>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</si>
  <si>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</si>
  <si>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</si>
  <si>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</si>
  <si>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</si>
  <si>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</si>
  <si>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</si>
  <si>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</si>
  <si>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</si>
  <si>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</si>
  <si>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</si>
  <si>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</si>
  <si>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</si>
  <si>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</si>
  <si>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</si>
  <si>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</si>
  <si>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</si>
  <si>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</si>
  <si>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</si>
  <si>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</si>
  <si>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</si>
  <si>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</si>
  <si>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</si>
  <si>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</si>
  <si>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</si>
  <si>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</si>
  <si>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</si>
  <si>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</si>
  <si>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</si>
  <si>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</si>
  <si>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</si>
  <si>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</si>
  <si>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</si>
  <si>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</si>
  <si>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</si>
  <si>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</si>
  <si>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</si>
  <si>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</si>
  <si>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</si>
  <si>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</si>
  <si>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PMIREAP=(PMIR EP*PMIR ER.)/100%</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</si>
  <si>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</si>
  <si>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</si>
  <si>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</si>
  <si>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</si>
  <si>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</si>
  <si>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</si>
  <si>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</si>
  <si>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</si>
  <si>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</si>
  <si>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</si>
  <si>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</si>
  <si>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</si>
  <si>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</si>
  <si>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</si>
  <si>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</si>
  <si>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</si>
  <si>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</si>
  <si>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</si>
  <si>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</si>
  <si>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</si>
  <si>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</si>
  <si>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</si>
  <si>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</si>
  <si>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</si>
  <si>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</si>
  <si>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</si>
  <si>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</si>
  <si>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</si>
  <si>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</si>
  <si>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</si>
  <si>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</si>
  <si>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</si>
  <si>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</si>
  <si>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</si>
  <si>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</si>
  <si>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</si>
  <si>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</si>
  <si>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</si>
  <si>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</si>
  <si>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</si>
  <si>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</si>
  <si>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</si>
  <si>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</si>
  <si>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</si>
  <si>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</si>
  <si>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</si>
  <si>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</si>
  <si>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</si>
  <si>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</si>
  <si>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</si>
  <si>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</si>
  <si>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</si>
  <si>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</si>
  <si>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</si>
  <si>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</si>
  <si>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ACUERDO 1. ACUERDO PARA UN GOBIERNO CERCANO , JUSTO Y HONESTO</t>
  </si>
  <si>
    <t>Generar una auténtica participación ciudadana en los procesos de diseño de políticas, asegurando una democratización del estado y la planeación del desarrollo.</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</si>
  <si>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</si>
  <si>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</si>
  <si>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</si>
  <si>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</si>
  <si>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</si>
  <si>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</si>
  <si>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</si>
  <si>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</si>
  <si>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</si>
  <si>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</si>
  <si>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</si>
  <si>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</si>
  <si>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</si>
  <si>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</si>
  <si>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</si>
  <si>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</si>
  <si>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</si>
  <si>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</si>
  <si>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</si>
  <si>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</si>
  <si>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</si>
  <si>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</si>
  <si>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</si>
  <si>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</si>
  <si>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</si>
  <si>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</si>
  <si>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</si>
  <si>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</si>
  <si>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</si>
  <si>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</si>
  <si>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</si>
  <si>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</si>
  <si>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</si>
  <si>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</si>
  <si>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</si>
  <si>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</si>
  <si>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</si>
  <si>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</si>
  <si>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</si>
  <si>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</si>
  <si>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</si>
  <si>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</si>
  <si>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</si>
  <si>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</si>
  <si>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</si>
  <si>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</si>
  <si>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</si>
  <si>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</si>
  <si>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</si>
  <si>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</si>
  <si>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</si>
  <si>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</si>
  <si>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</si>
  <si>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</si>
  <si>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</si>
  <si>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</si>
  <si>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</si>
  <si>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 Y EVALUACION</t>
  </si>
  <si>
    <t>POA DE DIRECCIÓN DE PLANEACION Y EVALUACION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</si>
  <si>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</si>
  <si>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</si>
  <si>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</si>
  <si>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</si>
  <si>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</si>
  <si>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</si>
  <si>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</si>
  <si>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</si>
  <si>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</si>
  <si>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</si>
  <si>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</si>
  <si>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</si>
  <si>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</si>
  <si>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</si>
  <si>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</si>
  <si>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</si>
  <si>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</si>
  <si>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</si>
  <si>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</si>
  <si>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</si>
  <si>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</si>
  <si>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</si>
  <si>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</si>
  <si>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</si>
  <si>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</si>
  <si>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</si>
  <si>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</si>
  <si>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</si>
  <si>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</si>
  <si>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</si>
  <si>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Implementar mecanismos tendientes a que los comerciantes tengan un cumplimiento oportuno en sus obligaciones arancelarias, así mismo buscar la regulación del comercio informal generando condiciones favorables para el ejerció correcto de su oficio, capacitar a los comerciantes en el cuidado debido del manejo de los alimentos generar una prevención en los lugares de la venta de alcohol regularizando, el horario de ventas, generar un lugar adecuado para el comercio y la inversión mediante la regularización apegada a derecho.</t>
  </si>
  <si>
    <t xml:space="preserve">1,214 Unidades </t>
  </si>
  <si>
    <t>700 Unidades</t>
  </si>
  <si>
    <t>https://zapotlan.hidalgo.gob.mx/normateca.html</t>
  </si>
  <si>
    <t>https://zapotlan.hidalgo.gob.mx/ADMINISTRACION%202024-2027/Normateca/Presidencia/Planeacion/Plan%20Municipal%20de%20Desarrollo%2024-27/PMZJ.pdf</t>
  </si>
  <si>
    <t>4.2 Poblacion total  21,443 habitantes (2020) 
1,214 Unidades economicas 
600 Unidades economicas informales</t>
  </si>
  <si>
    <t>La principal problematica que existe dentro del municipio de zapotlan de juarez en el ambito del comercio son los comercios ambulantes, comercios y empresas no regularizados, tianguis mal organizados, horarios no establecidos y respetados en los giros con venta de alcohol y la falta de interes por regularizar sus comercios.</t>
  </si>
  <si>
    <t>21,443 Poblacion Total</t>
  </si>
  <si>
    <t xml:space="preserve"> Mediante un censo anual se conoce cuantos comercios formales e informales existen dentro del municipio de zapotlan de juarez. </t>
  </si>
  <si>
    <t>Comerciantes con establecimientos regularizados</t>
  </si>
  <si>
    <t xml:space="preserve">Comerciantes que no radican en el municipio </t>
  </si>
  <si>
    <t>SECRETARIA DE DESARROLLO ECONOMICO</t>
  </si>
  <si>
    <t xml:space="preserve">DIRECCION DE REGLAMENTOS Y ESPECTACULOS </t>
  </si>
  <si>
    <t>El principal objetivo de la actual administracion publica es motivar a las y los comerciantes a que se regularicen mediante la obtencion de la licencia de funcionamiento o un permiso especial. con la finalidad de disminuir el comercio informal dentro del municipio y que los establecimientos cumplan con el reglamento de Funcionamiento de Establecimientos Industriales, Comerciales y Espectáculos públicos para el municipio de Zapotlán de Juárez. Brindar la informacion adecuanda a los comerciantes para el tramite de la licencia de funcionamiento y/o permiso especial asi como los requisitos y su procedimiento, asi mismo implementar el reglamento para los tianguis que se encuentran dentro del municipio.</t>
  </si>
  <si>
    <t>CARENCIA DE UNA BASE DE DATOS DE LOS COMERCIOS DEL MUNICIPIO</t>
  </si>
  <si>
    <t>HORARIOS IRREGULARES EN EL FUNCIONAMIENTO DE LOS ESTABLECIMIENTOS MERCANTILES.</t>
  </si>
  <si>
    <t>FALTA DE RECURSOS PARA PAGAR SU ANUALIDAD</t>
  </si>
  <si>
    <t>IRREGULARIDADES EN PEQUEÑAS, MEDIANAS Y GRANDES EMPRESAS.</t>
  </si>
  <si>
    <t>CREAR UNA BASE DE DATOS COMPLETA Y ACTUALIZADA</t>
  </si>
  <si>
    <t>MOTIVAR A LAS Y LOS COMERCIANTES A(MEDIANTE DESCUENTOS) PARA QUE SE REGULARICEN</t>
  </si>
  <si>
    <t>DESCUENTOS PARA CIUDADANOS QUE SE QUIERAN REGULARIZAR</t>
  </si>
  <si>
    <t>APERTURA PARA REGULARIZAR A PEQUEÑAS, MEDIANAS Y GRANDES EMPRESAS</t>
  </si>
  <si>
    <t>POCA INFORMACION Y PARTICIPACION CIUDADANA PARA REGULARIZAR SUS ESTABLECIMIENTOS</t>
  </si>
  <si>
    <t>AMPLIA APERTURA PARA QUE LOS CIUDADANOS REGULARICEN SUS ESTABLECIMIENTOS.</t>
  </si>
  <si>
    <t xml:space="preserve"> INEXISTENCIA DE UN PADRON DE COMERCIOS.</t>
  </si>
  <si>
    <t>FALTA DE CONOCIMIENTO SOBRE EL PROCEDIMIENTO Y TRAMITES DE UNA LICENCIA</t>
  </si>
  <si>
    <t>AUMENTO DE COMERCIO INFORMAL</t>
  </si>
  <si>
    <t>FALTA DE CUMPLIMIENTO AL REGLAMENTO DE FUNCIONAMIENTO DE ESTABLECIMIENTOS INDUSTRIALES, COMERCIALES</t>
  </si>
  <si>
    <t>AUMENTAR PERSONAL SUPERVISOR</t>
  </si>
  <si>
    <t>MEDIANTE EN CENSO ANUAL, VISITAS Y NOTIFICACIONES HACER UN LISTADO DE TODOS LOS NEGOCIOS DEL MUNICIPIO</t>
  </si>
  <si>
    <t xml:space="preserve"> PROPORCIONAR BENEFICIOS A LOS COMERCIOS INFORMALES PARA QUE SE REGULARICEN</t>
  </si>
  <si>
    <t>IMPLEMENTACION DE SANCIONES CON LA FINALIDAD DE QUE LA CIUDADANIA ACATE LAS REGLAS ESTABLECIDAS</t>
  </si>
  <si>
    <t>CREAR UN REGLAMENTO PARA QUE TODOS LOS TIANGUIS SE REGULARICEN</t>
  </si>
  <si>
    <t>PP3. Transformación, crecimiento y desarrollo económico para Zapotlán</t>
  </si>
  <si>
    <t>PP3. Acuerdo para el desarrollo económico</t>
  </si>
  <si>
    <t xml:space="preserve"> Promover el crecimiento económico y el desarrollo sustentable mediante el fomento a la inversión interna y externa, impulsando la generación de empleos y mejorando la calidad de vida de los ciudadan</t>
  </si>
  <si>
    <t>Impulsar el desarrollo del emprendimiento, PyMEs, productores y mercados locales en el municipio mediante programas estatales, talleres que potencialicen las utilidades de los empresarios.</t>
  </si>
  <si>
    <t xml:space="preserve">Impulsar la regularización de los comercios locales fijos, ambulantes, industriales, espectaculares
y espectáculos públicos con el gobierno municipal, generando estrategias de desarrollo, productividad económica y pública para el municipio.  </t>
  </si>
  <si>
    <t>Cubrir el 100% de la recaudación.</t>
  </si>
  <si>
    <t>Medios de verificación: Registros de contratación del personal supervisor.
Fuente de información: Estadísticas de peticiones 
Periodicidad: Anual
Resguardante: Dirección de Reglamentos</t>
  </si>
  <si>
    <t>Porcentaje programado de los componentes y actividades de recaudación durante el ciclo 2025</t>
  </si>
  <si>
    <t xml:space="preserve">El principal objetivo de la actual administración pública es motivar a las y los comerciantes a que se regularicen mediante la obtención de la licencia de funcionamiento y/o un permiso especial con la finalidad de disminuir el comercio informal dentro del municipio y que los establecimientos cumplan con el Reglamento de Comercio Establecido, del Ejercicio en Vía Pública y Espectáculos de Zapotlán de Juárez, Hidalgo.
Brindar la información adecuada a los comerciantes para el trámite de la licencia de funcionamiento y/o permiso especial, así como los requisitos y su procedimiento, así mismo implementar el reglamento para los tianguis que se encuentran en el municipio. </t>
  </si>
  <si>
    <t>Regularizar los comercios, tianguis y empresas que se encuentran dentro del municipio de Zapotlán de Juárez.</t>
  </si>
  <si>
    <t>Porcentajes de regularización</t>
  </si>
  <si>
    <t>Medios de verificación: Carpetas con expedientes, folios, medios digitales, registros de contratación del personal supervisor.
Fuente de información: Estadísticas de peticiones 
Periodicidad: Anual
Resguardante: Dirección de Reglamentos</t>
  </si>
  <si>
    <t>Porcentaje de regularización al 100%</t>
  </si>
  <si>
    <t xml:space="preserve">TRAMITES ADMINISTRATIVOS Y SERVICIOS </t>
  </si>
  <si>
    <t xml:space="preserve"> LICENCIAS DE FUNCIONAMIENTO</t>
  </si>
  <si>
    <t xml:space="preserve">RECAUDACION </t>
  </si>
  <si>
    <t>Trámite administrativo que se realiza en la dirección de reglamentos y espectáculos.</t>
  </si>
  <si>
    <t>Licencia de funcionamiento,  apertura o renovación a comercios fijos y semifijos.</t>
  </si>
  <si>
    <t>PERMISOS ESPECIALES</t>
  </si>
  <si>
    <t>Expedición de Licencias, permisos especiales y multas para comercio semifijo.</t>
  </si>
  <si>
    <t>Permisos especiales, apertura o renovación a comercios ambulante.</t>
  </si>
  <si>
    <t xml:space="preserve">Porcentaje de trámites y servicios que da la dirección de reglamentos y espectáculos  </t>
  </si>
  <si>
    <t>ROLFAIA
RECAUDACIÓN OBTENIDA EN LICENCIAS DE FUNCIONAMIENTO EN EL AÑO INMEDIATO ANTERIOR</t>
  </si>
  <si>
    <t>PARLF
PORCENTAJE DE AUMENTO EN RECAUDACIÓN EN LICENCIAS DE FUNCIONAMIENTO</t>
  </si>
  <si>
    <t xml:space="preserve">Anual </t>
  </si>
  <si>
    <t xml:space="preserve"> Trimestral </t>
  </si>
  <si>
    <t xml:space="preserve">TRANSFORMACIÓN, CRECIMIENTO Y DESARROLLO ECONÓMICO PARA ZAPOTLÁN             </t>
  </si>
  <si>
    <t xml:space="preserve">TRANSFORMACIÓN, CRECIMIENTO Y DESARROLLO ECONÓMICO PARA ZAPOTLÁN  </t>
  </si>
  <si>
    <t xml:space="preserve"> LICENCIAS DE FUNCIONAMIENTO </t>
  </si>
  <si>
    <t>RECAUDACION</t>
  </si>
  <si>
    <t xml:space="preserve">PARLF = ((ROLFAA-ROLFAIA)/ROLFAIA) *100 </t>
  </si>
  <si>
    <t xml:space="preserve"> PARLF = ((ROLFAA-ROLFAIA)/ROLFAIA) *100</t>
  </si>
  <si>
    <t>N/A</t>
  </si>
  <si>
    <t>LICENCIAS DE FUNCIONAMIENTO</t>
  </si>
  <si>
    <t>SECRETARIA DE FOMENTO ECONOMICO</t>
  </si>
  <si>
    <t>Promover el crecimiento económico y el desarrollo sustentable mediante el fomento a la inversión interna y externa, impulsando la generación de empleos y mejorando la calidad de vida de los ciudadanos de Zapotlán.</t>
  </si>
  <si>
    <t>Transformación, crecimiento y desarrollo económico para Zapotlán.</t>
  </si>
  <si>
    <t xml:space="preserve"> 21,443 Población Total</t>
  </si>
  <si>
    <t xml:space="preserve">DIRECCIÓN DE REGLAMENTOS Y ESPECTACULOS </t>
  </si>
  <si>
    <t>PP3- A1 C1</t>
  </si>
  <si>
    <t>PP3- C1</t>
  </si>
  <si>
    <t>PP3- A2 C1</t>
  </si>
  <si>
    <t>PP3- A3 C1</t>
  </si>
  <si>
    <t>DIRECCIÓN DE REGLAMENTOS Y ESPECTACULOS</t>
  </si>
  <si>
    <t>POA DE REGLAMENTOS Y ESPECTACULOS</t>
  </si>
  <si>
    <t>PP3- Zapotlán Seguro, con un Gobierno Transparente y Justo.</t>
  </si>
  <si>
    <t>POA DE DIRECCIÓN DE REGLAMENTOS Y ESPECTACULOS</t>
  </si>
  <si>
    <t>DIRECCIÓN DEREGLAMENTOS Y EESPECTACULOS</t>
  </si>
  <si>
    <t>A1 C3</t>
  </si>
  <si>
    <t>Grupos de comercios informales que radican en el municipio de Zapotlán de Juárez que no cuentan con su licencia de funcionamiento, permiso especial, medidas sanitarias ni precautorias.                                                                                                                                                     Hombres y Mujeres.</t>
  </si>
  <si>
    <t>Grupos de comercios, fijo, semifijos en Zapotlán de Juárez, que no cuentan con su licencia de funcionamiento o no tienen renovación o permisos especiales.</t>
  </si>
  <si>
    <t>Comerciantes con establecimientos irregulares</t>
  </si>
  <si>
    <t xml:space="preserve">Direccion de Reglamentos y Espectaculos </t>
  </si>
  <si>
    <t xml:space="preserve">POA DIRECCION DE REGLAMENTOS Y ESPECTACULOS </t>
  </si>
  <si>
    <t>PP3. TRANSFORMACIÓN, CRECIMIENTO Y DESARROLLO ECONÓMICO PARA ZAPOTLÁN</t>
  </si>
  <si>
    <t>Para el periodo de gestión 2026, la Dirección de Reglamentos y Espectaculos Municipal de Zapotlán de Juárez debe actuar como el Acuerdo 3 articulado entre la estrategia política:
• Expedición de Licencias comercio fijo e industrial establecido en el municipio.
• Expedición de Permisos Especiales al comercio ambulante en el municipio.
• Reordenamiento del comercio ambulante.
• Contar con un padrón actualizado del comercio fijo, ambúlate e industrial en el municipio.
• Regularización de espectaculares establecidos dentro del territorio del municipio.
• Contar con un padrón de espectaculares establecidos en el municipio.
• Visitas de verificación a establecimientos con venta de alcohol.</t>
  </si>
  <si>
    <t xml:space="preserve">Impulsar la regularización de los comercios locales fijos, ambulantes, industriales, espectaculares y espectáculos públicos con el gobierno municipal, generando estrategias de desarrollo, productividad económica y pública para el municipio.
</t>
  </si>
  <si>
    <t>Se realiza un padron de beneficiarios de manera trimestral de los programas sociales en la pagina oficil del ayunataminto de Zapotlán de Juárez.</t>
  </si>
  <si>
    <t>HACER UNA CAMPAÑA PARA QUE LA POBLACION SE ENTERE DE COMO SON LOS PROCEDIMIENTOS PARA LA OBTENCION DE UNA PLACA DE FUNCIONAMIENTO</t>
  </si>
  <si>
    <t xml:space="preserve"> PARLF= 
Porcentaje de 
aumento en 
recaudación en 
licencias de 
funcionamiento</t>
  </si>
  <si>
    <t>PARLF= 
Porcentaje de 
aumento en 
recaudación en 
licencias de 
funcionamiento</t>
  </si>
  <si>
    <t xml:space="preserve">PARLF= 
Porcentaje de 
aumento en 
recaudación en 
licencias de 
funcionamiento </t>
  </si>
  <si>
    <t xml:space="preserve">PROLFAIA= 
Porcentajes de 
Recaudación 
obtenida en 
licencias de 
funcionamiento en 
el año inmediato 
anterior </t>
  </si>
  <si>
    <t xml:space="preserve">PRORAA= 
Porcentajes de 
Recaudación 
obtenida en 
reglamentos en el 
año actual </t>
  </si>
  <si>
    <t xml:space="preserve">PRP. Porcentaje de 
recaudación 
programada </t>
  </si>
  <si>
    <t xml:space="preserve">PRR. porcentaje de 
recaudación 
realizada </t>
  </si>
  <si>
    <t xml:space="preserve">PARLF. 
Porcentaje de 
aumento en 
recaudación en 
licencias de 
funcionamiento </t>
  </si>
  <si>
    <t xml:space="preserve">PRPE. (Porcentaje 
de recaudación de 
permisos 
especiales 
programados) </t>
  </si>
  <si>
    <t xml:space="preserve"> PARLF = 
(PRPE/
PRPER) *100% </t>
  </si>
  <si>
    <t xml:space="preserve">PRP (Porcentaje de 
recaudación 
programada </t>
  </si>
  <si>
    <t xml:space="preserve">PRR (porcentaje de 
recaudación 
realizada) </t>
  </si>
  <si>
    <t xml:space="preserve"> PARLF = 
((PROLFAIA /
PRORAA) 
*100% </t>
  </si>
  <si>
    <t xml:space="preserve"> 
PARLF = 
(PRP/PRR) 
*100 % </t>
  </si>
  <si>
    <t xml:space="preserve">PARLF = 
(PRP/PRR) 
*100% </t>
  </si>
  <si>
    <t xml:space="preserve">PARLF
PORCENTAJE DE AUMENTO EN RECAUDACION DE PERMISOS ESPECIALES </t>
  </si>
  <si>
    <t>Fortalecer el emprendimiento a microempresas mediante financiamiento y mejorando la infraestructura del comercio local.</t>
  </si>
  <si>
    <t>PARLF</t>
  </si>
  <si>
    <t>PP3 C1</t>
  </si>
  <si>
    <t>PP3 A1 C1</t>
  </si>
  <si>
    <t>PP3 A2 C1</t>
  </si>
  <si>
    <t>PP3 A3 C1</t>
  </si>
  <si>
    <t>PROLFAIA</t>
  </si>
  <si>
    <t>PRORAA</t>
  </si>
  <si>
    <t xml:space="preserve">Porcentaje de  aumento en recaudacion licencia de funcionamiento en ejercicio fiscal 2026 </t>
  </si>
  <si>
    <t>Porcentaje de aumento en recaudacion de permisos especiales en ejercicio fiscal de 2026</t>
  </si>
  <si>
    <t>Porcentaje de aumento en  recaudación en ejercicio fiscal de 2026</t>
  </si>
  <si>
    <t>PARLF
PORCENTAJE DE AUMENTO EN RECAUDACIÓN EN EJERCICIO FISCAL</t>
  </si>
  <si>
    <t xml:space="preserve">FALTA DE VISITA A LOS COMERCIOS  </t>
  </si>
  <si>
    <t>EVACIÓN DE RESPONSABILIDAD FISCAL DE LAS UNIDADES ECONOMICAS Y EVALUACIÓN DE RESPONSABILIDAD FISCAL DE  UNIDADES ECONOMICAS</t>
  </si>
  <si>
    <t>FALTA DE SUPERVISION A LOS COMERCIOS .</t>
  </si>
  <si>
    <t>TIANGUIS INFORMALES</t>
  </si>
  <si>
    <t>AUMENTAR LA VISITAS</t>
  </si>
  <si>
    <t>FISCALIZAR LAS EVALUACIONES DE RESPONSABILIDADES ECONOMICAS</t>
  </si>
  <si>
    <t>IMPLEMENTAR  HORARIOS EN ESTABLECIMIENTOS  MEDIANTE UN ACUERDOS</t>
  </si>
  <si>
    <t>Dentro de la Dirección de Reglamentos y Espectaculos se han identificado los siguientes problemas:                                                                                                                                                                                                                                                                                                                                                                                                                                                                                                                                                                  Aumento del comercio informal, Inexistencia de un padrón de las unidades económicas del municipio de Zapotlán de Juárez, Irregularidad del comercio informal en los espacios públicos, Falta de cumplimiento al reglamento de Funcionamiento de Establecimientos Industriales, Comerciales y Espectáculos públicos para el municipio de Zapotlán de Juárez, falta de conocimiento de la población  sobre el proceso y los trámites a cubrir para la obtención de los diversos trámites.  
Los principales actores involucrados con la problematica son los los puestos semi-fijos,  Inexistencia de un padrón de las unidades económicas del municipio de Zapotlán de Juárez, Irregularidad del comercio informal en los espacios públicos, Falta de cumplimiento al reglamento de Funcionamiento de Establecimientos Industriales, Comerciales y Espectáculos públicos para el municipio de Zapotlán de Juárez,  falta de conocimiento de la población  sobre el proceso y los trámites a cubrir para la obtención de los diversos trámites. Se buscara obtener mejores resultados llevando un mejor control sobre establecimientos con venta de bebidas alcoholicas, venta de alimentos, control de los puestos semi-fijos y  empresas que esten dentro del territorio del municipio de Zapotlán de Juárez.</t>
  </si>
  <si>
    <t>La principal problematica que existe dentro del municipio de Zapotlán de Juárez en el ambito del comercio son los comercios ambulantes, comercios y empresas no regularizados, tianguis mal organizados, horarios no establecidos y respetados en los giros con venta de alcohol y la falta de interes por regularizar sus comercios. 
Las causas que dieron origen a los problemas de la direccion de reglamentos son los comercios informales, tianguis informales y la falta de cumplimiento de los horarios establecidos.</t>
  </si>
  <si>
    <t xml:space="preserve">FALTA DE EMPATIA DE LA POBLACIÓN PARA PAGAR IMPUESTOS  </t>
  </si>
  <si>
    <t>La principal problematica que existe dentro del municipio de Zapotlán de Juarez en el ambito del comercio son los comercios ambulantes, comercios y empresas no regularizados, tianguis mal organizados, horarios no establecidos y respetados en los giros con venta de alcohol y la falta de interes por regularizar sus comercios.</t>
  </si>
  <si>
    <t>PRP</t>
  </si>
  <si>
    <t>PRR</t>
  </si>
  <si>
    <t xml:space="preserve">PARLF  </t>
  </si>
  <si>
    <t>PRPE</t>
  </si>
  <si>
    <t>RECAUDACIÓN</t>
  </si>
  <si>
    <t>PP3. Transformación, crecimiento y desarrollo económico para Zapotlán.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</si>
</sst>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2">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7"/>
      <color theme="1"/>
      <name val="Arial"/>
      <family val="2"/>
    </font>
    <font>
      <sz val="7"/>
      <color theme="1"/>
      <name val="Arial"/>
      <family val="2"/>
    </font>
    <font>
      <sz val="11"/>
      <color theme="1"/>
      <name val="Arial"/>
      <family val="2"/>
    </font>
    <font>
      <b/>
      <sz val="14"/>
      <color theme="0"/>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9"/>
      <color theme="1"/>
      <name val="Arial"/>
      <family val="2"/>
    </font>
    <font>
      <sz val="10"/>
      <color rgb="FF000000"/>
      <name val="Times New Roman"/>
      <charset val="204"/>
    </font>
  </fonts>
  <fills count="27">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5">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xf numFmtId="44" fontId="101" fillId="0" borderId="0" applyFont="0" applyFill="0" applyBorder="0" applyAlignment="0" applyProtection="0"/>
  </cellStyleXfs>
  <cellXfs count="685">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2" fillId="0" borderId="0" xfId="0" applyFont="1" applyAlignment="1">
      <alignment wrapText="1"/>
    </xf>
    <xf numFmtId="0" fontId="62" fillId="0" borderId="0" xfId="0" applyFont="1" applyAlignment="1">
      <alignment vertical="center"/>
    </xf>
    <xf numFmtId="0" fontId="62" fillId="0" borderId="0" xfId="0" applyFont="1" applyAlignment="1">
      <alignment vertical="center" wrapText="1"/>
    </xf>
    <xf numFmtId="0" fontId="62" fillId="0" borderId="42" xfId="0" applyFont="1" applyBorder="1" applyAlignment="1">
      <alignment vertical="center" wrapText="1"/>
    </xf>
    <xf numFmtId="0" fontId="61" fillId="0" borderId="0" xfId="0" applyFont="1" applyAlignment="1">
      <alignment vertical="center"/>
    </xf>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72"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5" borderId="10" xfId="0" applyFont="1" applyFill="1" applyBorder="1" applyAlignment="1">
      <alignment horizontal="center" vertical="center" wrapText="1"/>
    </xf>
    <xf numFmtId="0" fontId="79" fillId="8" borderId="33" xfId="0" applyFont="1" applyFill="1" applyBorder="1" applyAlignment="1">
      <alignment horizontal="center" vertical="center" wrapText="1"/>
    </xf>
    <xf numFmtId="0" fontId="76" fillId="0" borderId="34" xfId="0" applyFont="1" applyBorder="1" applyAlignment="1">
      <alignment horizontal="center" vertical="center"/>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84" fillId="7"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4" fillId="0" borderId="10" xfId="0" applyFont="1" applyBorder="1" applyAlignment="1">
      <alignment horizontal="left" vertical="top"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0" fillId="15" borderId="34" xfId="0" applyFont="1" applyFill="1" applyBorder="1" applyAlignment="1">
      <alignment horizontal="center" vertical="center"/>
    </xf>
    <xf numFmtId="0" fontId="80" fillId="8" borderId="34" xfId="0" applyFont="1" applyFill="1" applyBorder="1" applyAlignment="1">
      <alignment horizontal="center" vertical="center"/>
    </xf>
    <xf numFmtId="0" fontId="76" fillId="23" borderId="34" xfId="2" applyFont="1" applyFill="1" applyBorder="1" applyAlignment="1">
      <alignment horizontal="center" vertical="center" wrapText="1"/>
    </xf>
    <xf numFmtId="0" fontId="76" fillId="23" borderId="34" xfId="2" applyFont="1" applyFill="1" applyBorder="1" applyAlignment="1">
      <alignment horizontal="center" vertical="center"/>
    </xf>
    <xf numFmtId="0" fontId="78" fillId="11" borderId="34" xfId="2" applyFont="1" applyFill="1" applyBorder="1" applyAlignment="1">
      <alignment horizontal="center" vertical="center"/>
    </xf>
    <xf numFmtId="0" fontId="76"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76"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86"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0"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83"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83" fillId="0" borderId="37" xfId="2" applyFont="1" applyBorder="1" applyAlignment="1">
      <alignment horizontal="center" vertical="center" wrapText="1"/>
    </xf>
    <xf numFmtId="9" fontId="83" fillId="0" borderId="37"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0" xfId="0" applyFont="1" applyAlignment="1">
      <alignment horizontal="left" vertical="center"/>
    </xf>
    <xf numFmtId="0" fontId="69"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0" fillId="8" borderId="34" xfId="0" applyFont="1" applyFill="1" applyBorder="1" applyAlignment="1">
      <alignment horizontal="center" vertical="center" wrapText="1"/>
    </xf>
    <xf numFmtId="0" fontId="88" fillId="7" borderId="34" xfId="0" applyFont="1" applyFill="1" applyBorder="1" applyAlignment="1">
      <alignment horizontal="center" vertical="center" wrapText="1"/>
    </xf>
    <xf numFmtId="14" fontId="83"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83" fillId="0" borderId="34" xfId="2" applyFont="1" applyBorder="1" applyAlignment="1">
      <alignment horizontal="center" vertical="center" wrapText="1"/>
    </xf>
    <xf numFmtId="9" fontId="83"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77" fillId="0" borderId="0" xfId="0" applyFont="1" applyAlignment="1">
      <alignment horizontal="left" vertical="center"/>
    </xf>
    <xf numFmtId="0" fontId="67" fillId="0" borderId="10" xfId="0" applyFont="1" applyBorder="1" applyAlignment="1">
      <alignment horizontal="left" vertical="top" wrapText="1"/>
    </xf>
    <xf numFmtId="0" fontId="67"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0" fillId="0" borderId="0" xfId="0" applyFont="1" applyAlignment="1">
      <alignment vertical="center" wrapText="1"/>
    </xf>
    <xf numFmtId="0" fontId="0" fillId="0" borderId="0" xfId="0" applyAlignment="1">
      <alignment horizontal="left" vertical="center"/>
    </xf>
    <xf numFmtId="0" fontId="87" fillId="0" borderId="0" xfId="0" applyFont="1" applyAlignment="1">
      <alignment horizontal="left" vertical="center"/>
    </xf>
    <xf numFmtId="0" fontId="78" fillId="8" borderId="10" xfId="0" applyFont="1" applyFill="1" applyBorder="1" applyAlignment="1">
      <alignment horizontal="center" vertical="center" wrapText="1"/>
    </xf>
    <xf numFmtId="0" fontId="83" fillId="0" borderId="37" xfId="0" applyFont="1" applyBorder="1" applyAlignment="1">
      <alignment horizontal="center" vertical="center" wrapText="1"/>
    </xf>
    <xf numFmtId="0" fontId="80" fillId="8" borderId="37" xfId="0" applyFont="1" applyFill="1" applyBorder="1" applyAlignment="1">
      <alignment horizontal="center" vertical="center"/>
    </xf>
    <xf numFmtId="0" fontId="12" fillId="8" borderId="37" xfId="0" applyFont="1" applyFill="1" applyBorder="1" applyAlignment="1">
      <alignment horizontal="center" vertical="center" wrapText="1"/>
    </xf>
    <xf numFmtId="0" fontId="83" fillId="0" borderId="0" xfId="0" applyFont="1" applyAlignment="1">
      <alignment horizontal="center" vertical="center" wrapText="1"/>
    </xf>
    <xf numFmtId="0" fontId="40" fillId="0" borderId="0" xfId="0" applyFont="1" applyAlignment="1">
      <alignment horizontal="center" vertical="center" wrapText="1"/>
    </xf>
    <xf numFmtId="0" fontId="0" fillId="0" borderId="34" xfId="0" applyBorder="1" applyAlignment="1">
      <alignment horizontal="left" vertical="center"/>
    </xf>
    <xf numFmtId="1" fontId="85" fillId="0" borderId="10" xfId="0" applyNumberFormat="1" applyFont="1" applyBorder="1" applyAlignment="1">
      <alignment horizontal="center" vertical="center" wrapText="1" shrinkToFit="1"/>
    </xf>
    <xf numFmtId="44" fontId="76" fillId="0" borderId="34" xfId="4" applyFont="1" applyBorder="1" applyAlignment="1">
      <alignment horizontal="center" vertical="center" wrapText="1"/>
    </xf>
    <xf numFmtId="44" fontId="59" fillId="15" borderId="34" xfId="4" applyFont="1" applyFill="1" applyBorder="1" applyAlignment="1">
      <alignment horizontal="center" vertical="center"/>
    </xf>
    <xf numFmtId="44" fontId="76" fillId="0" borderId="34" xfId="4" applyFont="1" applyBorder="1" applyAlignment="1">
      <alignment horizontal="center" vertical="center"/>
    </xf>
    <xf numFmtId="44" fontId="78" fillId="11" borderId="34" xfId="4" applyFont="1" applyFill="1" applyBorder="1" applyAlignment="1">
      <alignment horizontal="center" vertical="center"/>
    </xf>
    <xf numFmtId="44" fontId="76" fillId="23" borderId="34" xfId="4" applyFont="1" applyFill="1" applyBorder="1" applyAlignment="1">
      <alignment horizontal="center" vertical="center" wrapText="1"/>
    </xf>
    <xf numFmtId="44" fontId="76" fillId="23" borderId="34" xfId="4" applyFont="1" applyFill="1" applyBorder="1" applyAlignment="1">
      <alignment horizontal="center" vertical="center"/>
    </xf>
    <xf numFmtId="44" fontId="40" fillId="12" borderId="34" xfId="4" applyFont="1" applyFill="1" applyBorder="1" applyAlignment="1">
      <alignment horizontal="center" vertical="center" wrapText="1"/>
    </xf>
    <xf numFmtId="44" fontId="40" fillId="14" borderId="34" xfId="4" applyFont="1" applyFill="1" applyBorder="1" applyAlignment="1">
      <alignment horizontal="center" vertical="center"/>
    </xf>
    <xf numFmtId="9" fontId="24" fillId="0" borderId="34" xfId="0" applyNumberFormat="1" applyFont="1" applyBorder="1" applyAlignment="1">
      <alignment horizontal="center" vertical="center" wrapText="1"/>
    </xf>
    <xf numFmtId="3" fontId="24" fillId="0" borderId="34" xfId="0" applyNumberFormat="1" applyFont="1" applyBorder="1" applyAlignment="1">
      <alignment horizontal="center" vertical="center" wrapText="1"/>
    </xf>
    <xf numFmtId="4" fontId="24" fillId="0" borderId="34" xfId="0" applyNumberFormat="1" applyFont="1" applyBorder="1" applyAlignment="1">
      <alignment horizontal="center" vertical="center" wrapText="1"/>
    </xf>
    <xf numFmtId="0" fontId="77" fillId="0" borderId="1" xfId="0" applyFont="1" applyBorder="1" applyAlignment="1">
      <alignment horizontal="left" vertical="center" wrapText="1"/>
    </xf>
    <xf numFmtId="0" fontId="77" fillId="0" borderId="2" xfId="0" applyFont="1" applyBorder="1" applyAlignment="1">
      <alignment horizontal="left" vertical="center" wrapText="1"/>
    </xf>
    <xf numFmtId="0" fontId="77" fillId="0" borderId="3" xfId="0" applyFont="1" applyBorder="1" applyAlignment="1">
      <alignment horizontal="left" vertical="center" wrapText="1"/>
    </xf>
    <xf numFmtId="0" fontId="77" fillId="0" borderId="4" xfId="0" applyFont="1" applyBorder="1" applyAlignment="1">
      <alignment horizontal="left" vertical="center" wrapText="1"/>
    </xf>
    <xf numFmtId="0" fontId="77" fillId="0" borderId="0" xfId="0" applyFont="1" applyAlignment="1">
      <alignment horizontal="left" vertical="center" wrapText="1"/>
    </xf>
    <xf numFmtId="0" fontId="77" fillId="0" borderId="5" xfId="0" applyFont="1" applyBorder="1" applyAlignment="1">
      <alignment horizontal="left" vertical="center" wrapText="1"/>
    </xf>
    <xf numFmtId="0" fontId="77" fillId="0" borderId="7" xfId="0" applyFont="1" applyBorder="1" applyAlignment="1">
      <alignment horizontal="left" vertical="center" wrapText="1"/>
    </xf>
    <xf numFmtId="0" fontId="77" fillId="0" borderId="8" xfId="0" applyFont="1" applyBorder="1" applyAlignment="1">
      <alignment horizontal="left" vertical="center" wrapText="1"/>
    </xf>
    <xf numFmtId="0" fontId="77"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79" fillId="8" borderId="46" xfId="0" applyFont="1" applyFill="1" applyBorder="1" applyAlignment="1">
      <alignment horizontal="center" vertical="center"/>
    </xf>
    <xf numFmtId="0" fontId="79" fillId="8" borderId="47" xfId="0" applyFont="1" applyFill="1" applyBorder="1" applyAlignment="1">
      <alignment horizontal="center" vertical="center"/>
    </xf>
    <xf numFmtId="0" fontId="76" fillId="0" borderId="29" xfId="0" applyFont="1" applyBorder="1" applyAlignment="1">
      <alignment horizontal="center" vertical="center"/>
    </xf>
    <xf numFmtId="0" fontId="76" fillId="0" borderId="31" xfId="0" applyFont="1" applyBorder="1" applyAlignment="1">
      <alignment horizontal="center" vertical="center"/>
    </xf>
    <xf numFmtId="0" fontId="79" fillId="8" borderId="11" xfId="0" applyFont="1" applyFill="1" applyBorder="1" applyAlignment="1">
      <alignment horizontal="center" vertical="center"/>
    </xf>
    <xf numFmtId="0" fontId="79" fillId="8" borderId="12" xfId="0" applyFont="1" applyFill="1" applyBorder="1" applyAlignment="1">
      <alignment horizontal="center" vertical="center"/>
    </xf>
    <xf numFmtId="0" fontId="79"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76" fillId="0" borderId="1" xfId="0" applyFont="1" applyBorder="1" applyAlignment="1">
      <alignment horizontal="left" vertical="center" wrapText="1"/>
    </xf>
    <xf numFmtId="0" fontId="76" fillId="0" borderId="2" xfId="0" applyFont="1" applyBorder="1" applyAlignment="1">
      <alignment horizontal="left" vertical="center" wrapText="1"/>
    </xf>
    <xf numFmtId="0" fontId="76" fillId="0" borderId="3" xfId="0" applyFont="1" applyBorder="1" applyAlignment="1">
      <alignment horizontal="left" vertical="center" wrapText="1"/>
    </xf>
    <xf numFmtId="0" fontId="76" fillId="0" borderId="4" xfId="0" applyFont="1" applyBorder="1" applyAlignment="1">
      <alignment horizontal="left" vertical="center" wrapText="1"/>
    </xf>
    <xf numFmtId="0" fontId="76" fillId="0" borderId="0" xfId="0" applyFont="1" applyAlignment="1">
      <alignment horizontal="left" vertical="center" wrapText="1"/>
    </xf>
    <xf numFmtId="0" fontId="76" fillId="0" borderId="5" xfId="0" applyFont="1" applyBorder="1" applyAlignment="1">
      <alignment horizontal="left" vertical="center" wrapText="1"/>
    </xf>
    <xf numFmtId="0" fontId="76" fillId="0" borderId="7" xfId="0" applyFont="1" applyBorder="1" applyAlignment="1">
      <alignment horizontal="left" vertical="center" wrapText="1"/>
    </xf>
    <xf numFmtId="0" fontId="76" fillId="0" borderId="8" xfId="0" applyFont="1" applyBorder="1" applyAlignment="1">
      <alignment horizontal="left" vertical="center" wrapText="1"/>
    </xf>
    <xf numFmtId="0" fontId="76" fillId="0" borderId="9" xfId="0" applyFont="1" applyBorder="1" applyAlignment="1">
      <alignment horizontal="left"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24"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75" fillId="0" borderId="21" xfId="3" applyFont="1" applyFill="1" applyBorder="1" applyAlignment="1">
      <alignment horizontal="center" vertical="center" wrapText="1"/>
    </xf>
    <xf numFmtId="0" fontId="75" fillId="0" borderId="2" xfId="3" applyFont="1" applyFill="1" applyBorder="1" applyAlignment="1">
      <alignment horizontal="center" vertical="center" wrapText="1"/>
    </xf>
    <xf numFmtId="0" fontId="75" fillId="0" borderId="3" xfId="3" applyFont="1" applyFill="1" applyBorder="1" applyAlignment="1">
      <alignment horizontal="center" vertical="center" wrapText="1"/>
    </xf>
    <xf numFmtId="0" fontId="75" fillId="0" borderId="18" xfId="3" applyFont="1" applyFill="1" applyBorder="1" applyAlignment="1">
      <alignment horizontal="center" vertical="center" wrapText="1"/>
    </xf>
    <xf numFmtId="0" fontId="75" fillId="0" borderId="0" xfId="3" applyFont="1" applyFill="1" applyBorder="1" applyAlignment="1">
      <alignment horizontal="center" vertical="center" wrapText="1"/>
    </xf>
    <xf numFmtId="0" fontId="75" fillId="0" borderId="5" xfId="3" applyFont="1" applyFill="1" applyBorder="1" applyAlignment="1">
      <alignment horizontal="center" vertical="center" wrapText="1"/>
    </xf>
    <xf numFmtId="0" fontId="75" fillId="0" borderId="23" xfId="3" applyFont="1" applyFill="1" applyBorder="1" applyAlignment="1">
      <alignment horizontal="center" vertical="center" wrapText="1"/>
    </xf>
    <xf numFmtId="0" fontId="75" fillId="0" borderId="8" xfId="3" applyFont="1" applyFill="1" applyBorder="1" applyAlignment="1">
      <alignment horizontal="center" vertical="center" wrapText="1"/>
    </xf>
    <xf numFmtId="0" fontId="75" fillId="0" borderId="9"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3" fillId="26" borderId="11" xfId="0" applyFont="1" applyFill="1" applyBorder="1" applyAlignment="1">
      <alignment horizontal="center" vertical="center" wrapText="1"/>
    </xf>
    <xf numFmtId="0" fontId="3" fillId="26" borderId="12" xfId="0" applyFont="1" applyFill="1" applyBorder="1" applyAlignment="1">
      <alignment horizontal="center" vertical="center" wrapText="1"/>
    </xf>
    <xf numFmtId="0" fontId="3" fillId="26" borderId="13" xfId="0" applyFont="1" applyFill="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76" fillId="0" borderId="33" xfId="0" applyFont="1" applyBorder="1" applyAlignment="1">
      <alignment horizontal="center" vertical="center" wrapText="1"/>
    </xf>
    <xf numFmtId="0" fontId="76" fillId="0" borderId="48" xfId="0" applyFont="1" applyBorder="1" applyAlignment="1">
      <alignment horizontal="center" vertical="center" wrapText="1"/>
    </xf>
    <xf numFmtId="0" fontId="76" fillId="0" borderId="6" xfId="0" applyFont="1" applyBorder="1" applyAlignment="1">
      <alignment horizontal="center" vertical="center" wrapText="1"/>
    </xf>
    <xf numFmtId="0" fontId="0" fillId="0" borderId="0" xfId="0" applyAlignment="1">
      <alignment horizontal="center" vertical="top"/>
    </xf>
    <xf numFmtId="0" fontId="79" fillId="8" borderId="0" xfId="0" applyFont="1" applyFill="1" applyAlignment="1">
      <alignment horizontal="center" vertical="center" wrapText="1"/>
    </xf>
    <xf numFmtId="0" fontId="79"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78" fillId="8" borderId="7" xfId="0" applyFont="1" applyFill="1" applyBorder="1" applyAlignment="1">
      <alignment horizontal="center" vertical="center" wrapText="1"/>
    </xf>
    <xf numFmtId="0" fontId="78" fillId="8" borderId="9" xfId="0" applyFont="1" applyFill="1" applyBorder="1" applyAlignment="1">
      <alignment horizontal="center" vertical="center" wrapText="1"/>
    </xf>
    <xf numFmtId="0" fontId="79" fillId="8" borderId="29" xfId="0" applyFont="1" applyFill="1" applyBorder="1" applyAlignment="1">
      <alignment horizontal="center" vertical="center" wrapText="1"/>
    </xf>
    <xf numFmtId="0" fontId="79" fillId="8" borderId="3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79" fillId="8" borderId="7" xfId="0" applyFont="1" applyFill="1" applyBorder="1" applyAlignment="1">
      <alignment horizontal="center" vertical="center" wrapText="1"/>
    </xf>
    <xf numFmtId="0" fontId="79" fillId="8" borderId="8" xfId="0" applyFont="1" applyFill="1" applyBorder="1" applyAlignment="1">
      <alignment horizontal="center" vertical="center" wrapText="1"/>
    </xf>
    <xf numFmtId="0" fontId="79"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1" fontId="69" fillId="0" borderId="11" xfId="0" applyNumberFormat="1" applyFont="1" applyBorder="1" applyAlignment="1">
      <alignment horizontal="center" vertical="center" shrinkToFit="1"/>
    </xf>
    <xf numFmtId="1" fontId="69" fillId="0" borderId="12" xfId="0" applyNumberFormat="1" applyFont="1" applyBorder="1" applyAlignment="1">
      <alignment horizontal="center" vertical="center" shrinkToFit="1"/>
    </xf>
    <xf numFmtId="1" fontId="69" fillId="0" borderId="13" xfId="0" applyNumberFormat="1" applyFont="1" applyBorder="1" applyAlignment="1">
      <alignment horizontal="center" vertical="center" shrinkToFit="1"/>
    </xf>
    <xf numFmtId="0" fontId="83"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0" fillId="0" borderId="34" xfId="0" applyBorder="1" applyAlignment="1">
      <alignment horizontal="center" vertical="center"/>
    </xf>
    <xf numFmtId="0" fontId="0" fillId="0" borderId="38"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0" fillId="7"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76"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80" fillId="8" borderId="34" xfId="0" applyFont="1" applyFill="1" applyBorder="1" applyAlignment="1">
      <alignment horizontal="center" vertical="center" wrapText="1"/>
    </xf>
    <xf numFmtId="0" fontId="71" fillId="0" borderId="34" xfId="0" applyFont="1" applyBorder="1" applyAlignment="1">
      <alignment horizontal="center" vertical="center" wrapText="1"/>
    </xf>
    <xf numFmtId="0" fontId="65" fillId="0" borderId="34" xfId="0" applyFont="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92" fillId="0" borderId="34" xfId="0" applyFont="1" applyBorder="1" applyAlignment="1">
      <alignment horizontal="center" vertical="center" wrapText="1"/>
    </xf>
    <xf numFmtId="0" fontId="65" fillId="0" borderId="34" xfId="0" applyFont="1" applyBorder="1" applyAlignment="1">
      <alignment horizontal="center" vertical="center" wrapText="1"/>
    </xf>
    <xf numFmtId="0" fontId="90" fillId="22" borderId="34" xfId="0" applyFont="1" applyFill="1" applyBorder="1" applyAlignment="1">
      <alignment horizontal="center" vertical="center" wrapText="1"/>
    </xf>
    <xf numFmtId="0" fontId="63" fillId="0" borderId="34" xfId="0" applyFont="1" applyBorder="1" applyAlignment="1">
      <alignment horizontal="center" vertical="center" wrapText="1"/>
    </xf>
    <xf numFmtId="0" fontId="76" fillId="0" borderId="34" xfId="0" applyFont="1" applyBorder="1" applyAlignment="1">
      <alignment horizontal="center" vertical="center"/>
    </xf>
    <xf numFmtId="9" fontId="70" fillId="0" borderId="34" xfId="1" applyFont="1" applyBorder="1" applyAlignment="1">
      <alignment horizontal="center" vertical="center"/>
    </xf>
    <xf numFmtId="0" fontId="76" fillId="16" borderId="37" xfId="2" applyFont="1" applyFill="1" applyBorder="1" applyAlignment="1">
      <alignment horizontal="center" vertical="center" wrapText="1"/>
    </xf>
    <xf numFmtId="0" fontId="76" fillId="16" borderId="38" xfId="2" applyFont="1" applyFill="1" applyBorder="1" applyAlignment="1">
      <alignment horizontal="center" vertical="center" wrapText="1"/>
    </xf>
    <xf numFmtId="0" fontId="86" fillId="9" borderId="29" xfId="2" applyFont="1" applyFill="1" applyBorder="1" applyAlignment="1">
      <alignment horizontal="center" vertical="center" wrapText="1"/>
    </xf>
    <xf numFmtId="0" fontId="86" fillId="9" borderId="30" xfId="2" applyFont="1" applyFill="1" applyBorder="1" applyAlignment="1">
      <alignment horizontal="center" vertical="center" wrapText="1"/>
    </xf>
    <xf numFmtId="0" fontId="86" fillId="9" borderId="31"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6" fillId="8" borderId="37" xfId="2" applyFont="1" applyFill="1" applyBorder="1" applyAlignment="1">
      <alignment horizontal="center" vertical="center" wrapText="1"/>
    </xf>
    <xf numFmtId="0" fontId="86" fillId="8" borderId="38" xfId="2" applyFont="1" applyFill="1" applyBorder="1" applyAlignment="1">
      <alignment horizontal="center" vertical="center" wrapText="1"/>
    </xf>
    <xf numFmtId="0" fontId="86" fillId="8" borderId="37" xfId="2" applyFont="1" applyFill="1" applyBorder="1" applyAlignment="1">
      <alignment horizontal="center" vertical="center"/>
    </xf>
    <xf numFmtId="0" fontId="86" fillId="8" borderId="38" xfId="2" applyFont="1" applyFill="1" applyBorder="1" applyAlignment="1">
      <alignment horizontal="center" vertical="center"/>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91" fillId="8" borderId="34" xfId="0" applyFont="1" applyFill="1" applyBorder="1" applyAlignment="1">
      <alignment horizontal="center" vertical="center" wrapText="1"/>
    </xf>
    <xf numFmtId="0" fontId="91" fillId="8" borderId="34" xfId="0" applyFont="1" applyFill="1" applyBorder="1" applyAlignment="1">
      <alignment horizontal="center" vertical="center"/>
    </xf>
    <xf numFmtId="0" fontId="93" fillId="0" borderId="34" xfId="0" applyFont="1" applyBorder="1" applyAlignment="1">
      <alignment horizontal="left" vertical="center" wrapText="1"/>
    </xf>
    <xf numFmtId="0" fontId="86" fillId="9" borderId="37" xfId="2" applyFont="1" applyFill="1" applyBorder="1" applyAlignment="1">
      <alignment horizontal="center" vertical="center"/>
    </xf>
    <xf numFmtId="0" fontId="86" fillId="9" borderId="38" xfId="2" applyFont="1" applyFill="1"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80" fillId="9" borderId="29" xfId="0" applyFont="1" applyFill="1" applyBorder="1" applyAlignment="1">
      <alignment horizontal="center" vertical="center"/>
    </xf>
    <xf numFmtId="0" fontId="80" fillId="9" borderId="30" xfId="0" applyFont="1" applyFill="1" applyBorder="1" applyAlignment="1">
      <alignment horizontal="center" vertical="center"/>
    </xf>
    <xf numFmtId="0" fontId="80" fillId="9" borderId="31" xfId="0" applyFont="1" applyFill="1" applyBorder="1" applyAlignment="1">
      <alignment horizontal="center" vertical="center"/>
    </xf>
    <xf numFmtId="0" fontId="80" fillId="21" borderId="37" xfId="0" applyFont="1" applyFill="1" applyBorder="1" applyAlignment="1">
      <alignment horizontal="center" vertical="center"/>
    </xf>
    <xf numFmtId="0" fontId="80" fillId="21" borderId="38" xfId="0" applyFont="1" applyFill="1" applyBorder="1" applyAlignment="1">
      <alignment horizontal="center" vertical="center"/>
    </xf>
    <xf numFmtId="0" fontId="80" fillId="15" borderId="34" xfId="0" applyFont="1" applyFill="1" applyBorder="1" applyAlignment="1">
      <alignment horizontal="center" vertical="center"/>
    </xf>
    <xf numFmtId="0" fontId="80" fillId="8" borderId="37" xfId="2" applyFont="1" applyFill="1" applyBorder="1" applyAlignment="1">
      <alignment horizontal="center" vertical="center" wrapText="1"/>
    </xf>
    <xf numFmtId="0" fontId="80" fillId="8" borderId="38" xfId="2" applyFont="1" applyFill="1" applyBorder="1" applyAlignment="1">
      <alignment horizontal="center" vertical="center" wrapText="1"/>
    </xf>
    <xf numFmtId="0" fontId="76" fillId="0" borderId="37" xfId="2" applyFont="1" applyBorder="1" applyAlignment="1">
      <alignment horizontal="center" vertical="center" wrapText="1"/>
    </xf>
    <xf numFmtId="0" fontId="76" fillId="0" borderId="38" xfId="2" applyFont="1" applyBorder="1" applyAlignment="1">
      <alignment horizontal="center" vertical="center" wrapText="1"/>
    </xf>
    <xf numFmtId="0" fontId="80" fillId="21" borderId="34" xfId="0" applyFont="1" applyFill="1" applyBorder="1" applyAlignment="1">
      <alignment horizontal="center" vertical="center"/>
    </xf>
    <xf numFmtId="0" fontId="24" fillId="7" borderId="25" xfId="0" applyFont="1" applyFill="1" applyBorder="1" applyAlignment="1">
      <alignment horizontal="left" vertical="center"/>
    </xf>
    <xf numFmtId="0" fontId="10" fillId="7"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78" fillId="0" borderId="34" xfId="0" applyFont="1" applyBorder="1" applyAlignment="1">
      <alignment horizontal="center" vertical="center" wrapText="1"/>
    </xf>
    <xf numFmtId="0" fontId="48" fillId="8" borderId="34" xfId="0" applyFont="1" applyFill="1" applyBorder="1" applyAlignment="1">
      <alignment horizontal="center" vertical="center" wrapText="1"/>
    </xf>
    <xf numFmtId="0" fontId="83" fillId="3"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81" fillId="8" borderId="34" xfId="0" applyFont="1" applyFill="1" applyBorder="1" applyAlignment="1">
      <alignment horizontal="center" vertical="center" wrapText="1"/>
    </xf>
    <xf numFmtId="0" fontId="83" fillId="7" borderId="34" xfId="0" applyFont="1" applyFill="1" applyBorder="1" applyAlignment="1">
      <alignment horizontal="center" vertical="center" wrapText="1"/>
    </xf>
    <xf numFmtId="0" fontId="64" fillId="7" borderId="34" xfId="0" applyFont="1" applyFill="1" applyBorder="1" applyAlignment="1">
      <alignment horizontal="center" vertical="center" wrapText="1"/>
    </xf>
    <xf numFmtId="0" fontId="64" fillId="8"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28" fillId="0" borderId="34" xfId="3" applyBorder="1" applyAlignment="1">
      <alignment horizontal="center" vertical="center" wrapText="1"/>
    </xf>
    <xf numFmtId="0" fontId="88" fillId="8" borderId="34" xfId="0" applyFont="1" applyFill="1" applyBorder="1" applyAlignment="1">
      <alignment horizontal="center" vertical="center" wrapText="1"/>
    </xf>
    <xf numFmtId="0" fontId="83"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100" fillId="0" borderId="34" xfId="0" applyFont="1" applyBorder="1" applyAlignment="1">
      <alignment horizontal="center" vertical="center" wrapText="1"/>
    </xf>
    <xf numFmtId="0" fontId="88" fillId="0" borderId="34" xfId="0" applyFont="1" applyBorder="1" applyAlignment="1">
      <alignment horizontal="center" vertical="center" wrapText="1"/>
    </xf>
    <xf numFmtId="0" fontId="48" fillId="0" borderId="34" xfId="0" applyFont="1" applyBorder="1" applyAlignment="1">
      <alignment horizontal="center" vertical="center" wrapText="1"/>
    </xf>
    <xf numFmtId="0" fontId="88" fillId="7" borderId="34" xfId="0" applyFont="1" applyFill="1" applyBorder="1" applyAlignment="1">
      <alignment horizontal="center" vertical="center" wrapText="1"/>
    </xf>
    <xf numFmtId="0" fontId="88" fillId="7" borderId="34" xfId="0" applyFont="1" applyFill="1" applyBorder="1" applyAlignment="1">
      <alignment horizontal="left" vertical="center" wrapText="1"/>
    </xf>
    <xf numFmtId="0" fontId="83"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34" xfId="0" applyFont="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97" fillId="0" borderId="34" xfId="0" applyFont="1" applyBorder="1" applyAlignment="1">
      <alignment horizontal="center" vertical="center"/>
    </xf>
    <xf numFmtId="0" fontId="97" fillId="0" borderId="37" xfId="0" applyFont="1" applyBorder="1" applyAlignment="1">
      <alignment horizontal="center" vertical="center"/>
    </xf>
    <xf numFmtId="0" fontId="40" fillId="0" borderId="37" xfId="0" applyFont="1" applyBorder="1" applyAlignment="1">
      <alignment horizontal="center" vertical="center" wrapText="1"/>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69" fillId="0" borderId="34" xfId="0" applyFont="1" applyBorder="1" applyAlignment="1">
      <alignment horizontal="center" vertical="center"/>
    </xf>
    <xf numFmtId="9" fontId="73" fillId="0" borderId="24" xfId="1" applyFont="1" applyFill="1" applyBorder="1" applyAlignment="1">
      <alignment horizontal="right" vertical="center"/>
    </xf>
    <xf numFmtId="9" fontId="73" fillId="0" borderId="25" xfId="1" applyFont="1" applyFill="1" applyBorder="1" applyAlignment="1">
      <alignment horizontal="right" vertical="center"/>
    </xf>
    <xf numFmtId="9" fontId="73" fillId="0" borderId="26" xfId="1" applyFont="1" applyFill="1" applyBorder="1" applyAlignment="1">
      <alignment horizontal="right" vertical="center"/>
    </xf>
    <xf numFmtId="9" fontId="73" fillId="0" borderId="27" xfId="1" applyFont="1" applyFill="1" applyBorder="1" applyAlignment="1">
      <alignment horizontal="right" vertical="center"/>
    </xf>
    <xf numFmtId="9" fontId="73" fillId="0" borderId="39" xfId="1" applyFont="1" applyFill="1" applyBorder="1" applyAlignment="1">
      <alignment horizontal="right" vertical="center"/>
    </xf>
    <xf numFmtId="9" fontId="73"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73" fillId="0" borderId="34" xfId="1" applyFont="1" applyFill="1" applyBorder="1" applyAlignment="1">
      <alignment horizontal="right" vertical="center"/>
    </xf>
    <xf numFmtId="0" fontId="82" fillId="8" borderId="34" xfId="0" applyFont="1" applyFill="1" applyBorder="1" applyAlignment="1">
      <alignment horizontal="center" vertical="center" wrapText="1"/>
    </xf>
    <xf numFmtId="0" fontId="57" fillId="7" borderId="34" xfId="0" applyFont="1" applyFill="1" applyBorder="1" applyAlignment="1">
      <alignment horizontal="center" vertical="center" wrapText="1"/>
    </xf>
    <xf numFmtId="0" fontId="24" fillId="0" borderId="32" xfId="0" applyFont="1" applyBorder="1" applyAlignment="1">
      <alignment horizontal="center" vertical="center"/>
    </xf>
    <xf numFmtId="0" fontId="12" fillId="8" borderId="34" xfId="0" applyFont="1" applyFill="1" applyBorder="1" applyAlignment="1">
      <alignment horizontal="center" vertical="center"/>
    </xf>
    <xf numFmtId="0" fontId="24" fillId="7" borderId="25" xfId="0" applyFont="1" applyFill="1" applyBorder="1" applyAlignment="1">
      <alignment horizontal="center" vertical="center"/>
    </xf>
    <xf numFmtId="0" fontId="95" fillId="0" borderId="34" xfId="0" applyFont="1" applyBorder="1" applyAlignment="1">
      <alignment horizontal="center" vertical="center" wrapText="1"/>
    </xf>
    <xf numFmtId="0" fontId="76" fillId="0" borderId="34" xfId="0" applyFont="1" applyBorder="1" applyAlignment="1">
      <alignment horizontal="center" vertical="center" wrapText="1"/>
    </xf>
    <xf numFmtId="0" fontId="98" fillId="0" borderId="34" xfId="3" applyFont="1" applyBorder="1" applyAlignment="1">
      <alignment horizontal="center" vertical="center" wrapText="1"/>
    </xf>
    <xf numFmtId="44" fontId="40" fillId="0" borderId="34" xfId="4" applyFont="1" applyBorder="1" applyAlignment="1">
      <alignment horizontal="center" vertical="center"/>
    </xf>
    <xf numFmtId="44" fontId="40" fillId="14" borderId="34" xfId="4" applyFont="1" applyFill="1" applyBorder="1" applyAlignment="1">
      <alignment horizontal="center" vertical="center"/>
    </xf>
    <xf numFmtId="0" fontId="69" fillId="0" borderId="24" xfId="0" applyFont="1" applyBorder="1" applyAlignment="1">
      <alignment horizontal="center" vertical="center"/>
    </xf>
    <xf numFmtId="0" fontId="69" fillId="0" borderId="25" xfId="0" applyFont="1" applyBorder="1" applyAlignment="1">
      <alignment horizontal="center" vertical="center"/>
    </xf>
    <xf numFmtId="0" fontId="69" fillId="0" borderId="26" xfId="0" applyFont="1" applyBorder="1" applyAlignment="1">
      <alignment horizontal="center" vertical="center"/>
    </xf>
    <xf numFmtId="0" fontId="69" fillId="0" borderId="27" xfId="0" applyFont="1" applyBorder="1" applyAlignment="1">
      <alignment horizontal="center" vertical="center"/>
    </xf>
    <xf numFmtId="0" fontId="69" fillId="0" borderId="39" xfId="0" applyFont="1" applyBorder="1" applyAlignment="1">
      <alignment horizontal="center" vertical="center"/>
    </xf>
    <xf numFmtId="0" fontId="69"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74" fillId="0" borderId="34" xfId="0" applyFont="1" applyBorder="1" applyAlignment="1">
      <alignment horizontal="center" vertical="center"/>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67" fillId="7" borderId="11" xfId="0" applyFont="1" applyFill="1" applyBorder="1" applyAlignment="1">
      <alignment horizontal="center" vertical="top" wrapText="1"/>
    </xf>
    <xf numFmtId="0" fontId="67" fillId="7" borderId="12" xfId="0" applyFont="1" applyFill="1" applyBorder="1" applyAlignment="1">
      <alignment horizontal="center" vertical="top" wrapText="1"/>
    </xf>
    <xf numFmtId="0" fontId="67" fillId="7" borderId="13" xfId="0" applyFont="1" applyFill="1" applyBorder="1" applyAlignment="1">
      <alignment horizontal="center" vertical="top" wrapText="1"/>
    </xf>
    <xf numFmtId="0" fontId="68" fillId="8" borderId="11" xfId="0" applyFont="1" applyFill="1" applyBorder="1" applyAlignment="1">
      <alignment horizontal="left" vertical="center" wrapText="1"/>
    </xf>
    <xf numFmtId="0" fontId="68" fillId="8" borderId="12" xfId="0" applyFont="1" applyFill="1" applyBorder="1" applyAlignment="1">
      <alignment horizontal="left" vertical="center" wrapText="1"/>
    </xf>
    <xf numFmtId="0" fontId="68" fillId="8" borderId="13" xfId="0" applyFont="1" applyFill="1" applyBorder="1" applyAlignment="1">
      <alignment horizontal="left" vertical="center" wrapText="1"/>
    </xf>
    <xf numFmtId="0" fontId="67" fillId="0" borderId="11" xfId="0" applyFont="1" applyBorder="1" applyAlignment="1">
      <alignment horizontal="left" vertical="center" wrapText="1"/>
    </xf>
    <xf numFmtId="0" fontId="67" fillId="0" borderId="12" xfId="0" applyFont="1" applyBorder="1" applyAlignment="1">
      <alignment horizontal="left" vertical="center" wrapText="1"/>
    </xf>
    <xf numFmtId="0" fontId="67" fillId="0" borderId="13" xfId="0" applyFont="1" applyBorder="1" applyAlignment="1">
      <alignment horizontal="left" vertical="center" wrapText="1"/>
    </xf>
    <xf numFmtId="1" fontId="96" fillId="0" borderId="11" xfId="0" applyNumberFormat="1" applyFont="1" applyBorder="1" applyAlignment="1">
      <alignment horizontal="left" vertical="center" shrinkToFit="1"/>
    </xf>
    <xf numFmtId="1" fontId="96" fillId="0" borderId="12" xfId="0" applyNumberFormat="1" applyFont="1" applyBorder="1" applyAlignment="1">
      <alignment horizontal="left" vertical="center" shrinkToFit="1"/>
    </xf>
    <xf numFmtId="1" fontId="96" fillId="0" borderId="13" xfId="0" applyNumberFormat="1" applyFont="1" applyBorder="1" applyAlignment="1">
      <alignment horizontal="left" vertical="center" shrinkToFit="1"/>
    </xf>
    <xf numFmtId="1" fontId="96" fillId="0" borderId="11" xfId="0" applyNumberFormat="1" applyFont="1" applyBorder="1" applyAlignment="1">
      <alignment horizontal="left" vertical="center" wrapText="1" shrinkToFit="1"/>
    </xf>
    <xf numFmtId="1" fontId="96" fillId="0" borderId="12" xfId="0" applyNumberFormat="1" applyFont="1" applyBorder="1" applyAlignment="1">
      <alignment horizontal="left" vertical="center" wrapText="1" shrinkToFit="1"/>
    </xf>
    <xf numFmtId="1" fontId="96"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9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67" fillId="8" borderId="11" xfId="0" applyFont="1" applyFill="1" applyBorder="1" applyAlignment="1">
      <alignment horizontal="left" vertical="top" wrapText="1"/>
    </xf>
    <xf numFmtId="0" fontId="67" fillId="8" borderId="13" xfId="0" applyFont="1" applyFill="1" applyBorder="1" applyAlignment="1">
      <alignment horizontal="left" vertical="top" wrapText="1"/>
    </xf>
    <xf numFmtId="1" fontId="96" fillId="0" borderId="11" xfId="0" applyNumberFormat="1" applyFont="1" applyBorder="1" applyAlignment="1">
      <alignment horizontal="left" vertical="top" shrinkToFit="1"/>
    </xf>
    <xf numFmtId="1" fontId="96" fillId="0" borderId="12" xfId="0" applyNumberFormat="1" applyFont="1" applyBorder="1" applyAlignment="1">
      <alignment horizontal="left" vertical="top" shrinkToFit="1"/>
    </xf>
    <xf numFmtId="1" fontId="96"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67" fillId="0" borderId="11" xfId="0" applyFont="1" applyBorder="1" applyAlignment="1">
      <alignment horizontal="left" vertical="top" wrapText="1"/>
    </xf>
    <xf numFmtId="0" fontId="67" fillId="0" borderId="13" xfId="0" applyFont="1" applyBorder="1" applyAlignment="1">
      <alignment horizontal="left" vertical="top"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7" borderId="34" xfId="0"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0"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78" fillId="8" borderId="34" xfId="0" applyFont="1" applyFill="1" applyBorder="1" applyAlignment="1">
      <alignment horizontal="center" vertical="center" wrapText="1"/>
    </xf>
    <xf numFmtId="0" fontId="44" fillId="8" borderId="34" xfId="0" applyFont="1" applyFill="1" applyBorder="1" applyAlignment="1">
      <alignment horizontal="center" vertical="center" wrapText="1"/>
    </xf>
    <xf numFmtId="0" fontId="34" fillId="17" borderId="7"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7" borderId="8" xfId="0" applyFont="1" applyFill="1" applyBorder="1" applyAlignment="1">
      <alignment horizontal="center" vertical="center" wrapText="1"/>
    </xf>
    <xf numFmtId="0" fontId="32" fillId="0" borderId="38" xfId="0" applyFont="1" applyBorder="1" applyAlignment="1">
      <alignment horizontal="center" vertical="center" wrapText="1"/>
    </xf>
    <xf numFmtId="0" fontId="34" fillId="9" borderId="34"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17"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6"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cellXfs>
  <cellStyles count="5">
    <cellStyle name="Hipervínculo" xfId="3" builtinId="8"/>
    <cellStyle name="Moneda" xfId="4" builtinId="4"/>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12</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506</c:v>
                </c:pt>
                <c:pt idx="1">
                  <c:v>200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3606148.05</c:v>
                </c:pt>
                <c:pt idx="1">
                  <c:v>2350673.12</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BBB-4A1F-907C-39878D0A8DA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BBB-4A1F-907C-39878D0A8DA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BBB-4A1F-907C-39878D0A8DA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BBB-4A1F-907C-39878D0A8DA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BBB-4A1F-907C-39878D0A8DA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BBB-4A1F-907C-39878D0A8DA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BBB-4A1F-907C-39878D0A8DA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BBB-4A1F-907C-39878D0A8DA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BBB-4A1F-907C-39878D0A8DA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BBB-4A1F-907C-39878D0A8DA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BBB-4A1F-907C-39878D0A8DA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BBB-4A1F-907C-39878D0A8DA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BBB-4A1F-907C-39878D0A8DA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BBB-4A1F-907C-39878D0A8DA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BBB-4A1F-907C-39878D0A8DA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BBB-4A1F-907C-39878D0A8DA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BBB-4A1F-907C-39878D0A8DA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BBB-4A1F-907C-39878D0A8DA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BBB-4A1F-907C-39878D0A8DA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BBB-4A1F-907C-39878D0A8DA9}"/>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BBB-4A1F-907C-39878D0A8DA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BBB-4A1F-907C-39878D0A8DA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BBB-4A1F-907C-39878D0A8DA9}"/>
              </c:ext>
            </c:extLst>
          </c:dPt>
          <c:val>
            <c:numRef>
              <c:f>'A2 C1'!$F$52:$G$52</c:f>
              <c:numCache>
                <c:formatCode>General</c:formatCode>
                <c:ptCount val="2"/>
                <c:pt idx="0">
                  <c:v>3606148.05</c:v>
                </c:pt>
                <c:pt idx="1">
                  <c:v>2350673.12</c:v>
                </c:pt>
              </c:numCache>
            </c:numRef>
          </c:val>
          <c:extLst>
            <c:ext xmlns:c16="http://schemas.microsoft.com/office/drawing/2014/chart" uri="{C3380CC4-5D6E-409C-BE32-E72D297353CC}">
              <c16:uniqueId val="{0000002D-EBBB-4A1F-907C-39878D0A8DA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{6A64D691-1334-47B4-A779-B8D6A8E2271D}</c15:txfldGUID>
                      <c15:f>'AE2'!$H$51</c15:f>
                      <c15:dlblFieldTableCache>
                        <c:ptCount val="1"/>
                        <c:pt idx="0">
                          <c:v>9</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{E120F0C5-4482-41AC-8115-F6FB9D364231}</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{7DE4AC6F-1A75-4047-A056-DD0942D6C3DC}</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9</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{22FDF48A-C797-499D-B2B1-BC44E5533902}</c15:txfldGUID>
                      <c15:f>'AE1'!$H$51</c15:f>
                      <c15:dlblFieldTableCache>
                        <c:ptCount val="1"/>
                        <c:pt idx="0">
                          <c:v>9</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{5C1D42E9-492D-4D55-B4EF-1DB9CAD9FCC3}</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{484EF9F3-8FBD-4B1E-9240-587DB7E9D555}</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9</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150431</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0</xdr:rowOff>
    </xdr:from>
    <xdr:to>
      <xdr:col>0</xdr:col>
      <xdr:colOff>1036028</xdr:colOff>
      <xdr:row>0</xdr:row>
      <xdr:rowOff>744156</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40%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131931</xdr:colOff>
      <xdr:row>52</xdr:row>
      <xdr:rowOff>145537</xdr:rowOff>
    </xdr:from>
    <xdr:to>
      <xdr:col>7</xdr:col>
      <xdr:colOff>398157</xdr:colOff>
      <xdr:row>67</xdr:row>
      <xdr:rowOff>104124</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283148</xdr:colOff>
      <xdr:row>57</xdr:row>
      <xdr:rowOff>125275</xdr:rowOff>
    </xdr:from>
    <xdr:to>
      <xdr:col>6</xdr:col>
      <xdr:colOff>568762</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4206316" y="18345374"/>
          <a:ext cx="1304129" cy="751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65%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52</xdr:row>
      <xdr:rowOff>169334</xdr:rowOff>
    </xdr:from>
    <xdr:to>
      <xdr:col>6</xdr:col>
      <xdr:colOff>434092</xdr:colOff>
      <xdr:row>67</xdr:row>
      <xdr:rowOff>150555</xdr:rowOff>
    </xdr:to>
    <xdr:graphicFrame macro="">
      <xdr:nvGraphicFramePr>
        <xdr:cNvPr id="4" name="Gráfico 3">
          <a:extLst>
            <a:ext uri="{FF2B5EF4-FFF2-40B4-BE49-F238E27FC236}">
              <a16:creationId xmlns:a16="http://schemas.microsoft.com/office/drawing/2014/main" id="{A904B2DA-44FB-48B4-BFBB-6D076CFC3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356387</xdr:colOff>
      <xdr:row>58</xdr:row>
      <xdr:rowOff>71320</xdr:rowOff>
    </xdr:from>
    <xdr:to>
      <xdr:col>5</xdr:col>
      <xdr:colOff>644516</xdr:colOff>
      <xdr:row>63</xdr:row>
      <xdr:rowOff>29482</xdr:rowOff>
    </xdr:to>
    <xdr:sp macro="" textlink="$I$52">
      <xdr:nvSpPr>
        <xdr:cNvPr id="5" name="CuadroTexto 4">
          <a:extLst>
            <a:ext uri="{FF2B5EF4-FFF2-40B4-BE49-F238E27FC236}">
              <a16:creationId xmlns:a16="http://schemas.microsoft.com/office/drawing/2014/main" id="{CE164B95-BEF2-40FA-9383-3F47C9474000}"/>
            </a:ext>
          </a:extLst>
        </xdr:cNvPr>
        <xdr:cNvSpPr txBox="1"/>
      </xdr:nvSpPr>
      <xdr:spPr>
        <a:xfrm>
          <a:off x="3436137" y="17999487"/>
          <a:ext cx="1304129" cy="751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12220</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82122</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INADECUADA</a:t>
          </a:r>
          <a:r>
            <a:rPr lang="es-MX" sz="1000" baseline="0">
              <a:latin typeface="Arial" panose="020B0604020202020204" pitchFamily="34" charset="0"/>
              <a:cs typeface="Arial" panose="020B0604020202020204" pitchFamily="34" charset="0"/>
            </a:rPr>
            <a:t> GESTION MUNICIPAL EN EL DESARROLLO ECONOMICO Y SOCIAL DE ZAPOTLAN DE JUAREZ </a:t>
          </a: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FALTA</a:t>
          </a:r>
          <a:r>
            <a:rPr lang="es-MX" sz="1100" baseline="0">
              <a:solidFill>
                <a:sysClr val="windowText" lastClr="000000"/>
              </a:solidFill>
              <a:effectLst/>
              <a:latin typeface="+mn-lt"/>
              <a:ea typeface="+mn-ea"/>
              <a:cs typeface="+mn-cs"/>
            </a:rPr>
            <a:t> DE </a:t>
          </a:r>
          <a:r>
            <a:rPr lang="es-MX" sz="1100">
              <a:solidFill>
                <a:sysClr val="windowText" lastClr="000000"/>
              </a:solidFill>
              <a:effectLst/>
              <a:latin typeface="+mn-lt"/>
              <a:ea typeface="+mn-ea"/>
              <a:cs typeface="+mn-cs"/>
            </a:rPr>
            <a:t>VISITA A LOS COMERCIOS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1665093</xdr:rowOff>
    </xdr:from>
    <xdr:to>
      <xdr:col>4</xdr:col>
      <xdr:colOff>133276</xdr:colOff>
      <xdr:row>2</xdr:row>
      <xdr:rowOff>2304628</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284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CARENCIA DE UNA BASE DE DATOS DE LOS COMERCIOS DEL MUNICIPIO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523875</xdr:rowOff>
    </xdr:from>
    <xdr:to>
      <xdr:col>7</xdr:col>
      <xdr:colOff>507026</xdr:colOff>
      <xdr:row>2</xdr:row>
      <xdr:rowOff>1244270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3855" y="1571625"/>
          <a:ext cx="2555421" cy="72039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EVACIÓN DE RESPONSABILIDAD FISCAL DE LAS UNIDADES ECONOMICAS Y</a:t>
          </a:r>
          <a:r>
            <a:rPr lang="en-US" sz="1000" baseline="0">
              <a:solidFill>
                <a:sysClr val="windowText" lastClr="000000"/>
              </a:solidFill>
              <a:effectLst/>
              <a:latin typeface="+mn-lt"/>
              <a:ea typeface="+mn-ea"/>
              <a:cs typeface="+mn-cs"/>
            </a:rPr>
            <a:t> E</a:t>
          </a:r>
          <a:r>
            <a:rPr lang="en-US" sz="1000">
              <a:solidFill>
                <a:sysClr val="windowText" lastClr="000000"/>
              </a:solidFill>
              <a:effectLst/>
              <a:latin typeface="+mn-lt"/>
              <a:ea typeface="+mn-ea"/>
              <a:cs typeface="+mn-cs"/>
            </a:rPr>
            <a:t>VALUACIÓN DE RESPONSABILIDAD</a:t>
          </a:r>
          <a:r>
            <a:rPr lang="en-US" sz="1000" baseline="0">
              <a:solidFill>
                <a:sysClr val="windowText" lastClr="000000"/>
              </a:solidFill>
              <a:effectLst/>
              <a:latin typeface="+mn-lt"/>
              <a:ea typeface="+mn-ea"/>
              <a:cs typeface="+mn-cs"/>
            </a:rPr>
            <a:t> FISCAL</a:t>
          </a:r>
          <a:r>
            <a:rPr lang="en-US" sz="1000">
              <a:solidFill>
                <a:sysClr val="windowText" lastClr="000000"/>
              </a:solidFill>
              <a:effectLst/>
              <a:latin typeface="+mn-lt"/>
              <a:ea typeface="+mn-ea"/>
              <a:cs typeface="+mn-cs"/>
            </a:rPr>
            <a:t> DE  UNIDADES ECONOMICAS</a:t>
          </a:r>
          <a:endParaRPr lang="es-MX" sz="1000">
            <a:solidFill>
              <a:sysClr val="windowText" lastClr="000000"/>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FALTA DE EMPATIA DE LA POBLACIÓN PARA PAGAR IMPUESTOS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HORARIOS IRREGULARES EN EL FUNCIONAMIENTO DE LOS ESTABLECIMIENTOS MERCANTILES.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FALTA DE RECURSOS PARA PAGAR SU ANUALIDAD</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288604</xdr:colOff>
      <xdr:row>2</xdr:row>
      <xdr:rowOff>3445402</xdr:rowOff>
    </xdr:from>
    <xdr:to>
      <xdr:col>4</xdr:col>
      <xdr:colOff>177025</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88604" y="4493152"/>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FALTA DE SUPERVISION A LOS COMERCIOS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 INEXISTENCIA DE UN PADRON DE COMERCIOS.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FALTA DE CONOCIMIENTO SOBRE EL PROCEDIMIENTO Y TRAMITES DE UNA LICENCIA</a:t>
          </a: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AUMENTO DE COMERCIO INFORMAL</a:t>
          </a:r>
        </a:p>
      </xdr:txBody>
    </xdr:sp>
    <xdr:clientData/>
  </xdr:twoCellAnchor>
  <xdr:twoCellAnchor>
    <xdr:from>
      <xdr:col>8</xdr:col>
      <xdr:colOff>349351</xdr:colOff>
      <xdr:row>2</xdr:row>
      <xdr:rowOff>3392550</xdr:rowOff>
    </xdr:from>
    <xdr:to>
      <xdr:col>10</xdr:col>
      <xdr:colOff>373843</xdr:colOff>
      <xdr:row>2</xdr:row>
      <xdr:rowOff>4180417</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286601" y="4440300"/>
          <a:ext cx="2553909" cy="78786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FALTA DE CUMPLIMIENTO AL REGLAMENTO DE FUNCIONAMIENTO DE ESTABLECIMIENTOS INDUSTRIALES, COMERCIALES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4405313</xdr:rowOff>
    </xdr:from>
    <xdr:to>
      <xdr:col>10</xdr:col>
      <xdr:colOff>375629</xdr:colOff>
      <xdr:row>2</xdr:row>
      <xdr:rowOff>5090061</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80450" y="5453063"/>
          <a:ext cx="2548617" cy="68474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TIANGUIS INFORMALES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AUMENTAR</a:t>
          </a:r>
          <a:r>
            <a:rPr lang="en-US" sz="1100" baseline="0">
              <a:solidFill>
                <a:sysClr val="windowText" lastClr="000000"/>
              </a:solidFill>
              <a:effectLst/>
              <a:latin typeface="+mn-lt"/>
              <a:ea typeface="+mn-ea"/>
              <a:cs typeface="+mn-cs"/>
            </a:rPr>
            <a:t> LA VISITAS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MEJORAR LA GESTION MUNICIPAL EN EL DESARROLLO ECONOMICO Y SOCIAL DE ZAPOTLAN DE JUAREZ </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539750</xdr:colOff>
      <xdr:row>12</xdr:row>
      <xdr:rowOff>156260</xdr:rowOff>
    </xdr:from>
    <xdr:to>
      <xdr:col>4</xdr:col>
      <xdr:colOff>354573</xdr:colOff>
      <xdr:row>16</xdr:row>
      <xdr:rowOff>150657</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39750" y="2643343"/>
          <a:ext cx="2016156" cy="6293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CREAR UNA BASE DE DATOS COMPLETA Y ACTUALIZADA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FISCALIZAR</a:t>
          </a:r>
          <a:r>
            <a:rPr lang="en-US" sz="1100" baseline="0">
              <a:solidFill>
                <a:sysClr val="windowText" lastClr="000000"/>
              </a:solidFill>
              <a:effectLst/>
              <a:latin typeface="+mn-lt"/>
              <a:ea typeface="+mn-ea"/>
              <a:cs typeface="+mn-cs"/>
            </a:rPr>
            <a:t> LAS EVALUACIONES DE RESPONSABILIDADES ECONOMICAS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800">
              <a:solidFill>
                <a:sysClr val="windowText" lastClr="000000"/>
              </a:solidFill>
              <a:effectLst/>
              <a:latin typeface="Arial" panose="020B0604020202020204" pitchFamily="34" charset="0"/>
              <a:ea typeface="+mn-ea"/>
              <a:cs typeface="Arial" panose="020B0604020202020204" pitchFamily="34" charset="0"/>
            </a:rPr>
            <a:t>MOTIVAR A LAS Y LOS COMERCIANTES A(MEDIANTE DESCUENTOS) PARA QUE SE REGULARICEN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IMPLEMENTAR  HORARIOS EN ESTABLECIMIENTOS  MEDIANTE UN ACUERDOS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0" i="0">
              <a:solidFill>
                <a:sysClr val="windowText" lastClr="000000"/>
              </a:solidFill>
              <a:effectLst/>
              <a:latin typeface="+mn-lt"/>
              <a:ea typeface="+mn-ea"/>
              <a:cs typeface="+mn-cs"/>
            </a:rPr>
            <a:t>DESCUENTOS PARA CIUDADANOS QUE SE QUIERAN REGULARIZAR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AUMENTAR PERSONAL PARA SUPERVISAR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800">
              <a:solidFill>
                <a:sysClr val="windowText" lastClr="000000"/>
              </a:solidFill>
              <a:effectLst/>
              <a:latin typeface="+mn-lt"/>
              <a:ea typeface="+mn-ea"/>
              <a:cs typeface="+mn-cs"/>
            </a:rPr>
            <a:t>MEDIANTE EN CENSO ANUAL, VISITAS Y NOTIFICACIONES HACER UN LISTADO DE TODOS LOS NEGOCIOS DEL MUNICIPIO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800">
              <a:solidFill>
                <a:sysClr val="windowText" lastClr="000000"/>
              </a:solidFill>
              <a:effectLst/>
              <a:latin typeface="+mn-lt"/>
              <a:ea typeface="+mn-ea"/>
              <a:cs typeface="+mn-cs"/>
            </a:rPr>
            <a:t>HACER UNA CAMPAÑA PARA QUE LA POBLACION SE ENTERE DE COMO SON LOS PROCEDIMIENTOS PARA LA OBTENCION DE UNA PLACA DE FUNCIONAMIENTO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900">
              <a:solidFill>
                <a:sysClr val="windowText" lastClr="000000"/>
              </a:solidFill>
              <a:effectLst/>
              <a:latin typeface="+mn-lt"/>
              <a:ea typeface="+mn-ea"/>
              <a:cs typeface="+mn-cs"/>
            </a:rPr>
            <a:t> PROPORCIONAR BENEFICIOS A LOS COMERCIOS INFORMALES PARA QUE SE REGULARICEN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96211</xdr:colOff>
      <xdr:row>22</xdr:row>
      <xdr:rowOff>85806</xdr:rowOff>
    </xdr:from>
    <xdr:to>
      <xdr:col>11</xdr:col>
      <xdr:colOff>421822</xdr:colOff>
      <xdr:row>26</xdr:row>
      <xdr:rowOff>80202</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15318" y="4249592"/>
          <a:ext cx="2012897" cy="64753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a:solidFill>
                <a:sysClr val="windowText" lastClr="000000"/>
              </a:solidFill>
              <a:latin typeface="Arial" panose="020B0604020202020204" pitchFamily="34" charset="0"/>
              <a:cs typeface="Arial" panose="020B0604020202020204" pitchFamily="34" charset="0"/>
            </a:rPr>
            <a:t>IMPLEMENTACION DE SANCIONES CON LA FINALIDAD DE QUE LA CIUDADANIA ACATE LAS REGLAS ESTABLECIDAS</a:t>
          </a: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a:solidFill>
                <a:sysClr val="windowText" lastClr="000000"/>
              </a:solidFill>
              <a:effectLst/>
              <a:latin typeface="+mn-lt"/>
              <a:ea typeface="+mn-ea"/>
              <a:cs typeface="+mn-cs"/>
            </a:rPr>
            <a:t>CREAR UN REGLAMENTO PARA QUE TODOS LOS TIANGUIS SE REGULARICEN</a:t>
          </a: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26</xdr:row>
      <xdr:rowOff>125392</xdr:rowOff>
    </xdr:from>
    <xdr:to>
      <xdr:col>2</xdr:col>
      <xdr:colOff>0</xdr:colOff>
      <xdr:row>26</xdr:row>
      <xdr:rowOff>449117</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9050" y="12136417"/>
          <a:ext cx="6467475" cy="323725"/>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0</xdr:colOff>
      <xdr:row>19</xdr:row>
      <xdr:rowOff>157692</xdr:rowOff>
    </xdr:from>
    <xdr:to>
      <xdr:col>5</xdr:col>
      <xdr:colOff>783410</xdr:colOff>
      <xdr:row>22</xdr:row>
      <xdr:rowOff>28574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19070109"/>
          <a:ext cx="8742077" cy="442381"/>
        </a:xfrm>
        <a:prstGeom prst="rect">
          <a:avLst/>
        </a:prstGeom>
        <a:ln>
          <a:solidFill>
            <a:sysClr val="windowText" lastClr="000000"/>
          </a:solidFill>
        </a:ln>
      </xdr:spPr>
    </xdr:pic>
    <xdr:clientData/>
  </xdr:twoCellAnchor>
  <xdr:oneCellAnchor>
    <xdr:from>
      <xdr:col>0</xdr:col>
      <xdr:colOff>56029</xdr:colOff>
      <xdr:row>23</xdr:row>
      <xdr:rowOff>112058</xdr:rowOff>
    </xdr:from>
    <xdr:ext cx="2622177" cy="1311089"/>
    <xdr:grpSp>
      <xdr:nvGrpSpPr>
        <xdr:cNvPr id="2" name="Group 56">
          <a:extLst>
            <a:ext uri="{FF2B5EF4-FFF2-40B4-BE49-F238E27FC236}">
              <a16:creationId xmlns:a16="http://schemas.microsoft.com/office/drawing/2014/main" id="{262F34E8-39EC-493B-A1F3-FA7D9AE9854C}"/>
            </a:ext>
          </a:extLst>
        </xdr:cNvPr>
        <xdr:cNvGrpSpPr/>
      </xdr:nvGrpSpPr>
      <xdr:grpSpPr>
        <a:xfrm>
          <a:off x="56029" y="20898970"/>
          <a:ext cx="2622177" cy="1311089"/>
          <a:chOff x="28449" y="-3463481"/>
          <a:chExt cx="1155000" cy="652145"/>
        </a:xfrm>
      </xdr:grpSpPr>
      <xdr:sp macro="" textlink="">
        <xdr:nvSpPr>
          <xdr:cNvPr id="3" name="Shape 57">
            <a:extLst>
              <a:ext uri="{FF2B5EF4-FFF2-40B4-BE49-F238E27FC236}">
                <a16:creationId xmlns:a16="http://schemas.microsoft.com/office/drawing/2014/main" id="{632AD51E-5B7B-70D3-0158-F96D43C4E216}"/>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4" name="Textbox 58">
            <a:extLst>
              <a:ext uri="{FF2B5EF4-FFF2-40B4-BE49-F238E27FC236}">
                <a16:creationId xmlns:a16="http://schemas.microsoft.com/office/drawing/2014/main" id="{50E3A025-2F2C-66ED-AF50-8F5F433AF20B}"/>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 name="Textbox 59">
            <a:extLst>
              <a:ext uri="{FF2B5EF4-FFF2-40B4-BE49-F238E27FC236}">
                <a16:creationId xmlns:a16="http://schemas.microsoft.com/office/drawing/2014/main" id="{FBBCADB7-359B-45DE-589F-0D16A15D0774}"/>
              </a:ext>
            </a:extLst>
          </xdr:cNvPr>
          <xdr:cNvSpPr txBox="1"/>
        </xdr:nvSpPr>
        <xdr:spPr>
          <a:xfrm>
            <a:off x="28449" y="-3058443"/>
            <a:ext cx="1135256"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ING.</a:t>
            </a:r>
            <a:r>
              <a:rPr lang="es-MX" sz="1000" b="0" spc="0" baseline="0">
                <a:latin typeface="Arial" panose="020B0604020202020204" pitchFamily="34" charset="0"/>
                <a:cs typeface="Arial" panose="020B0604020202020204" pitchFamily="34" charset="0"/>
              </a:rPr>
              <a:t> ALDO RODRIGUEZ CRUZ</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IRECTOR</a:t>
            </a:r>
            <a:r>
              <a:rPr lang="es-MX" sz="1000" b="0" spc="0" baseline="0">
                <a:latin typeface="Arial" panose="020B0604020202020204" pitchFamily="34" charset="0"/>
                <a:cs typeface="Arial" panose="020B0604020202020204" pitchFamily="34" charset="0"/>
              </a:rPr>
              <a:t> DE REGLAMENTOS Y ESPECTACULOS</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23</xdr:row>
      <xdr:rowOff>67236</xdr:rowOff>
    </xdr:from>
    <xdr:ext cx="2918555" cy="1299882"/>
    <xdr:grpSp>
      <xdr:nvGrpSpPr>
        <xdr:cNvPr id="6" name="Group 60">
          <a:extLst>
            <a:ext uri="{FF2B5EF4-FFF2-40B4-BE49-F238E27FC236}">
              <a16:creationId xmlns:a16="http://schemas.microsoft.com/office/drawing/2014/main" id="{79246F40-D2B6-4901-AC37-1F6FC7849FF1}"/>
            </a:ext>
          </a:extLst>
        </xdr:cNvPr>
        <xdr:cNvGrpSpPr/>
      </xdr:nvGrpSpPr>
      <xdr:grpSpPr>
        <a:xfrm>
          <a:off x="3390355" y="20854148"/>
          <a:ext cx="2918555" cy="1299882"/>
          <a:chOff x="3619" y="3619"/>
          <a:chExt cx="1174750" cy="651510"/>
        </a:xfrm>
      </xdr:grpSpPr>
      <xdr:sp macro="" textlink="">
        <xdr:nvSpPr>
          <xdr:cNvPr id="7" name="Shape 61">
            <a:extLst>
              <a:ext uri="{FF2B5EF4-FFF2-40B4-BE49-F238E27FC236}">
                <a16:creationId xmlns:a16="http://schemas.microsoft.com/office/drawing/2014/main" id="{E2A4BB07-411F-4FF1-C801-DBC71E11A4DA}"/>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8" name="Textbox 62">
            <a:extLst>
              <a:ext uri="{FF2B5EF4-FFF2-40B4-BE49-F238E27FC236}">
                <a16:creationId xmlns:a16="http://schemas.microsoft.com/office/drawing/2014/main" id="{28C79D2F-C8B9-9C07-F9D2-FE57A0C5821E}"/>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9" name="Textbox 63">
            <a:extLst>
              <a:ext uri="{FF2B5EF4-FFF2-40B4-BE49-F238E27FC236}">
                <a16:creationId xmlns:a16="http://schemas.microsoft.com/office/drawing/2014/main" id="{218C70A5-806A-11DE-8FA6-9ECA0DC5754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23</xdr:row>
      <xdr:rowOff>89646</xdr:rowOff>
    </xdr:from>
    <xdr:ext cx="3070412" cy="1277471"/>
    <xdr:grpSp>
      <xdr:nvGrpSpPr>
        <xdr:cNvPr id="10" name="Group 64">
          <a:extLst>
            <a:ext uri="{FF2B5EF4-FFF2-40B4-BE49-F238E27FC236}">
              <a16:creationId xmlns:a16="http://schemas.microsoft.com/office/drawing/2014/main" id="{C702C074-2593-474E-91D0-C1BFF3BD68BC}"/>
            </a:ext>
          </a:extLst>
        </xdr:cNvPr>
        <xdr:cNvGrpSpPr/>
      </xdr:nvGrpSpPr>
      <xdr:grpSpPr>
        <a:xfrm>
          <a:off x="6701117" y="20876558"/>
          <a:ext cx="3070412" cy="1277471"/>
          <a:chOff x="3619" y="3619"/>
          <a:chExt cx="1203325" cy="653278"/>
        </a:xfrm>
      </xdr:grpSpPr>
      <xdr:sp macro="" textlink="">
        <xdr:nvSpPr>
          <xdr:cNvPr id="11" name="Shape 65">
            <a:extLst>
              <a:ext uri="{FF2B5EF4-FFF2-40B4-BE49-F238E27FC236}">
                <a16:creationId xmlns:a16="http://schemas.microsoft.com/office/drawing/2014/main" id="{713C25F6-4B9B-8378-02D1-E381FE637CB6}"/>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12" name="Textbox 66">
            <a:extLst>
              <a:ext uri="{FF2B5EF4-FFF2-40B4-BE49-F238E27FC236}">
                <a16:creationId xmlns:a16="http://schemas.microsoft.com/office/drawing/2014/main" id="{8C222966-FBAC-65FC-AEFF-2CE38F49132C}"/>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13" name="Textbox 67">
            <a:extLst>
              <a:ext uri="{FF2B5EF4-FFF2-40B4-BE49-F238E27FC236}">
                <a16:creationId xmlns:a16="http://schemas.microsoft.com/office/drawing/2014/main" id="{0105FD06-6546-B8C4-22A5-15E3F44E80CD}"/>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38" zoomScale="90" zoomScaleNormal="70" zoomScaleSheetLayoutView="90" workbookViewId="0">
      <selection activeCell="A13" sqref="A13:E34"/>
    </sheetView>
  </sheetViews>
  <sheetFormatPr baseColWidth="10" defaultColWidth="9.33203125" defaultRowHeight="12.75"/>
  <cols>
    <col min="1" max="1" width="50.83203125" style="80" customWidth="1"/>
    <col min="2" max="2" width="49.83203125" style="80" customWidth="1"/>
    <col min="3" max="5" width="50.83203125" style="80" customWidth="1"/>
    <col min="6" max="16384" width="9.33203125" style="80"/>
  </cols>
  <sheetData>
    <row r="1" spans="1:5">
      <c r="A1" s="202" t="s">
        <v>287</v>
      </c>
      <c r="B1" s="203"/>
      <c r="C1" s="203"/>
      <c r="D1" s="203"/>
      <c r="E1" s="204"/>
    </row>
    <row r="2" spans="1:5" ht="25.5" customHeight="1">
      <c r="A2" s="202"/>
      <c r="B2" s="203"/>
      <c r="C2" s="203"/>
      <c r="D2" s="203"/>
      <c r="E2" s="204"/>
    </row>
    <row r="3" spans="1:5" ht="25.5" customHeight="1">
      <c r="A3" s="205"/>
      <c r="B3" s="206"/>
      <c r="C3" s="206"/>
      <c r="D3" s="206"/>
      <c r="E3" s="207"/>
    </row>
    <row r="4" spans="1:5" s="81" customFormat="1" ht="34.5" customHeight="1">
      <c r="A4" s="199" t="s">
        <v>280</v>
      </c>
      <c r="B4" s="200"/>
      <c r="C4" s="200"/>
      <c r="D4" s="200"/>
      <c r="E4" s="201"/>
    </row>
    <row r="5" spans="1:5" ht="29.25" customHeight="1">
      <c r="A5" s="208" t="s">
        <v>491</v>
      </c>
      <c r="B5" s="209"/>
      <c r="C5" s="209"/>
      <c r="D5" s="209"/>
      <c r="E5" s="210"/>
    </row>
    <row r="6" spans="1:5" ht="22.5" customHeight="1">
      <c r="A6" s="211"/>
      <c r="B6" s="212"/>
      <c r="C6" s="212"/>
      <c r="D6" s="212"/>
      <c r="E6" s="213"/>
    </row>
    <row r="7" spans="1:5" ht="22.5" customHeight="1">
      <c r="A7" s="211"/>
      <c r="B7" s="212"/>
      <c r="C7" s="212"/>
      <c r="D7" s="212"/>
      <c r="E7" s="213"/>
    </row>
    <row r="8" spans="1:5" ht="22.5" customHeight="1">
      <c r="A8" s="211"/>
      <c r="B8" s="212"/>
      <c r="C8" s="212"/>
      <c r="D8" s="212"/>
      <c r="E8" s="213"/>
    </row>
    <row r="9" spans="1:5" ht="22.5" customHeight="1">
      <c r="A9" s="211"/>
      <c r="B9" s="212"/>
      <c r="C9" s="212"/>
      <c r="D9" s="212"/>
      <c r="E9" s="213"/>
    </row>
    <row r="10" spans="1:5" ht="22.5" customHeight="1">
      <c r="A10" s="211"/>
      <c r="B10" s="212"/>
      <c r="C10" s="212"/>
      <c r="D10" s="212"/>
      <c r="E10" s="213"/>
    </row>
    <row r="11" spans="1:5" ht="22.5" customHeight="1">
      <c r="A11" s="214"/>
      <c r="B11" s="215"/>
      <c r="C11" s="215"/>
      <c r="D11" s="215"/>
      <c r="E11" s="216"/>
    </row>
    <row r="12" spans="1:5" s="81" customFormat="1" ht="34.5" customHeight="1">
      <c r="A12" s="199" t="s">
        <v>281</v>
      </c>
      <c r="B12" s="200"/>
      <c r="C12" s="200"/>
      <c r="D12" s="200"/>
      <c r="E12" s="201"/>
    </row>
    <row r="13" spans="1:5" ht="29.25" customHeight="1">
      <c r="A13" s="184" t="s">
        <v>492</v>
      </c>
      <c r="B13" s="185"/>
      <c r="C13" s="185"/>
      <c r="D13" s="185"/>
      <c r="E13" s="186"/>
    </row>
    <row r="14" spans="1:5" ht="24.95" customHeight="1">
      <c r="A14" s="187"/>
      <c r="B14" s="188"/>
      <c r="C14" s="188"/>
      <c r="D14" s="188"/>
      <c r="E14" s="189"/>
    </row>
    <row r="15" spans="1:5" ht="24.95" customHeight="1">
      <c r="A15" s="187"/>
      <c r="B15" s="188"/>
      <c r="C15" s="188"/>
      <c r="D15" s="188"/>
      <c r="E15" s="189"/>
    </row>
    <row r="16" spans="1:5" ht="24.95" customHeight="1">
      <c r="A16" s="187"/>
      <c r="B16" s="188"/>
      <c r="C16" s="188"/>
      <c r="D16" s="188"/>
      <c r="E16" s="189"/>
    </row>
    <row r="17" spans="1:5" ht="24.95" customHeight="1">
      <c r="A17" s="187"/>
      <c r="B17" s="188"/>
      <c r="C17" s="188"/>
      <c r="D17" s="188"/>
      <c r="E17" s="189"/>
    </row>
    <row r="18" spans="1:5" ht="17.25" customHeight="1">
      <c r="A18" s="187"/>
      <c r="B18" s="188"/>
      <c r="C18" s="188"/>
      <c r="D18" s="188"/>
      <c r="E18" s="189"/>
    </row>
    <row r="19" spans="1:5" ht="24.75" hidden="1" customHeight="1">
      <c r="A19" s="187"/>
      <c r="B19" s="188"/>
      <c r="C19" s="188"/>
      <c r="D19" s="188"/>
      <c r="E19" s="189"/>
    </row>
    <row r="20" spans="1:5" ht="24.75" hidden="1" customHeight="1">
      <c r="A20" s="187"/>
      <c r="B20" s="188"/>
      <c r="C20" s="188"/>
      <c r="D20" s="188"/>
      <c r="E20" s="189"/>
    </row>
    <row r="21" spans="1:5" ht="24.75" hidden="1" customHeight="1">
      <c r="A21" s="187"/>
      <c r="B21" s="188"/>
      <c r="C21" s="188"/>
      <c r="D21" s="188"/>
      <c r="E21" s="189"/>
    </row>
    <row r="22" spans="1:5" ht="23.25" hidden="1" customHeight="1">
      <c r="A22" s="187"/>
      <c r="B22" s="188"/>
      <c r="C22" s="188"/>
      <c r="D22" s="188"/>
      <c r="E22" s="189"/>
    </row>
    <row r="23" spans="1:5" ht="24.75" hidden="1" customHeight="1">
      <c r="A23" s="187"/>
      <c r="B23" s="188"/>
      <c r="C23" s="188"/>
      <c r="D23" s="188"/>
      <c r="E23" s="189"/>
    </row>
    <row r="24" spans="1:5" ht="24.75" hidden="1" customHeight="1">
      <c r="A24" s="187"/>
      <c r="B24" s="188"/>
      <c r="C24" s="188"/>
      <c r="D24" s="188"/>
      <c r="E24" s="189"/>
    </row>
    <row r="25" spans="1:5" ht="24.75" hidden="1" customHeight="1">
      <c r="A25" s="187"/>
      <c r="B25" s="188"/>
      <c r="C25" s="188"/>
      <c r="D25" s="188"/>
      <c r="E25" s="189"/>
    </row>
    <row r="26" spans="1:5" ht="24.75" hidden="1" customHeight="1">
      <c r="A26" s="187"/>
      <c r="B26" s="188"/>
      <c r="C26" s="188"/>
      <c r="D26" s="188"/>
      <c r="E26" s="189"/>
    </row>
    <row r="27" spans="1:5" ht="24.75" hidden="1" customHeight="1">
      <c r="A27" s="187"/>
      <c r="B27" s="188"/>
      <c r="C27" s="188"/>
      <c r="D27" s="188"/>
      <c r="E27" s="189"/>
    </row>
    <row r="28" spans="1:5" ht="21.75" hidden="1" customHeight="1">
      <c r="A28" s="187"/>
      <c r="B28" s="188"/>
      <c r="C28" s="188"/>
      <c r="D28" s="188"/>
      <c r="E28" s="189"/>
    </row>
    <row r="29" spans="1:5" ht="24.75" hidden="1" customHeight="1">
      <c r="A29" s="187"/>
      <c r="B29" s="188"/>
      <c r="C29" s="188"/>
      <c r="D29" s="188"/>
      <c r="E29" s="189"/>
    </row>
    <row r="30" spans="1:5" ht="24.75" hidden="1" customHeight="1">
      <c r="A30" s="187"/>
      <c r="B30" s="188"/>
      <c r="C30" s="188"/>
      <c r="D30" s="188"/>
      <c r="E30" s="189"/>
    </row>
    <row r="31" spans="1:5" ht="24.75" hidden="1" customHeight="1">
      <c r="A31" s="187"/>
      <c r="B31" s="188"/>
      <c r="C31" s="188"/>
      <c r="D31" s="188"/>
      <c r="E31" s="189"/>
    </row>
    <row r="32" spans="1:5" ht="24.75" hidden="1" customHeight="1">
      <c r="A32" s="187"/>
      <c r="B32" s="188"/>
      <c r="C32" s="188"/>
      <c r="D32" s="188"/>
      <c r="E32" s="189"/>
    </row>
    <row r="33" spans="1:5" ht="24.75" hidden="1" customHeight="1">
      <c r="A33" s="187"/>
      <c r="B33" s="188"/>
      <c r="C33" s="188"/>
      <c r="D33" s="188"/>
      <c r="E33" s="189"/>
    </row>
    <row r="34" spans="1:5" ht="24.75" hidden="1" customHeight="1">
      <c r="A34" s="190"/>
      <c r="B34" s="191"/>
      <c r="C34" s="191"/>
      <c r="D34" s="191"/>
      <c r="E34" s="192"/>
    </row>
    <row r="35" spans="1:5" s="81" customFormat="1" ht="34.5" customHeight="1">
      <c r="A35" s="199" t="s">
        <v>282</v>
      </c>
      <c r="B35" s="200"/>
      <c r="C35" s="200"/>
      <c r="D35" s="200"/>
      <c r="E35" s="201"/>
    </row>
    <row r="36" spans="1:5" s="81" customFormat="1" ht="34.5" customHeight="1">
      <c r="A36" s="184" t="s">
        <v>364</v>
      </c>
      <c r="B36" s="185"/>
      <c r="C36" s="185"/>
      <c r="D36" s="185"/>
      <c r="E36" s="186"/>
    </row>
    <row r="37" spans="1:5" ht="66.75" customHeight="1">
      <c r="A37" s="190"/>
      <c r="B37" s="191"/>
      <c r="C37" s="191"/>
      <c r="D37" s="191"/>
      <c r="E37" s="192"/>
    </row>
    <row r="38" spans="1:5" s="81" customFormat="1" ht="34.5" customHeight="1">
      <c r="A38" s="199" t="s">
        <v>283</v>
      </c>
      <c r="B38" s="200"/>
      <c r="C38" s="200"/>
      <c r="D38" s="200"/>
      <c r="E38" s="201"/>
    </row>
    <row r="39" spans="1:5" s="81" customFormat="1" ht="34.5" customHeight="1">
      <c r="A39" s="184" t="s">
        <v>446</v>
      </c>
      <c r="B39" s="185"/>
      <c r="C39" s="185"/>
      <c r="D39" s="185"/>
      <c r="E39" s="186"/>
    </row>
    <row r="40" spans="1:5" ht="33.75" customHeight="1">
      <c r="A40" s="187"/>
      <c r="B40" s="188"/>
      <c r="C40" s="188"/>
      <c r="D40" s="188"/>
      <c r="E40" s="189"/>
    </row>
    <row r="41" spans="1:5" ht="33.75" customHeight="1">
      <c r="A41" s="187"/>
      <c r="B41" s="188"/>
      <c r="C41" s="188"/>
      <c r="D41" s="188"/>
      <c r="E41" s="189"/>
    </row>
    <row r="42" spans="1:5" ht="33.75" customHeight="1">
      <c r="A42" s="190"/>
      <c r="B42" s="191"/>
      <c r="C42" s="191"/>
      <c r="D42" s="191"/>
      <c r="E42" s="192"/>
    </row>
    <row r="43" spans="1:5" s="81" customFormat="1" ht="34.5" customHeight="1">
      <c r="A43" s="195" t="s">
        <v>284</v>
      </c>
      <c r="B43" s="196"/>
      <c r="C43" s="195" t="s">
        <v>285</v>
      </c>
      <c r="D43" s="196"/>
      <c r="E43" s="90" t="s">
        <v>286</v>
      </c>
    </row>
    <row r="44" spans="1:5" ht="48.2" customHeight="1">
      <c r="A44" s="197" t="s">
        <v>434</v>
      </c>
      <c r="B44" s="198"/>
      <c r="C44" s="197" t="s">
        <v>365</v>
      </c>
      <c r="D44" s="198"/>
      <c r="E44" s="91" t="s">
        <v>366</v>
      </c>
    </row>
    <row r="45" spans="1:5" ht="19.5" customHeight="1">
      <c r="A45" s="193"/>
      <c r="B45" s="193"/>
      <c r="C45" s="193"/>
      <c r="D45" s="193"/>
      <c r="E45" s="193"/>
    </row>
    <row r="46" spans="1:5">
      <c r="A46" s="194"/>
      <c r="B46" s="194"/>
      <c r="C46" s="194"/>
      <c r="D46" s="194"/>
      <c r="E46" s="194"/>
    </row>
    <row r="47" spans="1:5">
      <c r="A47" s="194"/>
      <c r="B47" s="194"/>
      <c r="C47" s="194"/>
      <c r="D47" s="194"/>
      <c r="E47" s="194"/>
    </row>
    <row r="48" spans="1:5">
      <c r="A48" s="194"/>
      <c r="B48" s="194"/>
      <c r="C48" s="194"/>
      <c r="D48" s="194"/>
      <c r="E48" s="194"/>
    </row>
    <row r="49" spans="1:5">
      <c r="A49" s="194"/>
      <c r="B49" s="194"/>
      <c r="C49" s="194"/>
      <c r="D49" s="194"/>
      <c r="E49" s="194"/>
    </row>
    <row r="50" spans="1:5">
      <c r="A50" s="194"/>
      <c r="B50" s="194"/>
      <c r="C50" s="194"/>
      <c r="D50" s="194"/>
      <c r="E50" s="194"/>
    </row>
    <row r="51" spans="1:5">
      <c r="A51" s="194"/>
      <c r="B51" s="194"/>
      <c r="C51" s="194"/>
      <c r="D51" s="194"/>
      <c r="E51" s="194"/>
    </row>
    <row r="52" spans="1:5">
      <c r="A52" s="194"/>
      <c r="B52" s="194"/>
      <c r="C52" s="194"/>
      <c r="D52" s="194"/>
      <c r="E52" s="194"/>
    </row>
    <row r="53" spans="1:5">
      <c r="A53" s="194"/>
      <c r="B53" s="194"/>
      <c r="C53" s="194"/>
      <c r="D53" s="194"/>
      <c r="E53" s="194"/>
    </row>
    <row r="54" spans="1:5">
      <c r="A54" s="194"/>
      <c r="B54" s="194"/>
      <c r="C54" s="194"/>
      <c r="D54" s="194"/>
      <c r="E54" s="194"/>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48"/>
  <sheetViews>
    <sheetView view="pageBreakPreview" topLeftCell="E5" zoomScale="55" zoomScaleNormal="118" zoomScaleSheetLayoutView="55" workbookViewId="0">
      <selection activeCell="K12" sqref="K12"/>
    </sheetView>
  </sheetViews>
  <sheetFormatPr baseColWidth="10" defaultRowHeight="12.75"/>
  <cols>
    <col min="1" max="1" width="32.5" customWidth="1"/>
    <col min="2" max="2" width="29.6640625" customWidth="1"/>
    <col min="3" max="3" width="33.33203125" customWidth="1"/>
    <col min="4" max="4" width="33.5" customWidth="1"/>
    <col min="5" max="5" width="26.5" customWidth="1"/>
    <col min="6" max="17" width="20.83203125" customWidth="1"/>
    <col min="18" max="18" width="26.5" customWidth="1"/>
    <col min="19" max="21" width="20.83203125" customWidth="1"/>
  </cols>
  <sheetData>
    <row r="1" spans="1:25" ht="94.5" customHeight="1">
      <c r="A1" s="335" t="s">
        <v>198</v>
      </c>
      <c r="B1" s="336"/>
      <c r="C1" s="336"/>
      <c r="D1" s="336"/>
      <c r="E1" s="336"/>
      <c r="F1" s="333" t="s">
        <v>423</v>
      </c>
      <c r="G1" s="334"/>
      <c r="H1" s="334"/>
      <c r="I1" s="334"/>
      <c r="J1" s="334"/>
      <c r="K1" s="334"/>
      <c r="L1" s="334"/>
      <c r="M1" s="334"/>
      <c r="N1" s="334"/>
      <c r="O1" s="334"/>
      <c r="P1" s="334"/>
      <c r="Q1" s="334"/>
      <c r="R1" s="334"/>
      <c r="S1" s="334"/>
      <c r="T1" s="334"/>
      <c r="U1" s="334"/>
      <c r="V1" s="60"/>
      <c r="W1" s="60"/>
      <c r="X1" s="60"/>
      <c r="Y1" s="60"/>
    </row>
    <row r="2" spans="1:25" ht="84.75" customHeight="1">
      <c r="A2" s="357" t="s">
        <v>199</v>
      </c>
      <c r="B2" s="358"/>
      <c r="C2" s="358"/>
      <c r="D2" s="358"/>
      <c r="E2" s="337" t="s">
        <v>424</v>
      </c>
      <c r="F2" s="338"/>
      <c r="G2" s="338"/>
      <c r="H2" s="338"/>
      <c r="I2" s="338"/>
      <c r="J2" s="339" t="s">
        <v>200</v>
      </c>
      <c r="K2" s="339"/>
      <c r="L2" s="339"/>
      <c r="M2" s="337" t="s">
        <v>432</v>
      </c>
      <c r="N2" s="338"/>
      <c r="O2" s="338"/>
      <c r="P2" s="338"/>
      <c r="Q2" s="338"/>
      <c r="R2" s="338"/>
      <c r="S2" s="338"/>
      <c r="T2" s="338"/>
      <c r="U2" s="338"/>
      <c r="V2" s="58"/>
      <c r="W2" s="58"/>
      <c r="X2" s="58"/>
      <c r="Y2" s="59"/>
    </row>
    <row r="3" spans="1:25" ht="77.25" customHeight="1">
      <c r="A3" s="358" t="s">
        <v>201</v>
      </c>
      <c r="B3" s="358"/>
      <c r="C3" s="358"/>
      <c r="D3" s="358"/>
      <c r="E3" s="337" t="s">
        <v>453</v>
      </c>
      <c r="F3" s="338"/>
      <c r="G3" s="338"/>
      <c r="H3" s="338"/>
      <c r="I3" s="338"/>
      <c r="J3" s="338"/>
      <c r="K3" s="338"/>
      <c r="L3" s="338"/>
      <c r="M3" s="338"/>
      <c r="N3" s="338"/>
      <c r="O3" s="338"/>
      <c r="P3" s="338"/>
      <c r="Q3" s="338"/>
      <c r="R3" s="338"/>
      <c r="S3" s="338"/>
      <c r="T3" s="338"/>
      <c r="U3" s="338"/>
      <c r="V3" s="56"/>
      <c r="W3" s="56"/>
      <c r="X3" s="56"/>
      <c r="Y3" s="56"/>
    </row>
    <row r="4" spans="1:25" ht="209.25" customHeight="1">
      <c r="A4" s="358" t="s">
        <v>202</v>
      </c>
      <c r="B4" s="358"/>
      <c r="C4" s="358"/>
      <c r="D4" s="358"/>
      <c r="E4" s="359" t="s">
        <v>452</v>
      </c>
      <c r="F4" s="359"/>
      <c r="G4" s="359"/>
      <c r="H4" s="359"/>
      <c r="I4" s="359"/>
      <c r="J4" s="359"/>
      <c r="K4" s="359"/>
      <c r="L4" s="359"/>
      <c r="M4" s="359"/>
      <c r="N4" s="359"/>
      <c r="O4" s="359"/>
      <c r="P4" s="359"/>
      <c r="Q4" s="359"/>
      <c r="R4" s="359"/>
      <c r="S4" s="359"/>
      <c r="T4" s="359"/>
      <c r="U4" s="359"/>
      <c r="V4" s="57"/>
      <c r="W4" s="57"/>
      <c r="X4" s="57"/>
      <c r="Y4" s="57"/>
    </row>
    <row r="5" spans="1:25" ht="18" customHeight="1">
      <c r="A5" s="362" t="s">
        <v>160</v>
      </c>
      <c r="B5" s="362" t="s">
        <v>167</v>
      </c>
      <c r="C5" s="362" t="s">
        <v>162</v>
      </c>
      <c r="D5" s="362" t="s">
        <v>161</v>
      </c>
      <c r="E5" s="362" t="s">
        <v>152</v>
      </c>
      <c r="F5" s="345" t="s">
        <v>164</v>
      </c>
      <c r="G5" s="346"/>
      <c r="H5" s="346"/>
      <c r="I5" s="346"/>
      <c r="J5" s="346"/>
      <c r="K5" s="346"/>
      <c r="L5" s="346"/>
      <c r="M5" s="346"/>
      <c r="N5" s="346"/>
      <c r="O5" s="346"/>
      <c r="P5" s="346"/>
      <c r="Q5" s="347"/>
      <c r="R5" s="362" t="s">
        <v>26</v>
      </c>
      <c r="S5" s="348" t="s">
        <v>66</v>
      </c>
      <c r="T5" s="348" t="s">
        <v>67</v>
      </c>
      <c r="U5" s="348" t="s">
        <v>68</v>
      </c>
    </row>
    <row r="6" spans="1:25" ht="33" customHeight="1">
      <c r="A6" s="363"/>
      <c r="B6" s="363"/>
      <c r="C6" s="363"/>
      <c r="D6" s="363"/>
      <c r="E6" s="363"/>
      <c r="F6" s="348" t="s">
        <v>54</v>
      </c>
      <c r="G6" s="350" t="s">
        <v>55</v>
      </c>
      <c r="H6" s="352" t="s">
        <v>56</v>
      </c>
      <c r="I6" s="354" t="s">
        <v>175</v>
      </c>
      <c r="J6" s="355"/>
      <c r="K6" s="356"/>
      <c r="L6" s="352" t="s">
        <v>60</v>
      </c>
      <c r="M6" s="352" t="s">
        <v>61</v>
      </c>
      <c r="N6" s="352" t="s">
        <v>62</v>
      </c>
      <c r="O6" s="360" t="s">
        <v>63</v>
      </c>
      <c r="P6" s="360" t="s">
        <v>64</v>
      </c>
      <c r="Q6" s="360" t="s">
        <v>65</v>
      </c>
      <c r="R6" s="363"/>
      <c r="S6" s="365"/>
      <c r="T6" s="365"/>
      <c r="U6" s="365"/>
    </row>
    <row r="7" spans="1:25" ht="60" customHeight="1">
      <c r="A7" s="364"/>
      <c r="B7" s="364"/>
      <c r="C7" s="364"/>
      <c r="D7" s="364"/>
      <c r="E7" s="364"/>
      <c r="F7" s="349"/>
      <c r="G7" s="351"/>
      <c r="H7" s="353"/>
      <c r="I7" s="120" t="s">
        <v>57</v>
      </c>
      <c r="J7" s="120" t="s">
        <v>58</v>
      </c>
      <c r="K7" s="120" t="s">
        <v>59</v>
      </c>
      <c r="L7" s="353"/>
      <c r="M7" s="353"/>
      <c r="N7" s="353"/>
      <c r="O7" s="361"/>
      <c r="P7" s="361"/>
      <c r="Q7" s="361"/>
      <c r="R7" s="364"/>
      <c r="S7" s="349"/>
      <c r="T7" s="349"/>
      <c r="U7" s="349"/>
    </row>
    <row r="8" spans="1:25" ht="110.1" customHeight="1">
      <c r="A8" s="371" t="s">
        <v>124</v>
      </c>
      <c r="B8" s="372" t="s">
        <v>410</v>
      </c>
      <c r="C8" s="374" t="s">
        <v>456</v>
      </c>
      <c r="D8" s="118" t="s">
        <v>459</v>
      </c>
      <c r="E8" s="343" t="s">
        <v>468</v>
      </c>
      <c r="F8" s="112">
        <v>0</v>
      </c>
      <c r="G8" s="112">
        <v>0</v>
      </c>
      <c r="H8" s="113">
        <v>3</v>
      </c>
      <c r="I8" s="113">
        <v>0</v>
      </c>
      <c r="J8" s="113">
        <v>0</v>
      </c>
      <c r="K8" s="113">
        <v>3</v>
      </c>
      <c r="L8" s="113">
        <v>0</v>
      </c>
      <c r="M8" s="113">
        <v>0</v>
      </c>
      <c r="N8" s="113">
        <v>3</v>
      </c>
      <c r="O8" s="113">
        <v>0</v>
      </c>
      <c r="P8" s="113">
        <v>0</v>
      </c>
      <c r="Q8" s="113">
        <v>3</v>
      </c>
      <c r="R8" s="114">
        <f>SUM(E8:Q8)</f>
        <v>12</v>
      </c>
      <c r="S8" s="115">
        <f>SUM(R8)</f>
        <v>12</v>
      </c>
      <c r="T8" s="340">
        <f>R8-R9</f>
        <v>9</v>
      </c>
      <c r="U8" s="342">
        <f>R9/S8</f>
        <v>0.25</v>
      </c>
      <c r="W8" s="76"/>
    </row>
    <row r="9" spans="1:25" ht="110.1" customHeight="1">
      <c r="A9" s="371"/>
      <c r="B9" s="373"/>
      <c r="C9" s="375"/>
      <c r="D9" s="119" t="s">
        <v>460</v>
      </c>
      <c r="E9" s="344"/>
      <c r="F9" s="115">
        <v>0</v>
      </c>
      <c r="G9" s="115">
        <v>0</v>
      </c>
      <c r="H9" s="116">
        <v>3</v>
      </c>
      <c r="I9" s="117"/>
      <c r="J9" s="117"/>
      <c r="K9" s="116"/>
      <c r="L9" s="117"/>
      <c r="M9" s="117"/>
      <c r="N9" s="116"/>
      <c r="O9" s="117"/>
      <c r="P9" s="117"/>
      <c r="Q9" s="116"/>
      <c r="R9" s="114">
        <f>SUM(E9:Q9)</f>
        <v>3</v>
      </c>
      <c r="S9" s="115">
        <f>IF(COUNTA(O9:Q9)&gt;0,SUM(O9:Q9),IF(COUNTA(L9:N9)&gt;0,SUM(L9:N9),IF(COUNTA(I9:K9)&gt;0,SUM(I9:K9),IF(COUNTA(F9:H9)&gt;0,SUM(F9:H9),0))))</f>
        <v>3</v>
      </c>
      <c r="T9" s="341"/>
      <c r="U9" s="342"/>
      <c r="W9" s="76"/>
    </row>
    <row r="10" spans="1:25" ht="23.25" customHeight="1">
      <c r="A10" s="366"/>
      <c r="B10" s="367"/>
      <c r="C10" s="367"/>
      <c r="D10" s="367"/>
      <c r="E10" s="367"/>
      <c r="F10" s="367"/>
      <c r="G10" s="367"/>
      <c r="H10" s="367"/>
      <c r="I10" s="367"/>
      <c r="J10" s="367"/>
      <c r="K10" s="367"/>
      <c r="L10" s="367"/>
      <c r="M10" s="367"/>
      <c r="N10" s="367"/>
      <c r="O10" s="367"/>
      <c r="P10" s="367"/>
      <c r="Q10" s="367"/>
      <c r="R10" s="367"/>
      <c r="S10" s="367"/>
      <c r="T10" s="367"/>
      <c r="U10" s="368"/>
    </row>
    <row r="11" spans="1:25" ht="110.1" customHeight="1">
      <c r="A11" s="376" t="s">
        <v>158</v>
      </c>
      <c r="B11" s="372" t="s">
        <v>425</v>
      </c>
      <c r="C11" s="374" t="s">
        <v>457</v>
      </c>
      <c r="D11" s="118" t="s">
        <v>461</v>
      </c>
      <c r="E11" s="343" t="s">
        <v>469</v>
      </c>
      <c r="F11" s="112">
        <v>0</v>
      </c>
      <c r="G11" s="112">
        <v>0</v>
      </c>
      <c r="H11" s="113">
        <v>200</v>
      </c>
      <c r="I11" s="113">
        <v>0</v>
      </c>
      <c r="J11" s="113">
        <v>0</v>
      </c>
      <c r="K11" s="113">
        <v>200</v>
      </c>
      <c r="L11" s="113">
        <v>0</v>
      </c>
      <c r="M11" s="113">
        <v>0</v>
      </c>
      <c r="N11" s="113">
        <v>53</v>
      </c>
      <c r="O11" s="113">
        <v>0</v>
      </c>
      <c r="P11" s="113">
        <v>0</v>
      </c>
      <c r="Q11" s="113">
        <v>53</v>
      </c>
      <c r="R11" s="114">
        <f>SUM(E11:Q11)</f>
        <v>506</v>
      </c>
      <c r="S11" s="115">
        <f>SUM(R11)</f>
        <v>506</v>
      </c>
      <c r="T11" s="340">
        <f>R11-R12</f>
        <v>306</v>
      </c>
      <c r="U11" s="342">
        <f>R12/S11</f>
        <v>0.39525691699604742</v>
      </c>
    </row>
    <row r="12" spans="1:25" ht="110.1" customHeight="1">
      <c r="A12" s="376"/>
      <c r="B12" s="373"/>
      <c r="C12" s="375"/>
      <c r="D12" s="119" t="s">
        <v>462</v>
      </c>
      <c r="E12" s="344"/>
      <c r="F12" s="115">
        <v>0</v>
      </c>
      <c r="G12" s="115">
        <v>0</v>
      </c>
      <c r="H12" s="116">
        <v>200</v>
      </c>
      <c r="I12" s="117"/>
      <c r="J12" s="117"/>
      <c r="K12" s="116"/>
      <c r="L12" s="117"/>
      <c r="M12" s="117"/>
      <c r="N12" s="116"/>
      <c r="O12" s="117"/>
      <c r="P12" s="117"/>
      <c r="Q12" s="116"/>
      <c r="R12" s="114">
        <f>SUM(E12:Q12)</f>
        <v>200</v>
      </c>
      <c r="S12" s="115">
        <f>IF(COUNTA(O12:Q12)&gt;0,SUM(O12:Q12),IF(COUNTA(L12:N12)&gt;0,SUM(L12:N12),IF(COUNTA(I12:K12)&gt;0,SUM(I12:K12),IF(COUNTA(F12:H12)&gt;0,SUM(F12:H12),0))))</f>
        <v>200</v>
      </c>
      <c r="T12" s="341"/>
      <c r="U12" s="342"/>
    </row>
    <row r="13" spans="1:25" ht="21" customHeight="1">
      <c r="A13" s="366"/>
      <c r="B13" s="367"/>
      <c r="C13" s="367"/>
      <c r="D13" s="367"/>
      <c r="E13" s="367"/>
      <c r="F13" s="367"/>
      <c r="G13" s="367"/>
      <c r="H13" s="367"/>
      <c r="I13" s="367"/>
      <c r="J13" s="367"/>
      <c r="K13" s="367"/>
      <c r="L13" s="367"/>
      <c r="M13" s="367"/>
      <c r="N13" s="367"/>
      <c r="O13" s="367"/>
      <c r="P13" s="367"/>
      <c r="Q13" s="367"/>
      <c r="R13" s="367"/>
      <c r="S13" s="367"/>
      <c r="T13" s="367"/>
      <c r="U13" s="368"/>
    </row>
    <row r="14" spans="1:25" ht="110.1" customHeight="1">
      <c r="A14" s="369" t="s">
        <v>135</v>
      </c>
      <c r="B14" s="372" t="s">
        <v>426</v>
      </c>
      <c r="C14" s="374" t="s">
        <v>458</v>
      </c>
      <c r="D14" s="118" t="s">
        <v>466</v>
      </c>
      <c r="E14" s="343" t="s">
        <v>470</v>
      </c>
      <c r="F14" s="177">
        <v>0</v>
      </c>
      <c r="G14" s="177">
        <v>0</v>
      </c>
      <c r="H14" s="178">
        <v>2000000</v>
      </c>
      <c r="I14" s="178">
        <v>0</v>
      </c>
      <c r="J14" s="178">
        <v>0</v>
      </c>
      <c r="K14" s="178">
        <v>1500000</v>
      </c>
      <c r="L14" s="178">
        <v>0</v>
      </c>
      <c r="M14" s="178">
        <v>0</v>
      </c>
      <c r="N14" s="178">
        <v>53074.025000000001</v>
      </c>
      <c r="O14" s="178">
        <v>0</v>
      </c>
      <c r="P14" s="178">
        <v>0</v>
      </c>
      <c r="Q14" s="178">
        <v>53074.025000000001</v>
      </c>
      <c r="R14" s="176">
        <f>SUM(E14:Q14)</f>
        <v>3606148.05</v>
      </c>
      <c r="S14" s="173">
        <f>SUM(R14)</f>
        <v>3606148.05</v>
      </c>
      <c r="T14" s="340">
        <f>R14-R15</f>
        <v>1255474.9299999997</v>
      </c>
      <c r="U14" s="342">
        <f>R15/S14</f>
        <v>0.65185152894651688</v>
      </c>
    </row>
    <row r="15" spans="1:25" ht="110.1" customHeight="1">
      <c r="A15" s="370"/>
      <c r="B15" s="373"/>
      <c r="C15" s="375"/>
      <c r="D15" s="119" t="s">
        <v>462</v>
      </c>
      <c r="E15" s="344"/>
      <c r="F15" s="173">
        <v>0</v>
      </c>
      <c r="G15" s="173">
        <v>0</v>
      </c>
      <c r="H15" s="174">
        <v>2350673.12</v>
      </c>
      <c r="I15" s="175"/>
      <c r="J15" s="175"/>
      <c r="K15" s="174"/>
      <c r="L15" s="175"/>
      <c r="M15" s="175"/>
      <c r="N15" s="174"/>
      <c r="O15" s="175"/>
      <c r="P15" s="175"/>
      <c r="Q15" s="174"/>
      <c r="R15" s="176">
        <f>SUM(E15:Q15)</f>
        <v>2350673.12</v>
      </c>
      <c r="S15" s="173">
        <f>IF(COUNTA(O15:Q15)&gt;0,SUM(O15:Q15),IF(COUNTA(L15:N15)&gt;0,SUM(L15:N15),IF(COUNTA(I15:K15)&gt;0,SUM(I15:K15),IF(COUNTA(F15:H15)&gt;0,SUM(F15:H15),0))))</f>
        <v>2350673.12</v>
      </c>
      <c r="T15" s="341"/>
      <c r="U15" s="342"/>
    </row>
    <row r="16" spans="1:25" ht="20.25" customHeight="1">
      <c r="A16" s="366"/>
      <c r="B16" s="367"/>
      <c r="C16" s="367"/>
      <c r="D16" s="367"/>
      <c r="E16" s="367"/>
      <c r="F16" s="367"/>
      <c r="G16" s="367"/>
      <c r="H16" s="367"/>
      <c r="I16" s="367"/>
      <c r="J16" s="367"/>
      <c r="K16" s="367"/>
      <c r="L16" s="367"/>
      <c r="M16" s="367"/>
      <c r="N16" s="367"/>
      <c r="O16" s="367"/>
      <c r="P16" s="367"/>
      <c r="Q16" s="367"/>
      <c r="R16" s="367"/>
      <c r="S16" s="367"/>
      <c r="T16" s="367"/>
      <c r="U16" s="368"/>
    </row>
    <row r="17" spans="1:21" ht="110.1" customHeight="1">
      <c r="A17" s="369" t="s">
        <v>445</v>
      </c>
      <c r="B17" s="372" t="s">
        <v>415</v>
      </c>
      <c r="C17" s="374" t="s">
        <v>463</v>
      </c>
      <c r="D17" s="118" t="s">
        <v>464</v>
      </c>
      <c r="E17" s="343" t="s">
        <v>465</v>
      </c>
      <c r="F17" s="112">
        <v>0</v>
      </c>
      <c r="G17" s="112">
        <v>0</v>
      </c>
      <c r="H17" s="113">
        <v>50</v>
      </c>
      <c r="I17" s="113">
        <v>0</v>
      </c>
      <c r="J17" s="113">
        <v>0</v>
      </c>
      <c r="K17" s="113">
        <v>50</v>
      </c>
      <c r="L17" s="113">
        <v>0</v>
      </c>
      <c r="M17" s="113">
        <v>0</v>
      </c>
      <c r="N17" s="113">
        <v>50</v>
      </c>
      <c r="O17" s="113">
        <v>0</v>
      </c>
      <c r="P17" s="113">
        <v>0</v>
      </c>
      <c r="Q17" s="113">
        <v>30</v>
      </c>
      <c r="R17" s="114">
        <f>SUM(E17:Q17)</f>
        <v>180</v>
      </c>
      <c r="S17" s="115">
        <f>SUM(R17)</f>
        <v>180</v>
      </c>
      <c r="T17" s="340">
        <f>R17-R18</f>
        <v>130</v>
      </c>
      <c r="U17" s="342">
        <f>R18/S17</f>
        <v>0.27777777777777779</v>
      </c>
    </row>
    <row r="18" spans="1:21" ht="110.1" customHeight="1">
      <c r="A18" s="370"/>
      <c r="B18" s="373"/>
      <c r="C18" s="375"/>
      <c r="D18" s="119" t="s">
        <v>467</v>
      </c>
      <c r="E18" s="344"/>
      <c r="F18" s="115">
        <v>0</v>
      </c>
      <c r="G18" s="115">
        <v>0</v>
      </c>
      <c r="H18" s="116">
        <v>50</v>
      </c>
      <c r="I18" s="117"/>
      <c r="J18" s="117"/>
      <c r="K18" s="116">
        <v>0</v>
      </c>
      <c r="L18" s="117"/>
      <c r="M18" s="117"/>
      <c r="N18" s="116">
        <v>0</v>
      </c>
      <c r="O18" s="117"/>
      <c r="P18" s="117"/>
      <c r="Q18" s="116">
        <v>0</v>
      </c>
      <c r="R18" s="114">
        <f>SUM(E18:Q18)</f>
        <v>50</v>
      </c>
      <c r="S18" s="115">
        <f>IF(COUNTA(O18:Q18)&gt;0,SUM(O18:Q18),IF(COUNTA(L18:N18)&gt;0,SUM(L18:N18),IF(COUNTA(I18:K18)&gt;0,SUM(I18:K18),IF(COUNTA(F18:H18)&gt;0,SUM(F18:H18),0))))</f>
        <v>0</v>
      </c>
      <c r="T18" s="341"/>
      <c r="U18" s="342"/>
    </row>
    <row r="19" spans="1:21" ht="21.75" customHeight="1">
      <c r="A19" s="366"/>
      <c r="B19" s="367"/>
      <c r="C19" s="367"/>
      <c r="D19" s="367"/>
      <c r="E19" s="367"/>
      <c r="F19" s="367"/>
      <c r="G19" s="367"/>
      <c r="H19" s="367"/>
      <c r="I19" s="367"/>
      <c r="J19" s="367"/>
      <c r="K19" s="367"/>
      <c r="L19" s="367"/>
      <c r="M19" s="367"/>
      <c r="N19" s="367"/>
      <c r="O19" s="367"/>
      <c r="P19" s="367"/>
      <c r="Q19" s="367"/>
      <c r="R19" s="367"/>
      <c r="S19" s="367"/>
      <c r="T19" s="367"/>
      <c r="U19" s="368"/>
    </row>
    <row r="20" spans="1:21" ht="93" customHeight="1"/>
    <row r="21" spans="1:21" ht="18.75" customHeight="1"/>
    <row r="22" spans="1:21" ht="84.75" customHeight="1"/>
    <row r="23" spans="1:21" ht="76.5" customHeight="1"/>
    <row r="24" spans="1:21" ht="17.25" customHeight="1"/>
    <row r="25" spans="1:21" ht="84.75" customHeight="1"/>
    <row r="26" spans="1:21" ht="89.25" customHeight="1"/>
    <row r="27" spans="1:21" ht="17.25" customHeight="1"/>
    <row r="28" spans="1:21" ht="69.75" customHeight="1"/>
    <row r="29" spans="1:21" ht="96" customHeight="1"/>
    <row r="30" spans="1:21" ht="18.75" customHeight="1"/>
    <row r="31" spans="1:21" ht="78.75" customHeight="1"/>
    <row r="32" spans="1:21" ht="89.25" customHeight="1"/>
    <row r="33" ht="16.5" customHeight="1"/>
    <row r="34" ht="77.25" customHeight="1"/>
    <row r="35" ht="87.75" customHeight="1"/>
    <row r="36" ht="15.75" customHeight="1"/>
    <row r="37" ht="87.75" customHeight="1"/>
    <row r="38" ht="98.25" customHeight="1"/>
    <row r="39" ht="18" customHeight="1"/>
    <row r="40" ht="83.25" customHeight="1"/>
    <row r="41" ht="97.5" customHeight="1"/>
    <row r="42" ht="17.25" customHeight="1"/>
    <row r="43" ht="88.5" customHeight="1"/>
    <row r="44" ht="89.25" customHeight="1"/>
    <row r="45" ht="19.5" customHeight="1"/>
    <row r="46" ht="93.75" customHeight="1"/>
    <row r="47" ht="90.75" customHeight="1"/>
    <row r="48" ht="16.5" customHeight="1"/>
    <row r="49" ht="82.5" customHeight="1"/>
    <row r="50" ht="97.5" customHeight="1"/>
    <row r="51" ht="20.25" customHeight="1"/>
    <row r="52" ht="84" customHeight="1"/>
    <row r="53" ht="90.75" customHeight="1"/>
    <row r="54" ht="19.5" customHeight="1"/>
    <row r="55" ht="90" customHeight="1"/>
    <row r="56" ht="105" customHeight="1"/>
    <row r="57" ht="20.25" customHeight="1"/>
    <row r="58" ht="82.5" customHeight="1"/>
    <row r="59" ht="78" customHeight="1"/>
    <row r="60" ht="21" customHeight="1"/>
    <row r="61" ht="88.5" customHeight="1"/>
    <row r="62" ht="90.75" customHeight="1"/>
    <row r="63" ht="21.75" customHeight="1"/>
    <row r="64" ht="83.25" customHeight="1"/>
    <row r="65" ht="89.25" customHeight="1"/>
    <row r="66" ht="17.25" customHeight="1"/>
    <row r="67" ht="89.25" customHeight="1"/>
    <row r="68" ht="93.75" customHeight="1"/>
    <row r="69" ht="17.25" customHeight="1"/>
    <row r="70" ht="81.75" customHeight="1"/>
    <row r="71" ht="83.25" customHeight="1"/>
    <row r="72" ht="21" customHeight="1"/>
    <row r="73" ht="87.75" customHeight="1"/>
    <row r="74" ht="99.75" customHeight="1"/>
    <row r="75" ht="24.75" customHeight="1"/>
    <row r="76" ht="75.75" customHeight="1"/>
    <row r="77" ht="91.5" customHeight="1"/>
    <row r="78" ht="18.75" customHeight="1"/>
    <row r="79" ht="90.75" customHeight="1"/>
    <row r="80" ht="102" customHeight="1"/>
    <row r="81" ht="17.25" customHeight="1"/>
    <row r="82" ht="77.25" customHeight="1"/>
    <row r="83" ht="105" customHeight="1"/>
    <row r="84" ht="45.75" customHeight="1"/>
    <row r="85" ht="63.75" customHeight="1"/>
    <row r="86" ht="66" customHeight="1"/>
    <row r="87" ht="21.75" customHeight="1"/>
    <row r="88" ht="36.75" customHeight="1"/>
    <row r="89" ht="57" customHeight="1"/>
    <row r="90" ht="76.5" customHeight="1"/>
    <row r="91" ht="23.25" customHeight="1"/>
    <row r="92" ht="37.5" customHeight="1"/>
    <row r="93" ht="62.25" customHeight="1"/>
    <row r="94" ht="64.5" customHeight="1"/>
    <row r="95" ht="28.5" customHeight="1"/>
    <row r="96" ht="51.75" customHeight="1"/>
    <row r="97" ht="61.5" customHeight="1"/>
    <row r="98" ht="77.25" customHeight="1"/>
    <row r="99" ht="24.75" customHeight="1"/>
    <row r="100" ht="42.75" customHeight="1"/>
    <row r="101" ht="72" customHeight="1"/>
    <row r="102" ht="81" customHeight="1"/>
    <row r="103" ht="25.5" customHeight="1"/>
    <row r="104" ht="19.5" customHeight="1"/>
    <row r="107" ht="62.25" customHeight="1"/>
    <row r="108" ht="93" customHeight="1"/>
    <row r="109" ht="23.25" customHeight="1"/>
    <row r="110" ht="34.5" customHeight="1"/>
    <row r="111" ht="69.75" customHeight="1"/>
    <row r="112" ht="84" customHeight="1"/>
    <row r="113" ht="23.25" customHeight="1"/>
    <row r="114" ht="39.75" customHeight="1"/>
    <row r="115" ht="72.75" customHeight="1"/>
    <row r="116" ht="83.25" customHeight="1"/>
    <row r="117" ht="23.25" customHeight="1"/>
    <row r="118" ht="42.75" customHeight="1"/>
    <row r="119" ht="71.25" customHeight="1"/>
    <row r="120" ht="83.25" customHeight="1"/>
    <row r="121" ht="18.75" customHeight="1"/>
    <row r="122" ht="45.75" customHeight="1"/>
    <row r="123" ht="70.5" customHeight="1"/>
    <row r="124" ht="75.75" customHeight="1"/>
    <row r="125" ht="21" customHeight="1"/>
    <row r="126" ht="39" customHeight="1"/>
    <row r="127" ht="67.5" customHeight="1"/>
    <row r="128" ht="75.75" customHeight="1"/>
    <row r="129" ht="26.25" customHeight="1"/>
    <row r="130" ht="34.5" customHeight="1"/>
    <row r="131" ht="74.25" customHeight="1"/>
    <row r="132" ht="82.5" customHeight="1"/>
    <row r="133" ht="30.75" customHeight="1"/>
    <row r="134" ht="45" customHeight="1"/>
    <row r="135" ht="63.75" customHeight="1"/>
    <row r="136" ht="74.25" customHeight="1"/>
    <row r="137" ht="23.25" customHeight="1"/>
    <row r="138" ht="39" customHeight="1"/>
    <row r="139" ht="64.5" customHeight="1"/>
    <row r="140" ht="76.5" customHeight="1"/>
    <row r="141" ht="24" customHeight="1"/>
    <row r="142" ht="35.25" customHeight="1"/>
    <row r="143" ht="72" customHeight="1"/>
    <row r="144" ht="97.5" customHeight="1"/>
    <row r="145" ht="33" customHeight="1"/>
    <row r="146" ht="32.25" customHeight="1"/>
    <row r="147" ht="72.75" customHeight="1"/>
    <row r="148" ht="83.25" customHeight="1"/>
  </sheetData>
  <dataConsolidate/>
  <mergeCells count="58">
    <mergeCell ref="A11:A12"/>
    <mergeCell ref="A14:A15"/>
    <mergeCell ref="E14:E15"/>
    <mergeCell ref="U8:U9"/>
    <mergeCell ref="T8:T9"/>
    <mergeCell ref="T11:T12"/>
    <mergeCell ref="U11:U12"/>
    <mergeCell ref="E11:E12"/>
    <mergeCell ref="U14:U15"/>
    <mergeCell ref="A19:U19"/>
    <mergeCell ref="A17:A18"/>
    <mergeCell ref="A16:U16"/>
    <mergeCell ref="A8:A9"/>
    <mergeCell ref="B14:B15"/>
    <mergeCell ref="C14:C15"/>
    <mergeCell ref="B17:B18"/>
    <mergeCell ref="A10:U10"/>
    <mergeCell ref="A13:U13"/>
    <mergeCell ref="E8:E9"/>
    <mergeCell ref="C17:C18"/>
    <mergeCell ref="T14:T15"/>
    <mergeCell ref="B11:B12"/>
    <mergeCell ref="C11:C12"/>
    <mergeCell ref="B8:B9"/>
    <mergeCell ref="C8:C9"/>
    <mergeCell ref="A4:D4"/>
    <mergeCell ref="E4:U4"/>
    <mergeCell ref="O6:O7"/>
    <mergeCell ref="P6:P7"/>
    <mergeCell ref="Q6:Q7"/>
    <mergeCell ref="A5:A7"/>
    <mergeCell ref="B5:B7"/>
    <mergeCell ref="C5:C7"/>
    <mergeCell ref="D5:D7"/>
    <mergeCell ref="E5:E7"/>
    <mergeCell ref="R5:R7"/>
    <mergeCell ref="S5:S7"/>
    <mergeCell ref="T5:T7"/>
    <mergeCell ref="U5:U7"/>
    <mergeCell ref="T17:T18"/>
    <mergeCell ref="U17:U18"/>
    <mergeCell ref="E17:E18"/>
    <mergeCell ref="F5:Q5"/>
    <mergeCell ref="F6:F7"/>
    <mergeCell ref="G6:G7"/>
    <mergeCell ref="H6:H7"/>
    <mergeCell ref="I6:K6"/>
    <mergeCell ref="L6:L7"/>
    <mergeCell ref="M6:M7"/>
    <mergeCell ref="N6:N7"/>
    <mergeCell ref="F1:U1"/>
    <mergeCell ref="A1:E1"/>
    <mergeCell ref="E2:I2"/>
    <mergeCell ref="E3:U3"/>
    <mergeCell ref="J2:L2"/>
    <mergeCell ref="M2:U2"/>
    <mergeCell ref="A2:D2"/>
    <mergeCell ref="A3:D3"/>
  </mergeCells>
  <conditionalFormatting sqref="W8:W9">
    <cfRule type="colorScale" priority="1">
      <colorScale>
        <cfvo type="percent" val="25"/>
        <cfvo type="percent" val="50"/>
        <cfvo type="percent" val="75"/>
        <color rgb="FFF8696B"/>
        <color rgb="FFFFEB84"/>
        <color rgb="FF63BE7B"/>
      </colorScale>
    </cfRule>
  </conditionalFormatting>
  <pageMargins left="1" right="1" top="1" bottom="1" header="0.5" footer="0.5"/>
  <pageSetup scale="2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22" zoomScale="90" zoomScaleNormal="115" zoomScaleSheetLayoutView="90" workbookViewId="0">
      <selection activeCell="B38" sqref="B38:I38"/>
    </sheetView>
  </sheetViews>
  <sheetFormatPr baseColWidth="10" defaultRowHeight="12.75"/>
  <cols>
    <col min="1" max="1" width="4.33203125" style="138" customWidth="1"/>
    <col min="2" max="3" width="15.83203125" style="138" customWidth="1"/>
    <col min="4" max="9" width="17.83203125" style="138" customWidth="1"/>
    <col min="10" max="16384" width="12" style="138"/>
  </cols>
  <sheetData>
    <row r="1" spans="1:9" ht="34.5" customHeight="1">
      <c r="B1" s="328" t="s">
        <v>38</v>
      </c>
      <c r="C1" s="386"/>
      <c r="D1" s="386"/>
      <c r="E1" s="386"/>
      <c r="F1" s="386"/>
      <c r="G1" s="386"/>
      <c r="H1" s="386"/>
      <c r="I1" s="386"/>
    </row>
    <row r="2" spans="1:9" ht="19.5" customHeight="1">
      <c r="B2" s="332" t="s">
        <v>336</v>
      </c>
      <c r="C2" s="387"/>
      <c r="D2" s="387"/>
      <c r="E2" s="387"/>
      <c r="F2" s="387"/>
      <c r="G2" s="387"/>
      <c r="H2" s="387"/>
      <c r="I2" s="387"/>
    </row>
    <row r="3" spans="1:9" s="158" customFormat="1" ht="60" customHeight="1">
      <c r="A3" s="154"/>
      <c r="B3" s="378" t="s">
        <v>39</v>
      </c>
      <c r="C3" s="378"/>
      <c r="D3" s="320" t="str">
        <f>'FORMATO 2. POA - MIR'!D4:F4</f>
        <v>SECRETARIA DE DESARROLLO ECONOMICO</v>
      </c>
      <c r="E3" s="320"/>
      <c r="F3" s="378" t="s">
        <v>42</v>
      </c>
      <c r="G3" s="378"/>
      <c r="H3" s="320">
        <v>2026</v>
      </c>
      <c r="I3" s="320"/>
    </row>
    <row r="4" spans="1:9" s="158" customFormat="1" ht="60" customHeight="1">
      <c r="A4" s="154"/>
      <c r="B4" s="378" t="s">
        <v>40</v>
      </c>
      <c r="C4" s="378"/>
      <c r="D4" s="320" t="s">
        <v>435</v>
      </c>
      <c r="E4" s="320"/>
      <c r="F4" s="378" t="s">
        <v>43</v>
      </c>
      <c r="G4" s="378"/>
      <c r="H4" s="320" t="s">
        <v>500</v>
      </c>
      <c r="I4" s="320"/>
    </row>
    <row r="5" spans="1:9" s="158" customFormat="1" ht="60" customHeight="1">
      <c r="A5" s="154"/>
      <c r="B5" s="379" t="s">
        <v>41</v>
      </c>
      <c r="C5" s="379"/>
      <c r="D5" s="380" t="s">
        <v>437</v>
      </c>
      <c r="E5" s="380"/>
      <c r="F5" s="378" t="s">
        <v>44</v>
      </c>
      <c r="G5" s="378"/>
      <c r="H5" s="320" t="s">
        <v>440</v>
      </c>
      <c r="I5" s="320"/>
    </row>
    <row r="6" spans="1:9">
      <c r="A6" s="154"/>
      <c r="B6" s="388" t="s">
        <v>89</v>
      </c>
      <c r="C6" s="388"/>
      <c r="D6" s="388"/>
      <c r="E6" s="388"/>
      <c r="F6" s="388"/>
      <c r="G6" s="388"/>
      <c r="H6" s="388"/>
      <c r="I6" s="388"/>
    </row>
    <row r="7" spans="1:9" ht="76.5" customHeight="1">
      <c r="A7" s="154"/>
      <c r="B7" s="383" t="s">
        <v>90</v>
      </c>
      <c r="C7" s="383"/>
      <c r="D7" s="320" t="str">
        <f>'FORMATO 2. POA - MIR'!C9</f>
        <v>PP3. Acuerdo para el desarrollo económico</v>
      </c>
      <c r="E7" s="320"/>
      <c r="F7" s="381" t="s">
        <v>91</v>
      </c>
      <c r="G7" s="381"/>
      <c r="H7" s="320" t="str">
        <f>'FORMATO 2. POA - MIR'!E9</f>
        <v>Fortalecer el emprendimiento a microempresas mediante financiamiento y mejorando la infraestructura del comercio local.</v>
      </c>
      <c r="I7" s="320"/>
    </row>
    <row r="8" spans="1:9" ht="69" customHeight="1">
      <c r="A8" s="154"/>
      <c r="B8" s="381" t="s">
        <v>92</v>
      </c>
      <c r="C8" s="381"/>
      <c r="D8" s="320" t="str">
        <f>'FORMATO 2. POA - MIR'!C10</f>
        <v>PP3. Transformación, crecimiento y desarrollo económico para Zapotlán</v>
      </c>
      <c r="E8" s="320"/>
      <c r="F8" s="381" t="s">
        <v>94</v>
      </c>
      <c r="G8" s="381"/>
      <c r="H8" s="320" t="str">
        <f>'FORMATO 2. POA - MIR'!E10</f>
        <v>Impulsar el desarrollo del emprendimiento, PyMEs, productores y mercados locales en el municipio mediante programas estatales, talleres que potencialicen las utilidades de los empresarios.</v>
      </c>
      <c r="I8" s="320"/>
    </row>
    <row r="9" spans="1:9" ht="126" customHeight="1">
      <c r="A9" s="154"/>
      <c r="B9" s="381" t="s">
        <v>95</v>
      </c>
      <c r="C9" s="381"/>
      <c r="D9" s="320" t="str">
        <f>'FORMATO 2. POA - MIR'!C11</f>
        <v xml:space="preserve"> Promover el crecimiento económico y el desarrollo sustentable mediante el fomento a la inversión interna y externa, impulsando la generación de empleos y mejorando la calidad de vida de los ciudadan</v>
      </c>
      <c r="E9" s="320"/>
      <c r="F9" s="381" t="s">
        <v>94</v>
      </c>
      <c r="G9" s="381"/>
      <c r="H9" s="320" t="str">
        <f>'FORMATO 2. POA - MIR'!E11</f>
        <v xml:space="preserve">Impulsar la regularización de los comercios locales fijos, ambulantes, industriales, espectaculares
y espectáculos públicos con el gobierno municipal, generando estrategias de desarrollo, productividad económica y pública para el municipio.  </v>
      </c>
      <c r="I9" s="320"/>
    </row>
    <row r="10" spans="1:9" ht="15" customHeight="1">
      <c r="A10" s="154"/>
      <c r="B10" s="384" t="s">
        <v>337</v>
      </c>
      <c r="C10" s="384"/>
      <c r="D10" s="384"/>
      <c r="E10" s="384"/>
      <c r="F10" s="384"/>
      <c r="G10" s="384"/>
      <c r="H10" s="384"/>
      <c r="I10" s="384"/>
    </row>
    <row r="11" spans="1:9">
      <c r="A11" s="154"/>
      <c r="B11" s="383" t="s">
        <v>45</v>
      </c>
      <c r="C11" s="383"/>
      <c r="D11" s="383"/>
      <c r="E11" s="383"/>
      <c r="F11" s="383"/>
      <c r="G11" s="383"/>
      <c r="H11" s="383"/>
      <c r="I11" s="383"/>
    </row>
    <row r="12" spans="1:9" ht="18.75" customHeight="1">
      <c r="A12" s="154"/>
      <c r="B12" s="382" t="str">
        <f>CALENDARIZACION!B8</f>
        <v xml:space="preserve">TRAMITES ADMINISTRATIVOS Y SERVICIOS </v>
      </c>
      <c r="C12" s="382"/>
      <c r="D12" s="382"/>
      <c r="E12" s="382"/>
      <c r="F12" s="382"/>
      <c r="G12" s="382"/>
      <c r="H12" s="382"/>
      <c r="I12" s="382"/>
    </row>
    <row r="13" spans="1:9">
      <c r="A13" s="154"/>
      <c r="B13" s="383" t="s">
        <v>48</v>
      </c>
      <c r="C13" s="383"/>
      <c r="D13" s="383"/>
      <c r="E13" s="383"/>
      <c r="F13" s="383"/>
      <c r="G13" s="383"/>
      <c r="H13" s="383"/>
      <c r="I13" s="383"/>
    </row>
    <row r="14" spans="1:9" ht="60" customHeight="1">
      <c r="A14" s="154"/>
      <c r="B14" s="320" t="str">
        <f>'FORMATO 2. POA - MIR'!C16</f>
        <v>Trámite administrativo que se realiza en la dirección de reglamentos y espectáculos.</v>
      </c>
      <c r="C14" s="320"/>
      <c r="D14" s="320"/>
      <c r="E14" s="320"/>
      <c r="F14" s="320"/>
      <c r="G14" s="320"/>
      <c r="H14" s="320"/>
      <c r="I14" s="320"/>
    </row>
    <row r="15" spans="1:9" ht="18.75" customHeight="1">
      <c r="A15" s="154"/>
      <c r="B15" s="384" t="s">
        <v>338</v>
      </c>
      <c r="C15" s="384"/>
      <c r="D15" s="384"/>
      <c r="E15" s="384"/>
      <c r="F15" s="384"/>
      <c r="G15" s="384"/>
      <c r="H15" s="384"/>
      <c r="I15" s="384"/>
    </row>
    <row r="16" spans="1:9">
      <c r="A16" s="154"/>
      <c r="B16" s="385" t="s">
        <v>325</v>
      </c>
      <c r="C16" s="385"/>
      <c r="D16" s="385"/>
      <c r="E16" s="385"/>
      <c r="F16" s="385"/>
      <c r="G16" s="385"/>
      <c r="H16" s="385"/>
      <c r="I16" s="385"/>
    </row>
    <row r="17" spans="1:9">
      <c r="A17" s="154"/>
      <c r="B17" s="320" t="str">
        <f>CALENDARIZACION!E8</f>
        <v xml:space="preserve"> PARLF = 
((PROLFAIA /
PRORAA) 
*100% </v>
      </c>
      <c r="C17" s="320"/>
      <c r="D17" s="320"/>
      <c r="E17" s="320"/>
      <c r="F17" s="320"/>
      <c r="G17" s="320"/>
      <c r="H17" s="320"/>
      <c r="I17" s="320"/>
    </row>
    <row r="18" spans="1:9">
      <c r="A18" s="154"/>
      <c r="B18" s="385" t="s">
        <v>326</v>
      </c>
      <c r="C18" s="385"/>
      <c r="D18" s="385"/>
      <c r="E18" s="385"/>
      <c r="F18" s="385"/>
      <c r="G18" s="385"/>
      <c r="H18" s="385"/>
      <c r="I18" s="385"/>
    </row>
    <row r="19" spans="1:9" ht="28.5" customHeight="1">
      <c r="A19" s="154"/>
      <c r="B19" s="390" t="s">
        <v>105</v>
      </c>
      <c r="C19" s="391"/>
      <c r="D19" s="392" t="s">
        <v>327</v>
      </c>
      <c r="E19" s="392"/>
      <c r="F19" s="391" t="s">
        <v>328</v>
      </c>
      <c r="G19" s="391"/>
      <c r="H19" s="381" t="s">
        <v>138</v>
      </c>
      <c r="I19" s="381"/>
    </row>
    <row r="20" spans="1:9" ht="54.75" customHeight="1">
      <c r="A20" s="154"/>
      <c r="B20" s="393" t="s">
        <v>473</v>
      </c>
      <c r="C20" s="394"/>
      <c r="D20" s="321" t="s">
        <v>108</v>
      </c>
      <c r="E20" s="321"/>
      <c r="F20" s="320" t="str">
        <f>CALENDARIZACION!C8</f>
        <v xml:space="preserve"> PARLF= 
Porcentaje de 
aumento en 
recaudación en 
licencias de 
funcionamiento</v>
      </c>
      <c r="G20" s="320"/>
      <c r="H20" s="389" t="s">
        <v>367</v>
      </c>
      <c r="I20" s="395"/>
    </row>
    <row r="21" spans="1:9" ht="47.25" customHeight="1">
      <c r="A21" s="154"/>
      <c r="B21" s="320" t="s">
        <v>478</v>
      </c>
      <c r="C21" s="320"/>
      <c r="D21" s="321" t="s">
        <v>108</v>
      </c>
      <c r="E21" s="321"/>
      <c r="F21" s="320" t="str">
        <f>CALENDARIZACION!D8</f>
        <v xml:space="preserve">PROLFAIA= 
Porcentajes de 
Recaudación 
obtenida en 
licencias de 
funcionamiento en 
el año inmediato 
anterior </v>
      </c>
      <c r="G21" s="320"/>
      <c r="H21" s="389" t="s">
        <v>367</v>
      </c>
      <c r="I21" s="320"/>
    </row>
    <row r="22" spans="1:9" ht="46.5" customHeight="1">
      <c r="A22" s="154"/>
      <c r="B22" s="320" t="s">
        <v>479</v>
      </c>
      <c r="C22" s="320"/>
      <c r="D22" s="321" t="s">
        <v>108</v>
      </c>
      <c r="E22" s="321"/>
      <c r="F22" s="320" t="str">
        <f>CALENDARIZACION!D9</f>
        <v xml:space="preserve">PRORAA= 
Porcentajes de 
Recaudación 
obtenida en 
reglamentos en el 
año actual </v>
      </c>
      <c r="G22" s="320"/>
      <c r="H22" s="389" t="s">
        <v>367</v>
      </c>
      <c r="I22" s="320"/>
    </row>
    <row r="23" spans="1:9" ht="12.75" customHeight="1">
      <c r="A23" s="154"/>
      <c r="B23" s="399" t="s">
        <v>141</v>
      </c>
      <c r="C23" s="399"/>
      <c r="D23" s="399"/>
      <c r="E23" s="399"/>
      <c r="F23" s="399"/>
      <c r="G23" s="399"/>
      <c r="H23" s="399"/>
      <c r="I23" s="399"/>
    </row>
    <row r="24" spans="1:9" ht="15.75" customHeight="1">
      <c r="A24" s="154"/>
      <c r="B24" s="383" t="s">
        <v>28</v>
      </c>
      <c r="C24" s="383"/>
      <c r="D24" s="383" t="s">
        <v>46</v>
      </c>
      <c r="E24" s="383"/>
      <c r="F24" s="383" t="s">
        <v>47</v>
      </c>
      <c r="G24" s="383"/>
      <c r="H24" s="383"/>
      <c r="I24" s="383"/>
    </row>
    <row r="25" spans="1:9" ht="18" customHeight="1">
      <c r="A25" s="154"/>
      <c r="B25" s="320" t="s">
        <v>99</v>
      </c>
      <c r="C25" s="320"/>
      <c r="D25" s="320" t="s">
        <v>97</v>
      </c>
      <c r="E25" s="320"/>
      <c r="F25" s="320" t="s">
        <v>203</v>
      </c>
      <c r="G25" s="320"/>
      <c r="H25" s="320"/>
      <c r="I25" s="320"/>
    </row>
    <row r="26" spans="1:9" ht="18" customHeight="1">
      <c r="A26" s="154"/>
      <c r="B26" s="383" t="s">
        <v>127</v>
      </c>
      <c r="C26" s="383"/>
      <c r="D26" s="383"/>
      <c r="E26" s="383"/>
      <c r="F26" s="396" t="s">
        <v>130</v>
      </c>
      <c r="G26" s="385"/>
      <c r="H26" s="385"/>
      <c r="I26" s="385"/>
    </row>
    <row r="27" spans="1:9" ht="13.5" customHeight="1">
      <c r="A27" s="154"/>
      <c r="B27" s="320" t="s">
        <v>108</v>
      </c>
      <c r="C27" s="320"/>
      <c r="D27" s="320"/>
      <c r="E27" s="320"/>
      <c r="F27" s="320" t="s">
        <v>186</v>
      </c>
      <c r="G27" s="320"/>
      <c r="H27" s="320"/>
      <c r="I27" s="320"/>
    </row>
    <row r="28" spans="1:9" ht="15.75" customHeight="1">
      <c r="A28" s="154"/>
      <c r="B28" s="397" t="s">
        <v>82</v>
      </c>
      <c r="C28" s="398"/>
      <c r="D28" s="398"/>
      <c r="E28" s="398"/>
      <c r="F28" s="396" t="s">
        <v>131</v>
      </c>
      <c r="G28" s="385"/>
      <c r="H28" s="385"/>
      <c r="I28" s="385"/>
    </row>
    <row r="29" spans="1:9" ht="15.75" customHeight="1">
      <c r="A29" s="154"/>
      <c r="B29" s="320" t="s">
        <v>112</v>
      </c>
      <c r="C29" s="320"/>
      <c r="D29" s="320"/>
      <c r="E29" s="320"/>
      <c r="F29" s="320" t="s">
        <v>110</v>
      </c>
      <c r="G29" s="320"/>
      <c r="H29" s="320"/>
      <c r="I29" s="320"/>
    </row>
    <row r="30" spans="1:9" ht="14.25" customHeight="1">
      <c r="A30" s="154"/>
      <c r="B30" s="388" t="s">
        <v>144</v>
      </c>
      <c r="C30" s="388"/>
      <c r="D30" s="388"/>
      <c r="E30" s="388"/>
      <c r="F30" s="388"/>
      <c r="G30" s="388"/>
      <c r="H30" s="388"/>
      <c r="I30" s="388"/>
    </row>
    <row r="31" spans="1:9" ht="13.5" customHeight="1">
      <c r="A31" s="154"/>
      <c r="B31" s="398" t="s">
        <v>330</v>
      </c>
      <c r="C31" s="398"/>
      <c r="D31" s="398"/>
      <c r="E31" s="398"/>
      <c r="F31" s="385" t="s">
        <v>331</v>
      </c>
      <c r="G31" s="385"/>
      <c r="H31" s="385"/>
      <c r="I31" s="385"/>
    </row>
    <row r="32" spans="1:9">
      <c r="A32" s="154"/>
      <c r="B32" s="400" t="s">
        <v>147</v>
      </c>
      <c r="C32" s="400"/>
      <c r="D32" s="403">
        <f>CALENDARIZACION!R8</f>
        <v>12</v>
      </c>
      <c r="E32" s="403"/>
      <c r="F32" s="320" t="s">
        <v>115</v>
      </c>
      <c r="G32" s="320"/>
      <c r="H32" s="404" t="s">
        <v>116</v>
      </c>
      <c r="I32" s="404"/>
    </row>
    <row r="33" spans="1:10">
      <c r="A33" s="154"/>
      <c r="B33" s="400" t="s">
        <v>117</v>
      </c>
      <c r="C33" s="400"/>
      <c r="D33" s="321" t="s">
        <v>109</v>
      </c>
      <c r="E33" s="321"/>
      <c r="F33" s="320" t="s">
        <v>329</v>
      </c>
      <c r="G33" s="320"/>
      <c r="H33" s="401" t="s">
        <v>119</v>
      </c>
      <c r="I33" s="401"/>
    </row>
    <row r="34" spans="1:10">
      <c r="A34" s="154"/>
      <c r="B34" s="400" t="s">
        <v>49</v>
      </c>
      <c r="C34" s="400"/>
      <c r="D34" s="321" t="s">
        <v>184</v>
      </c>
      <c r="E34" s="321"/>
      <c r="F34" s="320" t="s">
        <v>120</v>
      </c>
      <c r="G34" s="320"/>
      <c r="H34" s="402" t="s">
        <v>121</v>
      </c>
      <c r="I34" s="402"/>
    </row>
    <row r="35" spans="1:10">
      <c r="A35" s="154"/>
      <c r="B35" s="385" t="s">
        <v>339</v>
      </c>
      <c r="C35" s="385"/>
      <c r="D35" s="385"/>
      <c r="E35" s="385"/>
      <c r="F35" s="385"/>
      <c r="G35" s="385"/>
      <c r="H35" s="385"/>
      <c r="I35" s="385"/>
    </row>
    <row r="36" spans="1:10">
      <c r="A36" s="154"/>
      <c r="B36" s="381" t="s">
        <v>218</v>
      </c>
      <c r="C36" s="381"/>
      <c r="D36" s="381"/>
      <c r="E36" s="381"/>
      <c r="F36" s="381" t="s">
        <v>50</v>
      </c>
      <c r="G36" s="381"/>
      <c r="H36" s="381" t="s">
        <v>142</v>
      </c>
      <c r="I36" s="381"/>
    </row>
    <row r="37" spans="1:10">
      <c r="A37" s="154"/>
      <c r="B37" s="403">
        <f>D40</f>
        <v>3</v>
      </c>
      <c r="C37" s="403"/>
      <c r="D37" s="403"/>
      <c r="E37" s="403"/>
      <c r="F37" s="403">
        <v>2026</v>
      </c>
      <c r="G37" s="403"/>
      <c r="H37" s="320" t="s">
        <v>109</v>
      </c>
      <c r="I37" s="320"/>
    </row>
    <row r="38" spans="1:10">
      <c r="A38" s="154"/>
      <c r="B38" s="405" t="s">
        <v>145</v>
      </c>
      <c r="C38" s="405"/>
      <c r="D38" s="405"/>
      <c r="E38" s="405"/>
      <c r="F38" s="405"/>
      <c r="G38" s="405"/>
      <c r="H38" s="405"/>
      <c r="I38" s="405"/>
    </row>
    <row r="39" spans="1:10" s="49" customFormat="1" ht="36">
      <c r="A39" s="155"/>
      <c r="B39" s="383" t="s">
        <v>123</v>
      </c>
      <c r="C39" s="383"/>
      <c r="D39" s="147" t="s">
        <v>146</v>
      </c>
      <c r="E39" s="153" t="s">
        <v>85</v>
      </c>
      <c r="F39" s="396" t="s">
        <v>86</v>
      </c>
      <c r="G39" s="385"/>
      <c r="H39" s="124" t="s">
        <v>75</v>
      </c>
      <c r="I39" s="124" t="s">
        <v>76</v>
      </c>
    </row>
    <row r="40" spans="1:10">
      <c r="A40" s="154"/>
      <c r="B40" s="320" t="s">
        <v>266</v>
      </c>
      <c r="C40" s="320"/>
      <c r="D40" s="127">
        <f>SUM(CALENDARIZACION!F8:H8)</f>
        <v>3</v>
      </c>
      <c r="E40" s="128">
        <v>0</v>
      </c>
      <c r="F40" s="406">
        <f>SUM(CALENDARIZACION!F9:H9)</f>
        <v>3</v>
      </c>
      <c r="G40" s="406"/>
      <c r="H40" s="148">
        <v>46027</v>
      </c>
      <c r="I40" s="148">
        <v>46111</v>
      </c>
      <c r="J40" s="156"/>
    </row>
    <row r="41" spans="1:10">
      <c r="A41" s="154"/>
      <c r="B41" s="320" t="s">
        <v>267</v>
      </c>
      <c r="C41" s="320"/>
      <c r="D41" s="127">
        <f>SUM(CALENDARIZACION!I8:K8)</f>
        <v>3</v>
      </c>
      <c r="E41" s="130">
        <v>0</v>
      </c>
      <c r="F41" s="406">
        <f>SUM(CALENDARIZACION!I9:K9)</f>
        <v>0</v>
      </c>
      <c r="G41" s="406"/>
      <c r="H41" s="148"/>
      <c r="I41" s="148"/>
      <c r="J41" s="156"/>
    </row>
    <row r="42" spans="1:10">
      <c r="A42" s="154"/>
      <c r="B42" s="320" t="s">
        <v>133</v>
      </c>
      <c r="C42" s="320"/>
      <c r="D42" s="127">
        <f>SUM(CALENDARIZACION!L8:N8)</f>
        <v>3</v>
      </c>
      <c r="E42" s="128">
        <v>0</v>
      </c>
      <c r="F42" s="406">
        <f>SUM(CALENDARIZACION!L9:N9)</f>
        <v>0</v>
      </c>
      <c r="G42" s="406"/>
      <c r="H42" s="148"/>
      <c r="I42" s="148"/>
    </row>
    <row r="43" spans="1:10">
      <c r="A43" s="154"/>
      <c r="B43" s="320" t="s">
        <v>268</v>
      </c>
      <c r="C43" s="320"/>
      <c r="D43" s="127">
        <f>SUM(CALENDARIZACION!O8:Q8)</f>
        <v>3</v>
      </c>
      <c r="E43" s="128">
        <v>0</v>
      </c>
      <c r="F43" s="406">
        <f>SUM(CALENDARIZACION!O9:Q9)</f>
        <v>0</v>
      </c>
      <c r="G43" s="406"/>
      <c r="H43" s="148"/>
      <c r="I43" s="148"/>
    </row>
    <row r="44" spans="1:10" ht="25.5" customHeight="1">
      <c r="A44" s="154"/>
      <c r="B44" s="413" t="s">
        <v>26</v>
      </c>
      <c r="C44" s="413"/>
      <c r="D44" s="149">
        <f>F49</f>
        <v>12</v>
      </c>
      <c r="E44" s="149">
        <f>SUM(E40:E43)</f>
        <v>0</v>
      </c>
      <c r="F44" s="414">
        <f>G49</f>
        <v>3</v>
      </c>
      <c r="G44" s="414"/>
      <c r="H44" s="125" t="s">
        <v>148</v>
      </c>
      <c r="I44" s="150">
        <f>I49</f>
        <v>0.25</v>
      </c>
    </row>
    <row r="45" spans="1:10">
      <c r="A45" s="415"/>
      <c r="B45" s="415"/>
      <c r="C45" s="415"/>
      <c r="D45" s="415"/>
      <c r="E45" s="415"/>
      <c r="F45" s="415"/>
      <c r="G45" s="415"/>
      <c r="H45" s="415"/>
      <c r="I45" s="415"/>
    </row>
    <row r="46" spans="1:10" ht="22.5" customHeight="1">
      <c r="A46" s="415"/>
      <c r="B46" s="415"/>
      <c r="C46" s="415"/>
      <c r="D46" s="415"/>
      <c r="E46" s="415"/>
      <c r="F46" s="415"/>
      <c r="G46" s="415"/>
      <c r="H46" s="415"/>
      <c r="I46" s="415"/>
    </row>
    <row r="47" spans="1:10" ht="39" customHeight="1">
      <c r="B47" s="407" t="s">
        <v>160</v>
      </c>
      <c r="C47" s="408"/>
      <c r="D47" s="409" t="s">
        <v>52</v>
      </c>
      <c r="E47" s="409"/>
      <c r="F47" s="409" t="s">
        <v>154</v>
      </c>
      <c r="G47" s="409"/>
      <c r="H47" s="409"/>
      <c r="I47" s="409"/>
    </row>
    <row r="48" spans="1:10" ht="37.5" customHeight="1">
      <c r="B48" s="410" t="str">
        <f>D5</f>
        <v>PP3- C1</v>
      </c>
      <c r="C48" s="410"/>
      <c r="D48" s="321" t="str">
        <f>CALENDARIZACION!B8</f>
        <v xml:space="preserve">TRAMITES ADMINISTRATIVOS Y SERVICIOS </v>
      </c>
      <c r="E48" s="321"/>
      <c r="F48" s="133" t="s">
        <v>155</v>
      </c>
      <c r="G48" s="125" t="s">
        <v>156</v>
      </c>
      <c r="H48" s="133" t="s">
        <v>67</v>
      </c>
      <c r="I48" s="134" t="s">
        <v>68</v>
      </c>
    </row>
    <row r="49" spans="1:9" ht="37.5" customHeight="1">
      <c r="B49" s="411"/>
      <c r="C49" s="411"/>
      <c r="D49" s="412"/>
      <c r="E49" s="412"/>
      <c r="F49" s="135">
        <f>CALENDARIZACION!S8</f>
        <v>12</v>
      </c>
      <c r="G49" s="131">
        <f>CALENDARIZACION!R9</f>
        <v>3</v>
      </c>
      <c r="H49" s="135">
        <f>CALENDARIZACION!T8</f>
        <v>9</v>
      </c>
      <c r="I49" s="136">
        <f>CALENDARIZACION!U8</f>
        <v>0.25</v>
      </c>
    </row>
    <row r="50" spans="1:9" ht="20.25" customHeight="1">
      <c r="A50" s="157">
        <v>1</v>
      </c>
      <c r="B50" s="331"/>
      <c r="C50" s="331"/>
      <c r="D50" s="331"/>
      <c r="E50" s="331"/>
      <c r="F50" s="331"/>
      <c r="G50" s="331"/>
      <c r="H50" s="331"/>
      <c r="I50" s="331"/>
    </row>
    <row r="51" spans="1:9">
      <c r="A51" s="157">
        <v>1</v>
      </c>
      <c r="B51" s="331"/>
      <c r="C51" s="331"/>
      <c r="D51" s="331"/>
      <c r="E51" s="331"/>
      <c r="F51" s="331"/>
      <c r="G51" s="331"/>
      <c r="H51" s="331"/>
      <c r="I51" s="331"/>
    </row>
    <row r="52" spans="1:9">
      <c r="A52" s="157">
        <v>1</v>
      </c>
      <c r="B52" s="331"/>
      <c r="C52" s="331"/>
      <c r="D52" s="331"/>
      <c r="E52" s="331"/>
      <c r="F52" s="331"/>
      <c r="G52" s="331"/>
      <c r="H52" s="331"/>
      <c r="I52" s="331"/>
    </row>
    <row r="53" spans="1:9">
      <c r="A53" s="157">
        <v>1</v>
      </c>
      <c r="B53" s="331"/>
      <c r="C53" s="331"/>
      <c r="D53" s="331"/>
      <c r="E53" s="331"/>
      <c r="F53" s="331"/>
      <c r="G53" s="331"/>
      <c r="H53" s="331"/>
      <c r="I53" s="331"/>
    </row>
    <row r="54" spans="1:9">
      <c r="A54" s="157">
        <v>1</v>
      </c>
      <c r="B54" s="331"/>
      <c r="C54" s="331"/>
      <c r="D54" s="331"/>
      <c r="E54" s="331"/>
      <c r="F54" s="331"/>
      <c r="G54" s="331"/>
      <c r="H54" s="331"/>
      <c r="I54" s="331"/>
    </row>
    <row r="55" spans="1:9">
      <c r="A55" s="157">
        <v>1</v>
      </c>
      <c r="B55" s="331"/>
      <c r="C55" s="331"/>
      <c r="D55" s="331"/>
      <c r="E55" s="331"/>
      <c r="F55" s="331"/>
      <c r="G55" s="331"/>
      <c r="H55" s="331"/>
      <c r="I55" s="331"/>
    </row>
    <row r="56" spans="1:9">
      <c r="A56" s="157">
        <v>1</v>
      </c>
      <c r="B56" s="331"/>
      <c r="C56" s="331"/>
      <c r="D56" s="331"/>
      <c r="E56" s="331"/>
      <c r="F56" s="331"/>
      <c r="G56" s="331"/>
      <c r="H56" s="331"/>
      <c r="I56" s="331"/>
    </row>
    <row r="57" spans="1:9">
      <c r="A57" s="157">
        <v>1</v>
      </c>
      <c r="B57" s="331"/>
      <c r="C57" s="331"/>
      <c r="D57" s="331"/>
      <c r="E57" s="331"/>
      <c r="F57" s="331"/>
      <c r="G57" s="331"/>
      <c r="H57" s="331"/>
      <c r="I57" s="331"/>
    </row>
    <row r="58" spans="1:9">
      <c r="A58" s="157">
        <v>1</v>
      </c>
      <c r="B58" s="331"/>
      <c r="C58" s="331"/>
      <c r="D58" s="331"/>
      <c r="E58" s="331"/>
      <c r="F58" s="331"/>
      <c r="G58" s="331"/>
      <c r="H58" s="331"/>
      <c r="I58" s="331"/>
    </row>
    <row r="59" spans="1:9">
      <c r="A59" s="157">
        <v>1</v>
      </c>
      <c r="B59" s="331"/>
      <c r="C59" s="331"/>
      <c r="D59" s="331"/>
      <c r="E59" s="331"/>
      <c r="F59" s="331"/>
      <c r="G59" s="331"/>
      <c r="H59" s="331"/>
      <c r="I59" s="331"/>
    </row>
    <row r="60" spans="1:9">
      <c r="A60" s="157">
        <v>1</v>
      </c>
      <c r="B60" s="331"/>
      <c r="C60" s="331"/>
      <c r="D60" s="331"/>
      <c r="E60" s="331"/>
      <c r="F60" s="331"/>
      <c r="G60" s="331"/>
      <c r="H60" s="331"/>
      <c r="I60" s="331"/>
    </row>
    <row r="61" spans="1:9">
      <c r="A61" s="157">
        <v>1</v>
      </c>
      <c r="B61" s="331"/>
      <c r="C61" s="331"/>
      <c r="D61" s="331"/>
      <c r="E61" s="331"/>
      <c r="F61" s="331"/>
      <c r="G61" s="331"/>
      <c r="H61" s="331"/>
      <c r="I61" s="331"/>
    </row>
    <row r="62" spans="1:9">
      <c r="A62" s="157">
        <v>1</v>
      </c>
      <c r="B62" s="331"/>
      <c r="C62" s="331"/>
      <c r="D62" s="331"/>
      <c r="E62" s="331"/>
      <c r="F62" s="331"/>
      <c r="G62" s="331"/>
      <c r="H62" s="331"/>
      <c r="I62" s="331"/>
    </row>
    <row r="63" spans="1:9">
      <c r="A63" s="157">
        <v>1</v>
      </c>
      <c r="B63" s="331"/>
      <c r="C63" s="331"/>
      <c r="D63" s="331"/>
      <c r="E63" s="331"/>
      <c r="F63" s="331"/>
      <c r="G63" s="331"/>
      <c r="H63" s="331"/>
      <c r="I63" s="331"/>
    </row>
    <row r="64" spans="1:9">
      <c r="A64" s="157">
        <v>1</v>
      </c>
      <c r="B64" s="331"/>
      <c r="C64" s="331"/>
      <c r="D64" s="331"/>
      <c r="E64" s="331"/>
      <c r="F64" s="331"/>
      <c r="G64" s="331"/>
      <c r="H64" s="331"/>
      <c r="I64" s="331"/>
    </row>
    <row r="65" spans="1:9" ht="17.25" customHeight="1">
      <c r="A65" s="157">
        <v>1</v>
      </c>
      <c r="B65" s="331"/>
      <c r="C65" s="331"/>
      <c r="D65" s="331"/>
      <c r="E65" s="331"/>
      <c r="F65" s="331"/>
      <c r="G65" s="331"/>
      <c r="H65" s="331"/>
      <c r="I65" s="331"/>
    </row>
    <row r="66" spans="1:9">
      <c r="A66" s="157">
        <v>1</v>
      </c>
      <c r="B66" s="423" t="s">
        <v>271</v>
      </c>
      <c r="C66" s="423"/>
      <c r="D66" s="423"/>
      <c r="E66" s="423"/>
      <c r="F66" s="423"/>
      <c r="G66" s="423"/>
      <c r="H66" s="423"/>
      <c r="I66" s="423"/>
    </row>
    <row r="67" spans="1:9">
      <c r="A67" s="157">
        <v>1</v>
      </c>
      <c r="B67" s="423"/>
      <c r="C67" s="423"/>
      <c r="D67" s="423"/>
      <c r="E67" s="423"/>
      <c r="F67" s="423"/>
      <c r="G67" s="423"/>
      <c r="H67" s="423"/>
      <c r="I67" s="423"/>
    </row>
    <row r="68" spans="1:9">
      <c r="A68" s="157">
        <v>1</v>
      </c>
      <c r="B68" s="416" t="s">
        <v>266</v>
      </c>
      <c r="C68" s="416"/>
      <c r="D68" s="416"/>
      <c r="E68" s="424">
        <f>F40/D40</f>
        <v>1</v>
      </c>
      <c r="F68" s="424"/>
      <c r="G68" s="424"/>
      <c r="H68" s="424"/>
      <c r="I68" s="424"/>
    </row>
    <row r="69" spans="1:9">
      <c r="A69" s="157">
        <v>1</v>
      </c>
      <c r="B69" s="416"/>
      <c r="C69" s="416"/>
      <c r="D69" s="416"/>
      <c r="E69" s="424"/>
      <c r="F69" s="424"/>
      <c r="G69" s="424"/>
      <c r="H69" s="424"/>
      <c r="I69" s="424"/>
    </row>
    <row r="70" spans="1:9" ht="12.75" customHeight="1">
      <c r="B70" s="416" t="s">
        <v>267</v>
      </c>
      <c r="C70" s="416"/>
      <c r="D70" s="416"/>
      <c r="E70" s="417">
        <f>F41/D41</f>
        <v>0</v>
      </c>
      <c r="F70" s="418"/>
      <c r="G70" s="418"/>
      <c r="H70" s="418"/>
      <c r="I70" s="419"/>
    </row>
    <row r="71" spans="1:9" ht="12.75" customHeight="1">
      <c r="B71" s="416"/>
      <c r="C71" s="416"/>
      <c r="D71" s="416"/>
      <c r="E71" s="420"/>
      <c r="F71" s="421"/>
      <c r="G71" s="421"/>
      <c r="H71" s="421"/>
      <c r="I71" s="422"/>
    </row>
    <row r="72" spans="1:9" ht="12.75" customHeight="1">
      <c r="B72" s="416" t="s">
        <v>133</v>
      </c>
      <c r="C72" s="416"/>
      <c r="D72" s="416"/>
      <c r="E72" s="417">
        <f>F42/D42</f>
        <v>0</v>
      </c>
      <c r="F72" s="418"/>
      <c r="G72" s="418"/>
      <c r="H72" s="418"/>
      <c r="I72" s="419"/>
    </row>
    <row r="73" spans="1:9" ht="12.75" customHeight="1">
      <c r="B73" s="416"/>
      <c r="C73" s="416"/>
      <c r="D73" s="416"/>
      <c r="E73" s="420"/>
      <c r="F73" s="421"/>
      <c r="G73" s="421"/>
      <c r="H73" s="421"/>
      <c r="I73" s="422"/>
    </row>
    <row r="74" spans="1:9" ht="12.75" customHeight="1">
      <c r="B74" s="416" t="s">
        <v>268</v>
      </c>
      <c r="C74" s="416"/>
      <c r="D74" s="416"/>
      <c r="E74" s="417">
        <f>F43/D43</f>
        <v>0</v>
      </c>
      <c r="F74" s="418"/>
      <c r="G74" s="418"/>
      <c r="H74" s="418"/>
      <c r="I74" s="419"/>
    </row>
    <row r="75" spans="1:9" ht="12.75" customHeight="1">
      <c r="B75" s="416"/>
      <c r="C75" s="416"/>
      <c r="D75" s="416"/>
      <c r="E75" s="420"/>
      <c r="F75" s="421"/>
      <c r="G75" s="421"/>
      <c r="H75" s="421"/>
      <c r="I75" s="422"/>
    </row>
    <row r="76" spans="1:9">
      <c r="B76" s="377"/>
      <c r="C76" s="377"/>
      <c r="D76" s="377"/>
      <c r="E76" s="377"/>
      <c r="F76" s="377"/>
      <c r="G76" s="377"/>
      <c r="H76" s="377"/>
      <c r="I76" s="377"/>
    </row>
  </sheetData>
  <dataConsolidate/>
  <mergeCells count="119">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A64A52A4-13BA-4561-B54E-713F08C7C1C2}"/>
    <hyperlink ref="H21" r:id="rId2" xr:uid="{CB9DE244-0FB4-4ABA-A84D-D42551744995}"/>
    <hyperlink ref="H22" r:id="rId3" xr:uid="{92FC63B6-6106-4761-8082-3A5EC4928043}"/>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22" zoomScale="80" zoomScaleNormal="100" zoomScaleSheetLayoutView="80" workbookViewId="0">
      <selection activeCell="H4" sqref="H4:I4"/>
    </sheetView>
  </sheetViews>
  <sheetFormatPr baseColWidth="10" defaultRowHeight="12.75"/>
  <cols>
    <col min="1" max="1" width="4.33203125" style="138" customWidth="1"/>
    <col min="2" max="3" width="15.83203125" style="138" customWidth="1"/>
    <col min="4" max="9" width="17.83203125" style="138" customWidth="1"/>
    <col min="10" max="16384" width="12" style="138"/>
  </cols>
  <sheetData>
    <row r="1" spans="2:9" ht="34.5" customHeight="1">
      <c r="B1" s="328" t="s">
        <v>38</v>
      </c>
      <c r="C1" s="386"/>
      <c r="D1" s="386"/>
      <c r="E1" s="386"/>
      <c r="F1" s="386"/>
      <c r="G1" s="386"/>
      <c r="H1" s="386"/>
      <c r="I1" s="386"/>
    </row>
    <row r="2" spans="2:9" ht="19.5" customHeight="1">
      <c r="B2" s="332" t="s">
        <v>336</v>
      </c>
      <c r="C2" s="387"/>
      <c r="D2" s="387"/>
      <c r="E2" s="387"/>
      <c r="F2" s="387"/>
      <c r="G2" s="387"/>
      <c r="H2" s="387"/>
      <c r="I2" s="387"/>
    </row>
    <row r="3" spans="2:9" ht="60" customHeight="1">
      <c r="B3" s="426" t="s">
        <v>39</v>
      </c>
      <c r="C3" s="426"/>
      <c r="D3" s="320" t="str">
        <f>'FORMATO 2. POA - MIR'!D4:F4</f>
        <v>SECRETARIA DE DESARROLLO ECONOMICO</v>
      </c>
      <c r="E3" s="320"/>
      <c r="F3" s="426" t="s">
        <v>42</v>
      </c>
      <c r="G3" s="426"/>
      <c r="H3" s="320">
        <v>2026</v>
      </c>
      <c r="I3" s="320"/>
    </row>
    <row r="4" spans="2:9" ht="60" customHeight="1">
      <c r="B4" s="378" t="s">
        <v>40</v>
      </c>
      <c r="C4" s="378"/>
      <c r="D4" s="320" t="s">
        <v>435</v>
      </c>
      <c r="E4" s="320"/>
      <c r="F4" s="378" t="s">
        <v>43</v>
      </c>
      <c r="G4" s="378"/>
      <c r="H4" s="320" t="s">
        <v>500</v>
      </c>
      <c r="I4" s="320"/>
    </row>
    <row r="5" spans="2:9" ht="60" customHeight="1">
      <c r="B5" s="379" t="s">
        <v>41</v>
      </c>
      <c r="C5" s="379"/>
      <c r="D5" s="380" t="s">
        <v>436</v>
      </c>
      <c r="E5" s="380"/>
      <c r="F5" s="378" t="s">
        <v>44</v>
      </c>
      <c r="G5" s="378"/>
      <c r="H5" s="320" t="s">
        <v>443</v>
      </c>
      <c r="I5" s="320"/>
    </row>
    <row r="6" spans="2:9">
      <c r="B6" s="388" t="s">
        <v>89</v>
      </c>
      <c r="C6" s="388"/>
      <c r="D6" s="388"/>
      <c r="E6" s="388"/>
      <c r="F6" s="388"/>
      <c r="G6" s="388"/>
      <c r="H6" s="388"/>
      <c r="I6" s="388"/>
    </row>
    <row r="7" spans="2:9" ht="143.25" customHeight="1">
      <c r="B7" s="383" t="s">
        <v>90</v>
      </c>
      <c r="C7" s="383"/>
      <c r="D7" s="320" t="str">
        <f>'FORMATO 2. POA - MIR'!C9</f>
        <v>PP3. Acuerdo para el desarrollo económico</v>
      </c>
      <c r="E7" s="320"/>
      <c r="F7" s="381" t="s">
        <v>91</v>
      </c>
      <c r="G7" s="381"/>
      <c r="H7" s="320" t="str">
        <f>'FORMATO 2. POA - MIR'!E9</f>
        <v>Fortalecer el emprendimiento a microempresas mediante financiamiento y mejorando la infraestructura del comercio local.</v>
      </c>
      <c r="I7" s="320"/>
    </row>
    <row r="8" spans="2:9" ht="143.25" customHeight="1">
      <c r="B8" s="381" t="s">
        <v>92</v>
      </c>
      <c r="C8" s="381"/>
      <c r="D8" s="320" t="str">
        <f>'FORMATO 2. POA - MIR'!C10</f>
        <v>PP3. Transformación, crecimiento y desarrollo económico para Zapotlán</v>
      </c>
      <c r="E8" s="320"/>
      <c r="F8" s="381" t="s">
        <v>94</v>
      </c>
      <c r="G8" s="381"/>
      <c r="H8" s="320" t="str">
        <f>'FORMATO 2. POA - MIR'!E10</f>
        <v>Impulsar el desarrollo del emprendimiento, PyMEs, productores y mercados locales en el municipio mediante programas estatales, talleres que potencialicen las utilidades de los empresarios.</v>
      </c>
      <c r="I8" s="320"/>
    </row>
    <row r="9" spans="2:9" ht="143.25" customHeight="1">
      <c r="B9" s="381" t="s">
        <v>95</v>
      </c>
      <c r="C9" s="381"/>
      <c r="D9" s="320" t="str">
        <f>'FORMATO 2. POA - MIR'!C11</f>
        <v xml:space="preserve"> Promover el crecimiento económico y el desarrollo sustentable mediante el fomento a la inversión interna y externa, impulsando la generación de empleos y mejorando la calidad de vida de los ciudadan</v>
      </c>
      <c r="E9" s="320"/>
      <c r="F9" s="381" t="s">
        <v>96</v>
      </c>
      <c r="G9" s="381"/>
      <c r="H9" s="320" t="str">
        <f>'FORMATO 2. POA - MIR'!E11</f>
        <v xml:space="preserve">Impulsar la regularización de los comercios locales fijos, ambulantes, industriales, espectaculares
y espectáculos públicos con el gobierno municipal, generando estrategias de desarrollo, productividad económica y pública para el municipio.  </v>
      </c>
      <c r="I9" s="320"/>
    </row>
    <row r="10" spans="2:9" ht="15" customHeight="1">
      <c r="B10" s="425" t="s">
        <v>272</v>
      </c>
      <c r="C10" s="384"/>
      <c r="D10" s="384"/>
      <c r="E10" s="384"/>
      <c r="F10" s="384"/>
      <c r="G10" s="384"/>
      <c r="H10" s="384"/>
      <c r="I10" s="384"/>
    </row>
    <row r="11" spans="2:9">
      <c r="B11" s="383" t="s">
        <v>45</v>
      </c>
      <c r="C11" s="383"/>
      <c r="D11" s="383"/>
      <c r="E11" s="383"/>
      <c r="F11" s="383"/>
      <c r="G11" s="383"/>
      <c r="H11" s="383"/>
      <c r="I11" s="383"/>
    </row>
    <row r="12" spans="2:9">
      <c r="B12" s="382" t="str">
        <f>CALENDARIZACION!B11</f>
        <v xml:space="preserve"> LICENCIAS DE FUNCIONAMIENTO </v>
      </c>
      <c r="C12" s="382"/>
      <c r="D12" s="382"/>
      <c r="E12" s="382"/>
      <c r="F12" s="382"/>
      <c r="G12" s="382"/>
      <c r="H12" s="382"/>
      <c r="I12" s="382"/>
    </row>
    <row r="13" spans="2:9">
      <c r="B13" s="383" t="s">
        <v>48</v>
      </c>
      <c r="C13" s="383"/>
      <c r="D13" s="383"/>
      <c r="E13" s="383"/>
      <c r="F13" s="383"/>
      <c r="G13" s="383"/>
      <c r="H13" s="383"/>
      <c r="I13" s="383"/>
    </row>
    <row r="14" spans="2:9" ht="108" customHeight="1">
      <c r="B14" s="320" t="str">
        <f>'FORMATO 2. POA - MIR'!C17</f>
        <v>Licencia de funcionamiento,  apertura o renovación a comercios fijos y semifijos.</v>
      </c>
      <c r="C14" s="320"/>
      <c r="D14" s="320"/>
      <c r="E14" s="320"/>
      <c r="F14" s="320"/>
      <c r="G14" s="320"/>
      <c r="H14" s="320"/>
      <c r="I14" s="320"/>
    </row>
    <row r="15" spans="2:9" ht="18.75" customHeight="1">
      <c r="B15" s="384" t="s">
        <v>338</v>
      </c>
      <c r="C15" s="384"/>
      <c r="D15" s="384"/>
      <c r="E15" s="384"/>
      <c r="F15" s="384"/>
      <c r="G15" s="384"/>
      <c r="H15" s="384"/>
      <c r="I15" s="384"/>
    </row>
    <row r="16" spans="2:9">
      <c r="B16" s="385" t="s">
        <v>325</v>
      </c>
      <c r="C16" s="385"/>
      <c r="D16" s="385"/>
      <c r="E16" s="385"/>
      <c r="F16" s="385"/>
      <c r="G16" s="385"/>
      <c r="H16" s="385"/>
      <c r="I16" s="385"/>
    </row>
    <row r="17" spans="2:9">
      <c r="B17" s="320" t="str">
        <f>CALENDARIZACION!E11</f>
        <v xml:space="preserve"> 
PARLF = 
(PRP/PRR) 
*100 % </v>
      </c>
      <c r="C17" s="320"/>
      <c r="D17" s="320"/>
      <c r="E17" s="320"/>
      <c r="F17" s="320"/>
      <c r="G17" s="320"/>
      <c r="H17" s="320"/>
      <c r="I17" s="320"/>
    </row>
    <row r="18" spans="2:9">
      <c r="B18" s="385" t="s">
        <v>326</v>
      </c>
      <c r="C18" s="385"/>
      <c r="D18" s="385"/>
      <c r="E18" s="385"/>
      <c r="F18" s="385"/>
      <c r="G18" s="385"/>
      <c r="H18" s="385"/>
      <c r="I18" s="385"/>
    </row>
    <row r="19" spans="2:9" ht="28.5" customHeight="1">
      <c r="B19" s="390" t="s">
        <v>105</v>
      </c>
      <c r="C19" s="391"/>
      <c r="D19" s="392" t="s">
        <v>327</v>
      </c>
      <c r="E19" s="392"/>
      <c r="F19" s="391" t="s">
        <v>328</v>
      </c>
      <c r="G19" s="391"/>
      <c r="H19" s="381" t="s">
        <v>138</v>
      </c>
      <c r="I19" s="381"/>
    </row>
    <row r="20" spans="2:9" ht="81" customHeight="1">
      <c r="B20" s="393" t="s">
        <v>473</v>
      </c>
      <c r="C20" s="394"/>
      <c r="D20" s="321" t="s">
        <v>108</v>
      </c>
      <c r="E20" s="321"/>
      <c r="F20" s="320" t="str">
        <f>CALENDARIZACION!C11</f>
        <v>PARLF= 
Porcentaje de 
aumento en 
recaudación en 
licencias de 
funcionamiento</v>
      </c>
      <c r="G20" s="320"/>
      <c r="H20" s="389" t="s">
        <v>367</v>
      </c>
      <c r="I20" s="395"/>
    </row>
    <row r="21" spans="2:9" ht="65.25" customHeight="1">
      <c r="B21" s="320" t="s">
        <v>495</v>
      </c>
      <c r="C21" s="320"/>
      <c r="D21" s="321" t="s">
        <v>108</v>
      </c>
      <c r="E21" s="321"/>
      <c r="F21" s="320" t="str">
        <f>CALENDARIZACION!D11</f>
        <v xml:space="preserve">PRP. Porcentaje de 
recaudación 
programada </v>
      </c>
      <c r="G21" s="320"/>
      <c r="H21" s="389" t="s">
        <v>367</v>
      </c>
      <c r="I21" s="320"/>
    </row>
    <row r="22" spans="2:9" ht="69.75" customHeight="1">
      <c r="B22" s="320" t="s">
        <v>496</v>
      </c>
      <c r="C22" s="320"/>
      <c r="D22" s="321" t="s">
        <v>108</v>
      </c>
      <c r="E22" s="321"/>
      <c r="F22" s="320" t="str">
        <f>CALENDARIZACION!D12</f>
        <v xml:space="preserve">PRR. porcentaje de 
recaudación 
realizada </v>
      </c>
      <c r="G22" s="320"/>
      <c r="H22" s="389" t="s">
        <v>367</v>
      </c>
      <c r="I22" s="320"/>
    </row>
    <row r="23" spans="2:9" ht="12.75" customHeight="1">
      <c r="B23" s="399" t="s">
        <v>141</v>
      </c>
      <c r="C23" s="399"/>
      <c r="D23" s="399"/>
      <c r="E23" s="399"/>
      <c r="F23" s="399"/>
      <c r="G23" s="399"/>
      <c r="H23" s="399"/>
      <c r="I23" s="399"/>
    </row>
    <row r="24" spans="2:9" ht="15.75" customHeight="1">
      <c r="B24" s="383" t="s">
        <v>28</v>
      </c>
      <c r="C24" s="383"/>
      <c r="D24" s="383" t="s">
        <v>46</v>
      </c>
      <c r="E24" s="383"/>
      <c r="F24" s="383" t="s">
        <v>47</v>
      </c>
      <c r="G24" s="383"/>
      <c r="H24" s="383"/>
      <c r="I24" s="383"/>
    </row>
    <row r="25" spans="2:9" ht="18" customHeight="1">
      <c r="B25" s="320" t="s">
        <v>100</v>
      </c>
      <c r="C25" s="320"/>
      <c r="D25" s="320" t="s">
        <v>98</v>
      </c>
      <c r="E25" s="320"/>
      <c r="F25" s="320" t="s">
        <v>203</v>
      </c>
      <c r="G25" s="320"/>
      <c r="H25" s="320"/>
      <c r="I25" s="320"/>
    </row>
    <row r="26" spans="2:9" ht="18" customHeight="1">
      <c r="B26" s="383" t="s">
        <v>127</v>
      </c>
      <c r="C26" s="383"/>
      <c r="D26" s="383"/>
      <c r="E26" s="383"/>
      <c r="F26" s="396" t="s">
        <v>130</v>
      </c>
      <c r="G26" s="385"/>
      <c r="H26" s="385"/>
      <c r="I26" s="385"/>
    </row>
    <row r="27" spans="2:9" ht="13.5" customHeight="1">
      <c r="B27" s="320" t="s">
        <v>108</v>
      </c>
      <c r="C27" s="320"/>
      <c r="D27" s="320"/>
      <c r="E27" s="320"/>
      <c r="F27" s="320" t="s">
        <v>186</v>
      </c>
      <c r="G27" s="320"/>
      <c r="H27" s="320"/>
      <c r="I27" s="320"/>
    </row>
    <row r="28" spans="2:9" ht="15.75" customHeight="1">
      <c r="B28" s="397" t="s">
        <v>82</v>
      </c>
      <c r="C28" s="398"/>
      <c r="D28" s="398"/>
      <c r="E28" s="398"/>
      <c r="F28" s="396" t="s">
        <v>131</v>
      </c>
      <c r="G28" s="385"/>
      <c r="H28" s="385"/>
      <c r="I28" s="385"/>
    </row>
    <row r="29" spans="2:9" ht="15.75" customHeight="1">
      <c r="B29" s="320" t="s">
        <v>109</v>
      </c>
      <c r="C29" s="320"/>
      <c r="D29" s="320"/>
      <c r="E29" s="320"/>
      <c r="F29" s="320" t="s">
        <v>110</v>
      </c>
      <c r="G29" s="320"/>
      <c r="H29" s="320"/>
      <c r="I29" s="320"/>
    </row>
    <row r="30" spans="2:9" ht="14.25" customHeight="1">
      <c r="B30" s="388" t="s">
        <v>144</v>
      </c>
      <c r="C30" s="388"/>
      <c r="D30" s="388"/>
      <c r="E30" s="388"/>
      <c r="F30" s="388"/>
      <c r="G30" s="388"/>
      <c r="H30" s="388"/>
      <c r="I30" s="388"/>
    </row>
    <row r="31" spans="2:9" ht="13.5" customHeight="1">
      <c r="B31" s="398" t="s">
        <v>330</v>
      </c>
      <c r="C31" s="398"/>
      <c r="D31" s="398"/>
      <c r="E31" s="398"/>
      <c r="F31" s="385" t="s">
        <v>331</v>
      </c>
      <c r="G31" s="385"/>
      <c r="H31" s="385"/>
      <c r="I31" s="385"/>
    </row>
    <row r="32" spans="2:9">
      <c r="B32" s="400" t="s">
        <v>147</v>
      </c>
      <c r="C32" s="400"/>
      <c r="D32" s="403">
        <f>CALENDARIZACION!R11</f>
        <v>506</v>
      </c>
      <c r="E32" s="403"/>
      <c r="F32" s="320" t="s">
        <v>115</v>
      </c>
      <c r="G32" s="320"/>
      <c r="H32" s="404" t="s">
        <v>116</v>
      </c>
      <c r="I32" s="404"/>
    </row>
    <row r="33" spans="2:10">
      <c r="B33" s="400" t="s">
        <v>117</v>
      </c>
      <c r="C33" s="400"/>
      <c r="D33" s="321" t="s">
        <v>109</v>
      </c>
      <c r="E33" s="321"/>
      <c r="F33" s="320" t="s">
        <v>329</v>
      </c>
      <c r="G33" s="320"/>
      <c r="H33" s="401" t="s">
        <v>119</v>
      </c>
      <c r="I33" s="401"/>
    </row>
    <row r="34" spans="2:10">
      <c r="B34" s="400" t="s">
        <v>49</v>
      </c>
      <c r="C34" s="400"/>
      <c r="D34" s="321" t="s">
        <v>185</v>
      </c>
      <c r="E34" s="321"/>
      <c r="F34" s="320" t="s">
        <v>120</v>
      </c>
      <c r="G34" s="320"/>
      <c r="H34" s="402" t="s">
        <v>121</v>
      </c>
      <c r="I34" s="402"/>
    </row>
    <row r="35" spans="2:10">
      <c r="B35" s="385" t="s">
        <v>339</v>
      </c>
      <c r="C35" s="385"/>
      <c r="D35" s="385"/>
      <c r="E35" s="385"/>
      <c r="F35" s="385"/>
      <c r="G35" s="385"/>
      <c r="H35" s="385"/>
      <c r="I35" s="385"/>
    </row>
    <row r="36" spans="2:10">
      <c r="B36" s="381" t="s">
        <v>218</v>
      </c>
      <c r="C36" s="381"/>
      <c r="D36" s="381"/>
      <c r="E36" s="381"/>
      <c r="F36" s="381" t="s">
        <v>50</v>
      </c>
      <c r="G36" s="381"/>
      <c r="H36" s="381" t="s">
        <v>142</v>
      </c>
      <c r="I36" s="381"/>
    </row>
    <row r="37" spans="2:10">
      <c r="B37" s="403">
        <f>CALENDARIZACION!H11</f>
        <v>200</v>
      </c>
      <c r="C37" s="403"/>
      <c r="D37" s="403"/>
      <c r="E37" s="403"/>
      <c r="F37" s="403">
        <v>2026</v>
      </c>
      <c r="G37" s="403"/>
      <c r="H37" s="320" t="s">
        <v>109</v>
      </c>
      <c r="I37" s="320"/>
    </row>
    <row r="38" spans="2:10">
      <c r="B38" s="405" t="s">
        <v>145</v>
      </c>
      <c r="C38" s="405"/>
      <c r="D38" s="405"/>
      <c r="E38" s="405"/>
      <c r="F38" s="405"/>
      <c r="G38" s="405"/>
      <c r="H38" s="405"/>
      <c r="I38" s="405"/>
    </row>
    <row r="39" spans="2:10" s="49" customFormat="1" ht="36">
      <c r="B39" s="383" t="s">
        <v>123</v>
      </c>
      <c r="C39" s="383"/>
      <c r="D39" s="147" t="s">
        <v>146</v>
      </c>
      <c r="E39" s="153" t="s">
        <v>85</v>
      </c>
      <c r="F39" s="396" t="s">
        <v>86</v>
      </c>
      <c r="G39" s="385"/>
      <c r="H39" s="124" t="s">
        <v>75</v>
      </c>
      <c r="I39" s="124" t="s">
        <v>76</v>
      </c>
    </row>
    <row r="40" spans="2:10">
      <c r="B40" s="320" t="s">
        <v>266</v>
      </c>
      <c r="C40" s="320"/>
      <c r="D40" s="127">
        <f>SUM(CALENDARIZACION!F11:H11)</f>
        <v>200</v>
      </c>
      <c r="E40" s="128">
        <v>0</v>
      </c>
      <c r="F40" s="406">
        <f>SUM(CALENDARIZACION!F12:H12)</f>
        <v>200</v>
      </c>
      <c r="G40" s="406"/>
      <c r="H40" s="148">
        <v>46027</v>
      </c>
      <c r="I40" s="148">
        <v>46386</v>
      </c>
      <c r="J40" s="156"/>
    </row>
    <row r="41" spans="2:10">
      <c r="B41" s="320" t="s">
        <v>267</v>
      </c>
      <c r="C41" s="320"/>
      <c r="D41" s="127">
        <f>SUM(CALENDARIZACION!I11:K11)</f>
        <v>200</v>
      </c>
      <c r="E41" s="130">
        <v>0</v>
      </c>
      <c r="F41" s="406">
        <f>SUM(CALENDARIZACION!I12:K12)</f>
        <v>0</v>
      </c>
      <c r="G41" s="406"/>
      <c r="H41" s="148"/>
      <c r="I41" s="148"/>
      <c r="J41" s="156"/>
    </row>
    <row r="42" spans="2:10">
      <c r="B42" s="320" t="s">
        <v>133</v>
      </c>
      <c r="C42" s="320"/>
      <c r="D42" s="127">
        <f>SUM(CALENDARIZACION!L11:N11)</f>
        <v>53</v>
      </c>
      <c r="E42" s="128">
        <v>0</v>
      </c>
      <c r="F42" s="406">
        <f>SUM(CALENDARIZACION!L12:N12)</f>
        <v>0</v>
      </c>
      <c r="G42" s="406"/>
      <c r="H42" s="148"/>
      <c r="I42" s="148"/>
    </row>
    <row r="43" spans="2:10">
      <c r="B43" s="320" t="s">
        <v>268</v>
      </c>
      <c r="C43" s="320"/>
      <c r="D43" s="127">
        <f>SUM(CALENDARIZACION!O11:Q11)</f>
        <v>53</v>
      </c>
      <c r="E43" s="128">
        <v>0</v>
      </c>
      <c r="F43" s="406">
        <f>SUM(CALENDARIZACION!O12:Q12)</f>
        <v>0</v>
      </c>
      <c r="G43" s="406"/>
      <c r="H43" s="148"/>
      <c r="I43" s="148"/>
    </row>
    <row r="44" spans="2:10" ht="24">
      <c r="B44" s="413" t="s">
        <v>335</v>
      </c>
      <c r="C44" s="413"/>
      <c r="D44" s="149">
        <f>F49</f>
        <v>506</v>
      </c>
      <c r="E44" s="149">
        <v>0</v>
      </c>
      <c r="F44" s="414">
        <f>G49</f>
        <v>200</v>
      </c>
      <c r="G44" s="414"/>
      <c r="H44" s="125" t="s">
        <v>148</v>
      </c>
      <c r="I44" s="150">
        <f>I49</f>
        <v>0.39525691699604742</v>
      </c>
    </row>
    <row r="45" spans="2:10">
      <c r="B45" s="427"/>
      <c r="C45" s="415"/>
    </row>
    <row r="46" spans="2:10" ht="22.5" customHeight="1"/>
    <row r="47" spans="2:10" ht="39" customHeight="1">
      <c r="B47" s="378" t="s">
        <v>160</v>
      </c>
      <c r="C47" s="383"/>
      <c r="D47" s="409" t="s">
        <v>52</v>
      </c>
      <c r="E47" s="409"/>
      <c r="F47" s="409" t="s">
        <v>154</v>
      </c>
      <c r="G47" s="409"/>
      <c r="H47" s="409"/>
      <c r="I47" s="409"/>
    </row>
    <row r="48" spans="2:10" ht="33.75" customHeight="1">
      <c r="B48" s="410" t="str">
        <f>D5</f>
        <v>PP3- A1 C1</v>
      </c>
      <c r="C48" s="410"/>
      <c r="D48" s="321" t="str">
        <f>B12</f>
        <v xml:space="preserve"> LICENCIAS DE FUNCIONAMIENTO </v>
      </c>
      <c r="E48" s="321"/>
      <c r="F48" s="133" t="s">
        <v>155</v>
      </c>
      <c r="G48" s="125" t="s">
        <v>156</v>
      </c>
      <c r="H48" s="133" t="s">
        <v>67</v>
      </c>
      <c r="I48" s="134" t="s">
        <v>68</v>
      </c>
    </row>
    <row r="49" spans="1:9" ht="30" customHeight="1">
      <c r="B49" s="410"/>
      <c r="C49" s="410"/>
      <c r="D49" s="321"/>
      <c r="E49" s="321"/>
      <c r="F49" s="135">
        <f>CALENDARIZACION!S11</f>
        <v>506</v>
      </c>
      <c r="G49" s="131">
        <f>CALENDARIZACION!S12</f>
        <v>200</v>
      </c>
      <c r="H49" s="135">
        <f>CALENDARIZACION!T11</f>
        <v>306</v>
      </c>
      <c r="I49" s="136">
        <f>CALENDARIZACION!U11</f>
        <v>0.39525691699604742</v>
      </c>
    </row>
    <row r="50" spans="1:9" ht="20.25" customHeight="1">
      <c r="A50" s="157">
        <v>1</v>
      </c>
      <c r="B50" s="331"/>
      <c r="C50" s="331"/>
      <c r="D50" s="331"/>
      <c r="E50" s="331"/>
      <c r="F50" s="331"/>
      <c r="G50" s="331"/>
      <c r="H50" s="331"/>
      <c r="I50" s="331"/>
    </row>
    <row r="51" spans="1:9">
      <c r="A51" s="157">
        <v>1</v>
      </c>
      <c r="B51" s="331"/>
      <c r="C51" s="331"/>
      <c r="D51" s="331"/>
      <c r="E51" s="331"/>
      <c r="F51" s="331"/>
      <c r="G51" s="331"/>
      <c r="H51" s="331"/>
      <c r="I51" s="331"/>
    </row>
    <row r="52" spans="1:9">
      <c r="A52" s="157">
        <v>1</v>
      </c>
      <c r="B52" s="331"/>
      <c r="C52" s="331"/>
      <c r="D52" s="331"/>
      <c r="E52" s="331"/>
      <c r="F52" s="331"/>
      <c r="G52" s="331"/>
      <c r="H52" s="331"/>
      <c r="I52" s="331"/>
    </row>
    <row r="53" spans="1:9">
      <c r="A53" s="157">
        <v>1</v>
      </c>
      <c r="B53" s="331"/>
      <c r="C53" s="331"/>
      <c r="D53" s="331"/>
      <c r="E53" s="331"/>
      <c r="F53" s="331"/>
      <c r="G53" s="331"/>
      <c r="H53" s="331"/>
      <c r="I53" s="331"/>
    </row>
    <row r="54" spans="1:9">
      <c r="A54" s="157">
        <v>1</v>
      </c>
      <c r="B54" s="331"/>
      <c r="C54" s="331"/>
      <c r="D54" s="331"/>
      <c r="E54" s="331"/>
      <c r="F54" s="331"/>
      <c r="G54" s="331"/>
      <c r="H54" s="331"/>
      <c r="I54" s="331"/>
    </row>
    <row r="55" spans="1:9">
      <c r="A55" s="157">
        <v>1</v>
      </c>
      <c r="B55" s="331"/>
      <c r="C55" s="331"/>
      <c r="D55" s="331"/>
      <c r="E55" s="331"/>
      <c r="F55" s="331"/>
      <c r="G55" s="331"/>
      <c r="H55" s="331"/>
      <c r="I55" s="331"/>
    </row>
    <row r="56" spans="1:9">
      <c r="A56" s="157">
        <v>1</v>
      </c>
      <c r="B56" s="331"/>
      <c r="C56" s="331"/>
      <c r="D56" s="331"/>
      <c r="E56" s="331"/>
      <c r="F56" s="331"/>
      <c r="G56" s="331"/>
      <c r="H56" s="331"/>
      <c r="I56" s="331"/>
    </row>
    <row r="57" spans="1:9">
      <c r="A57" s="157">
        <v>1</v>
      </c>
      <c r="B57" s="331"/>
      <c r="C57" s="331"/>
      <c r="D57" s="331"/>
      <c r="E57" s="331"/>
      <c r="F57" s="331"/>
      <c r="G57" s="331"/>
      <c r="H57" s="331"/>
      <c r="I57" s="331"/>
    </row>
    <row r="58" spans="1:9">
      <c r="A58" s="157">
        <v>1</v>
      </c>
      <c r="B58" s="331"/>
      <c r="C58" s="331"/>
      <c r="D58" s="331"/>
      <c r="E58" s="331"/>
      <c r="F58" s="331"/>
      <c r="G58" s="331"/>
      <c r="H58" s="331"/>
      <c r="I58" s="331"/>
    </row>
    <row r="59" spans="1:9">
      <c r="A59" s="157">
        <v>1</v>
      </c>
      <c r="B59" s="331"/>
      <c r="C59" s="331"/>
      <c r="D59" s="331"/>
      <c r="E59" s="331"/>
      <c r="F59" s="331"/>
      <c r="G59" s="331"/>
      <c r="H59" s="331"/>
      <c r="I59" s="331"/>
    </row>
    <row r="60" spans="1:9">
      <c r="A60" s="157">
        <v>1</v>
      </c>
      <c r="B60" s="331"/>
      <c r="C60" s="331"/>
      <c r="D60" s="331"/>
      <c r="E60" s="331"/>
      <c r="F60" s="331"/>
      <c r="G60" s="331"/>
      <c r="H60" s="331"/>
      <c r="I60" s="331"/>
    </row>
    <row r="61" spans="1:9">
      <c r="A61" s="157">
        <v>1</v>
      </c>
      <c r="B61" s="331"/>
      <c r="C61" s="331"/>
      <c r="D61" s="331"/>
      <c r="E61" s="331"/>
      <c r="F61" s="331"/>
      <c r="G61" s="331"/>
      <c r="H61" s="331"/>
      <c r="I61" s="331"/>
    </row>
    <row r="62" spans="1:9">
      <c r="A62" s="157">
        <v>1</v>
      </c>
      <c r="B62" s="331"/>
      <c r="C62" s="331"/>
      <c r="D62" s="331"/>
      <c r="E62" s="331"/>
      <c r="F62" s="331"/>
      <c r="G62" s="331"/>
      <c r="H62" s="331"/>
      <c r="I62" s="331"/>
    </row>
    <row r="63" spans="1:9">
      <c r="A63" s="157">
        <v>1</v>
      </c>
      <c r="B63" s="331"/>
      <c r="C63" s="331"/>
      <c r="D63" s="331"/>
      <c r="E63" s="331"/>
      <c r="F63" s="331"/>
      <c r="G63" s="331"/>
      <c r="H63" s="331"/>
      <c r="I63" s="331"/>
    </row>
    <row r="64" spans="1:9">
      <c r="A64" s="157">
        <v>1</v>
      </c>
      <c r="B64" s="331"/>
      <c r="C64" s="331"/>
      <c r="D64" s="331"/>
      <c r="E64" s="331"/>
      <c r="F64" s="331"/>
      <c r="G64" s="331"/>
      <c r="H64" s="331"/>
      <c r="I64" s="331"/>
    </row>
    <row r="65" spans="1:9" ht="17.25" customHeight="1">
      <c r="A65" s="157">
        <v>1</v>
      </c>
      <c r="B65" s="331"/>
      <c r="C65" s="331"/>
      <c r="D65" s="331"/>
      <c r="E65" s="331"/>
      <c r="F65" s="331"/>
      <c r="G65" s="331"/>
      <c r="H65" s="331"/>
      <c r="I65" s="331"/>
    </row>
    <row r="66" spans="1:9">
      <c r="A66" s="157">
        <v>1</v>
      </c>
      <c r="B66" s="428" t="s">
        <v>270</v>
      </c>
      <c r="C66" s="428"/>
      <c r="D66" s="428"/>
      <c r="E66" s="428"/>
      <c r="F66" s="428"/>
      <c r="G66" s="428"/>
      <c r="H66" s="428"/>
      <c r="I66" s="428"/>
    </row>
    <row r="67" spans="1:9">
      <c r="A67" s="157">
        <v>1</v>
      </c>
      <c r="B67" s="428"/>
      <c r="C67" s="428"/>
      <c r="D67" s="428"/>
      <c r="E67" s="428"/>
      <c r="F67" s="428"/>
      <c r="G67" s="428"/>
      <c r="H67" s="428"/>
      <c r="I67" s="428"/>
    </row>
    <row r="68" spans="1:9">
      <c r="A68" s="157">
        <v>1</v>
      </c>
      <c r="B68" s="416" t="s">
        <v>266</v>
      </c>
      <c r="C68" s="416"/>
      <c r="D68" s="416"/>
      <c r="E68" s="424">
        <f>F40/D40</f>
        <v>1</v>
      </c>
      <c r="F68" s="424"/>
      <c r="G68" s="424"/>
      <c r="H68" s="424"/>
      <c r="I68" s="424"/>
    </row>
    <row r="69" spans="1:9">
      <c r="A69" s="157">
        <v>1</v>
      </c>
      <c r="B69" s="416"/>
      <c r="C69" s="416"/>
      <c r="D69" s="416"/>
      <c r="E69" s="424"/>
      <c r="F69" s="424"/>
      <c r="G69" s="424"/>
      <c r="H69" s="424"/>
      <c r="I69" s="424"/>
    </row>
    <row r="70" spans="1:9">
      <c r="B70" s="416" t="s">
        <v>267</v>
      </c>
      <c r="C70" s="416"/>
      <c r="D70" s="416"/>
      <c r="E70" s="424">
        <f>F41/D41</f>
        <v>0</v>
      </c>
      <c r="F70" s="424"/>
      <c r="G70" s="424"/>
      <c r="H70" s="424"/>
      <c r="I70" s="424"/>
    </row>
    <row r="71" spans="1:9">
      <c r="B71" s="416"/>
      <c r="C71" s="416"/>
      <c r="D71" s="416"/>
      <c r="E71" s="424"/>
      <c r="F71" s="424"/>
      <c r="G71" s="424"/>
      <c r="H71" s="424"/>
      <c r="I71" s="424"/>
    </row>
    <row r="72" spans="1:9" ht="12.75" customHeight="1">
      <c r="B72" s="416" t="s">
        <v>133</v>
      </c>
      <c r="C72" s="416"/>
      <c r="D72" s="416"/>
      <c r="E72" s="424">
        <f>F42/D42</f>
        <v>0</v>
      </c>
      <c r="F72" s="424"/>
      <c r="G72" s="424"/>
      <c r="H72" s="424"/>
      <c r="I72" s="424"/>
    </row>
    <row r="73" spans="1:9" ht="12.75" customHeight="1">
      <c r="B73" s="416"/>
      <c r="C73" s="416"/>
      <c r="D73" s="416"/>
      <c r="E73" s="424"/>
      <c r="F73" s="424"/>
      <c r="G73" s="424"/>
      <c r="H73" s="424"/>
      <c r="I73" s="424"/>
    </row>
    <row r="74" spans="1:9">
      <c r="B74" s="416" t="s">
        <v>268</v>
      </c>
      <c r="C74" s="416"/>
      <c r="D74" s="416"/>
      <c r="E74" s="424">
        <f>F43/D43</f>
        <v>0</v>
      </c>
      <c r="F74" s="424"/>
      <c r="G74" s="424"/>
      <c r="H74" s="424"/>
      <c r="I74" s="424"/>
    </row>
    <row r="75" spans="1:9">
      <c r="B75" s="416"/>
      <c r="C75" s="416"/>
      <c r="D75" s="416"/>
      <c r="E75" s="424"/>
      <c r="F75" s="424"/>
      <c r="G75" s="424"/>
      <c r="H75" s="424"/>
      <c r="I75" s="424"/>
    </row>
    <row r="76" spans="1:9">
      <c r="B76" s="377"/>
      <c r="C76" s="377"/>
      <c r="D76" s="377"/>
      <c r="E76" s="377"/>
      <c r="F76" s="377"/>
      <c r="G76" s="377"/>
      <c r="H76" s="377"/>
      <c r="I76" s="377"/>
    </row>
  </sheetData>
  <dataConsolidate/>
  <mergeCells count="119">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BBF63F47-79B0-460A-8479-5D517C44E46C}"/>
    <hyperlink ref="H21" r:id="rId2" xr:uid="{DD2AD858-39FB-4DB3-B1F0-0D98905E81EC}"/>
    <hyperlink ref="H22" r:id="rId3" xr:uid="{911B0D32-F317-4B58-BC6A-8A81BBC3C9DC}"/>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52" zoomScale="101" zoomScaleNormal="100" zoomScaleSheetLayoutView="70" workbookViewId="0">
      <selection activeCell="B53" sqref="B53:I68"/>
    </sheetView>
  </sheetViews>
  <sheetFormatPr baseColWidth="10" defaultRowHeight="12.75"/>
  <cols>
    <col min="1" max="1" width="4.33203125" style="138" customWidth="1"/>
    <col min="2" max="3" width="12" style="138"/>
    <col min="4" max="4" width="19.6640625" style="138" customWidth="1"/>
    <col min="5" max="5" width="20.6640625" style="138" customWidth="1"/>
    <col min="6" max="7" width="17.83203125" style="138" customWidth="1"/>
    <col min="8" max="8" width="16.1640625" style="138" customWidth="1"/>
    <col min="9" max="9" width="32.6640625" style="138" customWidth="1"/>
    <col min="10" max="16384" width="12" style="138"/>
  </cols>
  <sheetData>
    <row r="2" spans="1:9" ht="18" customHeight="1"/>
    <row r="3" spans="1:9" ht="15" customHeight="1"/>
    <row r="4" spans="1:9" ht="34.5" customHeight="1">
      <c r="B4" s="328" t="s">
        <v>38</v>
      </c>
      <c r="C4" s="386"/>
      <c r="D4" s="386"/>
      <c r="E4" s="386"/>
      <c r="F4" s="386"/>
      <c r="G4" s="386"/>
      <c r="H4" s="386"/>
      <c r="I4" s="386"/>
    </row>
    <row r="5" spans="1:9" ht="19.5" customHeight="1">
      <c r="B5" s="332" t="s">
        <v>336</v>
      </c>
      <c r="C5" s="387"/>
      <c r="D5" s="387"/>
      <c r="E5" s="387"/>
      <c r="F5" s="387"/>
      <c r="G5" s="387"/>
      <c r="H5" s="387"/>
      <c r="I5" s="387"/>
    </row>
    <row r="6" spans="1:9" s="158" customFormat="1" ht="60" customHeight="1">
      <c r="B6" s="378" t="s">
        <v>39</v>
      </c>
      <c r="C6" s="378"/>
      <c r="D6" s="320" t="str">
        <f>'FORMATO 2. POA - MIR'!D4:F4</f>
        <v>SECRETARIA DE DESARROLLO ECONOMICO</v>
      </c>
      <c r="E6" s="320"/>
      <c r="F6" s="378" t="s">
        <v>42</v>
      </c>
      <c r="G6" s="378"/>
      <c r="H6" s="320">
        <v>2026</v>
      </c>
      <c r="I6" s="320"/>
    </row>
    <row r="7" spans="1:9" s="158" customFormat="1" ht="60" customHeight="1">
      <c r="B7" s="378" t="s">
        <v>40</v>
      </c>
      <c r="C7" s="378"/>
      <c r="D7" s="320" t="s">
        <v>435</v>
      </c>
      <c r="E7" s="320"/>
      <c r="F7" s="378" t="s">
        <v>43</v>
      </c>
      <c r="G7" s="378"/>
      <c r="H7" s="320" t="s">
        <v>500</v>
      </c>
      <c r="I7" s="320"/>
    </row>
    <row r="8" spans="1:9" s="158" customFormat="1" ht="60" customHeight="1">
      <c r="B8" s="379" t="s">
        <v>41</v>
      </c>
      <c r="C8" s="379"/>
      <c r="D8" s="430" t="s">
        <v>438</v>
      </c>
      <c r="E8" s="430"/>
      <c r="F8" s="328" t="s">
        <v>44</v>
      </c>
      <c r="G8" s="328"/>
      <c r="H8" s="431" t="s">
        <v>443</v>
      </c>
      <c r="I8" s="431"/>
    </row>
    <row r="9" spans="1:9" ht="15" customHeight="1">
      <c r="A9" s="154"/>
      <c r="B9" s="388" t="s">
        <v>89</v>
      </c>
      <c r="C9" s="388"/>
      <c r="D9" s="388"/>
      <c r="E9" s="388"/>
      <c r="F9" s="388"/>
      <c r="G9" s="388"/>
      <c r="H9" s="388"/>
      <c r="I9" s="388"/>
    </row>
    <row r="10" spans="1:9" ht="68.25" customHeight="1">
      <c r="A10" s="154"/>
      <c r="B10" s="383" t="s">
        <v>90</v>
      </c>
      <c r="C10" s="383"/>
      <c r="D10" s="320" t="str">
        <f>'FORMATO 2. POA - MIR'!C9</f>
        <v>PP3. Acuerdo para el desarrollo económico</v>
      </c>
      <c r="E10" s="320"/>
      <c r="F10" s="381" t="s">
        <v>91</v>
      </c>
      <c r="G10" s="381"/>
      <c r="H10" s="320" t="str">
        <f>'FORMATO 2. POA - MIR'!E9</f>
        <v>Fortalecer el emprendimiento a microempresas mediante financiamiento y mejorando la infraestructura del comercio local.</v>
      </c>
      <c r="I10" s="320"/>
    </row>
    <row r="11" spans="1:9" ht="54" customHeight="1">
      <c r="A11" s="154"/>
      <c r="B11" s="381" t="s">
        <v>92</v>
      </c>
      <c r="C11" s="381"/>
      <c r="D11" s="320" t="str">
        <f>'FORMATO 2. POA - MIR'!C10</f>
        <v>PP3. Transformación, crecimiento y desarrollo económico para Zapotlán</v>
      </c>
      <c r="E11" s="320"/>
      <c r="F11" s="381" t="s">
        <v>94</v>
      </c>
      <c r="G11" s="381"/>
      <c r="H11" s="320" t="str">
        <f>'FORMATO 2. POA - MIR'!E10</f>
        <v>Impulsar el desarrollo del emprendimiento, PyMEs, productores y mercados locales en el municipio mediante programas estatales, talleres que potencialicen las utilidades de los empresarios.</v>
      </c>
      <c r="I11" s="320"/>
    </row>
    <row r="12" spans="1:9" ht="126" customHeight="1">
      <c r="A12" s="154"/>
      <c r="B12" s="381" t="s">
        <v>95</v>
      </c>
      <c r="C12" s="381"/>
      <c r="D12" s="320" t="str">
        <f>'FORMATO 2. POA - MIR'!C11</f>
        <v xml:space="preserve"> Promover el crecimiento económico y el desarrollo sustentable mediante el fomento a la inversión interna y externa, impulsando la generación de empleos y mejorando la calidad de vida de los ciudadan</v>
      </c>
      <c r="E12" s="320"/>
      <c r="F12" s="381" t="s">
        <v>96</v>
      </c>
      <c r="G12" s="381"/>
      <c r="H12" s="320" t="str">
        <f>'FORMATO 2. POA - MIR'!E11</f>
        <v xml:space="preserve">Impulsar la regularización de los comercios locales fijos, ambulantes, industriales, espectaculares
y espectáculos públicos con el gobierno municipal, generando estrategias de desarrollo, productividad económica y pública para el municipio.  </v>
      </c>
      <c r="I12" s="320"/>
    </row>
    <row r="13" spans="1:9" ht="15" customHeight="1">
      <c r="A13" s="154"/>
      <c r="B13" s="384" t="s">
        <v>337</v>
      </c>
      <c r="C13" s="384"/>
      <c r="D13" s="384"/>
      <c r="E13" s="384"/>
      <c r="F13" s="384"/>
      <c r="G13" s="384"/>
      <c r="H13" s="384"/>
      <c r="I13" s="384"/>
    </row>
    <row r="14" spans="1:9" ht="12.75" customHeight="1">
      <c r="A14" s="154"/>
      <c r="B14" s="383" t="s">
        <v>45</v>
      </c>
      <c r="C14" s="383"/>
      <c r="D14" s="383"/>
      <c r="E14" s="383"/>
      <c r="F14" s="383"/>
      <c r="G14" s="383"/>
      <c r="H14" s="383"/>
      <c r="I14" s="383"/>
    </row>
    <row r="15" spans="1:9" ht="12.75" customHeight="1">
      <c r="A15" s="154"/>
      <c r="B15" s="382" t="str">
        <f>'FORMATO 2. POA - MIR'!B18</f>
        <v xml:space="preserve">RECAUDACION </v>
      </c>
      <c r="C15" s="382"/>
      <c r="D15" s="382"/>
      <c r="E15" s="382"/>
      <c r="F15" s="382"/>
      <c r="G15" s="382"/>
      <c r="H15" s="382"/>
      <c r="I15" s="382"/>
    </row>
    <row r="16" spans="1:9">
      <c r="A16" s="154"/>
      <c r="B16" s="383" t="s">
        <v>48</v>
      </c>
      <c r="C16" s="383"/>
      <c r="D16" s="383"/>
      <c r="E16" s="383"/>
      <c r="F16" s="383"/>
      <c r="G16" s="383"/>
      <c r="H16" s="383"/>
      <c r="I16" s="383"/>
    </row>
    <row r="17" spans="1:9" ht="39" customHeight="1">
      <c r="A17" s="154"/>
      <c r="B17" s="320" t="str">
        <f>'FORMATO 2. POA - MIR'!C18</f>
        <v>Permisos especiales, apertura o renovación a comercios ambulante.</v>
      </c>
      <c r="C17" s="320"/>
      <c r="D17" s="320"/>
      <c r="E17" s="320"/>
      <c r="F17" s="320"/>
      <c r="G17" s="320"/>
      <c r="H17" s="320"/>
      <c r="I17" s="320"/>
    </row>
    <row r="18" spans="1:9" ht="18.75" customHeight="1">
      <c r="A18" s="154"/>
      <c r="B18" s="384" t="s">
        <v>338</v>
      </c>
      <c r="C18" s="384"/>
      <c r="D18" s="384"/>
      <c r="E18" s="384"/>
      <c r="F18" s="384"/>
      <c r="G18" s="384"/>
      <c r="H18" s="384"/>
      <c r="I18" s="384"/>
    </row>
    <row r="19" spans="1:9" ht="12.75" customHeight="1">
      <c r="A19" s="154"/>
      <c r="B19" s="385" t="s">
        <v>325</v>
      </c>
      <c r="C19" s="385"/>
      <c r="D19" s="385"/>
      <c r="E19" s="385"/>
      <c r="F19" s="385"/>
      <c r="G19" s="385"/>
      <c r="H19" s="385"/>
      <c r="I19" s="385"/>
    </row>
    <row r="20" spans="1:9" ht="12.75" customHeight="1">
      <c r="A20" s="154"/>
      <c r="B20" s="320" t="str">
        <f>CALENDARIZACION!E14</f>
        <v xml:space="preserve">PARLF = 
(PRP/PRR) 
*100% </v>
      </c>
      <c r="C20" s="320"/>
      <c r="D20" s="320"/>
      <c r="E20" s="320"/>
      <c r="F20" s="320"/>
      <c r="G20" s="320"/>
      <c r="H20" s="320"/>
      <c r="I20" s="320"/>
    </row>
    <row r="21" spans="1:9">
      <c r="A21" s="154"/>
      <c r="B21" s="385" t="s">
        <v>326</v>
      </c>
      <c r="C21" s="385"/>
      <c r="D21" s="385"/>
      <c r="E21" s="385"/>
      <c r="F21" s="385"/>
      <c r="G21" s="385"/>
      <c r="H21" s="385"/>
      <c r="I21" s="385"/>
    </row>
    <row r="22" spans="1:9" ht="28.5" customHeight="1">
      <c r="A22" s="154"/>
      <c r="B22" s="390" t="s">
        <v>105</v>
      </c>
      <c r="C22" s="390"/>
      <c r="D22" s="392" t="s">
        <v>327</v>
      </c>
      <c r="E22" s="392"/>
      <c r="F22" s="391" t="s">
        <v>328</v>
      </c>
      <c r="G22" s="391"/>
      <c r="H22" s="381" t="s">
        <v>138</v>
      </c>
      <c r="I22" s="381"/>
    </row>
    <row r="23" spans="1:9" ht="54.95" customHeight="1">
      <c r="A23" s="154"/>
      <c r="B23" s="393" t="s">
        <v>497</v>
      </c>
      <c r="C23" s="393"/>
      <c r="D23" s="321" t="s">
        <v>108</v>
      </c>
      <c r="E23" s="321"/>
      <c r="F23" s="320" t="str">
        <f>CALENDARIZACION!C14</f>
        <v xml:space="preserve">PARLF= 
Porcentaje de 
aumento en 
recaudación en 
licencias de 
funcionamiento </v>
      </c>
      <c r="G23" s="320"/>
      <c r="H23" s="389" t="s">
        <v>367</v>
      </c>
      <c r="I23" s="432"/>
    </row>
    <row r="24" spans="1:9" ht="54.95" customHeight="1">
      <c r="A24" s="154"/>
      <c r="B24" s="320" t="s">
        <v>495</v>
      </c>
      <c r="C24" s="320"/>
      <c r="D24" s="321" t="s">
        <v>108</v>
      </c>
      <c r="E24" s="321"/>
      <c r="F24" s="320" t="str">
        <f>CALENDARIZACION!D14</f>
        <v xml:space="preserve">PRP (Porcentaje de 
recaudación 
programada </v>
      </c>
      <c r="G24" s="320"/>
      <c r="H24" s="389" t="s">
        <v>367</v>
      </c>
      <c r="I24" s="432"/>
    </row>
    <row r="25" spans="1:9" ht="54.95" customHeight="1">
      <c r="A25" s="154"/>
      <c r="B25" s="320" t="s">
        <v>496</v>
      </c>
      <c r="C25" s="320"/>
      <c r="D25" s="321" t="s">
        <v>108</v>
      </c>
      <c r="E25" s="321"/>
      <c r="F25" s="320" t="str">
        <f>CALENDARIZACION!D15</f>
        <v xml:space="preserve">PRR. porcentaje de 
recaudación 
realizada </v>
      </c>
      <c r="G25" s="320"/>
      <c r="H25" s="389" t="s">
        <v>367</v>
      </c>
      <c r="I25" s="432"/>
    </row>
    <row r="26" spans="1:9" ht="12.75" customHeight="1">
      <c r="A26" s="154"/>
      <c r="B26" s="399" t="s">
        <v>141</v>
      </c>
      <c r="C26" s="399"/>
      <c r="D26" s="399"/>
      <c r="E26" s="399"/>
      <c r="F26" s="399"/>
      <c r="G26" s="399"/>
      <c r="H26" s="399"/>
      <c r="I26" s="399"/>
    </row>
    <row r="27" spans="1:9" ht="15.75" customHeight="1">
      <c r="A27" s="154"/>
      <c r="B27" s="383" t="s">
        <v>28</v>
      </c>
      <c r="C27" s="383"/>
      <c r="D27" s="383" t="s">
        <v>46</v>
      </c>
      <c r="E27" s="383"/>
      <c r="F27" s="383" t="s">
        <v>47</v>
      </c>
      <c r="G27" s="383"/>
      <c r="H27" s="383"/>
      <c r="I27" s="383"/>
    </row>
    <row r="28" spans="1:9" ht="18" customHeight="1">
      <c r="A28" s="154"/>
      <c r="B28" s="320" t="s">
        <v>99</v>
      </c>
      <c r="C28" s="320"/>
      <c r="D28" s="320" t="s">
        <v>97</v>
      </c>
      <c r="E28" s="320"/>
      <c r="F28" s="320" t="s">
        <v>203</v>
      </c>
      <c r="G28" s="320"/>
      <c r="H28" s="320"/>
      <c r="I28" s="320"/>
    </row>
    <row r="29" spans="1:9" ht="18" customHeight="1">
      <c r="A29" s="154"/>
      <c r="B29" s="383" t="s">
        <v>127</v>
      </c>
      <c r="C29" s="383"/>
      <c r="D29" s="383"/>
      <c r="E29" s="383"/>
      <c r="F29" s="396" t="s">
        <v>130</v>
      </c>
      <c r="G29" s="396"/>
      <c r="H29" s="396"/>
      <c r="I29" s="396"/>
    </row>
    <row r="30" spans="1:9" ht="13.5" customHeight="1">
      <c r="A30" s="154"/>
      <c r="B30" s="320" t="s">
        <v>108</v>
      </c>
      <c r="C30" s="320"/>
      <c r="D30" s="320"/>
      <c r="E30" s="320"/>
      <c r="F30" s="320" t="s">
        <v>186</v>
      </c>
      <c r="G30" s="320"/>
      <c r="H30" s="320"/>
      <c r="I30" s="320"/>
    </row>
    <row r="31" spans="1:9" ht="15.75" customHeight="1">
      <c r="A31" s="154"/>
      <c r="B31" s="397" t="s">
        <v>82</v>
      </c>
      <c r="C31" s="397"/>
      <c r="D31" s="397"/>
      <c r="E31" s="397"/>
      <c r="F31" s="396" t="s">
        <v>131</v>
      </c>
      <c r="G31" s="396"/>
      <c r="H31" s="396"/>
      <c r="I31" s="396"/>
    </row>
    <row r="32" spans="1:9" ht="15.75" customHeight="1">
      <c r="A32" s="154"/>
      <c r="B32" s="320" t="s">
        <v>109</v>
      </c>
      <c r="C32" s="320"/>
      <c r="D32" s="320"/>
      <c r="E32" s="320"/>
      <c r="F32" s="320" t="s">
        <v>110</v>
      </c>
      <c r="G32" s="320"/>
      <c r="H32" s="320"/>
      <c r="I32" s="320"/>
    </row>
    <row r="33" spans="1:10" ht="14.25" customHeight="1">
      <c r="A33" s="154"/>
      <c r="B33" s="388" t="s">
        <v>144</v>
      </c>
      <c r="C33" s="388"/>
      <c r="D33" s="388"/>
      <c r="E33" s="388"/>
      <c r="F33" s="388"/>
      <c r="G33" s="388"/>
      <c r="H33" s="388"/>
      <c r="I33" s="388"/>
    </row>
    <row r="34" spans="1:10" ht="13.5" customHeight="1">
      <c r="A34" s="154"/>
      <c r="B34" s="398" t="s">
        <v>330</v>
      </c>
      <c r="C34" s="398"/>
      <c r="D34" s="398"/>
      <c r="E34" s="398"/>
      <c r="F34" s="385" t="s">
        <v>331</v>
      </c>
      <c r="G34" s="385"/>
      <c r="H34" s="385"/>
      <c r="I34" s="385"/>
    </row>
    <row r="35" spans="1:10" ht="12.75" customHeight="1">
      <c r="A35" s="154"/>
      <c r="B35" s="400" t="s">
        <v>147</v>
      </c>
      <c r="C35" s="400"/>
      <c r="D35" s="403">
        <f>CALENDARIZACION!R14</f>
        <v>3606148.05</v>
      </c>
      <c r="E35" s="403"/>
      <c r="F35" s="320" t="s">
        <v>115</v>
      </c>
      <c r="G35" s="320"/>
      <c r="H35" s="404" t="s">
        <v>116</v>
      </c>
      <c r="I35" s="404"/>
    </row>
    <row r="36" spans="1:10" ht="12.75" customHeight="1">
      <c r="A36" s="154"/>
      <c r="B36" s="400" t="s">
        <v>117</v>
      </c>
      <c r="C36" s="400"/>
      <c r="D36" s="321" t="s">
        <v>109</v>
      </c>
      <c r="E36" s="321"/>
      <c r="F36" s="320" t="s">
        <v>329</v>
      </c>
      <c r="G36" s="320"/>
      <c r="H36" s="401" t="s">
        <v>119</v>
      </c>
      <c r="I36" s="401"/>
    </row>
    <row r="37" spans="1:10" ht="12.75" customHeight="1">
      <c r="A37" s="154"/>
      <c r="B37" s="400" t="s">
        <v>49</v>
      </c>
      <c r="C37" s="400"/>
      <c r="D37" s="321" t="s">
        <v>184</v>
      </c>
      <c r="E37" s="321"/>
      <c r="F37" s="320" t="s">
        <v>120</v>
      </c>
      <c r="G37" s="320"/>
      <c r="H37" s="402" t="s">
        <v>121</v>
      </c>
      <c r="I37" s="402"/>
    </row>
    <row r="38" spans="1:10">
      <c r="A38" s="154"/>
      <c r="B38" s="385" t="s">
        <v>339</v>
      </c>
      <c r="C38" s="385"/>
      <c r="D38" s="385"/>
      <c r="E38" s="385"/>
      <c r="F38" s="385"/>
      <c r="G38" s="385"/>
      <c r="H38" s="385"/>
      <c r="I38" s="385"/>
    </row>
    <row r="39" spans="1:10" ht="12.75" customHeight="1">
      <c r="A39" s="154"/>
      <c r="B39" s="381" t="s">
        <v>218</v>
      </c>
      <c r="C39" s="381"/>
      <c r="D39" s="381"/>
      <c r="E39" s="381"/>
      <c r="F39" s="381" t="s">
        <v>50</v>
      </c>
      <c r="G39" s="381"/>
      <c r="H39" s="381" t="s">
        <v>142</v>
      </c>
      <c r="I39" s="381"/>
    </row>
    <row r="40" spans="1:10">
      <c r="A40" s="154"/>
      <c r="B40" s="403">
        <f>D43</f>
        <v>2000000</v>
      </c>
      <c r="C40" s="403"/>
      <c r="D40" s="403"/>
      <c r="E40" s="403"/>
      <c r="F40" s="403">
        <v>2026</v>
      </c>
      <c r="G40" s="403"/>
      <c r="H40" s="320" t="s">
        <v>109</v>
      </c>
      <c r="I40" s="320"/>
    </row>
    <row r="41" spans="1:10">
      <c r="A41" s="154"/>
      <c r="B41" s="405" t="s">
        <v>145</v>
      </c>
      <c r="C41" s="405"/>
      <c r="D41" s="405"/>
      <c r="E41" s="405"/>
      <c r="F41" s="405"/>
      <c r="G41" s="405"/>
      <c r="H41" s="405"/>
      <c r="I41" s="405"/>
    </row>
    <row r="42" spans="1:10" s="49" customFormat="1" ht="38.25" customHeight="1">
      <c r="A42" s="155"/>
      <c r="B42" s="383" t="s">
        <v>123</v>
      </c>
      <c r="C42" s="383"/>
      <c r="D42" s="147" t="s">
        <v>146</v>
      </c>
      <c r="E42" s="153" t="s">
        <v>85</v>
      </c>
      <c r="F42" s="396" t="s">
        <v>86</v>
      </c>
      <c r="G42" s="396"/>
      <c r="H42" s="124" t="s">
        <v>75</v>
      </c>
      <c r="I42" s="124" t="s">
        <v>76</v>
      </c>
    </row>
    <row r="43" spans="1:10" ht="12.75" customHeight="1">
      <c r="A43" s="154"/>
      <c r="B43" s="320" t="s">
        <v>266</v>
      </c>
      <c r="C43" s="320"/>
      <c r="D43" s="179">
        <f>SUM(CALENDARIZACION!F14:H14)</f>
        <v>2000000</v>
      </c>
      <c r="E43" s="128">
        <v>0</v>
      </c>
      <c r="F43" s="433">
        <f>SUM(CALENDARIZACION!F15:H15)</f>
        <v>2350673.12</v>
      </c>
      <c r="G43" s="433"/>
      <c r="H43" s="148">
        <v>46027</v>
      </c>
      <c r="I43" s="148">
        <v>46386</v>
      </c>
      <c r="J43" s="156"/>
    </row>
    <row r="44" spans="1:10" ht="12.75" customHeight="1">
      <c r="A44" s="154"/>
      <c r="B44" s="320" t="s">
        <v>267</v>
      </c>
      <c r="C44" s="320"/>
      <c r="D44" s="179">
        <f>SUM(CALENDARIZACION!I14:K14)</f>
        <v>1500000</v>
      </c>
      <c r="E44" s="130">
        <v>0</v>
      </c>
      <c r="F44" s="433">
        <f>SUM(CALENDARIZACION!I15:K15)</f>
        <v>0</v>
      </c>
      <c r="G44" s="433"/>
      <c r="H44" s="148"/>
      <c r="I44" s="148"/>
      <c r="J44" s="156"/>
    </row>
    <row r="45" spans="1:10" ht="12.75" customHeight="1">
      <c r="A45" s="154"/>
      <c r="B45" s="320" t="s">
        <v>133</v>
      </c>
      <c r="C45" s="320"/>
      <c r="D45" s="179">
        <f>SUM(CALENDARIZACION!L14:N14)</f>
        <v>53074.025000000001</v>
      </c>
      <c r="E45" s="128">
        <v>0</v>
      </c>
      <c r="F45" s="433">
        <f>SUM(CALENDARIZACION!L15:N15)</f>
        <v>0</v>
      </c>
      <c r="G45" s="433"/>
      <c r="H45" s="148"/>
      <c r="I45" s="148"/>
    </row>
    <row r="46" spans="1:10" ht="12.75" customHeight="1">
      <c r="A46" s="154"/>
      <c r="B46" s="320" t="s">
        <v>268</v>
      </c>
      <c r="C46" s="320"/>
      <c r="D46" s="179">
        <f>SUM(CALENDARIZACION!O14:Q14)</f>
        <v>53074.025000000001</v>
      </c>
      <c r="E46" s="128">
        <v>0</v>
      </c>
      <c r="F46" s="433">
        <f>SUM(CALENDARIZACION!O15:Q15)</f>
        <v>0</v>
      </c>
      <c r="G46" s="433"/>
      <c r="H46" s="148"/>
      <c r="I46" s="148"/>
    </row>
    <row r="47" spans="1:10" ht="29.25" customHeight="1">
      <c r="A47" s="154"/>
      <c r="B47" s="413" t="s">
        <v>335</v>
      </c>
      <c r="C47" s="413"/>
      <c r="D47" s="180">
        <f>F52</f>
        <v>3606148.05</v>
      </c>
      <c r="E47" s="149">
        <v>0</v>
      </c>
      <c r="F47" s="434">
        <f>G52</f>
        <v>2350673.12</v>
      </c>
      <c r="G47" s="434"/>
      <c r="H47" s="125" t="s">
        <v>148</v>
      </c>
      <c r="I47" s="150">
        <f>I52</f>
        <v>0.65185152894651688</v>
      </c>
    </row>
    <row r="48" spans="1:10">
      <c r="A48" s="415"/>
      <c r="B48" s="415"/>
      <c r="C48" s="415"/>
      <c r="D48" s="415"/>
      <c r="E48" s="415"/>
      <c r="F48" s="415"/>
      <c r="G48" s="415"/>
      <c r="H48" s="415"/>
      <c r="I48" s="415"/>
    </row>
    <row r="49" spans="1:9" ht="22.5" customHeight="1">
      <c r="A49" s="415"/>
      <c r="B49" s="415"/>
      <c r="C49" s="415"/>
      <c r="D49" s="415"/>
      <c r="E49" s="415"/>
      <c r="F49" s="415"/>
      <c r="G49" s="415"/>
      <c r="H49" s="415"/>
      <c r="I49" s="415"/>
    </row>
    <row r="50" spans="1:9" ht="39" customHeight="1">
      <c r="B50" s="378" t="s">
        <v>160</v>
      </c>
      <c r="C50" s="383"/>
      <c r="D50" s="409" t="s">
        <v>52</v>
      </c>
      <c r="E50" s="409"/>
      <c r="F50" s="409" t="s">
        <v>154</v>
      </c>
      <c r="G50" s="409"/>
      <c r="H50" s="409"/>
      <c r="I50" s="409"/>
    </row>
    <row r="51" spans="1:9" ht="33.75" customHeight="1">
      <c r="B51" s="410" t="str">
        <f>D8</f>
        <v>PP3- A2 C1</v>
      </c>
      <c r="C51" s="410"/>
      <c r="D51" s="321" t="str">
        <f>B15</f>
        <v xml:space="preserve">RECAUDACION </v>
      </c>
      <c r="E51" s="321"/>
      <c r="F51" s="133" t="s">
        <v>155</v>
      </c>
      <c r="G51" s="125" t="s">
        <v>156</v>
      </c>
      <c r="H51" s="133" t="s">
        <v>67</v>
      </c>
      <c r="I51" s="134" t="s">
        <v>68</v>
      </c>
    </row>
    <row r="52" spans="1:9" ht="30" customHeight="1">
      <c r="B52" s="410"/>
      <c r="C52" s="410"/>
      <c r="D52" s="321"/>
      <c r="E52" s="321"/>
      <c r="F52" s="151">
        <f>CALENDARIZACION!S14</f>
        <v>3606148.05</v>
      </c>
      <c r="G52" s="129">
        <f>CALENDARIZACION!S15</f>
        <v>2350673.12</v>
      </c>
      <c r="H52" s="151">
        <f>CALENDARIZACION!T14</f>
        <v>1255474.9299999997</v>
      </c>
      <c r="I52" s="152">
        <f>CALENDARIZACION!U14</f>
        <v>0.65185152894651688</v>
      </c>
    </row>
    <row r="53" spans="1:9" ht="20.25" customHeight="1">
      <c r="A53" s="157">
        <v>1</v>
      </c>
      <c r="B53" s="441"/>
      <c r="C53" s="442"/>
      <c r="D53" s="442"/>
      <c r="E53" s="442"/>
      <c r="F53" s="442"/>
      <c r="G53" s="442"/>
      <c r="H53" s="442"/>
      <c r="I53" s="443"/>
    </row>
    <row r="54" spans="1:9">
      <c r="A54" s="157">
        <v>1</v>
      </c>
      <c r="B54" s="427"/>
      <c r="C54" s="415"/>
      <c r="D54" s="415"/>
      <c r="E54" s="415"/>
      <c r="F54" s="415"/>
      <c r="G54" s="415"/>
      <c r="H54" s="415"/>
      <c r="I54" s="444"/>
    </row>
    <row r="55" spans="1:9">
      <c r="A55" s="157">
        <v>1</v>
      </c>
      <c r="B55" s="427"/>
      <c r="C55" s="415"/>
      <c r="D55" s="415"/>
      <c r="E55" s="415"/>
      <c r="F55" s="415"/>
      <c r="G55" s="415"/>
      <c r="H55" s="415"/>
      <c r="I55" s="444"/>
    </row>
    <row r="56" spans="1:9">
      <c r="A56" s="157">
        <v>1</v>
      </c>
      <c r="B56" s="427"/>
      <c r="C56" s="415"/>
      <c r="D56" s="415"/>
      <c r="E56" s="415"/>
      <c r="F56" s="415"/>
      <c r="G56" s="415"/>
      <c r="H56" s="415"/>
      <c r="I56" s="444"/>
    </row>
    <row r="57" spans="1:9">
      <c r="A57" s="157">
        <v>1</v>
      </c>
      <c r="B57" s="427"/>
      <c r="C57" s="415"/>
      <c r="D57" s="415"/>
      <c r="E57" s="415"/>
      <c r="F57" s="415"/>
      <c r="G57" s="415"/>
      <c r="H57" s="415"/>
      <c r="I57" s="444"/>
    </row>
    <row r="58" spans="1:9">
      <c r="A58" s="157">
        <v>1</v>
      </c>
      <c r="B58" s="427"/>
      <c r="C58" s="415"/>
      <c r="D58" s="415"/>
      <c r="E58" s="415"/>
      <c r="F58" s="415"/>
      <c r="G58" s="415"/>
      <c r="H58" s="415"/>
      <c r="I58" s="444"/>
    </row>
    <row r="59" spans="1:9">
      <c r="A59" s="157">
        <v>1</v>
      </c>
      <c r="B59" s="427"/>
      <c r="C59" s="415"/>
      <c r="D59" s="415"/>
      <c r="E59" s="415"/>
      <c r="F59" s="415"/>
      <c r="G59" s="415"/>
      <c r="H59" s="415"/>
      <c r="I59" s="444"/>
    </row>
    <row r="60" spans="1:9">
      <c r="A60" s="157">
        <v>1</v>
      </c>
      <c r="B60" s="427"/>
      <c r="C60" s="415"/>
      <c r="D60" s="415"/>
      <c r="E60" s="415"/>
      <c r="F60" s="415"/>
      <c r="G60" s="415"/>
      <c r="H60" s="415"/>
      <c r="I60" s="444"/>
    </row>
    <row r="61" spans="1:9">
      <c r="A61" s="157">
        <v>1</v>
      </c>
      <c r="B61" s="427"/>
      <c r="C61" s="415"/>
      <c r="D61" s="415"/>
      <c r="E61" s="415"/>
      <c r="F61" s="415"/>
      <c r="G61" s="415"/>
      <c r="H61" s="415"/>
      <c r="I61" s="444"/>
    </row>
    <row r="62" spans="1:9">
      <c r="A62" s="157">
        <v>1</v>
      </c>
      <c r="B62" s="427"/>
      <c r="C62" s="415"/>
      <c r="D62" s="415"/>
      <c r="E62" s="415"/>
      <c r="F62" s="415"/>
      <c r="G62" s="415"/>
      <c r="H62" s="415"/>
      <c r="I62" s="444"/>
    </row>
    <row r="63" spans="1:9">
      <c r="A63" s="157">
        <v>1</v>
      </c>
      <c r="B63" s="427"/>
      <c r="C63" s="415"/>
      <c r="D63" s="415"/>
      <c r="E63" s="415"/>
      <c r="F63" s="415"/>
      <c r="G63" s="415"/>
      <c r="H63" s="415"/>
      <c r="I63" s="444"/>
    </row>
    <row r="64" spans="1:9">
      <c r="A64" s="157">
        <v>1</v>
      </c>
      <c r="B64" s="427"/>
      <c r="C64" s="415"/>
      <c r="D64" s="415"/>
      <c r="E64" s="415"/>
      <c r="F64" s="415"/>
      <c r="G64" s="415"/>
      <c r="H64" s="415"/>
      <c r="I64" s="444"/>
    </row>
    <row r="65" spans="1:9">
      <c r="A65" s="157">
        <v>1</v>
      </c>
      <c r="B65" s="427"/>
      <c r="C65" s="415"/>
      <c r="D65" s="415"/>
      <c r="E65" s="415"/>
      <c r="F65" s="415"/>
      <c r="G65" s="415"/>
      <c r="H65" s="415"/>
      <c r="I65" s="444"/>
    </row>
    <row r="66" spans="1:9">
      <c r="A66" s="157">
        <v>1</v>
      </c>
      <c r="B66" s="427"/>
      <c r="C66" s="415"/>
      <c r="D66" s="415"/>
      <c r="E66" s="415"/>
      <c r="F66" s="415"/>
      <c r="G66" s="415"/>
      <c r="H66" s="415"/>
      <c r="I66" s="444"/>
    </row>
    <row r="67" spans="1:9">
      <c r="A67" s="157">
        <v>1</v>
      </c>
      <c r="B67" s="427"/>
      <c r="C67" s="415"/>
      <c r="D67" s="415"/>
      <c r="E67" s="415"/>
      <c r="F67" s="415"/>
      <c r="G67" s="415"/>
      <c r="H67" s="415"/>
      <c r="I67" s="444"/>
    </row>
    <row r="68" spans="1:9" ht="17.25" customHeight="1">
      <c r="A68" s="157">
        <v>1</v>
      </c>
      <c r="B68" s="445"/>
      <c r="C68" s="446"/>
      <c r="D68" s="446"/>
      <c r="E68" s="446"/>
      <c r="F68" s="446"/>
      <c r="G68" s="446"/>
      <c r="H68" s="446"/>
      <c r="I68" s="447"/>
    </row>
    <row r="69" spans="1:9">
      <c r="A69" s="157">
        <v>1</v>
      </c>
      <c r="B69" s="448" t="s">
        <v>269</v>
      </c>
      <c r="C69" s="449"/>
      <c r="D69" s="449"/>
      <c r="E69" s="449"/>
      <c r="F69" s="449"/>
      <c r="G69" s="449"/>
      <c r="H69" s="449"/>
      <c r="I69" s="450"/>
    </row>
    <row r="70" spans="1:9">
      <c r="A70" s="157">
        <v>1</v>
      </c>
      <c r="B70" s="451"/>
      <c r="C70" s="452"/>
      <c r="D70" s="452"/>
      <c r="E70" s="452"/>
      <c r="F70" s="452"/>
      <c r="G70" s="452"/>
      <c r="H70" s="452"/>
      <c r="I70" s="453"/>
    </row>
    <row r="71" spans="1:9" ht="12.75" customHeight="1">
      <c r="A71" s="157">
        <v>1</v>
      </c>
      <c r="B71" s="435" t="s">
        <v>266</v>
      </c>
      <c r="C71" s="436"/>
      <c r="D71" s="437"/>
      <c r="E71" s="417">
        <f>F43/D43</f>
        <v>1.1753365600000001</v>
      </c>
      <c r="F71" s="418"/>
      <c r="G71" s="418"/>
      <c r="H71" s="418"/>
      <c r="I71" s="419"/>
    </row>
    <row r="72" spans="1:9" ht="12.75" customHeight="1">
      <c r="A72" s="157">
        <v>1</v>
      </c>
      <c r="B72" s="438"/>
      <c r="C72" s="439"/>
      <c r="D72" s="440"/>
      <c r="E72" s="420"/>
      <c r="F72" s="421"/>
      <c r="G72" s="421"/>
      <c r="H72" s="421"/>
      <c r="I72" s="422"/>
    </row>
    <row r="73" spans="1:9" ht="12.75" customHeight="1">
      <c r="B73" s="435" t="s">
        <v>267</v>
      </c>
      <c r="C73" s="436"/>
      <c r="D73" s="437"/>
      <c r="E73" s="417">
        <f>F44/D44</f>
        <v>0</v>
      </c>
      <c r="F73" s="418"/>
      <c r="G73" s="418"/>
      <c r="H73" s="418"/>
      <c r="I73" s="419"/>
    </row>
    <row r="74" spans="1:9" ht="12.75" customHeight="1">
      <c r="B74" s="438"/>
      <c r="C74" s="439"/>
      <c r="D74" s="440"/>
      <c r="E74" s="420"/>
      <c r="F74" s="421"/>
      <c r="G74" s="421"/>
      <c r="H74" s="421"/>
      <c r="I74" s="422"/>
    </row>
    <row r="75" spans="1:9" ht="12.75" customHeight="1">
      <c r="B75" s="435" t="s">
        <v>133</v>
      </c>
      <c r="C75" s="436"/>
      <c r="D75" s="437"/>
      <c r="E75" s="417">
        <f>F45/D45</f>
        <v>0</v>
      </c>
      <c r="F75" s="418"/>
      <c r="G75" s="418"/>
      <c r="H75" s="418"/>
      <c r="I75" s="419"/>
    </row>
    <row r="76" spans="1:9" ht="12.75" customHeight="1">
      <c r="B76" s="438"/>
      <c r="C76" s="439"/>
      <c r="D76" s="440"/>
      <c r="E76" s="420"/>
      <c r="F76" s="421"/>
      <c r="G76" s="421"/>
      <c r="H76" s="421"/>
      <c r="I76" s="422"/>
    </row>
    <row r="77" spans="1:9" ht="12.75" customHeight="1">
      <c r="B77" s="435" t="s">
        <v>268</v>
      </c>
      <c r="C77" s="436"/>
      <c r="D77" s="437"/>
      <c r="E77" s="417">
        <f>F46/D46</f>
        <v>0</v>
      </c>
      <c r="F77" s="418"/>
      <c r="G77" s="418"/>
      <c r="H77" s="418"/>
      <c r="I77" s="419"/>
    </row>
    <row r="78" spans="1:9" ht="12.75" customHeight="1">
      <c r="B78" s="438"/>
      <c r="C78" s="439"/>
      <c r="D78" s="440"/>
      <c r="E78" s="420"/>
      <c r="F78" s="421"/>
      <c r="G78" s="421"/>
      <c r="H78" s="421"/>
      <c r="I78" s="422"/>
    </row>
    <row r="79" spans="1:9">
      <c r="B79" s="429"/>
      <c r="C79" s="429"/>
      <c r="D79" s="429"/>
      <c r="E79" s="429"/>
      <c r="F79" s="429"/>
      <c r="G79" s="429"/>
      <c r="H79" s="429"/>
      <c r="I79" s="429"/>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4" r:id="rId1" xr:uid="{D70FFAF0-A0AD-499B-B5E7-699B493B4399}"/>
    <hyperlink ref="H25" r:id="rId2" xr:uid="{B22A4446-2887-42C5-A266-091356B5185E}"/>
    <hyperlink ref="H23" r:id="rId3" xr:uid="{7F090773-D2D2-4649-944F-11F32FE46483}"/>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tabSelected="1" view="pageBreakPreview" topLeftCell="A42" zoomScale="80" zoomScaleNormal="100" zoomScaleSheetLayoutView="80" workbookViewId="0">
      <selection activeCell="N54" sqref="N54"/>
    </sheetView>
  </sheetViews>
  <sheetFormatPr baseColWidth="10" defaultRowHeight="12.75"/>
  <cols>
    <col min="1" max="1" width="4.33203125" style="138" customWidth="1"/>
    <col min="2" max="3" width="15.83203125" style="138" customWidth="1"/>
    <col min="4" max="9" width="17.83203125" style="138" customWidth="1"/>
    <col min="10" max="16384" width="12" style="138"/>
  </cols>
  <sheetData>
    <row r="2" spans="2:9" ht="18" customHeight="1"/>
    <row r="3" spans="2:9" ht="15" customHeight="1"/>
    <row r="4" spans="2:9" ht="34.5" customHeight="1">
      <c r="B4" s="328" t="s">
        <v>38</v>
      </c>
      <c r="C4" s="386"/>
      <c r="D4" s="386"/>
      <c r="E4" s="386"/>
      <c r="F4" s="386"/>
      <c r="G4" s="386"/>
      <c r="H4" s="386"/>
      <c r="I4" s="386"/>
    </row>
    <row r="5" spans="2:9" ht="19.5" customHeight="1">
      <c r="B5" s="332" t="s">
        <v>336</v>
      </c>
      <c r="C5" s="387"/>
      <c r="D5" s="387"/>
      <c r="E5" s="387"/>
      <c r="F5" s="387"/>
      <c r="G5" s="387"/>
      <c r="H5" s="387"/>
      <c r="I5" s="387"/>
    </row>
    <row r="6" spans="2:9" s="158" customFormat="1" ht="60" customHeight="1">
      <c r="B6" s="378" t="s">
        <v>39</v>
      </c>
      <c r="C6" s="378"/>
      <c r="D6" s="320" t="str">
        <f>'FORMATO 2. POA - MIR'!D4:F4</f>
        <v>SECRETARIA DE DESARROLLO ECONOMICO</v>
      </c>
      <c r="E6" s="320"/>
      <c r="F6" s="378" t="s">
        <v>42</v>
      </c>
      <c r="G6" s="378"/>
      <c r="H6" s="320">
        <v>2026</v>
      </c>
      <c r="I6" s="320"/>
    </row>
    <row r="7" spans="2:9" ht="54" customHeight="1">
      <c r="B7" s="378" t="s">
        <v>40</v>
      </c>
      <c r="C7" s="378"/>
      <c r="D7" s="320" t="s">
        <v>444</v>
      </c>
      <c r="E7" s="320"/>
      <c r="F7" s="378" t="s">
        <v>43</v>
      </c>
      <c r="G7" s="378"/>
      <c r="H7" s="320" t="s">
        <v>500</v>
      </c>
      <c r="I7" s="320"/>
    </row>
    <row r="8" spans="2:9" ht="41.25" customHeight="1">
      <c r="B8" s="379" t="s">
        <v>41</v>
      </c>
      <c r="C8" s="379"/>
      <c r="D8" s="380" t="s">
        <v>439</v>
      </c>
      <c r="E8" s="380"/>
      <c r="F8" s="378" t="s">
        <v>44</v>
      </c>
      <c r="G8" s="378"/>
      <c r="H8" s="320" t="s">
        <v>443</v>
      </c>
      <c r="I8" s="320"/>
    </row>
    <row r="9" spans="2:9">
      <c r="B9" s="388" t="s">
        <v>89</v>
      </c>
      <c r="C9" s="388"/>
      <c r="D9" s="388"/>
      <c r="E9" s="388"/>
      <c r="F9" s="388"/>
      <c r="G9" s="388"/>
      <c r="H9" s="388"/>
      <c r="I9" s="388"/>
    </row>
    <row r="10" spans="2:9" ht="68.25" customHeight="1">
      <c r="B10" s="383" t="s">
        <v>90</v>
      </c>
      <c r="C10" s="383"/>
      <c r="D10" s="320" t="str">
        <f>'FORMATO 2. POA - MIR'!C9</f>
        <v>PP3. Acuerdo para el desarrollo económico</v>
      </c>
      <c r="E10" s="320"/>
      <c r="F10" s="381" t="s">
        <v>91</v>
      </c>
      <c r="G10" s="381"/>
      <c r="H10" s="320" t="str">
        <f>'FORMATO 2. POA - MIR'!E9</f>
        <v>Fortalecer el emprendimiento a microempresas mediante financiamiento y mejorando la infraestructura del comercio local.</v>
      </c>
      <c r="I10" s="320"/>
    </row>
    <row r="11" spans="2:9" ht="76.5" customHeight="1">
      <c r="B11" s="381" t="s">
        <v>92</v>
      </c>
      <c r="C11" s="381"/>
      <c r="D11" s="320" t="str">
        <f>'FORMATO 2. POA - MIR'!C10</f>
        <v>PP3. Transformación, crecimiento y desarrollo económico para Zapotlán</v>
      </c>
      <c r="E11" s="320"/>
      <c r="F11" s="381" t="s">
        <v>94</v>
      </c>
      <c r="G11" s="381"/>
      <c r="H11" s="320" t="str">
        <f>'FORMATO 2. POA - MIR'!E10</f>
        <v>Impulsar el desarrollo del emprendimiento, PyMEs, productores y mercados locales en el municipio mediante programas estatales, talleres que potencialicen las utilidades de los empresarios.</v>
      </c>
      <c r="I11" s="320"/>
    </row>
    <row r="12" spans="2:9" ht="126" customHeight="1">
      <c r="B12" s="381" t="s">
        <v>95</v>
      </c>
      <c r="C12" s="381"/>
      <c r="D12" s="320" t="str">
        <f>'FORMATO 2. POA - MIR'!C11</f>
        <v xml:space="preserve"> Promover el crecimiento económico y el desarrollo sustentable mediante el fomento a la inversión interna y externa, impulsando la generación de empleos y mejorando la calidad de vida de los ciudadan</v>
      </c>
      <c r="E12" s="320"/>
      <c r="F12" s="381" t="s">
        <v>96</v>
      </c>
      <c r="G12" s="381"/>
      <c r="H12" s="320" t="str">
        <f>'FORMATO 2. POA - MIR'!E11</f>
        <v xml:space="preserve">Impulsar la regularización de los comercios locales fijos, ambulantes, industriales, espectaculares
y espectáculos públicos con el gobierno municipal, generando estrategias de desarrollo, productividad económica y pública para el municipio.  </v>
      </c>
      <c r="I12" s="320"/>
    </row>
    <row r="13" spans="2:9" ht="15" customHeight="1">
      <c r="B13" s="384" t="s">
        <v>337</v>
      </c>
      <c r="C13" s="384"/>
      <c r="D13" s="384"/>
      <c r="E13" s="384"/>
      <c r="F13" s="384"/>
      <c r="G13" s="384"/>
      <c r="H13" s="384"/>
      <c r="I13" s="384"/>
    </row>
    <row r="14" spans="2:9">
      <c r="B14" s="383" t="s">
        <v>45</v>
      </c>
      <c r="C14" s="383"/>
      <c r="D14" s="383"/>
      <c r="E14" s="383"/>
      <c r="F14" s="383"/>
      <c r="G14" s="383"/>
      <c r="H14" s="383"/>
      <c r="I14" s="383"/>
    </row>
    <row r="15" spans="2:9">
      <c r="B15" s="382" t="str">
        <f>'FORMATO 2. POA - MIR'!B19</f>
        <v>PERMISOS ESPECIALES</v>
      </c>
      <c r="C15" s="382"/>
      <c r="D15" s="382"/>
      <c r="E15" s="382"/>
      <c r="F15" s="382"/>
      <c r="G15" s="382"/>
      <c r="H15" s="382"/>
      <c r="I15" s="382"/>
    </row>
    <row r="16" spans="2:9">
      <c r="B16" s="383" t="s">
        <v>48</v>
      </c>
      <c r="C16" s="383"/>
      <c r="D16" s="383"/>
      <c r="E16" s="383"/>
      <c r="F16" s="383"/>
      <c r="G16" s="383"/>
      <c r="H16" s="383"/>
      <c r="I16" s="383"/>
    </row>
    <row r="17" spans="2:9" ht="39" customHeight="1">
      <c r="B17" s="320" t="str">
        <f>'FORMATO 2. POA - MIR'!C19</f>
        <v>Expedición de Licencias, permisos especiales y multas para comercio semifijo.</v>
      </c>
      <c r="C17" s="320"/>
      <c r="D17" s="320"/>
      <c r="E17" s="320"/>
      <c r="F17" s="320"/>
      <c r="G17" s="320"/>
      <c r="H17" s="320"/>
      <c r="I17" s="320"/>
    </row>
    <row r="18" spans="2:9" ht="18.75" customHeight="1">
      <c r="B18" s="384" t="s">
        <v>338</v>
      </c>
      <c r="C18" s="384"/>
      <c r="D18" s="384"/>
      <c r="E18" s="384"/>
      <c r="F18" s="384"/>
      <c r="G18" s="384"/>
      <c r="H18" s="384"/>
      <c r="I18" s="384"/>
    </row>
    <row r="19" spans="2:9">
      <c r="B19" s="385" t="s">
        <v>325</v>
      </c>
      <c r="C19" s="385"/>
      <c r="D19" s="385"/>
      <c r="E19" s="385"/>
      <c r="F19" s="385"/>
      <c r="G19" s="385"/>
      <c r="H19" s="385"/>
      <c r="I19" s="385"/>
    </row>
    <row r="20" spans="2:9">
      <c r="B20" s="320" t="str">
        <f>CALENDARIZACION!E17</f>
        <v xml:space="preserve"> PARLF = 
(PRPE/
PRPER) *100% </v>
      </c>
      <c r="C20" s="320"/>
      <c r="D20" s="320"/>
      <c r="E20" s="320"/>
      <c r="F20" s="320"/>
      <c r="G20" s="320"/>
      <c r="H20" s="320"/>
      <c r="I20" s="320"/>
    </row>
    <row r="21" spans="2:9">
      <c r="B21" s="385" t="s">
        <v>326</v>
      </c>
      <c r="C21" s="385"/>
      <c r="D21" s="385"/>
      <c r="E21" s="385"/>
      <c r="F21" s="385"/>
      <c r="G21" s="385"/>
      <c r="H21" s="385"/>
      <c r="I21" s="385"/>
    </row>
    <row r="22" spans="2:9" ht="28.5" customHeight="1">
      <c r="B22" s="390" t="s">
        <v>105</v>
      </c>
      <c r="C22" s="391"/>
      <c r="D22" s="392" t="s">
        <v>327</v>
      </c>
      <c r="E22" s="392"/>
      <c r="F22" s="391" t="s">
        <v>328</v>
      </c>
      <c r="G22" s="391"/>
      <c r="H22" s="381" t="s">
        <v>138</v>
      </c>
      <c r="I22" s="381"/>
    </row>
    <row r="23" spans="2:9" ht="46.5" customHeight="1">
      <c r="B23" s="393" t="s">
        <v>473</v>
      </c>
      <c r="C23" s="394"/>
      <c r="D23" s="321" t="s">
        <v>108</v>
      </c>
      <c r="E23" s="321"/>
      <c r="F23" s="320" t="str">
        <f>CALENDARIZACION!C17</f>
        <v xml:space="preserve">PARLF. 
Porcentaje de 
aumento en 
recaudación en 
licencias de 
funcionamiento </v>
      </c>
      <c r="G23" s="320"/>
      <c r="H23" s="389" t="s">
        <v>367</v>
      </c>
      <c r="I23" s="395"/>
    </row>
    <row r="24" spans="2:9" ht="47.25" customHeight="1">
      <c r="B24" s="320" t="s">
        <v>498</v>
      </c>
      <c r="C24" s="320"/>
      <c r="D24" s="321" t="s">
        <v>108</v>
      </c>
      <c r="E24" s="321"/>
      <c r="F24" s="320" t="str">
        <f>CALENDARIZACION!D17</f>
        <v xml:space="preserve">PRPE. (Porcentaje 
de recaudación de 
permisos 
especiales 
programados) </v>
      </c>
      <c r="G24" s="320"/>
      <c r="H24" s="389" t="s">
        <v>367</v>
      </c>
      <c r="I24" s="395"/>
    </row>
    <row r="25" spans="2:9" ht="46.5" customHeight="1">
      <c r="B25" s="320" t="s">
        <v>496</v>
      </c>
      <c r="C25" s="320"/>
      <c r="D25" s="321" t="s">
        <v>108</v>
      </c>
      <c r="E25" s="321"/>
      <c r="F25" s="320" t="str">
        <f>CALENDARIZACION!D18</f>
        <v xml:space="preserve">PRR (porcentaje de 
recaudación 
realizada) </v>
      </c>
      <c r="G25" s="320"/>
      <c r="H25" s="389" t="s">
        <v>367</v>
      </c>
      <c r="I25" s="395"/>
    </row>
    <row r="26" spans="2:9" ht="12.75" customHeight="1">
      <c r="B26" s="399" t="s">
        <v>141</v>
      </c>
      <c r="C26" s="399"/>
      <c r="D26" s="399"/>
      <c r="E26" s="399"/>
      <c r="F26" s="399"/>
      <c r="G26" s="399"/>
      <c r="H26" s="399"/>
      <c r="I26" s="399"/>
    </row>
    <row r="27" spans="2:9" ht="15.75" customHeight="1">
      <c r="B27" s="383" t="s">
        <v>28</v>
      </c>
      <c r="C27" s="383"/>
      <c r="D27" s="383" t="s">
        <v>46</v>
      </c>
      <c r="E27" s="383"/>
      <c r="F27" s="383" t="s">
        <v>47</v>
      </c>
      <c r="G27" s="383"/>
      <c r="H27" s="383"/>
      <c r="I27" s="383"/>
    </row>
    <row r="28" spans="2:9" ht="18" customHeight="1">
      <c r="B28" s="320" t="s">
        <v>99</v>
      </c>
      <c r="C28" s="320"/>
      <c r="D28" s="320" t="s">
        <v>97</v>
      </c>
      <c r="E28" s="320"/>
      <c r="F28" s="320" t="s">
        <v>203</v>
      </c>
      <c r="G28" s="320"/>
      <c r="H28" s="320"/>
      <c r="I28" s="320"/>
    </row>
    <row r="29" spans="2:9" ht="18" customHeight="1">
      <c r="B29" s="383" t="s">
        <v>127</v>
      </c>
      <c r="C29" s="383"/>
      <c r="D29" s="383"/>
      <c r="E29" s="383"/>
      <c r="F29" s="396" t="s">
        <v>130</v>
      </c>
      <c r="G29" s="385"/>
      <c r="H29" s="385"/>
      <c r="I29" s="385"/>
    </row>
    <row r="30" spans="2:9" ht="13.5" customHeight="1">
      <c r="B30" s="320" t="s">
        <v>108</v>
      </c>
      <c r="C30" s="320"/>
      <c r="D30" s="320"/>
      <c r="E30" s="320"/>
      <c r="F30" s="320" t="s">
        <v>186</v>
      </c>
      <c r="G30" s="320"/>
      <c r="H30" s="320"/>
      <c r="I30" s="320"/>
    </row>
    <row r="31" spans="2:9" ht="15.75" customHeight="1">
      <c r="B31" s="397" t="s">
        <v>82</v>
      </c>
      <c r="C31" s="398"/>
      <c r="D31" s="398"/>
      <c r="E31" s="398"/>
      <c r="F31" s="396" t="s">
        <v>131</v>
      </c>
      <c r="G31" s="385"/>
      <c r="H31" s="385"/>
      <c r="I31" s="385"/>
    </row>
    <row r="32" spans="2:9" ht="15.75" customHeight="1">
      <c r="B32" s="320" t="s">
        <v>109</v>
      </c>
      <c r="C32" s="320"/>
      <c r="D32" s="320"/>
      <c r="E32" s="320"/>
      <c r="F32" s="320" t="s">
        <v>110</v>
      </c>
      <c r="G32" s="320"/>
      <c r="H32" s="320"/>
      <c r="I32" s="320"/>
    </row>
    <row r="33" spans="1:10" ht="14.25" customHeight="1">
      <c r="B33" s="388" t="s">
        <v>144</v>
      </c>
      <c r="C33" s="388"/>
      <c r="D33" s="388"/>
      <c r="E33" s="388"/>
      <c r="F33" s="388"/>
      <c r="G33" s="388"/>
      <c r="H33" s="388"/>
      <c r="I33" s="388"/>
    </row>
    <row r="34" spans="1:10" ht="13.5" customHeight="1">
      <c r="B34" s="398" t="s">
        <v>330</v>
      </c>
      <c r="C34" s="398"/>
      <c r="D34" s="398"/>
      <c r="E34" s="398"/>
      <c r="F34" s="385" t="s">
        <v>331</v>
      </c>
      <c r="G34" s="385"/>
      <c r="H34" s="385"/>
      <c r="I34" s="385"/>
    </row>
    <row r="35" spans="1:10">
      <c r="B35" s="400" t="s">
        <v>147</v>
      </c>
      <c r="C35" s="400"/>
      <c r="D35" s="403">
        <f>CALENDARIZACION!R17</f>
        <v>180</v>
      </c>
      <c r="E35" s="403"/>
      <c r="F35" s="320" t="s">
        <v>115</v>
      </c>
      <c r="G35" s="320"/>
      <c r="H35" s="404" t="s">
        <v>116</v>
      </c>
      <c r="I35" s="404"/>
    </row>
    <row r="36" spans="1:10">
      <c r="B36" s="400" t="s">
        <v>117</v>
      </c>
      <c r="C36" s="400"/>
      <c r="D36" s="321" t="s">
        <v>109</v>
      </c>
      <c r="E36" s="321"/>
      <c r="F36" s="320" t="s">
        <v>329</v>
      </c>
      <c r="G36" s="320"/>
      <c r="H36" s="401" t="s">
        <v>119</v>
      </c>
      <c r="I36" s="401"/>
    </row>
    <row r="37" spans="1:10">
      <c r="B37" s="400" t="s">
        <v>49</v>
      </c>
      <c r="C37" s="400"/>
      <c r="D37" s="321" t="s">
        <v>185</v>
      </c>
      <c r="E37" s="321"/>
      <c r="F37" s="320" t="s">
        <v>120</v>
      </c>
      <c r="G37" s="320"/>
      <c r="H37" s="402" t="s">
        <v>121</v>
      </c>
      <c r="I37" s="402"/>
    </row>
    <row r="38" spans="1:10">
      <c r="B38" s="385" t="s">
        <v>339</v>
      </c>
      <c r="C38" s="385"/>
      <c r="D38" s="385"/>
      <c r="E38" s="385"/>
      <c r="F38" s="385"/>
      <c r="G38" s="385"/>
      <c r="H38" s="385"/>
      <c r="I38" s="385"/>
    </row>
    <row r="39" spans="1:10">
      <c r="B39" s="381" t="s">
        <v>218</v>
      </c>
      <c r="C39" s="381"/>
      <c r="D39" s="381"/>
      <c r="E39" s="381"/>
      <c r="F39" s="381" t="s">
        <v>50</v>
      </c>
      <c r="G39" s="381"/>
      <c r="H39" s="381" t="s">
        <v>142</v>
      </c>
      <c r="I39" s="381"/>
    </row>
    <row r="40" spans="1:10">
      <c r="B40" s="403">
        <f>D43</f>
        <v>50</v>
      </c>
      <c r="C40" s="403"/>
      <c r="D40" s="403"/>
      <c r="E40" s="403"/>
      <c r="F40" s="403">
        <v>2026</v>
      </c>
      <c r="G40" s="403"/>
      <c r="H40" s="320" t="s">
        <v>109</v>
      </c>
      <c r="I40" s="320"/>
    </row>
    <row r="41" spans="1:10">
      <c r="B41" s="405" t="s">
        <v>145</v>
      </c>
      <c r="C41" s="405"/>
      <c r="D41" s="405"/>
      <c r="E41" s="405"/>
      <c r="F41" s="405"/>
      <c r="G41" s="405"/>
      <c r="H41" s="405"/>
      <c r="I41" s="405"/>
    </row>
    <row r="42" spans="1:10" s="49" customFormat="1" ht="36">
      <c r="B42" s="383" t="s">
        <v>123</v>
      </c>
      <c r="C42" s="383"/>
      <c r="D42" s="147" t="s">
        <v>146</v>
      </c>
      <c r="E42" s="153" t="s">
        <v>85</v>
      </c>
      <c r="F42" s="396" t="s">
        <v>86</v>
      </c>
      <c r="G42" s="385"/>
      <c r="H42" s="124" t="s">
        <v>75</v>
      </c>
      <c r="I42" s="124" t="s">
        <v>76</v>
      </c>
    </row>
    <row r="43" spans="1:10">
      <c r="B43" s="320" t="s">
        <v>266</v>
      </c>
      <c r="C43" s="320"/>
      <c r="D43" s="127">
        <f>SUM(CALENDARIZACION!F17:H17)</f>
        <v>50</v>
      </c>
      <c r="E43" s="128">
        <v>0</v>
      </c>
      <c r="F43" s="406">
        <f>SUM(CALENDARIZACION!F18:H18)</f>
        <v>50</v>
      </c>
      <c r="G43" s="406"/>
      <c r="H43" s="148">
        <v>46027</v>
      </c>
      <c r="I43" s="148">
        <v>46386</v>
      </c>
      <c r="J43" s="156"/>
    </row>
    <row r="44" spans="1:10">
      <c r="B44" s="320" t="s">
        <v>267</v>
      </c>
      <c r="C44" s="320"/>
      <c r="D44" s="127">
        <f>SUM(CALENDARIZACION!I17:K17)</f>
        <v>50</v>
      </c>
      <c r="E44" s="130">
        <v>0</v>
      </c>
      <c r="F44" s="406">
        <f>SUM(CALENDARIZACION!I18:K18)</f>
        <v>0</v>
      </c>
      <c r="G44" s="406"/>
      <c r="H44" s="148"/>
      <c r="I44" s="148"/>
      <c r="J44" s="156"/>
    </row>
    <row r="45" spans="1:10">
      <c r="B45" s="320" t="s">
        <v>133</v>
      </c>
      <c r="C45" s="320"/>
      <c r="D45" s="127">
        <f>SUM(CALENDARIZACION!L17:N17)</f>
        <v>50</v>
      </c>
      <c r="E45" s="128">
        <v>0</v>
      </c>
      <c r="F45" s="406">
        <f>SUM(CALENDARIZACION!L18:N18)</f>
        <v>0</v>
      </c>
      <c r="G45" s="406"/>
      <c r="H45" s="148"/>
      <c r="I45" s="148"/>
    </row>
    <row r="46" spans="1:10">
      <c r="B46" s="320" t="s">
        <v>268</v>
      </c>
      <c r="C46" s="320"/>
      <c r="D46" s="127">
        <f>SUM(CALENDARIZACION!O17:Q17)</f>
        <v>30</v>
      </c>
      <c r="E46" s="128">
        <v>0</v>
      </c>
      <c r="F46" s="406">
        <f>SUM(CALENDARIZACION!O18:Q18)</f>
        <v>0</v>
      </c>
      <c r="G46" s="406"/>
      <c r="H46" s="148"/>
      <c r="I46" s="148"/>
    </row>
    <row r="47" spans="1:10" ht="24">
      <c r="B47" s="413" t="s">
        <v>335</v>
      </c>
      <c r="C47" s="413"/>
      <c r="D47" s="149">
        <f>F52</f>
        <v>180</v>
      </c>
      <c r="E47" s="149">
        <v>0</v>
      </c>
      <c r="F47" s="414">
        <f>G52</f>
        <v>0</v>
      </c>
      <c r="G47" s="414"/>
      <c r="H47" s="125" t="s">
        <v>148</v>
      </c>
      <c r="I47" s="150">
        <f>I52</f>
        <v>0.27777777777777779</v>
      </c>
    </row>
    <row r="48" spans="1:10">
      <c r="A48" s="415"/>
      <c r="B48" s="415"/>
      <c r="C48" s="415"/>
      <c r="D48" s="415"/>
      <c r="E48" s="415"/>
      <c r="F48" s="415"/>
      <c r="G48" s="415"/>
      <c r="H48" s="415"/>
      <c r="I48" s="415"/>
    </row>
    <row r="49" spans="1:9" ht="22.5" customHeight="1">
      <c r="A49" s="415"/>
      <c r="B49" s="415"/>
      <c r="C49" s="415"/>
      <c r="D49" s="415"/>
      <c r="E49" s="415"/>
      <c r="F49" s="415"/>
      <c r="G49" s="415"/>
      <c r="H49" s="415"/>
      <c r="I49" s="415"/>
    </row>
    <row r="50" spans="1:9" ht="39" customHeight="1">
      <c r="B50" s="378" t="s">
        <v>160</v>
      </c>
      <c r="C50" s="383"/>
      <c r="D50" s="409" t="s">
        <v>52</v>
      </c>
      <c r="E50" s="409"/>
      <c r="F50" s="409" t="s">
        <v>154</v>
      </c>
      <c r="G50" s="409"/>
      <c r="H50" s="409"/>
      <c r="I50" s="409"/>
    </row>
    <row r="51" spans="1:9" ht="33.75" customHeight="1">
      <c r="B51" s="454" t="str">
        <f>D8</f>
        <v>PP3- A3 C1</v>
      </c>
      <c r="C51" s="454"/>
      <c r="D51" s="321" t="str">
        <f>B15</f>
        <v>PERMISOS ESPECIALES</v>
      </c>
      <c r="E51" s="321"/>
      <c r="F51" s="133" t="s">
        <v>155</v>
      </c>
      <c r="G51" s="125" t="s">
        <v>156</v>
      </c>
      <c r="H51" s="133" t="s">
        <v>67</v>
      </c>
      <c r="I51" s="134" t="s">
        <v>68</v>
      </c>
    </row>
    <row r="52" spans="1:9" ht="30" customHeight="1">
      <c r="B52" s="454"/>
      <c r="C52" s="454"/>
      <c r="D52" s="321"/>
      <c r="E52" s="321"/>
      <c r="F52" s="151">
        <f>CALENDARIZACION!S17</f>
        <v>180</v>
      </c>
      <c r="G52" s="129">
        <f>CALENDARIZACION!S18</f>
        <v>0</v>
      </c>
      <c r="H52" s="151">
        <f>CALENDARIZACION!T17</f>
        <v>130</v>
      </c>
      <c r="I52" s="152">
        <f>CALENDARIZACION!U17</f>
        <v>0.27777777777777779</v>
      </c>
    </row>
    <row r="53" spans="1:9" ht="20.25" customHeight="1">
      <c r="A53" s="157">
        <v>1</v>
      </c>
      <c r="B53" s="331"/>
      <c r="C53" s="331"/>
      <c r="D53" s="331"/>
      <c r="E53" s="331"/>
      <c r="F53" s="331"/>
      <c r="G53" s="331"/>
      <c r="H53" s="331"/>
      <c r="I53" s="331"/>
    </row>
    <row r="54" spans="1:9">
      <c r="A54" s="157">
        <v>1</v>
      </c>
      <c r="B54" s="331"/>
      <c r="C54" s="331"/>
      <c r="D54" s="331"/>
      <c r="E54" s="331"/>
      <c r="F54" s="331"/>
      <c r="G54" s="331"/>
      <c r="H54" s="331"/>
      <c r="I54" s="331"/>
    </row>
    <row r="55" spans="1:9">
      <c r="A55" s="157">
        <v>1</v>
      </c>
      <c r="B55" s="331"/>
      <c r="C55" s="331"/>
      <c r="D55" s="331"/>
      <c r="E55" s="331"/>
      <c r="F55" s="331"/>
      <c r="G55" s="331"/>
      <c r="H55" s="331"/>
      <c r="I55" s="331"/>
    </row>
    <row r="56" spans="1:9">
      <c r="A56" s="157">
        <v>1</v>
      </c>
      <c r="B56" s="331"/>
      <c r="C56" s="331"/>
      <c r="D56" s="331"/>
      <c r="E56" s="331"/>
      <c r="F56" s="331"/>
      <c r="G56" s="331"/>
      <c r="H56" s="331"/>
      <c r="I56" s="331"/>
    </row>
    <row r="57" spans="1:9">
      <c r="A57" s="157">
        <v>1</v>
      </c>
      <c r="B57" s="331"/>
      <c r="C57" s="331"/>
      <c r="D57" s="331"/>
      <c r="E57" s="331"/>
      <c r="F57" s="331"/>
      <c r="G57" s="331"/>
      <c r="H57" s="331"/>
      <c r="I57" s="331"/>
    </row>
    <row r="58" spans="1:9">
      <c r="A58" s="157">
        <v>1</v>
      </c>
      <c r="B58" s="331"/>
      <c r="C58" s="331"/>
      <c r="D58" s="331"/>
      <c r="E58" s="331"/>
      <c r="F58" s="331"/>
      <c r="G58" s="331"/>
      <c r="H58" s="331"/>
      <c r="I58" s="331"/>
    </row>
    <row r="59" spans="1:9">
      <c r="A59" s="157">
        <v>1</v>
      </c>
      <c r="B59" s="331"/>
      <c r="C59" s="331"/>
      <c r="D59" s="331"/>
      <c r="E59" s="331"/>
      <c r="F59" s="331"/>
      <c r="G59" s="331"/>
      <c r="H59" s="331"/>
      <c r="I59" s="331"/>
    </row>
    <row r="60" spans="1:9">
      <c r="A60" s="157">
        <v>1</v>
      </c>
      <c r="B60" s="331"/>
      <c r="C60" s="331"/>
      <c r="D60" s="331"/>
      <c r="E60" s="331"/>
      <c r="F60" s="331"/>
      <c r="G60" s="331"/>
      <c r="H60" s="331"/>
      <c r="I60" s="331"/>
    </row>
    <row r="61" spans="1:9">
      <c r="A61" s="157">
        <v>1</v>
      </c>
      <c r="B61" s="331"/>
      <c r="C61" s="331"/>
      <c r="D61" s="331"/>
      <c r="E61" s="331"/>
      <c r="F61" s="331"/>
      <c r="G61" s="331"/>
      <c r="H61" s="331"/>
      <c r="I61" s="331"/>
    </row>
    <row r="62" spans="1:9">
      <c r="A62" s="157">
        <v>1</v>
      </c>
      <c r="B62" s="331"/>
      <c r="C62" s="331"/>
      <c r="D62" s="331"/>
      <c r="E62" s="331"/>
      <c r="F62" s="331"/>
      <c r="G62" s="331"/>
      <c r="H62" s="331"/>
      <c r="I62" s="331"/>
    </row>
    <row r="63" spans="1:9">
      <c r="A63" s="157">
        <v>1</v>
      </c>
      <c r="B63" s="331"/>
      <c r="C63" s="331"/>
      <c r="D63" s="331"/>
      <c r="E63" s="331"/>
      <c r="F63" s="331"/>
      <c r="G63" s="331"/>
      <c r="H63" s="331"/>
      <c r="I63" s="331"/>
    </row>
    <row r="64" spans="1:9">
      <c r="A64" s="157">
        <v>1</v>
      </c>
      <c r="B64" s="331"/>
      <c r="C64" s="331"/>
      <c r="D64" s="331"/>
      <c r="E64" s="331"/>
      <c r="F64" s="331"/>
      <c r="G64" s="331"/>
      <c r="H64" s="331"/>
      <c r="I64" s="331"/>
    </row>
    <row r="65" spans="1:9">
      <c r="A65" s="157">
        <v>1</v>
      </c>
      <c r="B65" s="331"/>
      <c r="C65" s="331"/>
      <c r="D65" s="331"/>
      <c r="E65" s="331"/>
      <c r="F65" s="331"/>
      <c r="G65" s="331"/>
      <c r="H65" s="331"/>
      <c r="I65" s="331"/>
    </row>
    <row r="66" spans="1:9">
      <c r="A66" s="157">
        <v>1</v>
      </c>
      <c r="B66" s="331"/>
      <c r="C66" s="331"/>
      <c r="D66" s="331"/>
      <c r="E66" s="331"/>
      <c r="F66" s="331"/>
      <c r="G66" s="331"/>
      <c r="H66" s="331"/>
      <c r="I66" s="331"/>
    </row>
    <row r="67" spans="1:9">
      <c r="A67" s="157">
        <v>1</v>
      </c>
      <c r="B67" s="331"/>
      <c r="C67" s="331"/>
      <c r="D67" s="331"/>
      <c r="E67" s="331"/>
      <c r="F67" s="331"/>
      <c r="G67" s="331"/>
      <c r="H67" s="331"/>
      <c r="I67" s="331"/>
    </row>
    <row r="68" spans="1:9" ht="17.25" customHeight="1">
      <c r="A68" s="157">
        <v>1</v>
      </c>
      <c r="B68" s="331"/>
      <c r="C68" s="331"/>
      <c r="D68" s="331"/>
      <c r="E68" s="331"/>
      <c r="F68" s="331"/>
      <c r="G68" s="331"/>
      <c r="H68" s="331"/>
      <c r="I68" s="331"/>
    </row>
    <row r="69" spans="1:9">
      <c r="A69" s="157">
        <v>1</v>
      </c>
      <c r="B69" s="428" t="s">
        <v>271</v>
      </c>
      <c r="C69" s="428"/>
      <c r="D69" s="428"/>
      <c r="E69" s="428"/>
      <c r="F69" s="428"/>
      <c r="G69" s="428"/>
      <c r="H69" s="428"/>
      <c r="I69" s="428"/>
    </row>
    <row r="70" spans="1:9">
      <c r="A70" s="157">
        <v>1</v>
      </c>
      <c r="B70" s="428"/>
      <c r="C70" s="428"/>
      <c r="D70" s="428"/>
      <c r="E70" s="428"/>
      <c r="F70" s="428"/>
      <c r="G70" s="428"/>
      <c r="H70" s="428"/>
      <c r="I70" s="428"/>
    </row>
    <row r="71" spans="1:9">
      <c r="A71" s="157">
        <v>1</v>
      </c>
      <c r="B71" s="416" t="s">
        <v>266</v>
      </c>
      <c r="C71" s="416"/>
      <c r="D71" s="416"/>
      <c r="E71" s="424">
        <f>F43/D43</f>
        <v>1</v>
      </c>
      <c r="F71" s="424"/>
      <c r="G71" s="424"/>
      <c r="H71" s="424"/>
      <c r="I71" s="424"/>
    </row>
    <row r="72" spans="1:9">
      <c r="A72" s="157">
        <v>1</v>
      </c>
      <c r="B72" s="416"/>
      <c r="C72" s="416"/>
      <c r="D72" s="416"/>
      <c r="E72" s="424"/>
      <c r="F72" s="424"/>
      <c r="G72" s="424"/>
      <c r="H72" s="424"/>
      <c r="I72" s="424"/>
    </row>
    <row r="73" spans="1:9">
      <c r="B73" s="416" t="s">
        <v>267</v>
      </c>
      <c r="C73" s="416"/>
      <c r="D73" s="416"/>
      <c r="E73" s="424">
        <f>F44/D44</f>
        <v>0</v>
      </c>
      <c r="F73" s="424"/>
      <c r="G73" s="424"/>
      <c r="H73" s="424"/>
      <c r="I73" s="424"/>
    </row>
    <row r="74" spans="1:9">
      <c r="B74" s="416"/>
      <c r="C74" s="416"/>
      <c r="D74" s="416"/>
      <c r="E74" s="424"/>
      <c r="F74" s="424"/>
      <c r="G74" s="424"/>
      <c r="H74" s="424"/>
      <c r="I74" s="424"/>
    </row>
    <row r="75" spans="1:9" ht="12.75" customHeight="1">
      <c r="B75" s="416" t="s">
        <v>133</v>
      </c>
      <c r="C75" s="416"/>
      <c r="D75" s="416"/>
      <c r="E75" s="424">
        <f>F45/D45</f>
        <v>0</v>
      </c>
      <c r="F75" s="424"/>
      <c r="G75" s="424"/>
      <c r="H75" s="424"/>
      <c r="I75" s="424"/>
    </row>
    <row r="76" spans="1:9" ht="12.75" customHeight="1">
      <c r="B76" s="416"/>
      <c r="C76" s="416"/>
      <c r="D76" s="416"/>
      <c r="E76" s="424"/>
      <c r="F76" s="424"/>
      <c r="G76" s="424"/>
      <c r="H76" s="424"/>
      <c r="I76" s="424"/>
    </row>
    <row r="77" spans="1:9">
      <c r="B77" s="416" t="s">
        <v>268</v>
      </c>
      <c r="C77" s="416"/>
      <c r="D77" s="416"/>
      <c r="E77" s="424">
        <f>F46/D46</f>
        <v>0</v>
      </c>
      <c r="F77" s="424"/>
      <c r="G77" s="424"/>
      <c r="H77" s="424"/>
      <c r="I77" s="424"/>
    </row>
    <row r="78" spans="1:9">
      <c r="B78" s="416"/>
      <c r="C78" s="416"/>
      <c r="D78" s="416"/>
      <c r="E78" s="424"/>
      <c r="F78" s="424"/>
      <c r="G78" s="424"/>
      <c r="H78" s="424"/>
      <c r="I78" s="424"/>
    </row>
    <row r="79" spans="1:9">
      <c r="B79" s="429"/>
      <c r="C79" s="429"/>
      <c r="D79" s="429"/>
      <c r="E79" s="429"/>
      <c r="F79" s="429"/>
      <c r="G79" s="429"/>
      <c r="H79" s="429"/>
      <c r="I79" s="429"/>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15D389D4-5E01-46D4-9D18-36FE4A581E14}"/>
    <hyperlink ref="H24" r:id="rId2" xr:uid="{6A14B7D8-F71B-4B80-B670-00EAFF3D3D9B}"/>
    <hyperlink ref="H25" r:id="rId3" xr:uid="{5ED4129B-A688-4482-8F83-5A5764023DF6}"/>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A3" zoomScale="70" zoomScaleNormal="70" workbookViewId="0">
      <selection activeCell="M9" sqref="M9"/>
    </sheetView>
  </sheetViews>
  <sheetFormatPr baseColWidth="10" defaultRowHeight="36" customHeight="1"/>
  <cols>
    <col min="1" max="1" width="22.83203125" style="81" customWidth="1"/>
    <col min="2" max="2" width="12" style="81"/>
    <col min="3" max="3" width="12.83203125" style="81" customWidth="1"/>
    <col min="4" max="4" width="14" style="144" customWidth="1"/>
    <col min="5" max="5" width="16" style="144" customWidth="1"/>
    <col min="6" max="6" width="60.83203125" style="81" customWidth="1"/>
    <col min="7" max="7" width="60.1640625" style="81" customWidth="1"/>
    <col min="8" max="8" width="23.6640625" style="81" customWidth="1"/>
    <col min="9" max="9" width="56.6640625" style="81" customWidth="1"/>
    <col min="10" max="10" width="35.1640625" style="81" customWidth="1"/>
    <col min="11" max="11" width="17.1640625" style="81" customWidth="1"/>
    <col min="12" max="12" width="16.5" style="81" customWidth="1"/>
    <col min="13" max="16" width="17.1640625" style="81" customWidth="1"/>
    <col min="17" max="17" width="18.5" style="81" customWidth="1"/>
    <col min="18" max="18" width="40.5" style="81" customWidth="1"/>
    <col min="19" max="19" width="33.33203125" style="81" customWidth="1"/>
    <col min="20" max="16384" width="12" style="81"/>
  </cols>
  <sheetData>
    <row r="2" spans="1:20" ht="36" customHeight="1">
      <c r="A2" s="456" t="s">
        <v>134</v>
      </c>
      <c r="B2" s="456"/>
      <c r="C2" s="456"/>
      <c r="D2" s="456"/>
      <c r="E2" s="456"/>
      <c r="F2" s="456"/>
      <c r="G2" s="456"/>
      <c r="H2" s="456"/>
      <c r="I2" s="456"/>
      <c r="J2" s="456"/>
      <c r="K2" s="456"/>
      <c r="L2" s="456"/>
      <c r="M2" s="456"/>
      <c r="N2" s="456"/>
      <c r="O2" s="456"/>
      <c r="P2" s="456"/>
      <c r="Q2" s="456"/>
      <c r="R2" s="456"/>
      <c r="S2" s="456"/>
    </row>
    <row r="3" spans="1:20" ht="36" customHeight="1">
      <c r="A3" s="455"/>
      <c r="B3" s="455"/>
      <c r="C3" s="455"/>
      <c r="D3" s="455"/>
      <c r="E3" s="455"/>
      <c r="F3" s="455"/>
      <c r="G3" s="455"/>
      <c r="H3" s="455"/>
      <c r="I3" s="455"/>
      <c r="J3" s="455"/>
      <c r="K3" s="455"/>
      <c r="L3" s="455"/>
      <c r="M3" s="455"/>
      <c r="N3" s="455"/>
      <c r="O3" s="455"/>
      <c r="P3" s="455"/>
      <c r="Q3" s="455"/>
      <c r="R3" s="455"/>
      <c r="S3" s="455"/>
    </row>
    <row r="4" spans="1:20" ht="51.75" customHeight="1">
      <c r="A4" s="137" t="s">
        <v>132</v>
      </c>
      <c r="B4" s="123" t="s">
        <v>125</v>
      </c>
      <c r="C4" s="69" t="s">
        <v>74</v>
      </c>
      <c r="D4" s="145" t="s">
        <v>75</v>
      </c>
      <c r="E4" s="145" t="s">
        <v>76</v>
      </c>
      <c r="F4" s="69" t="s">
        <v>77</v>
      </c>
      <c r="G4" s="69" t="s">
        <v>78</v>
      </c>
      <c r="H4" s="69" t="s">
        <v>79</v>
      </c>
      <c r="I4" s="69" t="s">
        <v>80</v>
      </c>
      <c r="J4" s="69" t="s">
        <v>216</v>
      </c>
      <c r="K4" s="69" t="s">
        <v>81</v>
      </c>
      <c r="L4" s="69" t="s">
        <v>82</v>
      </c>
      <c r="M4" s="69" t="s">
        <v>83</v>
      </c>
      <c r="N4" s="69" t="s">
        <v>84</v>
      </c>
      <c r="O4" s="69" t="s">
        <v>85</v>
      </c>
      <c r="P4" s="69" t="s">
        <v>86</v>
      </c>
      <c r="Q4" s="69" t="s">
        <v>87</v>
      </c>
      <c r="R4" s="69" t="s">
        <v>137</v>
      </c>
      <c r="S4" s="69" t="s">
        <v>88</v>
      </c>
    </row>
    <row r="5" spans="1:20" ht="36" customHeight="1">
      <c r="A5" s="139" t="s">
        <v>215</v>
      </c>
      <c r="B5" s="25" t="s">
        <v>474</v>
      </c>
      <c r="C5" s="140">
        <v>2026</v>
      </c>
      <c r="D5" s="141">
        <v>46027</v>
      </c>
      <c r="E5" s="141">
        <v>46111</v>
      </c>
      <c r="F5" s="25" t="s">
        <v>208</v>
      </c>
      <c r="G5" s="25" t="s">
        <v>410</v>
      </c>
      <c r="H5" s="25" t="s">
        <v>97</v>
      </c>
      <c r="I5" s="25" t="s">
        <v>413</v>
      </c>
      <c r="J5" s="25" t="s">
        <v>217</v>
      </c>
      <c r="K5" s="25" t="s">
        <v>108</v>
      </c>
      <c r="L5" s="25" t="s">
        <v>112</v>
      </c>
      <c r="M5" s="140">
        <v>3</v>
      </c>
      <c r="N5" s="140">
        <v>12</v>
      </c>
      <c r="O5" s="140">
        <v>0</v>
      </c>
      <c r="P5" s="181">
        <v>0.25</v>
      </c>
      <c r="Q5" s="140" t="s">
        <v>126</v>
      </c>
      <c r="R5" s="25" t="s">
        <v>219</v>
      </c>
      <c r="S5" s="25" t="s">
        <v>246</v>
      </c>
      <c r="T5" s="142"/>
    </row>
    <row r="6" spans="1:20" ht="36" customHeight="1">
      <c r="A6" s="139" t="s">
        <v>215</v>
      </c>
      <c r="B6" s="25" t="s">
        <v>475</v>
      </c>
      <c r="C6" s="140">
        <v>2026</v>
      </c>
      <c r="D6" s="141">
        <v>46027</v>
      </c>
      <c r="E6" s="141">
        <v>46111</v>
      </c>
      <c r="F6" s="25" t="s">
        <v>208</v>
      </c>
      <c r="G6" s="25" t="s">
        <v>430</v>
      </c>
      <c r="H6" s="25" t="s">
        <v>98</v>
      </c>
      <c r="I6" s="25" t="s">
        <v>414</v>
      </c>
      <c r="J6" s="25" t="s">
        <v>427</v>
      </c>
      <c r="K6" s="25" t="s">
        <v>108</v>
      </c>
      <c r="L6" s="25" t="s">
        <v>109</v>
      </c>
      <c r="M6" s="140">
        <v>200</v>
      </c>
      <c r="N6" s="25">
        <v>506</v>
      </c>
      <c r="O6" s="25">
        <v>0</v>
      </c>
      <c r="P6" s="181">
        <v>0.4</v>
      </c>
      <c r="Q6" s="25" t="s">
        <v>126</v>
      </c>
      <c r="R6" s="25" t="s">
        <v>219</v>
      </c>
      <c r="S6" s="25" t="s">
        <v>246</v>
      </c>
      <c r="T6" s="143"/>
    </row>
    <row r="7" spans="1:20" ht="36" customHeight="1">
      <c r="A7" s="139" t="s">
        <v>215</v>
      </c>
      <c r="B7" s="25" t="s">
        <v>476</v>
      </c>
      <c r="C7" s="140">
        <v>2026</v>
      </c>
      <c r="D7" s="141">
        <v>46027</v>
      </c>
      <c r="E7" s="141">
        <v>46111</v>
      </c>
      <c r="F7" s="25" t="s">
        <v>208</v>
      </c>
      <c r="G7" s="25" t="s">
        <v>499</v>
      </c>
      <c r="H7" s="25" t="s">
        <v>98</v>
      </c>
      <c r="I7" s="25" t="s">
        <v>417</v>
      </c>
      <c r="J7" s="25" t="s">
        <v>428</v>
      </c>
      <c r="K7" s="25" t="s">
        <v>108</v>
      </c>
      <c r="L7" s="25" t="s">
        <v>109</v>
      </c>
      <c r="M7" s="182">
        <v>2000000</v>
      </c>
      <c r="N7" s="183">
        <v>3606148.05</v>
      </c>
      <c r="O7" s="25">
        <v>0</v>
      </c>
      <c r="P7" s="181">
        <v>0.65</v>
      </c>
      <c r="Q7" s="25" t="s">
        <v>126</v>
      </c>
      <c r="R7" s="25" t="s">
        <v>219</v>
      </c>
      <c r="S7" s="25" t="s">
        <v>246</v>
      </c>
      <c r="T7" s="143"/>
    </row>
    <row r="8" spans="1:20" ht="36" customHeight="1">
      <c r="A8" s="139" t="s">
        <v>215</v>
      </c>
      <c r="B8" s="25" t="s">
        <v>477</v>
      </c>
      <c r="C8" s="140">
        <v>2026</v>
      </c>
      <c r="D8" s="141">
        <v>46027</v>
      </c>
      <c r="E8" s="141">
        <v>46111</v>
      </c>
      <c r="F8" s="25" t="s">
        <v>208</v>
      </c>
      <c r="G8" s="25" t="s">
        <v>415</v>
      </c>
      <c r="H8" s="25" t="s">
        <v>98</v>
      </c>
      <c r="I8" s="25" t="s">
        <v>416</v>
      </c>
      <c r="J8" s="25" t="s">
        <v>428</v>
      </c>
      <c r="K8" s="25" t="s">
        <v>108</v>
      </c>
      <c r="L8" s="25" t="s">
        <v>109</v>
      </c>
      <c r="M8" s="25">
        <v>50</v>
      </c>
      <c r="N8" s="25">
        <v>180</v>
      </c>
      <c r="O8" s="25">
        <v>0</v>
      </c>
      <c r="P8" s="181">
        <v>0.28000000000000003</v>
      </c>
      <c r="Q8" s="25" t="s">
        <v>126</v>
      </c>
      <c r="R8" s="25" t="s">
        <v>219</v>
      </c>
      <c r="S8" s="25" t="s">
        <v>246</v>
      </c>
      <c r="T8" s="143"/>
    </row>
    <row r="9" spans="1:20" ht="36" customHeight="1">
      <c r="A9" s="139"/>
      <c r="B9" s="25"/>
      <c r="C9" s="140"/>
      <c r="D9" s="141"/>
      <c r="E9" s="141"/>
      <c r="F9" s="25"/>
      <c r="G9" s="25"/>
      <c r="H9" s="25"/>
      <c r="I9" s="25"/>
      <c r="J9" s="25"/>
      <c r="K9" s="25"/>
      <c r="L9" s="25"/>
      <c r="M9" s="25"/>
      <c r="N9" s="25"/>
      <c r="O9" s="25"/>
      <c r="P9" s="25"/>
      <c r="Q9" s="25"/>
      <c r="R9" s="25"/>
      <c r="S9" s="25"/>
      <c r="T9" s="143"/>
    </row>
    <row r="10" spans="1:20" ht="36" customHeight="1">
      <c r="A10" s="139"/>
      <c r="B10" s="25"/>
      <c r="C10" s="140"/>
      <c r="D10" s="141"/>
      <c r="E10" s="141"/>
      <c r="F10" s="25"/>
      <c r="G10" s="25"/>
      <c r="H10" s="25"/>
      <c r="I10" s="25"/>
      <c r="J10" s="25"/>
      <c r="K10" s="25"/>
      <c r="L10" s="25"/>
      <c r="M10" s="25"/>
      <c r="N10" s="25"/>
      <c r="O10" s="25"/>
      <c r="P10" s="25"/>
      <c r="Q10" s="25"/>
      <c r="R10" s="25"/>
      <c r="S10" s="25"/>
      <c r="T10" s="143"/>
    </row>
    <row r="11" spans="1:20" ht="36" customHeight="1">
      <c r="A11" s="139"/>
      <c r="B11" s="25"/>
      <c r="C11" s="140"/>
      <c r="D11" s="141"/>
      <c r="E11" s="141"/>
      <c r="F11" s="25"/>
      <c r="G11" s="25"/>
      <c r="H11" s="25"/>
      <c r="I11" s="25"/>
      <c r="J11" s="25"/>
      <c r="K11" s="25"/>
      <c r="L11" s="25"/>
      <c r="M11" s="25"/>
      <c r="N11" s="25"/>
      <c r="O11" s="25"/>
      <c r="P11" s="25"/>
      <c r="Q11" s="25"/>
      <c r="R11" s="25"/>
      <c r="S11" s="25"/>
      <c r="T11" s="143"/>
    </row>
    <row r="12" spans="1:20" ht="36" customHeight="1">
      <c r="A12" s="139"/>
      <c r="B12" s="25"/>
      <c r="C12" s="140"/>
      <c r="D12" s="141"/>
      <c r="E12" s="141"/>
      <c r="F12" s="25"/>
      <c r="G12" s="25"/>
      <c r="H12" s="25"/>
      <c r="I12" s="25"/>
      <c r="J12" s="25"/>
      <c r="K12" s="25"/>
      <c r="L12" s="25"/>
      <c r="M12" s="25"/>
      <c r="N12" s="25"/>
      <c r="O12" s="25"/>
      <c r="P12" s="25"/>
      <c r="Q12" s="25"/>
      <c r="R12" s="25"/>
      <c r="S12" s="25"/>
      <c r="T12" s="143"/>
    </row>
    <row r="13" spans="1:20" ht="36" customHeight="1">
      <c r="A13" s="139"/>
      <c r="B13" s="25"/>
      <c r="C13" s="140"/>
      <c r="D13" s="141"/>
      <c r="E13" s="141"/>
      <c r="F13" s="25"/>
      <c r="G13" s="25"/>
      <c r="H13" s="25"/>
      <c r="I13" s="25"/>
      <c r="J13" s="25"/>
      <c r="K13" s="25"/>
      <c r="L13" s="25"/>
      <c r="M13" s="25"/>
      <c r="N13" s="25"/>
      <c r="O13" s="25"/>
      <c r="P13" s="25"/>
      <c r="Q13" s="25"/>
      <c r="R13" s="25"/>
      <c r="S13" s="25"/>
      <c r="T13" s="143"/>
    </row>
    <row r="14" spans="1:20" ht="36" customHeight="1">
      <c r="A14" s="139"/>
      <c r="B14" s="25"/>
      <c r="C14" s="140"/>
      <c r="D14" s="141"/>
      <c r="E14" s="141"/>
      <c r="F14" s="25"/>
      <c r="G14" s="25"/>
      <c r="H14" s="25"/>
      <c r="I14" s="25"/>
      <c r="J14" s="25"/>
      <c r="K14" s="25"/>
      <c r="L14" s="25"/>
      <c r="M14" s="25"/>
      <c r="N14" s="25"/>
      <c r="O14" s="25"/>
      <c r="P14" s="25"/>
      <c r="Q14" s="25"/>
      <c r="R14" s="25"/>
      <c r="S14" s="25"/>
      <c r="T14" s="143"/>
    </row>
    <row r="15" spans="1:20" ht="36" customHeight="1">
      <c r="A15" s="139"/>
      <c r="B15" s="25"/>
      <c r="C15" s="140"/>
      <c r="D15" s="141"/>
      <c r="E15" s="141"/>
      <c r="F15" s="25"/>
      <c r="G15" s="25"/>
      <c r="H15" s="25"/>
      <c r="I15" s="25"/>
      <c r="J15" s="25"/>
      <c r="K15" s="25"/>
      <c r="L15" s="25"/>
      <c r="M15" s="25"/>
      <c r="N15" s="25"/>
      <c r="O15" s="25"/>
      <c r="P15" s="25"/>
      <c r="Q15" s="25"/>
      <c r="R15" s="25"/>
      <c r="S15" s="25"/>
      <c r="T15" s="143"/>
    </row>
    <row r="16" spans="1:20" ht="36" customHeight="1">
      <c r="A16" s="139"/>
      <c r="B16" s="25"/>
      <c r="C16" s="140"/>
      <c r="D16" s="141"/>
      <c r="E16" s="141"/>
      <c r="F16" s="25"/>
      <c r="G16" s="25"/>
      <c r="H16" s="25"/>
      <c r="I16" s="25"/>
      <c r="J16" s="25"/>
      <c r="K16" s="25"/>
      <c r="L16" s="25"/>
      <c r="M16" s="25"/>
      <c r="N16" s="25"/>
      <c r="O16" s="25"/>
      <c r="P16" s="25"/>
      <c r="Q16" s="25"/>
      <c r="R16" s="25"/>
      <c r="S16" s="25"/>
      <c r="T16" s="143"/>
    </row>
    <row r="17" spans="1:20" ht="36" customHeight="1">
      <c r="A17" s="139"/>
      <c r="B17" s="25"/>
      <c r="C17" s="140"/>
      <c r="D17" s="141"/>
      <c r="E17" s="141"/>
      <c r="F17" s="25"/>
      <c r="G17" s="25"/>
      <c r="H17" s="25"/>
      <c r="I17" s="25"/>
      <c r="J17" s="25"/>
      <c r="K17" s="25"/>
      <c r="L17" s="25"/>
      <c r="M17" s="25"/>
      <c r="N17" s="25"/>
      <c r="O17" s="25"/>
      <c r="P17" s="25"/>
      <c r="Q17" s="25"/>
      <c r="R17" s="25"/>
      <c r="S17" s="25"/>
      <c r="T17" s="143"/>
    </row>
    <row r="18" spans="1:20" ht="36" customHeight="1">
      <c r="A18" s="139"/>
      <c r="B18" s="25"/>
      <c r="C18" s="140"/>
      <c r="D18" s="141"/>
      <c r="E18" s="141"/>
      <c r="F18" s="25"/>
      <c r="G18" s="25"/>
      <c r="H18" s="25"/>
      <c r="I18" s="25"/>
      <c r="J18" s="25"/>
      <c r="K18" s="25"/>
      <c r="L18" s="25"/>
      <c r="M18" s="25"/>
      <c r="N18" s="25"/>
      <c r="O18" s="25"/>
      <c r="P18" s="25"/>
      <c r="Q18" s="25"/>
      <c r="R18" s="25"/>
      <c r="S18" s="25"/>
      <c r="T18" s="143"/>
    </row>
    <row r="19" spans="1:20" ht="36" customHeight="1">
      <c r="A19" s="139"/>
      <c r="B19" s="25"/>
      <c r="C19" s="140"/>
      <c r="D19" s="141"/>
      <c r="E19" s="141"/>
      <c r="F19" s="25"/>
      <c r="G19" s="25"/>
      <c r="H19" s="25"/>
      <c r="I19" s="25"/>
      <c r="J19" s="25"/>
      <c r="K19" s="25"/>
      <c r="L19" s="25"/>
      <c r="M19" s="25"/>
      <c r="N19" s="25"/>
      <c r="O19" s="25"/>
      <c r="P19" s="25"/>
      <c r="Q19" s="25"/>
      <c r="R19" s="25"/>
      <c r="S19" s="25"/>
      <c r="T19" s="143"/>
    </row>
    <row r="20" spans="1:20" ht="36" customHeight="1">
      <c r="A20" s="139"/>
      <c r="B20" s="25"/>
      <c r="C20" s="140"/>
      <c r="D20" s="141"/>
      <c r="E20" s="141"/>
      <c r="F20" s="25"/>
      <c r="G20" s="25"/>
      <c r="H20" s="25"/>
      <c r="I20" s="25"/>
      <c r="J20" s="25"/>
      <c r="K20" s="25"/>
      <c r="L20" s="25"/>
      <c r="M20" s="25"/>
      <c r="N20" s="25"/>
      <c r="O20" s="25"/>
      <c r="P20" s="25"/>
      <c r="Q20" s="25"/>
      <c r="R20" s="25"/>
      <c r="S20" s="25"/>
    </row>
    <row r="21" spans="1:20" ht="36" customHeight="1">
      <c r="A21" s="139"/>
      <c r="B21" s="25"/>
      <c r="C21" s="140"/>
      <c r="D21" s="141"/>
      <c r="E21" s="141"/>
      <c r="F21" s="25"/>
      <c r="G21" s="25"/>
      <c r="H21" s="25"/>
      <c r="I21" s="25"/>
      <c r="J21" s="25"/>
      <c r="K21" s="25"/>
      <c r="L21" s="25"/>
      <c r="M21" s="25"/>
      <c r="N21" s="25"/>
      <c r="O21" s="25"/>
      <c r="P21" s="25"/>
      <c r="Q21" s="25"/>
      <c r="R21" s="25"/>
      <c r="S21" s="25"/>
    </row>
    <row r="22" spans="1:20" ht="36" customHeight="1">
      <c r="A22" s="139"/>
      <c r="B22" s="25"/>
      <c r="C22" s="140"/>
      <c r="D22" s="141"/>
      <c r="E22" s="141"/>
      <c r="F22" s="25"/>
      <c r="G22" s="25"/>
      <c r="H22" s="25"/>
      <c r="I22" s="25"/>
      <c r="J22" s="25"/>
      <c r="K22" s="25"/>
      <c r="L22" s="25"/>
      <c r="M22" s="25"/>
      <c r="N22" s="25"/>
      <c r="O22" s="25"/>
      <c r="P22" s="25"/>
      <c r="Q22" s="25"/>
      <c r="R22" s="25"/>
      <c r="S22" s="25"/>
    </row>
    <row r="23" spans="1:20" ht="36" customHeight="1">
      <c r="A23" s="139"/>
      <c r="B23" s="25"/>
      <c r="C23" s="140"/>
      <c r="D23" s="141"/>
      <c r="E23" s="141"/>
      <c r="F23" s="25"/>
      <c r="G23" s="25"/>
      <c r="H23" s="25"/>
      <c r="I23" s="25"/>
      <c r="J23" s="25"/>
      <c r="K23" s="25"/>
      <c r="L23" s="25"/>
      <c r="M23" s="25"/>
      <c r="N23" s="25"/>
      <c r="O23" s="25"/>
      <c r="P23" s="25"/>
      <c r="Q23" s="25"/>
      <c r="R23" s="25"/>
      <c r="S23" s="25"/>
    </row>
    <row r="24" spans="1:20" ht="36" customHeight="1">
      <c r="A24" s="139"/>
      <c r="B24" s="25"/>
      <c r="C24" s="140"/>
      <c r="D24" s="141"/>
      <c r="E24" s="141"/>
      <c r="F24" s="25"/>
      <c r="G24" s="25"/>
      <c r="H24" s="25"/>
      <c r="I24" s="25"/>
      <c r="J24" s="25"/>
      <c r="K24" s="25"/>
      <c r="L24" s="25"/>
      <c r="M24" s="25"/>
      <c r="N24" s="25"/>
      <c r="O24" s="25"/>
      <c r="P24" s="25"/>
      <c r="Q24" s="25"/>
      <c r="R24" s="25"/>
      <c r="S24" s="25"/>
    </row>
    <row r="25" spans="1:20" ht="36" customHeight="1">
      <c r="A25" s="139"/>
      <c r="B25" s="25"/>
      <c r="C25" s="140"/>
      <c r="D25" s="141"/>
      <c r="E25" s="141"/>
      <c r="F25" s="25"/>
      <c r="G25" s="25"/>
      <c r="H25" s="25"/>
      <c r="I25" s="25"/>
      <c r="J25" s="25"/>
      <c r="K25" s="25"/>
      <c r="L25" s="25"/>
      <c r="M25" s="25"/>
      <c r="N25" s="25"/>
      <c r="O25" s="25"/>
      <c r="P25" s="25"/>
      <c r="Q25" s="25"/>
      <c r="R25" s="25"/>
      <c r="S25" s="25"/>
    </row>
    <row r="26" spans="1:20" ht="36" customHeight="1">
      <c r="A26" s="139"/>
      <c r="B26" s="25"/>
      <c r="C26" s="140"/>
      <c r="D26" s="141"/>
      <c r="E26" s="141"/>
      <c r="F26" s="25"/>
      <c r="G26" s="25"/>
      <c r="H26" s="25"/>
      <c r="I26" s="25"/>
      <c r="J26" s="25"/>
      <c r="K26" s="25"/>
      <c r="L26" s="25"/>
      <c r="M26" s="25"/>
      <c r="N26" s="25"/>
      <c r="O26" s="25"/>
      <c r="P26" s="25"/>
      <c r="Q26" s="25"/>
      <c r="R26" s="25"/>
      <c r="S26" s="25"/>
    </row>
    <row r="27" spans="1:20" ht="36" customHeight="1">
      <c r="A27" s="139"/>
      <c r="B27" s="25"/>
      <c r="C27" s="140"/>
      <c r="D27" s="141"/>
      <c r="E27" s="141"/>
      <c r="F27" s="25"/>
      <c r="G27" s="25"/>
      <c r="H27" s="25"/>
      <c r="I27" s="25"/>
      <c r="J27" s="25"/>
      <c r="K27" s="25"/>
      <c r="L27" s="25"/>
      <c r="M27" s="25"/>
      <c r="N27" s="25"/>
      <c r="O27" s="25"/>
      <c r="P27" s="25"/>
      <c r="Q27" s="25"/>
      <c r="R27" s="25"/>
      <c r="S27" s="25"/>
    </row>
    <row r="28" spans="1:20" ht="36" customHeight="1">
      <c r="A28" s="139"/>
      <c r="B28" s="25"/>
      <c r="C28" s="140"/>
      <c r="D28" s="141"/>
      <c r="E28" s="141"/>
      <c r="F28" s="25"/>
      <c r="G28" s="25"/>
      <c r="H28" s="25"/>
      <c r="I28" s="25"/>
      <c r="J28" s="25"/>
      <c r="K28" s="25"/>
      <c r="L28" s="25"/>
      <c r="M28" s="25"/>
      <c r="N28" s="25"/>
      <c r="O28" s="25"/>
      <c r="P28" s="25"/>
      <c r="Q28" s="25"/>
      <c r="R28" s="25"/>
      <c r="S28" s="25"/>
    </row>
    <row r="29" spans="1:20" ht="36" customHeight="1">
      <c r="A29" s="139"/>
      <c r="B29" s="25"/>
      <c r="C29" s="140"/>
      <c r="D29" s="141"/>
      <c r="E29" s="141"/>
      <c r="F29" s="25"/>
      <c r="G29" s="25"/>
      <c r="H29" s="25"/>
      <c r="I29" s="25"/>
      <c r="J29" s="25"/>
      <c r="K29" s="25"/>
      <c r="L29" s="25"/>
      <c r="M29" s="25"/>
      <c r="N29" s="25"/>
      <c r="O29" s="25"/>
      <c r="P29" s="25"/>
      <c r="Q29" s="25"/>
      <c r="R29" s="25"/>
      <c r="S29" s="25"/>
    </row>
    <row r="30" spans="1:20" ht="36" customHeight="1">
      <c r="A30" s="139"/>
      <c r="B30" s="25"/>
      <c r="C30" s="140"/>
      <c r="D30" s="141"/>
      <c r="E30" s="141"/>
      <c r="F30" s="25"/>
      <c r="G30" s="25"/>
      <c r="H30" s="25"/>
      <c r="I30" s="25"/>
      <c r="J30" s="25"/>
      <c r="K30" s="25"/>
      <c r="L30" s="25"/>
      <c r="M30" s="25"/>
      <c r="N30" s="25"/>
      <c r="O30" s="25"/>
      <c r="P30" s="25"/>
      <c r="Q30" s="25"/>
      <c r="R30" s="25"/>
      <c r="S30" s="25"/>
    </row>
    <row r="31" spans="1:20" ht="36" customHeight="1">
      <c r="A31" s="139"/>
      <c r="B31" s="25"/>
      <c r="C31" s="140"/>
      <c r="D31" s="141"/>
      <c r="E31" s="141"/>
      <c r="F31" s="25"/>
      <c r="G31" s="25"/>
      <c r="H31" s="25"/>
      <c r="I31" s="25"/>
      <c r="J31" s="25"/>
      <c r="K31" s="25"/>
      <c r="L31" s="25"/>
      <c r="M31" s="25"/>
      <c r="N31" s="25"/>
      <c r="O31" s="25"/>
      <c r="P31" s="25"/>
      <c r="Q31" s="25"/>
      <c r="R31" s="25"/>
      <c r="S31" s="25"/>
    </row>
    <row r="32" spans="1:20" ht="36" customHeight="1">
      <c r="A32" s="139"/>
      <c r="B32" s="25"/>
      <c r="C32" s="140"/>
      <c r="D32" s="141"/>
      <c r="E32" s="141"/>
      <c r="F32" s="25"/>
      <c r="G32" s="25"/>
      <c r="H32" s="25"/>
      <c r="I32" s="25"/>
      <c r="J32" s="25"/>
      <c r="K32" s="25"/>
      <c r="L32" s="25"/>
      <c r="M32" s="25"/>
      <c r="N32" s="25"/>
      <c r="O32" s="25"/>
      <c r="P32" s="25"/>
      <c r="Q32" s="25"/>
      <c r="R32" s="25"/>
      <c r="S32" s="25"/>
    </row>
    <row r="33" spans="1:19" ht="36" customHeight="1">
      <c r="A33" s="139"/>
      <c r="B33" s="25"/>
      <c r="C33" s="140"/>
      <c r="D33" s="141"/>
      <c r="E33" s="141"/>
      <c r="F33" s="25"/>
      <c r="G33" s="25"/>
      <c r="H33" s="25"/>
      <c r="I33" s="25"/>
      <c r="J33" s="25"/>
      <c r="K33" s="25"/>
      <c r="L33" s="25"/>
      <c r="M33" s="25"/>
      <c r="N33" s="25"/>
      <c r="O33" s="25"/>
      <c r="P33" s="25"/>
      <c r="Q33" s="25"/>
      <c r="R33" s="25"/>
      <c r="S33" s="25"/>
    </row>
    <row r="34" spans="1:19" ht="36" customHeight="1">
      <c r="A34" s="139"/>
      <c r="B34" s="25"/>
      <c r="C34" s="140"/>
      <c r="D34" s="141"/>
      <c r="E34" s="141"/>
      <c r="F34" s="25"/>
      <c r="G34" s="25"/>
      <c r="H34" s="25"/>
      <c r="I34" s="25"/>
      <c r="J34" s="25"/>
      <c r="K34" s="25"/>
      <c r="L34" s="25"/>
      <c r="M34" s="25"/>
      <c r="N34" s="25"/>
      <c r="O34" s="25"/>
      <c r="P34" s="25"/>
      <c r="Q34" s="25"/>
      <c r="R34" s="25"/>
      <c r="S34" s="25"/>
    </row>
    <row r="35" spans="1:19" ht="36" customHeight="1">
      <c r="A35" s="139"/>
      <c r="B35" s="25"/>
      <c r="C35" s="140"/>
      <c r="D35" s="141"/>
      <c r="E35" s="141"/>
      <c r="F35" s="25"/>
      <c r="G35" s="25"/>
      <c r="H35" s="25"/>
      <c r="I35" s="25"/>
      <c r="J35" s="25"/>
      <c r="K35" s="25"/>
      <c r="L35" s="25"/>
      <c r="M35" s="25"/>
      <c r="N35" s="25"/>
      <c r="O35" s="25"/>
      <c r="P35" s="25"/>
      <c r="Q35" s="25"/>
      <c r="R35" s="25"/>
      <c r="S35" s="25"/>
    </row>
    <row r="36" spans="1:19" ht="36" customHeight="1">
      <c r="A36" s="139"/>
      <c r="B36" s="25"/>
      <c r="C36" s="140"/>
      <c r="D36" s="141"/>
      <c r="E36" s="141"/>
      <c r="F36" s="25"/>
      <c r="G36" s="25"/>
      <c r="H36" s="25"/>
      <c r="I36" s="25"/>
      <c r="J36" s="25"/>
      <c r="K36" s="25"/>
      <c r="L36" s="25"/>
      <c r="M36" s="25"/>
      <c r="N36" s="25"/>
      <c r="O36" s="25"/>
      <c r="P36" s="25"/>
      <c r="Q36" s="25"/>
      <c r="R36" s="25"/>
      <c r="S36" s="25"/>
    </row>
    <row r="37" spans="1:19" ht="36" customHeight="1">
      <c r="A37" s="139"/>
      <c r="B37" s="25"/>
      <c r="C37" s="140"/>
      <c r="D37" s="141"/>
      <c r="E37" s="141"/>
      <c r="F37" s="25"/>
      <c r="G37" s="25"/>
      <c r="H37" s="25"/>
      <c r="I37" s="25"/>
      <c r="J37" s="25"/>
      <c r="K37" s="25"/>
      <c r="L37" s="25"/>
      <c r="M37" s="25"/>
      <c r="N37" s="25"/>
      <c r="O37" s="25"/>
      <c r="P37" s="25"/>
      <c r="Q37" s="25"/>
      <c r="R37" s="25"/>
      <c r="S37" s="25"/>
    </row>
    <row r="38" spans="1:19" ht="36" customHeight="1">
      <c r="A38" s="139"/>
      <c r="B38" s="25"/>
      <c r="C38" s="140"/>
      <c r="D38" s="141"/>
      <c r="E38" s="141"/>
      <c r="F38" s="25"/>
      <c r="G38" s="25"/>
      <c r="H38" s="25"/>
      <c r="I38" s="25"/>
      <c r="J38" s="25"/>
      <c r="K38" s="25"/>
      <c r="L38" s="25"/>
      <c r="M38" s="25"/>
      <c r="N38" s="25"/>
      <c r="O38" s="25"/>
      <c r="P38" s="25"/>
      <c r="Q38" s="25"/>
      <c r="R38" s="25"/>
      <c r="S38" s="25"/>
    </row>
    <row r="39" spans="1:19" ht="36" customHeight="1">
      <c r="A39" s="139"/>
      <c r="B39" s="25"/>
      <c r="C39" s="140"/>
      <c r="D39" s="141"/>
      <c r="E39" s="141"/>
      <c r="F39" s="25"/>
      <c r="G39" s="25"/>
      <c r="H39" s="25"/>
      <c r="I39" s="25"/>
      <c r="J39" s="25"/>
      <c r="K39" s="25"/>
      <c r="L39" s="25"/>
      <c r="M39" s="25"/>
      <c r="N39" s="25"/>
      <c r="O39" s="25"/>
      <c r="P39" s="25"/>
      <c r="Q39" s="25"/>
      <c r="R39" s="25"/>
      <c r="S39" s="25"/>
    </row>
    <row r="40" spans="1:19" ht="36" customHeight="1">
      <c r="A40" s="139"/>
      <c r="B40" s="25"/>
      <c r="C40" s="140"/>
      <c r="D40" s="141"/>
      <c r="E40" s="141"/>
      <c r="F40" s="25"/>
      <c r="G40" s="25"/>
      <c r="H40" s="25"/>
      <c r="I40" s="25"/>
      <c r="J40" s="25"/>
      <c r="K40" s="25"/>
      <c r="L40" s="25"/>
      <c r="M40" s="25"/>
      <c r="N40" s="25"/>
      <c r="O40" s="25"/>
      <c r="P40" s="25"/>
      <c r="Q40" s="25"/>
      <c r="R40" s="25"/>
      <c r="S40" s="25"/>
    </row>
    <row r="41" spans="1:19" ht="36" customHeight="1">
      <c r="A41" s="139"/>
      <c r="B41" s="25"/>
      <c r="C41" s="140"/>
      <c r="D41" s="141"/>
      <c r="E41" s="141"/>
      <c r="F41" s="25"/>
      <c r="G41" s="25"/>
      <c r="H41" s="25"/>
      <c r="I41" s="25"/>
      <c r="J41" s="25"/>
      <c r="K41" s="25"/>
      <c r="L41" s="25"/>
      <c r="M41" s="25"/>
      <c r="N41" s="25"/>
      <c r="O41" s="25"/>
      <c r="P41" s="25"/>
      <c r="Q41" s="25"/>
      <c r="R41" s="25"/>
      <c r="S41" s="25"/>
    </row>
    <row r="42" spans="1:19" ht="36" customHeight="1">
      <c r="A42" s="139"/>
      <c r="B42" s="25"/>
      <c r="C42" s="140"/>
      <c r="D42" s="141"/>
      <c r="E42" s="141"/>
      <c r="F42" s="25"/>
      <c r="G42" s="25"/>
      <c r="H42" s="25"/>
      <c r="I42" s="25"/>
      <c r="J42" s="25"/>
      <c r="K42" s="25"/>
      <c r="L42" s="25"/>
      <c r="M42" s="25"/>
      <c r="N42" s="25"/>
      <c r="O42" s="25"/>
      <c r="P42" s="25"/>
      <c r="Q42" s="25"/>
      <c r="R42" s="25"/>
      <c r="S42" s="25"/>
    </row>
    <row r="43" spans="1:19" ht="36" customHeight="1">
      <c r="A43" s="139"/>
      <c r="B43" s="25"/>
      <c r="C43" s="140"/>
      <c r="D43" s="141"/>
      <c r="E43" s="141"/>
      <c r="F43" s="25"/>
      <c r="G43" s="25"/>
      <c r="H43" s="25"/>
      <c r="I43" s="25"/>
      <c r="J43" s="25"/>
      <c r="K43" s="25"/>
      <c r="L43" s="25"/>
      <c r="M43" s="25"/>
      <c r="N43" s="25"/>
      <c r="O43" s="25"/>
      <c r="P43" s="25"/>
      <c r="Q43" s="25"/>
      <c r="R43" s="25"/>
      <c r="S43" s="25"/>
    </row>
    <row r="44" spans="1:19" ht="36" customHeight="1">
      <c r="A44" s="139"/>
      <c r="B44" s="25"/>
      <c r="C44" s="140"/>
      <c r="D44" s="141"/>
      <c r="E44" s="141"/>
      <c r="F44" s="25"/>
      <c r="G44" s="25"/>
      <c r="H44" s="25"/>
      <c r="I44" s="25"/>
      <c r="J44" s="25"/>
      <c r="K44" s="25"/>
      <c r="L44" s="25"/>
      <c r="M44" s="25"/>
      <c r="N44" s="25"/>
      <c r="O44" s="25"/>
      <c r="P44" s="25"/>
      <c r="Q44" s="25"/>
      <c r="R44" s="25"/>
      <c r="S44" s="25"/>
    </row>
    <row r="45" spans="1:19" ht="36" customHeight="1">
      <c r="A45" s="139"/>
      <c r="B45" s="25"/>
      <c r="C45" s="140"/>
      <c r="D45" s="141"/>
      <c r="E45" s="141"/>
      <c r="F45" s="25"/>
      <c r="G45" s="25"/>
      <c r="H45" s="25"/>
      <c r="I45" s="25"/>
      <c r="J45" s="25"/>
      <c r="K45" s="25"/>
      <c r="L45" s="25"/>
      <c r="M45" s="25"/>
      <c r="N45" s="25"/>
      <c r="O45" s="25"/>
      <c r="P45" s="25"/>
      <c r="Q45" s="25"/>
      <c r="R45" s="25"/>
      <c r="S45" s="25"/>
    </row>
    <row r="46" spans="1:19" ht="36" customHeight="1">
      <c r="A46" s="139"/>
      <c r="B46" s="25"/>
      <c r="C46" s="140"/>
      <c r="D46" s="141"/>
      <c r="E46" s="141"/>
      <c r="F46" s="25"/>
      <c r="G46" s="25"/>
      <c r="H46" s="25"/>
      <c r="I46" s="25"/>
      <c r="J46" s="25"/>
      <c r="K46" s="25"/>
      <c r="L46" s="25"/>
      <c r="M46" s="25"/>
      <c r="N46" s="25"/>
      <c r="O46" s="25"/>
      <c r="P46" s="25"/>
      <c r="Q46" s="25"/>
      <c r="R46" s="25"/>
      <c r="S46" s="25"/>
    </row>
    <row r="47" spans="1:19" ht="36" customHeight="1">
      <c r="A47" s="139"/>
      <c r="B47" s="25"/>
      <c r="C47" s="140"/>
      <c r="D47" s="141"/>
      <c r="E47" s="141"/>
      <c r="F47" s="25"/>
      <c r="G47" s="25"/>
      <c r="H47" s="25"/>
      <c r="I47" s="25"/>
      <c r="J47" s="25"/>
      <c r="K47" s="25"/>
      <c r="L47" s="25"/>
      <c r="M47" s="25"/>
      <c r="N47" s="25"/>
      <c r="O47" s="25"/>
      <c r="P47" s="25"/>
      <c r="Q47" s="25"/>
      <c r="R47" s="25"/>
      <c r="S47" s="25"/>
    </row>
    <row r="48" spans="1:19" ht="36" customHeight="1">
      <c r="A48" s="139"/>
      <c r="B48" s="25"/>
      <c r="C48" s="140"/>
      <c r="D48" s="141"/>
      <c r="E48" s="141"/>
      <c r="F48" s="25"/>
      <c r="G48" s="25"/>
      <c r="H48" s="25"/>
      <c r="I48" s="25"/>
      <c r="J48" s="25"/>
      <c r="K48" s="25"/>
      <c r="L48" s="25"/>
      <c r="M48" s="25"/>
      <c r="N48" s="25"/>
      <c r="O48" s="25"/>
      <c r="P48" s="25"/>
      <c r="Q48" s="25"/>
      <c r="R48" s="25"/>
      <c r="S48" s="25"/>
    </row>
    <row r="49" spans="1:19" ht="36" customHeight="1">
      <c r="A49" s="139"/>
      <c r="B49" s="25"/>
      <c r="C49" s="140"/>
      <c r="D49" s="141"/>
      <c r="E49" s="141"/>
      <c r="F49" s="25"/>
      <c r="G49" s="25"/>
      <c r="H49" s="25"/>
      <c r="I49" s="25"/>
      <c r="J49" s="25"/>
      <c r="K49" s="25"/>
      <c r="L49" s="25"/>
      <c r="M49" s="25"/>
      <c r="N49" s="25"/>
      <c r="O49" s="25"/>
      <c r="P49" s="25"/>
      <c r="Q49" s="25"/>
      <c r="R49" s="25"/>
      <c r="S49" s="25"/>
    </row>
    <row r="50" spans="1:19" ht="36" customHeight="1">
      <c r="A50" s="139"/>
      <c r="B50" s="25"/>
      <c r="C50" s="140"/>
      <c r="D50" s="141"/>
      <c r="E50" s="141"/>
      <c r="F50" s="25"/>
      <c r="G50" s="25"/>
      <c r="H50" s="25"/>
      <c r="I50" s="25"/>
      <c r="J50" s="25"/>
      <c r="K50" s="25"/>
      <c r="L50" s="25"/>
      <c r="M50" s="25"/>
      <c r="N50" s="25"/>
      <c r="O50" s="25"/>
      <c r="P50" s="25"/>
      <c r="Q50" s="25"/>
      <c r="R50" s="25"/>
      <c r="S50" s="25"/>
    </row>
    <row r="51" spans="1:19" ht="36" customHeight="1">
      <c r="A51" s="139"/>
      <c r="B51" s="25"/>
      <c r="C51" s="140"/>
      <c r="D51" s="141"/>
      <c r="E51" s="141"/>
      <c r="F51" s="25"/>
      <c r="G51" s="25"/>
      <c r="H51" s="25"/>
      <c r="I51" s="25"/>
      <c r="J51" s="25"/>
      <c r="K51" s="25"/>
      <c r="L51" s="25"/>
      <c r="M51" s="25"/>
      <c r="N51" s="25"/>
      <c r="O51" s="25"/>
      <c r="P51" s="25"/>
      <c r="Q51" s="25"/>
      <c r="R51" s="25"/>
      <c r="S51" s="25"/>
    </row>
    <row r="52" spans="1:19" ht="36" customHeight="1">
      <c r="A52" s="139"/>
      <c r="B52" s="25"/>
      <c r="C52" s="140"/>
      <c r="D52" s="141"/>
      <c r="E52" s="141"/>
      <c r="F52" s="25"/>
      <c r="G52" s="25"/>
      <c r="H52" s="25"/>
      <c r="I52" s="25"/>
      <c r="J52" s="25"/>
      <c r="K52" s="25"/>
      <c r="L52" s="25"/>
      <c r="M52" s="25"/>
      <c r="N52" s="25"/>
      <c r="O52" s="25"/>
      <c r="P52" s="25"/>
      <c r="Q52" s="25"/>
      <c r="R52" s="25"/>
      <c r="S52" s="25"/>
    </row>
    <row r="53" spans="1:19" ht="36" customHeight="1">
      <c r="A53" s="139"/>
      <c r="B53" s="25"/>
      <c r="C53" s="140"/>
      <c r="D53" s="141"/>
      <c r="E53" s="141"/>
      <c r="F53" s="25"/>
      <c r="G53" s="25"/>
      <c r="H53" s="25"/>
      <c r="I53" s="25"/>
      <c r="J53" s="25"/>
      <c r="K53" s="25"/>
      <c r="L53" s="25"/>
      <c r="M53" s="25"/>
      <c r="N53" s="25"/>
      <c r="O53" s="25"/>
      <c r="P53" s="25"/>
      <c r="Q53" s="25"/>
      <c r="R53" s="25"/>
      <c r="S53" s="25"/>
    </row>
    <row r="54" spans="1:19" ht="36" customHeight="1">
      <c r="A54" s="139"/>
      <c r="B54" s="25"/>
      <c r="C54" s="140"/>
      <c r="D54" s="141"/>
      <c r="E54" s="141"/>
      <c r="F54" s="25"/>
      <c r="G54" s="25"/>
      <c r="H54" s="25"/>
      <c r="I54" s="25"/>
      <c r="J54" s="25"/>
      <c r="K54" s="25"/>
      <c r="L54" s="25"/>
      <c r="M54" s="25"/>
      <c r="N54" s="25"/>
      <c r="O54" s="25"/>
      <c r="P54" s="25"/>
      <c r="Q54" s="25"/>
      <c r="R54" s="25"/>
      <c r="S54" s="25"/>
    </row>
    <row r="55" spans="1:19" ht="36" customHeight="1">
      <c r="A55" s="139"/>
      <c r="B55" s="25"/>
      <c r="C55" s="140"/>
      <c r="D55" s="141"/>
      <c r="E55" s="141"/>
      <c r="F55" s="25"/>
      <c r="G55" s="25"/>
      <c r="H55" s="25"/>
      <c r="I55" s="25"/>
      <c r="J55" s="25"/>
      <c r="K55" s="25"/>
      <c r="L55" s="25"/>
      <c r="M55" s="25"/>
      <c r="N55" s="25"/>
      <c r="O55" s="25"/>
      <c r="P55" s="25"/>
      <c r="Q55" s="25"/>
      <c r="R55" s="25"/>
      <c r="S55" s="25"/>
    </row>
    <row r="56" spans="1:19" ht="36" customHeight="1">
      <c r="A56" s="139"/>
      <c r="B56" s="25"/>
      <c r="C56" s="140"/>
      <c r="D56" s="141"/>
      <c r="E56" s="141"/>
      <c r="F56" s="25"/>
      <c r="G56" s="25"/>
      <c r="H56" s="25"/>
      <c r="I56" s="25"/>
      <c r="J56" s="25"/>
      <c r="K56" s="25"/>
      <c r="L56" s="25"/>
      <c r="M56" s="25"/>
      <c r="N56" s="25"/>
      <c r="O56" s="25"/>
      <c r="P56" s="25"/>
      <c r="Q56" s="25"/>
      <c r="R56" s="25"/>
      <c r="S56" s="25"/>
    </row>
    <row r="57" spans="1:19" ht="36" customHeight="1">
      <c r="A57" s="139"/>
      <c r="B57" s="25"/>
      <c r="C57" s="140"/>
      <c r="D57" s="141"/>
      <c r="E57" s="141"/>
      <c r="F57" s="25"/>
      <c r="G57" s="25"/>
      <c r="H57" s="25"/>
      <c r="I57" s="25"/>
      <c r="J57" s="25"/>
      <c r="K57" s="25"/>
      <c r="L57" s="25"/>
      <c r="M57" s="25"/>
      <c r="N57" s="25"/>
      <c r="O57" s="25"/>
      <c r="P57" s="25"/>
      <c r="Q57" s="25"/>
      <c r="R57" s="25"/>
      <c r="S57" s="25"/>
    </row>
    <row r="58" spans="1:19" ht="36" customHeight="1">
      <c r="A58" s="139"/>
      <c r="B58" s="25"/>
      <c r="C58" s="140"/>
      <c r="D58" s="141"/>
      <c r="E58" s="141"/>
      <c r="F58" s="25"/>
      <c r="G58" s="25"/>
      <c r="H58" s="25"/>
      <c r="I58" s="25"/>
      <c r="J58" s="25"/>
      <c r="K58" s="25"/>
      <c r="L58" s="25"/>
      <c r="M58" s="25"/>
      <c r="N58" s="25"/>
      <c r="O58" s="25"/>
      <c r="P58" s="25"/>
      <c r="Q58" s="25"/>
      <c r="R58" s="25"/>
      <c r="S58" s="25"/>
    </row>
    <row r="59" spans="1:19" ht="36" customHeight="1">
      <c r="A59" s="139"/>
      <c r="B59" s="25"/>
      <c r="C59" s="140"/>
      <c r="D59" s="141"/>
      <c r="E59" s="141"/>
      <c r="F59" s="25"/>
      <c r="G59" s="25"/>
      <c r="H59" s="25"/>
      <c r="I59" s="25"/>
      <c r="J59" s="25"/>
      <c r="K59" s="25"/>
      <c r="L59" s="25"/>
      <c r="M59" s="25"/>
      <c r="N59" s="25"/>
      <c r="O59" s="25"/>
      <c r="P59" s="25"/>
      <c r="Q59" s="25"/>
      <c r="R59" s="25"/>
      <c r="S59" s="25"/>
    </row>
    <row r="60" spans="1:19" ht="36" customHeight="1">
      <c r="A60" s="139"/>
      <c r="B60" s="25"/>
      <c r="C60" s="140"/>
      <c r="D60" s="141"/>
      <c r="E60" s="141"/>
      <c r="F60" s="25"/>
      <c r="G60" s="25"/>
      <c r="H60" s="25"/>
      <c r="I60" s="25"/>
      <c r="J60" s="25"/>
      <c r="K60" s="25"/>
      <c r="L60" s="25"/>
      <c r="M60" s="25"/>
      <c r="N60" s="25"/>
      <c r="O60" s="25"/>
      <c r="P60" s="25"/>
      <c r="Q60" s="25"/>
      <c r="R60" s="25"/>
      <c r="S60" s="25"/>
    </row>
    <row r="61" spans="1:19" ht="36" customHeight="1">
      <c r="A61" s="139"/>
      <c r="B61" s="25"/>
      <c r="C61" s="140"/>
      <c r="D61" s="141"/>
      <c r="E61" s="141"/>
      <c r="F61" s="25"/>
      <c r="G61" s="25"/>
      <c r="H61" s="25"/>
      <c r="I61" s="25"/>
      <c r="J61" s="25"/>
      <c r="K61" s="25"/>
      <c r="L61" s="25"/>
      <c r="M61" s="25"/>
      <c r="N61" s="25"/>
      <c r="O61" s="25"/>
      <c r="P61" s="25"/>
      <c r="Q61" s="25"/>
      <c r="R61" s="25"/>
      <c r="S61" s="25"/>
    </row>
    <row r="62" spans="1:19" ht="36" customHeight="1">
      <c r="A62" s="139"/>
      <c r="B62" s="25"/>
      <c r="C62" s="140"/>
      <c r="D62" s="141"/>
      <c r="E62" s="141"/>
      <c r="F62" s="25"/>
      <c r="G62" s="25"/>
      <c r="H62" s="25"/>
      <c r="I62" s="25"/>
      <c r="J62" s="25"/>
      <c r="K62" s="25"/>
      <c r="L62" s="25"/>
      <c r="M62" s="25"/>
      <c r="N62" s="25"/>
      <c r="O62" s="25"/>
      <c r="P62" s="25"/>
      <c r="Q62" s="25"/>
      <c r="R62" s="25"/>
      <c r="S62" s="25"/>
    </row>
    <row r="63" spans="1:19" ht="36" customHeight="1">
      <c r="A63" s="139"/>
      <c r="B63" s="25"/>
      <c r="C63" s="140"/>
      <c r="D63" s="141"/>
      <c r="E63" s="141"/>
      <c r="F63" s="25"/>
      <c r="G63" s="25"/>
      <c r="H63" s="25"/>
      <c r="I63" s="25"/>
      <c r="J63" s="25"/>
      <c r="K63" s="25"/>
      <c r="L63" s="25"/>
      <c r="M63" s="25"/>
      <c r="N63" s="25"/>
      <c r="O63" s="25"/>
      <c r="P63" s="25"/>
      <c r="Q63" s="25"/>
      <c r="R63" s="25"/>
      <c r="S63" s="25"/>
    </row>
    <row r="64" spans="1:19" ht="36" customHeight="1">
      <c r="A64" s="139"/>
      <c r="B64" s="25"/>
      <c r="C64" s="140"/>
      <c r="D64" s="141"/>
      <c r="E64" s="141"/>
      <c r="F64" s="25"/>
      <c r="G64" s="25"/>
      <c r="H64" s="25"/>
      <c r="I64" s="25"/>
      <c r="J64" s="25"/>
      <c r="K64" s="25"/>
      <c r="L64" s="25"/>
      <c r="M64" s="25"/>
      <c r="N64" s="25"/>
      <c r="O64" s="25"/>
      <c r="P64" s="25"/>
      <c r="Q64" s="25"/>
      <c r="R64" s="25"/>
      <c r="S64" s="25"/>
    </row>
    <row r="65" spans="1:19" ht="36" customHeight="1">
      <c r="A65" s="139"/>
      <c r="B65" s="25"/>
      <c r="C65" s="140"/>
      <c r="D65" s="141"/>
      <c r="E65" s="141"/>
      <c r="F65" s="25"/>
      <c r="G65" s="25"/>
      <c r="H65" s="25"/>
      <c r="I65" s="25"/>
      <c r="J65" s="25"/>
      <c r="K65" s="25"/>
      <c r="L65" s="25"/>
      <c r="M65" s="25"/>
      <c r="N65" s="25"/>
      <c r="O65" s="25"/>
      <c r="P65" s="25"/>
      <c r="Q65" s="25"/>
      <c r="R65" s="25"/>
      <c r="S65" s="25"/>
    </row>
    <row r="66" spans="1:19" ht="36" customHeight="1">
      <c r="A66" s="139"/>
      <c r="B66" s="25"/>
      <c r="C66" s="140"/>
      <c r="D66" s="141"/>
      <c r="E66" s="141"/>
      <c r="F66" s="25"/>
      <c r="G66" s="25"/>
      <c r="H66" s="25"/>
      <c r="I66" s="25"/>
      <c r="J66" s="25"/>
      <c r="K66" s="25"/>
      <c r="L66" s="25"/>
      <c r="M66" s="25"/>
      <c r="N66" s="25"/>
      <c r="O66" s="25"/>
      <c r="P66" s="25"/>
      <c r="Q66" s="25"/>
      <c r="R66" s="25"/>
      <c r="S66" s="25"/>
    </row>
    <row r="67" spans="1:19" ht="36" customHeight="1">
      <c r="A67" s="139"/>
      <c r="B67" s="25"/>
      <c r="C67" s="140"/>
      <c r="D67" s="141"/>
      <c r="E67" s="141"/>
      <c r="F67" s="25"/>
      <c r="G67" s="25"/>
      <c r="H67" s="25"/>
      <c r="I67" s="25"/>
      <c r="J67" s="25"/>
      <c r="K67" s="25"/>
      <c r="L67" s="25"/>
      <c r="M67" s="25"/>
      <c r="N67" s="25"/>
      <c r="O67" s="25"/>
      <c r="P67" s="25"/>
      <c r="Q67" s="25"/>
      <c r="R67" s="25"/>
      <c r="S67" s="25"/>
    </row>
    <row r="68" spans="1:19" ht="36" customHeight="1">
      <c r="A68" s="139"/>
      <c r="B68" s="25"/>
      <c r="C68" s="140"/>
      <c r="D68" s="141"/>
      <c r="E68" s="141"/>
      <c r="F68" s="25"/>
      <c r="G68" s="25"/>
      <c r="H68" s="25"/>
      <c r="I68" s="25"/>
      <c r="J68" s="25"/>
      <c r="K68" s="25"/>
      <c r="L68" s="25"/>
      <c r="M68" s="25"/>
      <c r="N68" s="25"/>
      <c r="O68" s="25"/>
      <c r="P68" s="25"/>
      <c r="Q68" s="25"/>
      <c r="R68" s="25"/>
      <c r="S68" s="25"/>
    </row>
    <row r="69" spans="1:19" ht="36" customHeight="1">
      <c r="A69" s="139"/>
      <c r="B69" s="25"/>
      <c r="C69" s="140"/>
      <c r="D69" s="141"/>
      <c r="E69" s="141"/>
      <c r="F69" s="25"/>
      <c r="G69" s="25"/>
      <c r="H69" s="25"/>
      <c r="I69" s="25"/>
      <c r="J69" s="25"/>
      <c r="K69" s="25"/>
      <c r="L69" s="25"/>
      <c r="M69" s="25"/>
      <c r="N69" s="25"/>
      <c r="O69" s="25"/>
      <c r="P69" s="25"/>
      <c r="Q69" s="25"/>
      <c r="R69" s="25"/>
      <c r="S69" s="25"/>
    </row>
    <row r="70" spans="1:19" ht="36" customHeight="1">
      <c r="A70" s="139"/>
      <c r="B70" s="25"/>
      <c r="C70" s="140"/>
      <c r="D70" s="141"/>
      <c r="E70" s="141"/>
      <c r="F70" s="25"/>
      <c r="G70" s="25"/>
      <c r="H70" s="25"/>
      <c r="I70" s="25"/>
      <c r="J70" s="25"/>
      <c r="K70" s="25"/>
      <c r="L70" s="25"/>
      <c r="M70" s="25"/>
      <c r="N70" s="25"/>
      <c r="O70" s="25"/>
      <c r="P70" s="25"/>
      <c r="Q70" s="25"/>
      <c r="R70" s="25"/>
      <c r="S70" s="25"/>
    </row>
    <row r="71" spans="1:19" ht="36" customHeight="1">
      <c r="A71" s="139"/>
      <c r="B71" s="25"/>
      <c r="C71" s="140"/>
      <c r="D71" s="141"/>
      <c r="E71" s="141"/>
      <c r="F71" s="25"/>
      <c r="G71" s="25"/>
      <c r="H71" s="25"/>
      <c r="I71" s="25"/>
      <c r="J71" s="25"/>
      <c r="K71" s="25"/>
      <c r="L71" s="25"/>
      <c r="M71" s="25"/>
      <c r="N71" s="25"/>
      <c r="O71" s="25"/>
      <c r="P71" s="25"/>
      <c r="Q71" s="25"/>
      <c r="R71" s="25"/>
      <c r="S71" s="25"/>
    </row>
    <row r="72" spans="1:19" ht="36" customHeight="1">
      <c r="A72" s="139"/>
      <c r="B72" s="25"/>
      <c r="C72" s="140"/>
      <c r="D72" s="141"/>
      <c r="E72" s="141"/>
      <c r="F72" s="25"/>
      <c r="G72" s="25"/>
      <c r="H72" s="25"/>
      <c r="I72" s="25"/>
      <c r="J72" s="25"/>
      <c r="K72" s="25"/>
      <c r="L72" s="25"/>
      <c r="M72" s="25"/>
      <c r="N72" s="25"/>
      <c r="O72" s="25"/>
      <c r="P72" s="25"/>
      <c r="Q72" s="25"/>
      <c r="R72" s="25"/>
      <c r="S72" s="25"/>
    </row>
    <row r="73" spans="1:19" ht="36" customHeight="1">
      <c r="A73" s="139"/>
      <c r="B73" s="25"/>
      <c r="C73" s="140"/>
      <c r="D73" s="141"/>
      <c r="E73" s="141"/>
      <c r="F73" s="25"/>
      <c r="G73" s="25"/>
      <c r="H73" s="25"/>
      <c r="I73" s="25"/>
      <c r="J73" s="25"/>
      <c r="K73" s="25"/>
      <c r="L73" s="25"/>
      <c r="M73" s="25"/>
      <c r="N73" s="25"/>
      <c r="O73" s="25"/>
      <c r="P73" s="25"/>
      <c r="Q73" s="25"/>
      <c r="R73" s="25"/>
      <c r="S73" s="25"/>
    </row>
    <row r="74" spans="1:19" ht="36" customHeight="1">
      <c r="A74" s="139"/>
      <c r="B74" s="25"/>
      <c r="C74" s="140"/>
      <c r="D74" s="141"/>
      <c r="E74" s="141"/>
      <c r="F74" s="25"/>
      <c r="G74" s="25"/>
      <c r="H74" s="25"/>
      <c r="I74" s="25"/>
      <c r="J74" s="25"/>
      <c r="K74" s="25"/>
      <c r="L74" s="25"/>
      <c r="M74" s="25"/>
      <c r="N74" s="25"/>
      <c r="O74" s="25"/>
      <c r="P74" s="25"/>
      <c r="Q74" s="25"/>
      <c r="R74" s="25"/>
      <c r="S74" s="25"/>
    </row>
    <row r="75" spans="1:19" ht="36" customHeight="1">
      <c r="A75" s="139"/>
      <c r="B75" s="25"/>
      <c r="C75" s="140"/>
      <c r="D75" s="141"/>
      <c r="E75" s="141"/>
      <c r="F75" s="25"/>
      <c r="G75" s="25"/>
      <c r="H75" s="25"/>
      <c r="I75" s="25"/>
      <c r="J75" s="25"/>
      <c r="K75" s="25"/>
      <c r="L75" s="25"/>
      <c r="M75" s="25"/>
      <c r="N75" s="25"/>
      <c r="O75" s="25"/>
      <c r="P75" s="25"/>
      <c r="Q75" s="25"/>
      <c r="R75" s="25"/>
      <c r="S75" s="25"/>
    </row>
    <row r="76" spans="1:19" ht="36" customHeight="1">
      <c r="A76" s="139"/>
      <c r="B76" s="25"/>
      <c r="C76" s="140"/>
      <c r="D76" s="141"/>
      <c r="E76" s="141"/>
      <c r="F76" s="25"/>
      <c r="G76" s="25"/>
      <c r="H76" s="25"/>
      <c r="I76" s="25"/>
      <c r="J76" s="25"/>
      <c r="K76" s="25"/>
      <c r="L76" s="25"/>
      <c r="M76" s="25"/>
      <c r="N76" s="25"/>
      <c r="O76" s="25"/>
      <c r="P76" s="25"/>
      <c r="Q76" s="25"/>
      <c r="R76" s="25"/>
      <c r="S76" s="25"/>
    </row>
    <row r="77" spans="1:19" ht="36" customHeight="1">
      <c r="A77" s="139"/>
      <c r="B77" s="25"/>
      <c r="C77" s="140"/>
      <c r="D77" s="141"/>
      <c r="E77" s="141"/>
      <c r="F77" s="25"/>
      <c r="G77" s="25"/>
      <c r="H77" s="25"/>
      <c r="I77" s="25"/>
      <c r="J77" s="25"/>
      <c r="K77" s="25"/>
      <c r="L77" s="25"/>
      <c r="M77" s="25"/>
      <c r="N77" s="25"/>
      <c r="O77" s="25"/>
      <c r="P77" s="25"/>
      <c r="Q77" s="25"/>
      <c r="R77" s="25"/>
      <c r="S77" s="25"/>
    </row>
    <row r="78" spans="1:19" ht="36" customHeight="1">
      <c r="A78" s="139"/>
      <c r="B78" s="25"/>
      <c r="C78" s="140"/>
      <c r="D78" s="141"/>
      <c r="E78" s="141"/>
      <c r="F78" s="25"/>
      <c r="G78" s="25"/>
      <c r="H78" s="25"/>
      <c r="I78" s="25"/>
      <c r="J78" s="25"/>
      <c r="K78" s="25"/>
      <c r="L78" s="25"/>
      <c r="M78" s="25"/>
      <c r="N78" s="25"/>
      <c r="O78" s="25"/>
      <c r="P78" s="25"/>
      <c r="Q78" s="25"/>
      <c r="R78" s="25"/>
      <c r="S78" s="25"/>
    </row>
    <row r="79" spans="1:19" ht="36" customHeight="1">
      <c r="A79" s="139"/>
      <c r="B79" s="25"/>
      <c r="C79" s="140"/>
      <c r="D79" s="141"/>
      <c r="E79" s="141"/>
      <c r="F79" s="25"/>
      <c r="G79" s="25"/>
      <c r="H79" s="25"/>
      <c r="I79" s="25"/>
      <c r="J79" s="25"/>
      <c r="K79" s="25"/>
      <c r="L79" s="25"/>
      <c r="M79" s="25"/>
      <c r="N79" s="25"/>
      <c r="O79" s="25"/>
      <c r="P79" s="25"/>
      <c r="Q79" s="25"/>
      <c r="R79" s="25"/>
      <c r="S79" s="25"/>
    </row>
    <row r="80" spans="1:19" ht="36" customHeight="1">
      <c r="A80" s="139"/>
      <c r="B80" s="25"/>
      <c r="C80" s="140"/>
      <c r="D80" s="141"/>
      <c r="E80" s="141"/>
      <c r="F80" s="25"/>
      <c r="G80" s="25"/>
      <c r="H80" s="25"/>
      <c r="I80" s="25"/>
      <c r="J80" s="25"/>
      <c r="K80" s="25"/>
      <c r="L80" s="25"/>
      <c r="M80" s="25"/>
      <c r="N80" s="25"/>
      <c r="O80" s="25"/>
      <c r="P80" s="25"/>
      <c r="Q80" s="25"/>
      <c r="R80" s="25"/>
      <c r="S80" s="25"/>
    </row>
    <row r="81" spans="1:19" ht="36" customHeight="1">
      <c r="A81" s="139"/>
      <c r="B81" s="25"/>
      <c r="C81" s="140"/>
      <c r="D81" s="141"/>
      <c r="E81" s="141"/>
      <c r="F81" s="25"/>
      <c r="G81" s="25"/>
      <c r="H81" s="25"/>
      <c r="I81" s="25"/>
      <c r="J81" s="25"/>
      <c r="K81" s="25"/>
      <c r="L81" s="25"/>
      <c r="M81" s="25"/>
      <c r="N81" s="25"/>
      <c r="O81" s="25"/>
      <c r="P81" s="25"/>
      <c r="Q81" s="25"/>
      <c r="R81" s="25"/>
      <c r="S81" s="25"/>
    </row>
    <row r="82" spans="1:19" ht="36" customHeight="1">
      <c r="A82" s="139"/>
      <c r="B82" s="25"/>
      <c r="C82" s="140"/>
      <c r="D82" s="141"/>
      <c r="E82" s="141"/>
      <c r="F82" s="25"/>
      <c r="G82" s="25"/>
      <c r="H82" s="25"/>
      <c r="I82" s="25"/>
      <c r="J82" s="25"/>
      <c r="K82" s="25"/>
      <c r="L82" s="25"/>
      <c r="M82" s="25"/>
      <c r="N82" s="25"/>
      <c r="O82" s="25"/>
      <c r="P82" s="25"/>
      <c r="Q82" s="25"/>
      <c r="R82" s="25"/>
      <c r="S82" s="25"/>
    </row>
    <row r="83" spans="1:19" ht="36" customHeight="1">
      <c r="A83" s="139"/>
      <c r="B83" s="25"/>
      <c r="C83" s="140"/>
      <c r="D83" s="141"/>
      <c r="E83" s="141"/>
      <c r="F83" s="25"/>
      <c r="G83" s="25"/>
      <c r="H83" s="25"/>
      <c r="I83" s="25"/>
      <c r="J83" s="25"/>
      <c r="K83" s="25"/>
      <c r="L83" s="25"/>
      <c r="M83" s="25"/>
      <c r="N83" s="25"/>
      <c r="O83" s="25"/>
      <c r="P83" s="25"/>
      <c r="Q83" s="25"/>
      <c r="R83" s="25"/>
      <c r="S83" s="25"/>
    </row>
    <row r="84" spans="1:19" ht="36" customHeight="1">
      <c r="A84" s="139"/>
      <c r="B84" s="25"/>
      <c r="C84" s="140"/>
      <c r="D84" s="141"/>
      <c r="E84" s="141"/>
      <c r="F84" s="25"/>
      <c r="G84" s="25"/>
      <c r="H84" s="25"/>
      <c r="I84" s="25"/>
      <c r="J84" s="25"/>
      <c r="K84" s="25"/>
      <c r="L84" s="25"/>
      <c r="M84" s="25"/>
      <c r="N84" s="25"/>
      <c r="O84" s="25"/>
      <c r="P84" s="25"/>
      <c r="Q84" s="25"/>
      <c r="R84" s="25"/>
      <c r="S84" s="25"/>
    </row>
    <row r="85" spans="1:19" ht="36" customHeight="1">
      <c r="A85" s="139"/>
      <c r="B85" s="25"/>
      <c r="C85" s="140"/>
      <c r="D85" s="141"/>
      <c r="E85" s="141"/>
      <c r="F85" s="25"/>
      <c r="G85" s="25"/>
      <c r="H85" s="25"/>
      <c r="I85" s="25"/>
      <c r="J85" s="25"/>
      <c r="K85" s="25"/>
      <c r="L85" s="25"/>
      <c r="M85" s="25"/>
      <c r="N85" s="25"/>
      <c r="O85" s="25"/>
      <c r="P85" s="25"/>
      <c r="Q85" s="25"/>
      <c r="R85" s="25"/>
      <c r="S85" s="25"/>
    </row>
    <row r="86" spans="1:19" ht="36" customHeight="1">
      <c r="A86" s="139"/>
      <c r="B86" s="25"/>
      <c r="C86" s="140"/>
      <c r="D86" s="141"/>
      <c r="E86" s="141"/>
      <c r="F86" s="25"/>
      <c r="G86" s="25"/>
      <c r="H86" s="25"/>
      <c r="I86" s="25"/>
      <c r="J86" s="25"/>
      <c r="K86" s="25"/>
      <c r="L86" s="25"/>
      <c r="M86" s="25"/>
      <c r="N86" s="25"/>
      <c r="O86" s="25"/>
      <c r="P86" s="25"/>
      <c r="Q86" s="25"/>
      <c r="R86" s="25"/>
      <c r="S86" s="25"/>
    </row>
    <row r="87" spans="1:19" ht="36" customHeight="1">
      <c r="A87" s="139"/>
      <c r="B87" s="25"/>
      <c r="C87" s="140"/>
      <c r="D87" s="141"/>
      <c r="E87" s="141"/>
      <c r="F87" s="25"/>
      <c r="G87" s="25"/>
      <c r="H87" s="25"/>
      <c r="I87" s="25"/>
      <c r="J87" s="25"/>
      <c r="K87" s="25"/>
      <c r="L87" s="25"/>
      <c r="M87" s="25"/>
      <c r="N87" s="25"/>
      <c r="O87" s="25"/>
      <c r="P87" s="25"/>
      <c r="Q87" s="25"/>
      <c r="R87" s="25"/>
      <c r="S87" s="25"/>
    </row>
    <row r="88" spans="1:19" ht="36" customHeight="1">
      <c r="A88" s="139"/>
      <c r="B88" s="25"/>
      <c r="C88" s="140"/>
      <c r="D88" s="141"/>
      <c r="E88" s="141"/>
      <c r="F88" s="25"/>
      <c r="G88" s="25"/>
      <c r="H88" s="25"/>
      <c r="I88" s="25"/>
      <c r="J88" s="25"/>
      <c r="K88" s="25"/>
      <c r="L88" s="25"/>
      <c r="M88" s="25"/>
      <c r="N88" s="25"/>
      <c r="O88" s="25"/>
      <c r="P88" s="25"/>
      <c r="Q88" s="25"/>
      <c r="R88" s="25"/>
      <c r="S88" s="25"/>
    </row>
    <row r="89" spans="1:19" ht="36" customHeight="1">
      <c r="A89" s="139"/>
      <c r="B89" s="25"/>
      <c r="C89" s="140"/>
      <c r="D89" s="141"/>
      <c r="E89" s="141"/>
      <c r="F89" s="25"/>
      <c r="G89" s="25"/>
      <c r="H89" s="25"/>
      <c r="I89" s="25"/>
      <c r="J89" s="25"/>
      <c r="K89" s="25"/>
      <c r="L89" s="25"/>
      <c r="M89" s="25"/>
      <c r="N89" s="25"/>
      <c r="O89" s="25"/>
      <c r="P89" s="25"/>
      <c r="Q89" s="25"/>
      <c r="R89" s="25"/>
      <c r="S89" s="25"/>
    </row>
    <row r="90" spans="1:19" ht="36" customHeight="1">
      <c r="A90" s="139"/>
      <c r="B90" s="25"/>
      <c r="C90" s="140"/>
      <c r="D90" s="141"/>
      <c r="E90" s="141"/>
      <c r="F90" s="25"/>
      <c r="G90" s="25"/>
      <c r="H90" s="25"/>
      <c r="I90" s="25"/>
      <c r="J90" s="25"/>
      <c r="K90" s="25"/>
      <c r="L90" s="25"/>
      <c r="M90" s="25"/>
      <c r="N90" s="25"/>
      <c r="O90" s="25"/>
      <c r="P90" s="25"/>
      <c r="Q90" s="25"/>
      <c r="R90" s="25"/>
      <c r="S90" s="25"/>
    </row>
    <row r="91" spans="1:19" ht="36" customHeight="1">
      <c r="A91" s="139"/>
      <c r="B91" s="25"/>
      <c r="C91" s="140"/>
      <c r="D91" s="141"/>
      <c r="E91" s="141"/>
      <c r="F91" s="25"/>
      <c r="G91" s="25"/>
      <c r="H91" s="25"/>
      <c r="I91" s="25"/>
      <c r="J91" s="25"/>
      <c r="K91" s="25"/>
      <c r="L91" s="25"/>
      <c r="M91" s="25"/>
      <c r="N91" s="25"/>
      <c r="O91" s="25"/>
      <c r="P91" s="25"/>
      <c r="Q91" s="25"/>
      <c r="R91" s="25"/>
      <c r="S91" s="25"/>
    </row>
    <row r="92" spans="1:19" ht="36" customHeight="1">
      <c r="A92" s="139"/>
      <c r="B92" s="25"/>
      <c r="C92" s="140"/>
      <c r="D92" s="141"/>
      <c r="E92" s="141"/>
      <c r="F92" s="25"/>
      <c r="G92" s="25"/>
      <c r="H92" s="25"/>
      <c r="I92" s="25"/>
      <c r="J92" s="25"/>
      <c r="K92" s="25"/>
      <c r="L92" s="25"/>
      <c r="M92" s="25"/>
      <c r="N92" s="25"/>
      <c r="O92" s="25"/>
      <c r="P92" s="25"/>
      <c r="Q92" s="25"/>
      <c r="R92" s="25"/>
      <c r="S92" s="25"/>
    </row>
    <row r="93" spans="1:19" ht="36" customHeight="1">
      <c r="A93" s="139"/>
      <c r="B93" s="25"/>
      <c r="C93" s="140"/>
      <c r="D93" s="141"/>
      <c r="E93" s="141"/>
      <c r="F93" s="25"/>
      <c r="G93" s="25"/>
      <c r="H93" s="25"/>
      <c r="I93" s="25"/>
      <c r="J93" s="25"/>
      <c r="K93" s="25"/>
      <c r="L93" s="25"/>
      <c r="M93" s="25"/>
      <c r="N93" s="25"/>
      <c r="O93" s="25"/>
      <c r="P93" s="25"/>
      <c r="Q93" s="25"/>
      <c r="R93" s="25"/>
      <c r="S93" s="25"/>
    </row>
    <row r="94" spans="1:19" ht="36" customHeight="1">
      <c r="A94" s="139"/>
      <c r="B94" s="25"/>
      <c r="C94" s="140"/>
      <c r="D94" s="141"/>
      <c r="E94" s="141"/>
      <c r="F94" s="25"/>
      <c r="G94" s="25"/>
      <c r="H94" s="25"/>
      <c r="I94" s="25"/>
      <c r="J94" s="25"/>
      <c r="K94" s="25"/>
      <c r="L94" s="25"/>
      <c r="M94" s="25"/>
      <c r="N94" s="25"/>
      <c r="O94" s="25"/>
      <c r="P94" s="25"/>
      <c r="Q94" s="25"/>
      <c r="R94" s="25"/>
      <c r="S94" s="25"/>
    </row>
    <row r="95" spans="1:19" ht="36" customHeight="1">
      <c r="A95" s="139"/>
      <c r="B95" s="25"/>
      <c r="C95" s="140"/>
      <c r="D95" s="141"/>
      <c r="E95" s="141"/>
      <c r="F95" s="25"/>
      <c r="G95" s="25"/>
      <c r="H95" s="25"/>
      <c r="I95" s="25"/>
      <c r="J95" s="25"/>
      <c r="K95" s="25"/>
      <c r="L95" s="25"/>
      <c r="M95" s="25"/>
      <c r="N95" s="25"/>
      <c r="O95" s="25"/>
      <c r="P95" s="25"/>
      <c r="Q95" s="25"/>
      <c r="R95" s="25"/>
      <c r="S95" s="25"/>
    </row>
    <row r="96" spans="1:19" ht="36" customHeight="1">
      <c r="A96" s="139"/>
      <c r="B96" s="25"/>
      <c r="C96" s="140"/>
      <c r="D96" s="141"/>
      <c r="E96" s="141"/>
      <c r="F96" s="25"/>
      <c r="G96" s="25"/>
      <c r="H96" s="25"/>
      <c r="I96" s="25"/>
      <c r="J96" s="25"/>
      <c r="K96" s="25"/>
      <c r="L96" s="25"/>
      <c r="M96" s="25"/>
      <c r="N96" s="25"/>
      <c r="O96" s="25"/>
      <c r="P96" s="25"/>
      <c r="Q96" s="25"/>
      <c r="R96" s="25"/>
      <c r="S96" s="25"/>
    </row>
    <row r="97" spans="1:19" ht="36" customHeight="1">
      <c r="A97" s="139"/>
      <c r="B97" s="25"/>
      <c r="C97" s="140"/>
      <c r="D97" s="141"/>
      <c r="E97" s="141"/>
      <c r="F97" s="25"/>
      <c r="G97" s="25"/>
      <c r="H97" s="25"/>
      <c r="I97" s="25"/>
      <c r="J97" s="25"/>
      <c r="K97" s="25"/>
      <c r="L97" s="25"/>
      <c r="M97" s="25"/>
      <c r="N97" s="25"/>
      <c r="O97" s="25"/>
      <c r="P97" s="25"/>
      <c r="Q97" s="25"/>
      <c r="R97" s="25"/>
      <c r="S97" s="25"/>
    </row>
    <row r="98" spans="1:19" ht="36" customHeight="1">
      <c r="A98" s="139"/>
      <c r="B98" s="25"/>
      <c r="C98" s="140"/>
      <c r="D98" s="141"/>
      <c r="E98" s="141"/>
      <c r="F98" s="25"/>
      <c r="G98" s="25"/>
      <c r="H98" s="25"/>
      <c r="I98" s="25"/>
      <c r="J98" s="25"/>
      <c r="K98" s="25"/>
      <c r="L98" s="25"/>
      <c r="M98" s="25"/>
      <c r="N98" s="25"/>
      <c r="O98" s="25"/>
      <c r="P98" s="25"/>
      <c r="Q98" s="25"/>
      <c r="R98" s="25"/>
      <c r="S98" s="25"/>
    </row>
    <row r="99" spans="1:19" ht="36" customHeight="1">
      <c r="A99" s="139"/>
      <c r="B99" s="25"/>
      <c r="C99" s="140"/>
      <c r="D99" s="141"/>
      <c r="E99" s="141"/>
      <c r="F99" s="25"/>
      <c r="G99" s="25"/>
      <c r="H99" s="25"/>
      <c r="I99" s="25"/>
      <c r="J99" s="25"/>
      <c r="K99" s="25"/>
      <c r="L99" s="25"/>
      <c r="M99" s="25"/>
      <c r="N99" s="25"/>
      <c r="O99" s="25"/>
      <c r="P99" s="25"/>
      <c r="Q99" s="25"/>
      <c r="R99" s="25"/>
      <c r="S99" s="25"/>
    </row>
    <row r="100" spans="1:19" ht="36" customHeight="1">
      <c r="A100" s="139"/>
      <c r="B100" s="25"/>
      <c r="C100" s="140"/>
      <c r="D100" s="141"/>
      <c r="E100" s="141"/>
      <c r="F100" s="25"/>
      <c r="G100" s="25"/>
      <c r="H100" s="25"/>
      <c r="I100" s="25"/>
      <c r="J100" s="25"/>
      <c r="K100" s="25"/>
      <c r="L100" s="25"/>
      <c r="M100" s="25"/>
      <c r="N100" s="25"/>
      <c r="O100" s="25"/>
      <c r="P100" s="25"/>
      <c r="Q100" s="25"/>
      <c r="R100" s="25"/>
      <c r="S100"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63" t="s">
        <v>220</v>
      </c>
      <c r="B2" s="68" t="s">
        <v>28</v>
      </c>
      <c r="C2" s="68" t="s">
        <v>129</v>
      </c>
      <c r="D2" s="68" t="s">
        <v>47</v>
      </c>
      <c r="E2" s="68" t="s">
        <v>127</v>
      </c>
      <c r="F2" s="68" t="s">
        <v>130</v>
      </c>
      <c r="G2" s="68" t="s">
        <v>82</v>
      </c>
      <c r="H2" s="68" t="s">
        <v>131</v>
      </c>
      <c r="I2" s="68" t="s">
        <v>143</v>
      </c>
      <c r="J2" s="68" t="s">
        <v>149</v>
      </c>
      <c r="K2" s="68" t="s">
        <v>75</v>
      </c>
      <c r="L2" s="68" t="s">
        <v>76</v>
      </c>
      <c r="M2" s="68" t="s">
        <v>183</v>
      </c>
      <c r="N2" s="62" t="s">
        <v>211</v>
      </c>
      <c r="O2" s="63" t="s">
        <v>132</v>
      </c>
      <c r="P2" s="63" t="s">
        <v>137</v>
      </c>
      <c r="Q2" s="63" t="s">
        <v>88</v>
      </c>
    </row>
    <row r="3" spans="1:18">
      <c r="A3" s="22" t="s">
        <v>205</v>
      </c>
      <c r="B3" s="67" t="s">
        <v>99</v>
      </c>
      <c r="C3" s="66" t="s">
        <v>97</v>
      </c>
      <c r="D3" s="66" t="s">
        <v>203</v>
      </c>
      <c r="E3" s="67" t="s">
        <v>108</v>
      </c>
      <c r="F3" s="66" t="s">
        <v>186</v>
      </c>
      <c r="G3" s="65" t="s">
        <v>109</v>
      </c>
      <c r="H3" s="66" t="s">
        <v>110</v>
      </c>
      <c r="I3" s="65" t="s">
        <v>126</v>
      </c>
      <c r="J3" s="24">
        <v>2026</v>
      </c>
      <c r="K3" s="77">
        <v>46027</v>
      </c>
      <c r="L3" s="77">
        <v>46111</v>
      </c>
      <c r="M3" s="34" t="s">
        <v>184</v>
      </c>
      <c r="N3" s="64" t="s">
        <v>93</v>
      </c>
      <c r="O3" s="34" t="s">
        <v>215</v>
      </c>
      <c r="P3" s="64" t="s">
        <v>219</v>
      </c>
      <c r="Q3" s="71" t="s">
        <v>279</v>
      </c>
      <c r="R3" s="73"/>
    </row>
    <row r="4" spans="1:18">
      <c r="A4" s="22" t="s">
        <v>206</v>
      </c>
      <c r="B4" s="22" t="s">
        <v>100</v>
      </c>
      <c r="C4" s="65" t="s">
        <v>98</v>
      </c>
      <c r="D4" s="65" t="s">
        <v>204</v>
      </c>
      <c r="E4" s="67"/>
      <c r="F4" s="66"/>
      <c r="G4" s="65" t="s">
        <v>111</v>
      </c>
      <c r="H4" s="65" t="s">
        <v>128</v>
      </c>
      <c r="I4" s="65" t="s">
        <v>101</v>
      </c>
      <c r="J4" s="24"/>
      <c r="K4" s="77">
        <v>46117</v>
      </c>
      <c r="L4" s="77">
        <v>46203</v>
      </c>
      <c r="M4" s="34" t="s">
        <v>185</v>
      </c>
      <c r="N4" s="64" t="s">
        <v>207</v>
      </c>
      <c r="O4" s="34" t="s">
        <v>212</v>
      </c>
      <c r="P4" s="19"/>
      <c r="Q4" s="71" t="s">
        <v>221</v>
      </c>
      <c r="R4" s="73"/>
    </row>
    <row r="5" spans="1:18" ht="12.75" customHeight="1">
      <c r="A5" s="19"/>
      <c r="B5" s="19"/>
      <c r="C5" s="65"/>
      <c r="D5" s="19"/>
      <c r="E5" s="19"/>
      <c r="F5" s="19"/>
      <c r="G5" s="65" t="s">
        <v>112</v>
      </c>
      <c r="H5" s="65"/>
      <c r="I5" s="65"/>
      <c r="J5" s="19"/>
      <c r="K5" s="77">
        <v>46208</v>
      </c>
      <c r="L5" s="77">
        <v>46295</v>
      </c>
      <c r="M5" s="44"/>
      <c r="N5" s="64" t="s">
        <v>208</v>
      </c>
      <c r="O5" s="34" t="s">
        <v>213</v>
      </c>
      <c r="P5" s="19"/>
      <c r="Q5" s="71" t="s">
        <v>222</v>
      </c>
      <c r="R5" s="73"/>
    </row>
    <row r="6" spans="1:18" ht="12.75" customHeight="1">
      <c r="A6" s="19"/>
      <c r="B6" s="19"/>
      <c r="C6" s="65"/>
      <c r="D6" s="19"/>
      <c r="E6" s="23"/>
      <c r="F6" s="65"/>
      <c r="G6" s="24"/>
      <c r="H6" s="24"/>
      <c r="I6" s="24"/>
      <c r="J6" s="24"/>
      <c r="K6" s="78">
        <v>46300</v>
      </c>
      <c r="L6" s="77">
        <v>46386</v>
      </c>
      <c r="M6" s="44"/>
      <c r="N6" s="64" t="s">
        <v>209</v>
      </c>
      <c r="O6" s="34" t="s">
        <v>214</v>
      </c>
      <c r="P6" s="19"/>
      <c r="Q6" s="71" t="s">
        <v>223</v>
      </c>
      <c r="R6" s="73"/>
    </row>
    <row r="7" spans="1:18">
      <c r="A7" s="19"/>
      <c r="B7" s="24"/>
      <c r="C7" s="24"/>
      <c r="D7" s="24"/>
      <c r="E7" s="24"/>
      <c r="F7" s="24"/>
      <c r="G7" s="24"/>
      <c r="H7" s="24"/>
      <c r="I7" s="24"/>
      <c r="J7" s="19"/>
      <c r="K7" s="19"/>
      <c r="L7" s="19"/>
      <c r="M7" s="44"/>
      <c r="N7" s="64" t="s">
        <v>210</v>
      </c>
      <c r="O7" s="19"/>
      <c r="P7" s="19"/>
      <c r="Q7" s="71" t="s">
        <v>224</v>
      </c>
      <c r="R7" s="73"/>
    </row>
    <row r="8" spans="1:18">
      <c r="K8" s="45"/>
      <c r="M8" s="61"/>
      <c r="Q8" s="71" t="s">
        <v>225</v>
      </c>
      <c r="R8" s="73"/>
    </row>
    <row r="9" spans="1:18">
      <c r="M9" s="61"/>
      <c r="Q9" s="70" t="s">
        <v>226</v>
      </c>
      <c r="R9" s="74"/>
    </row>
    <row r="10" spans="1:18">
      <c r="M10" s="61"/>
      <c r="Q10" s="70" t="s">
        <v>227</v>
      </c>
      <c r="R10" s="74"/>
    </row>
    <row r="11" spans="1:18">
      <c r="M11" s="61"/>
      <c r="Q11" s="70" t="s">
        <v>228</v>
      </c>
      <c r="R11" s="74"/>
    </row>
    <row r="12" spans="1:18">
      <c r="M12" s="61"/>
      <c r="Q12" s="70" t="s">
        <v>229</v>
      </c>
      <c r="R12" s="74"/>
    </row>
    <row r="13" spans="1:18">
      <c r="B13" s="21"/>
      <c r="M13" s="61"/>
      <c r="Q13" s="70" t="s">
        <v>230</v>
      </c>
      <c r="R13" s="74"/>
    </row>
    <row r="14" spans="1:18">
      <c r="Q14" s="70" t="s">
        <v>231</v>
      </c>
      <c r="R14" s="74"/>
    </row>
    <row r="15" spans="1:18">
      <c r="Q15" s="70" t="s">
        <v>232</v>
      </c>
      <c r="R15" s="74"/>
    </row>
    <row r="16" spans="1:18">
      <c r="Q16" s="70" t="s">
        <v>233</v>
      </c>
      <c r="R16" s="74"/>
    </row>
    <row r="17" spans="17:18">
      <c r="Q17" s="70" t="s">
        <v>234</v>
      </c>
      <c r="R17" s="74"/>
    </row>
    <row r="18" spans="17:18">
      <c r="Q18" s="70" t="s">
        <v>235</v>
      </c>
      <c r="R18" s="74"/>
    </row>
    <row r="19" spans="17:18">
      <c r="Q19" s="70" t="s">
        <v>236</v>
      </c>
      <c r="R19" s="74"/>
    </row>
    <row r="20" spans="17:18">
      <c r="Q20" s="70" t="s">
        <v>237</v>
      </c>
      <c r="R20" s="74"/>
    </row>
    <row r="21" spans="17:18">
      <c r="Q21" s="70" t="s">
        <v>238</v>
      </c>
      <c r="R21" s="74"/>
    </row>
    <row r="22" spans="17:18">
      <c r="Q22" s="70" t="s">
        <v>239</v>
      </c>
      <c r="R22" s="74"/>
    </row>
    <row r="23" spans="17:18">
      <c r="Q23" s="70" t="s">
        <v>240</v>
      </c>
      <c r="R23" s="74"/>
    </row>
    <row r="24" spans="17:18">
      <c r="Q24" s="70" t="s">
        <v>241</v>
      </c>
      <c r="R24" s="74"/>
    </row>
    <row r="25" spans="17:18">
      <c r="Q25" s="70" t="s">
        <v>242</v>
      </c>
      <c r="R25" s="74"/>
    </row>
    <row r="26" spans="17:18">
      <c r="Q26" s="70" t="s">
        <v>243</v>
      </c>
      <c r="R26" s="74"/>
    </row>
    <row r="27" spans="17:18">
      <c r="Q27" s="70" t="s">
        <v>244</v>
      </c>
      <c r="R27" s="74"/>
    </row>
    <row r="28" spans="17:18">
      <c r="Q28" s="70" t="s">
        <v>245</v>
      </c>
      <c r="R28" s="74"/>
    </row>
    <row r="29" spans="17:18">
      <c r="Q29" s="70" t="s">
        <v>246</v>
      </c>
      <c r="R29" s="74"/>
    </row>
    <row r="30" spans="17:18">
      <c r="Q30" s="70" t="s">
        <v>247</v>
      </c>
      <c r="R30" s="74"/>
    </row>
    <row r="31" spans="17:18">
      <c r="Q31" s="70" t="s">
        <v>248</v>
      </c>
      <c r="R31" s="74"/>
    </row>
    <row r="32" spans="17:18">
      <c r="Q32" s="70" t="s">
        <v>249</v>
      </c>
      <c r="R32" s="74"/>
    </row>
    <row r="33" spans="17:18">
      <c r="Q33" s="70" t="s">
        <v>250</v>
      </c>
      <c r="R33" s="74"/>
    </row>
    <row r="34" spans="17:18">
      <c r="Q34" s="70" t="s">
        <v>251</v>
      </c>
      <c r="R34" s="74"/>
    </row>
    <row r="35" spans="17:18">
      <c r="Q35" s="70" t="s">
        <v>252</v>
      </c>
      <c r="R35" s="74"/>
    </row>
    <row r="36" spans="17:18">
      <c r="Q36" s="70" t="s">
        <v>253</v>
      </c>
      <c r="R36" s="74"/>
    </row>
    <row r="37" spans="17:18">
      <c r="Q37" s="72" t="s">
        <v>254</v>
      </c>
      <c r="R37" s="75"/>
    </row>
    <row r="38" spans="17:18">
      <c r="Q38" s="70" t="s">
        <v>255</v>
      </c>
      <c r="R38" s="74"/>
    </row>
    <row r="39" spans="17:18">
      <c r="Q39" s="70" t="s">
        <v>256</v>
      </c>
      <c r="R39" s="74"/>
    </row>
    <row r="40" spans="17:18">
      <c r="Q40" s="70" t="s">
        <v>257</v>
      </c>
      <c r="R40" s="74"/>
    </row>
    <row r="41" spans="17:18">
      <c r="Q41" s="70" t="s">
        <v>258</v>
      </c>
      <c r="R41" s="74"/>
    </row>
    <row r="42" spans="17:18">
      <c r="Q42" s="70" t="s">
        <v>259</v>
      </c>
      <c r="R42" s="74"/>
    </row>
    <row r="43" spans="17:18">
      <c r="Q43" s="72" t="s">
        <v>260</v>
      </c>
      <c r="R43" s="75"/>
    </row>
    <row r="44" spans="17:18">
      <c r="Q44" s="70" t="s">
        <v>261</v>
      </c>
      <c r="R44" s="74"/>
    </row>
    <row r="45" spans="17:18">
      <c r="Q45" s="70" t="s">
        <v>262</v>
      </c>
      <c r="R45" s="74"/>
    </row>
    <row r="46" spans="17:18">
      <c r="Q46" s="70" t="s">
        <v>263</v>
      </c>
      <c r="R46" s="74"/>
    </row>
    <row r="47" spans="17:18">
      <c r="Q47" s="70" t="s">
        <v>264</v>
      </c>
      <c r="R47" s="74"/>
    </row>
    <row r="48" spans="17:18">
      <c r="Q48" s="70" t="s">
        <v>265</v>
      </c>
      <c r="R48" s="74"/>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8" zoomScaleNormal="100" workbookViewId="0">
      <selection activeCell="B14" sqref="B14:F14"/>
    </sheetView>
  </sheetViews>
  <sheetFormatPr baseColWidth="10" defaultColWidth="9.33203125" defaultRowHeight="12.75"/>
  <cols>
    <col min="1" max="1" width="20.5" style="132" customWidth="1"/>
    <col min="2" max="3" width="10.1640625" style="132" customWidth="1"/>
    <col min="4" max="4" width="20.6640625" style="132" customWidth="1"/>
    <col min="5" max="5" width="30.6640625" style="132" customWidth="1"/>
    <col min="6" max="6" width="25.5" style="132" customWidth="1"/>
    <col min="7" max="16384" width="9.33203125" style="132"/>
  </cols>
  <sheetData>
    <row r="1" spans="1:6" ht="27.6" customHeight="1">
      <c r="A1" s="457" t="s">
        <v>7</v>
      </c>
      <c r="B1" s="458"/>
      <c r="C1" s="458"/>
      <c r="D1" s="458"/>
      <c r="E1" s="458"/>
      <c r="F1" s="459"/>
    </row>
    <row r="2" spans="1:6" ht="26.85" customHeight="1">
      <c r="A2" s="460" t="s">
        <v>32</v>
      </c>
      <c r="B2" s="461"/>
      <c r="C2" s="461"/>
      <c r="D2" s="461"/>
      <c r="E2" s="461"/>
      <c r="F2" s="462"/>
    </row>
    <row r="3" spans="1:6" ht="12.75" customHeight="1">
      <c r="A3" s="463" t="s">
        <v>340</v>
      </c>
      <c r="B3" s="464"/>
      <c r="C3" s="464"/>
      <c r="D3" s="464"/>
      <c r="E3" s="464"/>
      <c r="F3" s="465"/>
    </row>
    <row r="4" spans="1:6" ht="24.75" customHeight="1">
      <c r="A4" s="466" t="s">
        <v>33</v>
      </c>
      <c r="B4" s="467"/>
      <c r="C4" s="468"/>
      <c r="D4" s="469" t="s">
        <v>431</v>
      </c>
      <c r="E4" s="470"/>
      <c r="F4" s="471"/>
    </row>
    <row r="5" spans="1:6" ht="24.75" customHeight="1">
      <c r="A5" s="466" t="s">
        <v>34</v>
      </c>
      <c r="B5" s="467"/>
      <c r="C5" s="468"/>
      <c r="D5" s="469" t="s">
        <v>440</v>
      </c>
      <c r="E5" s="470"/>
      <c r="F5" s="471"/>
    </row>
    <row r="6" spans="1:6" ht="24.75" customHeight="1">
      <c r="A6" s="466" t="s">
        <v>35</v>
      </c>
      <c r="B6" s="467"/>
      <c r="C6" s="468"/>
      <c r="D6" s="469" t="s">
        <v>441</v>
      </c>
      <c r="E6" s="470"/>
      <c r="F6" s="471"/>
    </row>
    <row r="7" spans="1:6" ht="24.75" customHeight="1">
      <c r="A7" s="466" t="s">
        <v>36</v>
      </c>
      <c r="B7" s="467"/>
      <c r="C7" s="468"/>
      <c r="D7" s="469" t="s">
        <v>442</v>
      </c>
      <c r="E7" s="470"/>
      <c r="F7" s="471"/>
    </row>
    <row r="8" spans="1:6" ht="24.75" customHeight="1">
      <c r="A8" s="466" t="s">
        <v>37</v>
      </c>
      <c r="B8" s="467"/>
      <c r="C8" s="468"/>
      <c r="D8" s="469" t="s">
        <v>332</v>
      </c>
      <c r="E8" s="470"/>
      <c r="F8" s="471"/>
    </row>
    <row r="9" spans="1:6" ht="12.75" customHeight="1">
      <c r="A9" s="463" t="s">
        <v>341</v>
      </c>
      <c r="B9" s="464"/>
      <c r="C9" s="464"/>
      <c r="D9" s="464"/>
      <c r="E9" s="464"/>
      <c r="F9" s="465"/>
    </row>
    <row r="10" spans="1:6" ht="12.75" customHeight="1">
      <c r="A10" s="159" t="s">
        <v>342</v>
      </c>
      <c r="B10" s="472" t="s">
        <v>273</v>
      </c>
      <c r="C10" s="473"/>
      <c r="D10" s="473"/>
      <c r="E10" s="473"/>
      <c r="F10" s="474"/>
    </row>
    <row r="11" spans="1:6" ht="40.5" customHeight="1">
      <c r="A11" s="159" t="s">
        <v>343</v>
      </c>
      <c r="B11" s="475" t="s">
        <v>274</v>
      </c>
      <c r="C11" s="476"/>
      <c r="D11" s="476"/>
      <c r="E11" s="476"/>
      <c r="F11" s="477"/>
    </row>
    <row r="12" spans="1:6" ht="12.75" customHeight="1">
      <c r="A12" s="159" t="s">
        <v>344</v>
      </c>
      <c r="B12" s="478" t="s">
        <v>275</v>
      </c>
      <c r="C12" s="479"/>
      <c r="D12" s="479"/>
      <c r="E12" s="479"/>
      <c r="F12" s="480"/>
    </row>
    <row r="13" spans="1:6" ht="12.75" customHeight="1">
      <c r="A13" s="463" t="s">
        <v>345</v>
      </c>
      <c r="B13" s="464"/>
      <c r="C13" s="464"/>
      <c r="D13" s="464"/>
      <c r="E13" s="464"/>
      <c r="F13" s="465"/>
    </row>
    <row r="14" spans="1:6" ht="38.25" customHeight="1">
      <c r="A14" s="159" t="s">
        <v>346</v>
      </c>
      <c r="B14" s="481" t="s">
        <v>276</v>
      </c>
      <c r="C14" s="482"/>
      <c r="D14" s="482"/>
      <c r="E14" s="482"/>
      <c r="F14" s="483"/>
    </row>
    <row r="15" spans="1:6" ht="28.5" customHeight="1">
      <c r="A15" s="159" t="s">
        <v>347</v>
      </c>
      <c r="B15" s="481" t="s">
        <v>277</v>
      </c>
      <c r="C15" s="482"/>
      <c r="D15" s="482"/>
      <c r="E15" s="482"/>
      <c r="F15" s="483"/>
    </row>
    <row r="16" spans="1:6" ht="29.25" customHeight="1">
      <c r="A16" s="159" t="s">
        <v>348</v>
      </c>
      <c r="B16" s="481" t="s">
        <v>278</v>
      </c>
      <c r="C16" s="482"/>
      <c r="D16" s="482"/>
      <c r="E16" s="482"/>
      <c r="F16" s="483"/>
    </row>
    <row r="17" spans="1:6" ht="12.75" customHeight="1">
      <c r="A17" s="463" t="s">
        <v>349</v>
      </c>
      <c r="B17" s="464"/>
      <c r="C17" s="464"/>
      <c r="D17" s="464"/>
      <c r="E17" s="464"/>
      <c r="F17" s="465"/>
    </row>
    <row r="18" spans="1:6" ht="12.75" customHeight="1">
      <c r="A18" s="487" t="s">
        <v>350</v>
      </c>
      <c r="B18" s="488"/>
      <c r="C18" s="489"/>
      <c r="D18" s="490"/>
      <c r="E18" s="490"/>
      <c r="F18" s="491"/>
    </row>
    <row r="19" spans="1:6" ht="25.5" customHeight="1">
      <c r="A19" s="492" t="s">
        <v>351</v>
      </c>
      <c r="B19" s="493"/>
      <c r="C19" s="494" t="s">
        <v>352</v>
      </c>
      <c r="D19" s="495"/>
      <c r="E19" s="159" t="s">
        <v>353</v>
      </c>
      <c r="F19" s="160" t="s">
        <v>354</v>
      </c>
    </row>
    <row r="20" spans="1:6" ht="79.7" customHeight="1">
      <c r="A20" s="484" t="s">
        <v>355</v>
      </c>
      <c r="B20" s="485"/>
      <c r="C20" s="485"/>
      <c r="D20" s="485"/>
      <c r="E20" s="485"/>
      <c r="F20" s="486"/>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topLeftCell="A8" zoomScaleNormal="100"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50" t="s">
        <v>51</v>
      </c>
      <c r="B1" s="550"/>
      <c r="C1" s="550"/>
      <c r="D1" s="550"/>
      <c r="E1" s="550"/>
      <c r="F1" s="550"/>
      <c r="G1" s="550"/>
      <c r="H1" s="550"/>
      <c r="I1" s="550"/>
      <c r="J1" s="550"/>
      <c r="K1" s="550"/>
      <c r="L1" s="550"/>
      <c r="M1" s="550"/>
      <c r="N1" s="550"/>
      <c r="O1" s="550"/>
      <c r="P1" s="550"/>
      <c r="Q1" s="550"/>
      <c r="R1" s="550"/>
      <c r="S1" s="550"/>
      <c r="T1" s="550"/>
      <c r="U1" s="551"/>
    </row>
    <row r="2" spans="1:21">
      <c r="A2" s="525" t="s">
        <v>33</v>
      </c>
      <c r="B2" s="525"/>
      <c r="C2" s="525"/>
      <c r="D2" s="525"/>
      <c r="E2" s="525"/>
      <c r="F2" s="525"/>
      <c r="G2" s="525"/>
      <c r="H2" s="525"/>
      <c r="I2" s="525"/>
      <c r="J2" s="525"/>
      <c r="K2" s="526" t="s">
        <v>69</v>
      </c>
      <c r="L2" s="527"/>
      <c r="M2" s="527"/>
      <c r="N2" s="527"/>
      <c r="O2" s="527"/>
      <c r="P2" s="527"/>
      <c r="Q2" s="527"/>
      <c r="R2" s="527"/>
      <c r="S2" s="527"/>
      <c r="T2" s="527"/>
      <c r="U2" s="528"/>
    </row>
    <row r="3" spans="1:21">
      <c r="A3" s="525" t="s">
        <v>34</v>
      </c>
      <c r="B3" s="525"/>
      <c r="C3" s="525"/>
      <c r="D3" s="525"/>
      <c r="E3" s="525"/>
      <c r="F3" s="525"/>
      <c r="G3" s="525"/>
      <c r="H3" s="525"/>
      <c r="I3" s="525"/>
      <c r="J3" s="525"/>
      <c r="K3" s="526" t="s">
        <v>69</v>
      </c>
      <c r="L3" s="527"/>
      <c r="M3" s="527"/>
      <c r="N3" s="527"/>
      <c r="O3" s="527"/>
      <c r="P3" s="527"/>
      <c r="Q3" s="527"/>
      <c r="R3" s="527"/>
      <c r="S3" s="527"/>
      <c r="T3" s="527"/>
      <c r="U3" s="528"/>
    </row>
    <row r="4" spans="1:21">
      <c r="A4" s="525" t="s">
        <v>35</v>
      </c>
      <c r="B4" s="525"/>
      <c r="C4" s="525"/>
      <c r="D4" s="525"/>
      <c r="E4" s="525"/>
      <c r="F4" s="525"/>
      <c r="G4" s="525"/>
      <c r="H4" s="525"/>
      <c r="I4" s="525"/>
      <c r="J4" s="525"/>
      <c r="K4" s="526" t="s">
        <v>69</v>
      </c>
      <c r="L4" s="527"/>
      <c r="M4" s="527"/>
      <c r="N4" s="527"/>
      <c r="O4" s="527"/>
      <c r="P4" s="527"/>
      <c r="Q4" s="527"/>
      <c r="R4" s="527"/>
      <c r="S4" s="527"/>
      <c r="T4" s="527"/>
      <c r="U4" s="528"/>
    </row>
    <row r="5" spans="1:21">
      <c r="A5" s="525" t="s">
        <v>36</v>
      </c>
      <c r="B5" s="525"/>
      <c r="C5" s="525"/>
      <c r="D5" s="525"/>
      <c r="E5" s="525"/>
      <c r="F5" s="525"/>
      <c r="G5" s="525"/>
      <c r="H5" s="525"/>
      <c r="I5" s="525"/>
      <c r="J5" s="525"/>
      <c r="K5" s="552" t="s">
        <v>70</v>
      </c>
      <c r="L5" s="553"/>
      <c r="M5" s="553"/>
      <c r="N5" s="553"/>
      <c r="O5" s="553"/>
      <c r="P5" s="553"/>
      <c r="Q5" s="553"/>
      <c r="R5" s="553"/>
      <c r="S5" s="553"/>
      <c r="T5" s="553"/>
      <c r="U5" s="554"/>
    </row>
    <row r="6" spans="1:21">
      <c r="A6" s="525" t="s">
        <v>37</v>
      </c>
      <c r="B6" s="525"/>
      <c r="C6" s="525"/>
      <c r="D6" s="525"/>
      <c r="E6" s="525"/>
      <c r="F6" s="525"/>
      <c r="G6" s="525"/>
      <c r="H6" s="525"/>
      <c r="I6" s="525"/>
      <c r="J6" s="525"/>
      <c r="K6" s="526"/>
      <c r="L6" s="527"/>
      <c r="M6" s="527"/>
      <c r="N6" s="527"/>
      <c r="O6" s="527"/>
      <c r="P6" s="527"/>
      <c r="Q6" s="527"/>
      <c r="R6" s="527"/>
      <c r="S6" s="527"/>
      <c r="T6" s="527"/>
      <c r="U6" s="528"/>
    </row>
    <row r="7" spans="1:21" ht="47.25" customHeight="1">
      <c r="A7" s="547" t="s">
        <v>169</v>
      </c>
      <c r="B7" s="548"/>
      <c r="C7" s="548"/>
      <c r="D7" s="548"/>
      <c r="E7" s="548"/>
      <c r="F7" s="548"/>
      <c r="G7" s="548"/>
      <c r="H7" s="548"/>
      <c r="I7" s="548"/>
      <c r="J7" s="548"/>
      <c r="K7" s="548"/>
      <c r="L7" s="548"/>
      <c r="M7" s="548"/>
      <c r="N7" s="548"/>
      <c r="O7" s="548"/>
      <c r="P7" s="548"/>
      <c r="Q7" s="548"/>
      <c r="R7" s="548"/>
      <c r="S7" s="548"/>
      <c r="T7" s="548"/>
      <c r="U7" s="549"/>
    </row>
    <row r="8" spans="1:21" ht="30.75" customHeight="1">
      <c r="A8" s="529" t="s">
        <v>160</v>
      </c>
      <c r="B8" s="512" t="s">
        <v>167</v>
      </c>
      <c r="C8" s="512" t="s">
        <v>162</v>
      </c>
      <c r="D8" s="512" t="s">
        <v>161</v>
      </c>
      <c r="E8" s="512" t="s">
        <v>152</v>
      </c>
      <c r="F8" s="530" t="s">
        <v>163</v>
      </c>
      <c r="G8" s="530"/>
      <c r="H8" s="530"/>
      <c r="I8" s="530"/>
      <c r="J8" s="530"/>
      <c r="K8" s="530"/>
      <c r="L8" s="530"/>
      <c r="M8" s="530"/>
      <c r="N8" s="530"/>
      <c r="O8" s="530"/>
      <c r="P8" s="530"/>
      <c r="Q8" s="530"/>
      <c r="R8" s="531"/>
      <c r="S8" s="535" t="s">
        <v>154</v>
      </c>
      <c r="T8" s="536"/>
      <c r="U8" s="537"/>
    </row>
    <row r="9" spans="1:21" ht="21" customHeight="1">
      <c r="A9" s="529"/>
      <c r="B9" s="512"/>
      <c r="C9" s="512"/>
      <c r="D9" s="512"/>
      <c r="E9" s="512"/>
      <c r="F9" s="42" t="s">
        <v>54</v>
      </c>
      <c r="G9" s="7" t="s">
        <v>55</v>
      </c>
      <c r="H9" s="8" t="s">
        <v>56</v>
      </c>
      <c r="I9" s="9" t="s">
        <v>57</v>
      </c>
      <c r="J9" s="9" t="s">
        <v>58</v>
      </c>
      <c r="K9" s="9" t="s">
        <v>59</v>
      </c>
      <c r="L9" s="8" t="s">
        <v>60</v>
      </c>
      <c r="M9" s="8" t="s">
        <v>61</v>
      </c>
      <c r="N9" s="8" t="s">
        <v>62</v>
      </c>
      <c r="O9" s="9" t="s">
        <v>63</v>
      </c>
      <c r="P9" s="9" t="s">
        <v>64</v>
      </c>
      <c r="Q9" s="43" t="s">
        <v>65</v>
      </c>
      <c r="R9" s="538" t="s">
        <v>26</v>
      </c>
      <c r="S9" s="539" t="s">
        <v>66</v>
      </c>
      <c r="T9" s="539" t="s">
        <v>67</v>
      </c>
      <c r="U9" s="540" t="s">
        <v>68</v>
      </c>
    </row>
    <row r="10" spans="1:21">
      <c r="A10" s="529"/>
      <c r="B10" s="512"/>
      <c r="C10" s="512"/>
      <c r="D10" s="512"/>
      <c r="E10" s="512"/>
      <c r="F10" s="541" t="s">
        <v>53</v>
      </c>
      <c r="G10" s="542"/>
      <c r="H10" s="542"/>
      <c r="I10" s="542"/>
      <c r="J10" s="542"/>
      <c r="K10" s="542"/>
      <c r="L10" s="542"/>
      <c r="M10" s="542"/>
      <c r="N10" s="542"/>
      <c r="O10" s="542"/>
      <c r="P10" s="542"/>
      <c r="Q10" s="543"/>
      <c r="R10" s="538"/>
      <c r="S10" s="539"/>
      <c r="T10" s="539"/>
      <c r="U10" s="540"/>
    </row>
    <row r="11" spans="1:21">
      <c r="A11" s="529"/>
      <c r="B11" s="512"/>
      <c r="C11" s="512"/>
      <c r="D11" s="512"/>
      <c r="E11" s="512"/>
      <c r="F11" s="544"/>
      <c r="G11" s="545"/>
      <c r="H11" s="545"/>
      <c r="I11" s="545"/>
      <c r="J11" s="545"/>
      <c r="K11" s="545"/>
      <c r="L11" s="545"/>
      <c r="M11" s="545"/>
      <c r="N11" s="545"/>
      <c r="O11" s="545"/>
      <c r="P11" s="545"/>
      <c r="Q11" s="546"/>
      <c r="R11" s="538"/>
      <c r="S11" s="539"/>
      <c r="T11" s="539"/>
      <c r="U11" s="540"/>
    </row>
    <row r="12" spans="1:21" ht="72" customHeight="1">
      <c r="A12" s="532" t="s">
        <v>168</v>
      </c>
      <c r="B12" s="533" t="s">
        <v>157</v>
      </c>
      <c r="C12" s="505" t="s">
        <v>153</v>
      </c>
      <c r="D12" s="10" t="s">
        <v>150</v>
      </c>
      <c r="E12" s="503" t="s">
        <v>103</v>
      </c>
      <c r="F12" s="11"/>
      <c r="G12" s="11"/>
      <c r="H12" s="16"/>
      <c r="I12" s="13"/>
      <c r="J12" s="13"/>
      <c r="K12" s="16">
        <v>15</v>
      </c>
      <c r="L12" s="13"/>
      <c r="M12" s="13"/>
      <c r="N12" s="16"/>
      <c r="O12" s="17"/>
      <c r="P12" s="13"/>
      <c r="Q12" s="16"/>
      <c r="R12" s="14">
        <f>SUM(F12:Q12)</f>
        <v>15</v>
      </c>
      <c r="S12" s="11">
        <f>SUM(R12)</f>
        <v>15</v>
      </c>
      <c r="T12" s="521">
        <f>'AE1'!H51</f>
        <v>9</v>
      </c>
      <c r="U12" s="523">
        <f>S13/S12</f>
        <v>0.8</v>
      </c>
    </row>
    <row r="13" spans="1:21" ht="70.5" customHeight="1">
      <c r="A13" s="532"/>
      <c r="B13" s="534"/>
      <c r="C13" s="519"/>
      <c r="D13" s="37" t="s">
        <v>151</v>
      </c>
      <c r="E13" s="520"/>
      <c r="F13" s="36"/>
      <c r="G13" s="36"/>
      <c r="H13" s="39"/>
      <c r="I13" s="40"/>
      <c r="J13" s="40"/>
      <c r="K13" s="39">
        <v>12</v>
      </c>
      <c r="L13" s="40"/>
      <c r="M13" s="40"/>
      <c r="N13" s="39"/>
      <c r="O13" s="40"/>
      <c r="P13" s="40"/>
      <c r="Q13" s="39"/>
      <c r="R13" s="41">
        <f>SUM(F13:Q13)</f>
        <v>12</v>
      </c>
      <c r="S13" s="36">
        <f>SUM(R13)</f>
        <v>12</v>
      </c>
      <c r="T13" s="522"/>
      <c r="U13" s="524"/>
    </row>
    <row r="14" spans="1:21" ht="24" customHeight="1">
      <c r="A14" s="512" t="s">
        <v>160</v>
      </c>
      <c r="B14" s="512" t="s">
        <v>167</v>
      </c>
      <c r="C14" s="512" t="s">
        <v>162</v>
      </c>
      <c r="D14" s="512" t="s">
        <v>161</v>
      </c>
      <c r="E14" s="512" t="s">
        <v>152</v>
      </c>
      <c r="F14" s="513" t="s">
        <v>164</v>
      </c>
      <c r="G14" s="514"/>
      <c r="H14" s="514"/>
      <c r="I14" s="514"/>
      <c r="J14" s="514"/>
      <c r="K14" s="514"/>
      <c r="L14" s="514"/>
      <c r="M14" s="514"/>
      <c r="N14" s="514"/>
      <c r="O14" s="514"/>
      <c r="P14" s="514"/>
      <c r="Q14" s="515"/>
      <c r="R14" s="516" t="s">
        <v>26</v>
      </c>
      <c r="S14" s="496" t="s">
        <v>66</v>
      </c>
      <c r="T14" s="496" t="s">
        <v>67</v>
      </c>
      <c r="U14" s="496" t="s">
        <v>68</v>
      </c>
    </row>
    <row r="15" spans="1:21" ht="38.25" customHeight="1">
      <c r="A15" s="512"/>
      <c r="B15" s="512"/>
      <c r="C15" s="512"/>
      <c r="D15" s="512"/>
      <c r="E15" s="512"/>
      <c r="F15" s="42" t="s">
        <v>54</v>
      </c>
      <c r="G15" s="7" t="s">
        <v>55</v>
      </c>
      <c r="H15" s="8" t="s">
        <v>56</v>
      </c>
      <c r="I15" s="9" t="s">
        <v>57</v>
      </c>
      <c r="J15" s="9" t="s">
        <v>58</v>
      </c>
      <c r="K15" s="9" t="s">
        <v>59</v>
      </c>
      <c r="L15" s="8" t="s">
        <v>60</v>
      </c>
      <c r="M15" s="8" t="s">
        <v>61</v>
      </c>
      <c r="N15" s="8" t="s">
        <v>62</v>
      </c>
      <c r="O15" s="9" t="s">
        <v>63</v>
      </c>
      <c r="P15" s="9" t="s">
        <v>64</v>
      </c>
      <c r="Q15" s="43" t="s">
        <v>65</v>
      </c>
      <c r="R15" s="517"/>
      <c r="S15" s="497"/>
      <c r="T15" s="497"/>
      <c r="U15" s="497"/>
    </row>
    <row r="16" spans="1:21" ht="62.25" customHeight="1">
      <c r="A16" s="498" t="s">
        <v>170</v>
      </c>
      <c r="B16" s="499" t="s">
        <v>177</v>
      </c>
      <c r="C16" s="505" t="s">
        <v>178</v>
      </c>
      <c r="D16" s="11" t="s">
        <v>179</v>
      </c>
      <c r="E16" s="503" t="s">
        <v>181</v>
      </c>
      <c r="F16" s="11"/>
      <c r="G16" s="11"/>
      <c r="H16" s="16"/>
      <c r="I16" s="13"/>
      <c r="J16" s="13"/>
      <c r="K16" s="16">
        <v>15</v>
      </c>
      <c r="L16" s="13"/>
      <c r="M16" s="13"/>
      <c r="N16" s="16"/>
      <c r="O16" s="17"/>
      <c r="P16" s="13"/>
      <c r="Q16" s="16"/>
      <c r="R16" s="14">
        <f>SUM(F16:Q16)</f>
        <v>15</v>
      </c>
      <c r="S16" s="11">
        <f>SUM(R16)</f>
        <v>15</v>
      </c>
      <c r="T16" s="521">
        <f>'AE1'!H55</f>
        <v>0</v>
      </c>
      <c r="U16" s="523">
        <f>S17/S16</f>
        <v>0.8</v>
      </c>
    </row>
    <row r="17" spans="1:21" ht="85.5" customHeight="1">
      <c r="A17" s="498"/>
      <c r="B17" s="518"/>
      <c r="C17" s="519"/>
      <c r="D17" s="36" t="s">
        <v>180</v>
      </c>
      <c r="E17" s="520"/>
      <c r="F17" s="36"/>
      <c r="G17" s="36"/>
      <c r="H17" s="39"/>
      <c r="I17" s="40"/>
      <c r="J17" s="40"/>
      <c r="K17" s="39">
        <v>12</v>
      </c>
      <c r="L17" s="40"/>
      <c r="M17" s="40"/>
      <c r="N17" s="39"/>
      <c r="O17" s="40"/>
      <c r="P17" s="40"/>
      <c r="Q17" s="39"/>
      <c r="R17" s="41">
        <f>SUM(F17:Q17)</f>
        <v>12</v>
      </c>
      <c r="S17" s="36">
        <f>SUM(R17)</f>
        <v>12</v>
      </c>
      <c r="T17" s="522"/>
      <c r="U17" s="524"/>
    </row>
    <row r="18" spans="1:21" ht="21.75" customHeight="1">
      <c r="A18" s="512" t="s">
        <v>160</v>
      </c>
      <c r="B18" s="512" t="s">
        <v>167</v>
      </c>
      <c r="C18" s="512" t="s">
        <v>162</v>
      </c>
      <c r="D18" s="512" t="s">
        <v>161</v>
      </c>
      <c r="E18" s="512" t="s">
        <v>152</v>
      </c>
      <c r="F18" s="513" t="s">
        <v>164</v>
      </c>
      <c r="G18" s="514"/>
      <c r="H18" s="514"/>
      <c r="I18" s="514"/>
      <c r="J18" s="514"/>
      <c r="K18" s="514"/>
      <c r="L18" s="514"/>
      <c r="M18" s="514"/>
      <c r="N18" s="514"/>
      <c r="O18" s="514"/>
      <c r="P18" s="514"/>
      <c r="Q18" s="515"/>
      <c r="R18" s="516" t="s">
        <v>26</v>
      </c>
      <c r="S18" s="496" t="s">
        <v>66</v>
      </c>
      <c r="T18" s="496" t="s">
        <v>67</v>
      </c>
      <c r="U18" s="496" t="s">
        <v>68</v>
      </c>
    </row>
    <row r="19" spans="1:21" ht="34.5" customHeight="1">
      <c r="A19" s="512"/>
      <c r="B19" s="512"/>
      <c r="C19" s="512"/>
      <c r="D19" s="512"/>
      <c r="E19" s="512"/>
      <c r="F19" s="42" t="s">
        <v>54</v>
      </c>
      <c r="G19" s="7" t="s">
        <v>55</v>
      </c>
      <c r="H19" s="8" t="s">
        <v>56</v>
      </c>
      <c r="I19" s="9" t="s">
        <v>57</v>
      </c>
      <c r="J19" s="9" t="s">
        <v>58</v>
      </c>
      <c r="K19" s="9" t="s">
        <v>59</v>
      </c>
      <c r="L19" s="8" t="s">
        <v>60</v>
      </c>
      <c r="M19" s="8" t="s">
        <v>61</v>
      </c>
      <c r="N19" s="8" t="s">
        <v>62</v>
      </c>
      <c r="O19" s="9" t="s">
        <v>63</v>
      </c>
      <c r="P19" s="9" t="s">
        <v>64</v>
      </c>
      <c r="Q19" s="43" t="s">
        <v>65</v>
      </c>
      <c r="R19" s="517"/>
      <c r="S19" s="497"/>
      <c r="T19" s="497"/>
      <c r="U19" s="497"/>
    </row>
    <row r="20" spans="1:21" ht="69" customHeight="1">
      <c r="A20" s="498" t="s">
        <v>171</v>
      </c>
      <c r="B20" s="499"/>
      <c r="C20" s="501"/>
      <c r="D20" s="10"/>
      <c r="E20" s="503"/>
      <c r="F20" s="11"/>
      <c r="G20" s="11"/>
      <c r="H20" s="16"/>
      <c r="I20" s="13"/>
      <c r="J20" s="13"/>
      <c r="K20" s="13"/>
      <c r="L20" s="13"/>
      <c r="M20" s="13"/>
      <c r="N20" s="13"/>
      <c r="O20" s="13"/>
      <c r="P20" s="17"/>
      <c r="Q20" s="13"/>
      <c r="R20" s="14"/>
      <c r="S20" s="11"/>
      <c r="T20" s="505"/>
      <c r="U20" s="507"/>
    </row>
    <row r="21" spans="1:21" ht="80.25" customHeight="1">
      <c r="A21" s="498"/>
      <c r="B21" s="500"/>
      <c r="C21" s="502"/>
      <c r="D21" s="10"/>
      <c r="E21" s="504"/>
      <c r="F21" s="11"/>
      <c r="G21" s="11"/>
      <c r="H21" s="12"/>
      <c r="I21" s="13"/>
      <c r="J21" s="13"/>
      <c r="K21" s="13"/>
      <c r="L21" s="13"/>
      <c r="M21" s="13"/>
      <c r="N21" s="13"/>
      <c r="O21" s="13"/>
      <c r="P21" s="13"/>
      <c r="Q21" s="13"/>
      <c r="R21" s="14"/>
      <c r="S21" s="11"/>
      <c r="T21" s="506"/>
      <c r="U21" s="508"/>
    </row>
    <row r="22" spans="1:21" ht="47.25" customHeight="1">
      <c r="A22" s="509" t="s">
        <v>172</v>
      </c>
      <c r="B22" s="510"/>
      <c r="C22" s="510"/>
      <c r="D22" s="510"/>
      <c r="E22" s="510"/>
      <c r="F22" s="510"/>
      <c r="G22" s="510"/>
      <c r="H22" s="510"/>
      <c r="I22" s="510"/>
      <c r="J22" s="510"/>
      <c r="K22" s="510"/>
      <c r="L22" s="510"/>
      <c r="M22" s="510"/>
      <c r="N22" s="510"/>
      <c r="O22" s="510"/>
      <c r="P22" s="510"/>
      <c r="Q22" s="510"/>
      <c r="R22" s="510"/>
      <c r="S22" s="510"/>
      <c r="T22" s="510"/>
      <c r="U22" s="511"/>
    </row>
    <row r="23" spans="1:21" ht="21.75" customHeight="1">
      <c r="A23" s="516" t="s">
        <v>160</v>
      </c>
      <c r="B23" s="516" t="s">
        <v>167</v>
      </c>
      <c r="C23" s="516" t="s">
        <v>162</v>
      </c>
      <c r="D23" s="516" t="s">
        <v>161</v>
      </c>
      <c r="E23" s="516" t="s">
        <v>152</v>
      </c>
      <c r="F23" s="513" t="s">
        <v>164</v>
      </c>
      <c r="G23" s="514"/>
      <c r="H23" s="514"/>
      <c r="I23" s="514"/>
      <c r="J23" s="514"/>
      <c r="K23" s="514"/>
      <c r="L23" s="514"/>
      <c r="M23" s="514"/>
      <c r="N23" s="514"/>
      <c r="O23" s="514"/>
      <c r="P23" s="514"/>
      <c r="Q23" s="515"/>
      <c r="R23" s="516" t="s">
        <v>26</v>
      </c>
      <c r="S23" s="496" t="s">
        <v>66</v>
      </c>
      <c r="T23" s="496" t="s">
        <v>67</v>
      </c>
      <c r="U23" s="496" t="s">
        <v>68</v>
      </c>
    </row>
    <row r="24" spans="1:21" ht="36.75" customHeight="1">
      <c r="A24" s="517"/>
      <c r="B24" s="517"/>
      <c r="C24" s="517"/>
      <c r="D24" s="517"/>
      <c r="E24" s="517"/>
      <c r="F24" s="42" t="s">
        <v>54</v>
      </c>
      <c r="G24" s="7" t="s">
        <v>55</v>
      </c>
      <c r="H24" s="8" t="s">
        <v>56</v>
      </c>
      <c r="I24" s="9" t="s">
        <v>57</v>
      </c>
      <c r="J24" s="9" t="s">
        <v>58</v>
      </c>
      <c r="K24" s="9" t="s">
        <v>59</v>
      </c>
      <c r="L24" s="8" t="s">
        <v>60</v>
      </c>
      <c r="M24" s="8" t="s">
        <v>61</v>
      </c>
      <c r="N24" s="8" t="s">
        <v>62</v>
      </c>
      <c r="O24" s="9" t="s">
        <v>63</v>
      </c>
      <c r="P24" s="9" t="s">
        <v>64</v>
      </c>
      <c r="Q24" s="43" t="s">
        <v>65</v>
      </c>
      <c r="R24" s="517"/>
      <c r="S24" s="497"/>
      <c r="T24" s="497"/>
      <c r="U24" s="497"/>
    </row>
    <row r="25" spans="1:21" ht="71.25" customHeight="1">
      <c r="A25" s="498" t="s">
        <v>188</v>
      </c>
      <c r="B25" s="499" t="s">
        <v>159</v>
      </c>
      <c r="C25" s="501"/>
      <c r="D25" s="37"/>
      <c r="E25" s="503"/>
      <c r="F25" s="11"/>
      <c r="G25" s="11"/>
      <c r="H25" s="16"/>
      <c r="I25" s="13"/>
      <c r="J25" s="13"/>
      <c r="K25" s="13"/>
      <c r="L25" s="13"/>
      <c r="M25" s="13"/>
      <c r="N25" s="13"/>
      <c r="O25" s="13"/>
      <c r="P25" s="17"/>
      <c r="Q25" s="13"/>
      <c r="R25" s="14"/>
      <c r="S25" s="11"/>
      <c r="T25" s="505"/>
      <c r="U25" s="507"/>
    </row>
    <row r="26" spans="1:21" ht="78" customHeight="1">
      <c r="A26" s="498"/>
      <c r="B26" s="500"/>
      <c r="C26" s="502"/>
      <c r="D26" s="38"/>
      <c r="E26" s="504"/>
      <c r="F26" s="11"/>
      <c r="G26" s="11"/>
      <c r="H26" s="12"/>
      <c r="I26" s="13"/>
      <c r="J26" s="13"/>
      <c r="K26" s="13"/>
      <c r="L26" s="13"/>
      <c r="M26" s="13"/>
      <c r="N26" s="13"/>
      <c r="O26" s="13"/>
      <c r="P26" s="13"/>
      <c r="Q26" s="13"/>
      <c r="R26" s="14"/>
      <c r="S26" s="11"/>
      <c r="T26" s="506"/>
      <c r="U26" s="508"/>
    </row>
    <row r="27" spans="1:21" ht="28.5" customHeight="1">
      <c r="A27" s="512" t="s">
        <v>160</v>
      </c>
      <c r="B27" s="512" t="s">
        <v>167</v>
      </c>
      <c r="C27" s="512" t="s">
        <v>162</v>
      </c>
      <c r="D27" s="512" t="s">
        <v>161</v>
      </c>
      <c r="E27" s="512" t="s">
        <v>152</v>
      </c>
      <c r="F27" s="513" t="s">
        <v>164</v>
      </c>
      <c r="G27" s="514"/>
      <c r="H27" s="514"/>
      <c r="I27" s="514"/>
      <c r="J27" s="514"/>
      <c r="K27" s="514"/>
      <c r="L27" s="514"/>
      <c r="M27" s="514"/>
      <c r="N27" s="514"/>
      <c r="O27" s="514"/>
      <c r="P27" s="514"/>
      <c r="Q27" s="515"/>
      <c r="R27" s="516" t="s">
        <v>26</v>
      </c>
      <c r="S27" s="496" t="s">
        <v>66</v>
      </c>
      <c r="T27" s="496" t="s">
        <v>67</v>
      </c>
      <c r="U27" s="496" t="s">
        <v>68</v>
      </c>
    </row>
    <row r="28" spans="1:21" ht="36" customHeight="1">
      <c r="A28" s="512"/>
      <c r="B28" s="512"/>
      <c r="C28" s="512"/>
      <c r="D28" s="512"/>
      <c r="E28" s="512"/>
      <c r="F28" s="42" t="s">
        <v>54</v>
      </c>
      <c r="G28" s="7" t="s">
        <v>55</v>
      </c>
      <c r="H28" s="8" t="s">
        <v>56</v>
      </c>
      <c r="I28" s="9" t="s">
        <v>57</v>
      </c>
      <c r="J28" s="9" t="s">
        <v>58</v>
      </c>
      <c r="K28" s="9" t="s">
        <v>59</v>
      </c>
      <c r="L28" s="8" t="s">
        <v>60</v>
      </c>
      <c r="M28" s="8" t="s">
        <v>61</v>
      </c>
      <c r="N28" s="8" t="s">
        <v>62</v>
      </c>
      <c r="O28" s="9" t="s">
        <v>63</v>
      </c>
      <c r="P28" s="9" t="s">
        <v>64</v>
      </c>
      <c r="Q28" s="43" t="s">
        <v>65</v>
      </c>
      <c r="R28" s="517"/>
      <c r="S28" s="497"/>
      <c r="T28" s="497"/>
      <c r="U28" s="497"/>
    </row>
    <row r="29" spans="1:21" ht="76.5" customHeight="1">
      <c r="A29" s="498" t="s">
        <v>189</v>
      </c>
      <c r="B29" s="499" t="s">
        <v>159</v>
      </c>
      <c r="C29" s="501"/>
      <c r="D29" s="37"/>
      <c r="E29" s="503"/>
      <c r="F29" s="11"/>
      <c r="G29" s="11"/>
      <c r="H29" s="16"/>
      <c r="I29" s="13"/>
      <c r="J29" s="13"/>
      <c r="K29" s="13"/>
      <c r="L29" s="13"/>
      <c r="M29" s="13"/>
      <c r="N29" s="13"/>
      <c r="O29" s="13"/>
      <c r="P29" s="17"/>
      <c r="Q29" s="13"/>
      <c r="R29" s="14"/>
      <c r="S29" s="11"/>
      <c r="T29" s="505"/>
      <c r="U29" s="507"/>
    </row>
    <row r="30" spans="1:21" ht="87" customHeight="1">
      <c r="A30" s="498"/>
      <c r="B30" s="500"/>
      <c r="C30" s="502"/>
      <c r="D30" s="38"/>
      <c r="E30" s="504"/>
      <c r="F30" s="11"/>
      <c r="G30" s="11"/>
      <c r="H30" s="12"/>
      <c r="I30" s="13"/>
      <c r="J30" s="13"/>
      <c r="K30" s="13"/>
      <c r="L30" s="13"/>
      <c r="M30" s="13"/>
      <c r="N30" s="13"/>
      <c r="O30" s="13"/>
      <c r="P30" s="13"/>
      <c r="Q30" s="13"/>
      <c r="R30" s="14"/>
      <c r="S30" s="11"/>
      <c r="T30" s="506"/>
      <c r="U30" s="508"/>
    </row>
    <row r="31" spans="1:21" ht="28.5" customHeight="1">
      <c r="A31" s="512" t="s">
        <v>160</v>
      </c>
      <c r="B31" s="512" t="s">
        <v>167</v>
      </c>
      <c r="C31" s="512" t="s">
        <v>162</v>
      </c>
      <c r="D31" s="512" t="s">
        <v>161</v>
      </c>
      <c r="E31" s="512" t="s">
        <v>152</v>
      </c>
      <c r="F31" s="513" t="s">
        <v>164</v>
      </c>
      <c r="G31" s="514"/>
      <c r="H31" s="514"/>
      <c r="I31" s="514"/>
      <c r="J31" s="514"/>
      <c r="K31" s="514"/>
      <c r="L31" s="514"/>
      <c r="M31" s="514"/>
      <c r="N31" s="514"/>
      <c r="O31" s="514"/>
      <c r="P31" s="514"/>
      <c r="Q31" s="515"/>
      <c r="R31" s="516" t="s">
        <v>26</v>
      </c>
      <c r="S31" s="496" t="s">
        <v>66</v>
      </c>
      <c r="T31" s="496" t="s">
        <v>67</v>
      </c>
      <c r="U31" s="496" t="s">
        <v>68</v>
      </c>
    </row>
    <row r="32" spans="1:21" ht="39" customHeight="1">
      <c r="A32" s="512"/>
      <c r="B32" s="512"/>
      <c r="C32" s="512"/>
      <c r="D32" s="512"/>
      <c r="E32" s="512"/>
      <c r="F32" s="42"/>
      <c r="G32" s="7" t="s">
        <v>55</v>
      </c>
      <c r="H32" s="8" t="s">
        <v>56</v>
      </c>
      <c r="I32" s="9" t="s">
        <v>57</v>
      </c>
      <c r="J32" s="9" t="s">
        <v>58</v>
      </c>
      <c r="K32" s="9" t="s">
        <v>59</v>
      </c>
      <c r="L32" s="8" t="s">
        <v>60</v>
      </c>
      <c r="M32" s="8" t="s">
        <v>61</v>
      </c>
      <c r="N32" s="8" t="s">
        <v>62</v>
      </c>
      <c r="O32" s="9" t="s">
        <v>63</v>
      </c>
      <c r="P32" s="9" t="s">
        <v>64</v>
      </c>
      <c r="Q32" s="43" t="s">
        <v>65</v>
      </c>
      <c r="R32" s="517"/>
      <c r="S32" s="497"/>
      <c r="T32" s="497"/>
      <c r="U32" s="497"/>
    </row>
    <row r="33" spans="1:21" ht="74.25" customHeight="1">
      <c r="A33" s="498" t="s">
        <v>190</v>
      </c>
      <c r="B33" s="499" t="s">
        <v>159</v>
      </c>
      <c r="C33" s="501"/>
      <c r="D33" s="37"/>
      <c r="E33" s="503"/>
      <c r="F33" s="11"/>
      <c r="G33" s="11"/>
      <c r="H33" s="16"/>
      <c r="I33" s="13"/>
      <c r="J33" s="13"/>
      <c r="K33" s="13"/>
      <c r="L33" s="13"/>
      <c r="M33" s="13"/>
      <c r="N33" s="13"/>
      <c r="O33" s="13"/>
      <c r="P33" s="17"/>
      <c r="Q33" s="13"/>
      <c r="R33" s="14"/>
      <c r="S33" s="11"/>
      <c r="T33" s="505"/>
      <c r="U33" s="507"/>
    </row>
    <row r="34" spans="1:21" ht="81.75" customHeight="1">
      <c r="A34" s="498"/>
      <c r="B34" s="500"/>
      <c r="C34" s="502"/>
      <c r="D34" s="38"/>
      <c r="E34" s="504"/>
      <c r="F34" s="11"/>
      <c r="G34" s="11"/>
      <c r="H34" s="12"/>
      <c r="I34" s="13"/>
      <c r="J34" s="13"/>
      <c r="K34" s="13"/>
      <c r="L34" s="13"/>
      <c r="M34" s="13"/>
      <c r="N34" s="13"/>
      <c r="O34" s="13"/>
      <c r="P34" s="13"/>
      <c r="Q34" s="13"/>
      <c r="R34" s="14"/>
      <c r="S34" s="11"/>
      <c r="T34" s="506"/>
      <c r="U34" s="508"/>
    </row>
    <row r="35" spans="1:21" ht="46.5" customHeight="1">
      <c r="A35" s="509" t="s">
        <v>173</v>
      </c>
      <c r="B35" s="510"/>
      <c r="C35" s="510"/>
      <c r="D35" s="510"/>
      <c r="E35" s="510"/>
      <c r="F35" s="510"/>
      <c r="G35" s="510"/>
      <c r="H35" s="510"/>
      <c r="I35" s="510"/>
      <c r="J35" s="510"/>
      <c r="K35" s="510"/>
      <c r="L35" s="510"/>
      <c r="M35" s="510"/>
      <c r="N35" s="510"/>
      <c r="O35" s="510"/>
      <c r="P35" s="510"/>
      <c r="Q35" s="510"/>
      <c r="R35" s="510"/>
      <c r="S35" s="510"/>
      <c r="T35" s="510"/>
      <c r="U35" s="511"/>
    </row>
    <row r="36" spans="1:21" ht="22.5" customHeight="1">
      <c r="A36" s="512" t="s">
        <v>160</v>
      </c>
      <c r="B36" s="512" t="s">
        <v>167</v>
      </c>
      <c r="C36" s="512" t="s">
        <v>162</v>
      </c>
      <c r="D36" s="512" t="s">
        <v>161</v>
      </c>
      <c r="E36" s="512" t="s">
        <v>152</v>
      </c>
      <c r="F36" s="513" t="s">
        <v>164</v>
      </c>
      <c r="G36" s="514"/>
      <c r="H36" s="514"/>
      <c r="I36" s="514"/>
      <c r="J36" s="514"/>
      <c r="K36" s="514"/>
      <c r="L36" s="514"/>
      <c r="M36" s="514"/>
      <c r="N36" s="514"/>
      <c r="O36" s="514"/>
      <c r="P36" s="514"/>
      <c r="Q36" s="515"/>
      <c r="R36" s="516" t="s">
        <v>26</v>
      </c>
      <c r="S36" s="496" t="s">
        <v>66</v>
      </c>
      <c r="T36" s="496" t="s">
        <v>67</v>
      </c>
      <c r="U36" s="496" t="s">
        <v>68</v>
      </c>
    </row>
    <row r="37" spans="1:21" ht="32.25" customHeight="1">
      <c r="A37" s="512"/>
      <c r="B37" s="512"/>
      <c r="C37" s="512"/>
      <c r="D37" s="512"/>
      <c r="E37" s="512"/>
      <c r="F37" s="42"/>
      <c r="G37" s="7" t="s">
        <v>55</v>
      </c>
      <c r="H37" s="8" t="s">
        <v>56</v>
      </c>
      <c r="I37" s="9" t="s">
        <v>57</v>
      </c>
      <c r="J37" s="9" t="s">
        <v>58</v>
      </c>
      <c r="K37" s="9" t="s">
        <v>59</v>
      </c>
      <c r="L37" s="8" t="s">
        <v>60</v>
      </c>
      <c r="M37" s="8" t="s">
        <v>61</v>
      </c>
      <c r="N37" s="8" t="s">
        <v>62</v>
      </c>
      <c r="O37" s="9" t="s">
        <v>63</v>
      </c>
      <c r="P37" s="9" t="s">
        <v>64</v>
      </c>
      <c r="Q37" s="43" t="s">
        <v>65</v>
      </c>
      <c r="R37" s="517"/>
      <c r="S37" s="497"/>
      <c r="T37" s="497"/>
      <c r="U37" s="497"/>
    </row>
    <row r="38" spans="1:21" ht="69.75" customHeight="1">
      <c r="A38" s="498" t="s">
        <v>191</v>
      </c>
      <c r="B38" s="499" t="s">
        <v>159</v>
      </c>
      <c r="C38" s="501"/>
      <c r="D38" s="37"/>
      <c r="E38" s="503"/>
      <c r="F38" s="11"/>
      <c r="G38" s="11"/>
      <c r="H38" s="16"/>
      <c r="I38" s="13"/>
      <c r="J38" s="13"/>
      <c r="K38" s="13"/>
      <c r="L38" s="13"/>
      <c r="M38" s="13"/>
      <c r="N38" s="13"/>
      <c r="O38" s="13"/>
      <c r="P38" s="17"/>
      <c r="Q38" s="13"/>
      <c r="R38" s="14"/>
      <c r="S38" s="11"/>
      <c r="T38" s="505"/>
      <c r="U38" s="507"/>
    </row>
    <row r="39" spans="1:21" ht="72.75" customHeight="1">
      <c r="A39" s="498"/>
      <c r="B39" s="500"/>
      <c r="C39" s="502"/>
      <c r="D39" s="38"/>
      <c r="E39" s="504"/>
      <c r="F39" s="11"/>
      <c r="G39" s="11"/>
      <c r="H39" s="12"/>
      <c r="I39" s="13"/>
      <c r="J39" s="13"/>
      <c r="K39" s="13"/>
      <c r="L39" s="13"/>
      <c r="M39" s="13"/>
      <c r="N39" s="13"/>
      <c r="O39" s="13"/>
      <c r="P39" s="13"/>
      <c r="Q39" s="13"/>
      <c r="R39" s="14"/>
      <c r="S39" s="11"/>
      <c r="T39" s="506"/>
      <c r="U39" s="508"/>
    </row>
    <row r="40" spans="1:21" ht="22.5" customHeight="1">
      <c r="A40" s="512" t="s">
        <v>160</v>
      </c>
      <c r="B40" s="512" t="s">
        <v>167</v>
      </c>
      <c r="C40" s="512" t="s">
        <v>162</v>
      </c>
      <c r="D40" s="512" t="s">
        <v>161</v>
      </c>
      <c r="E40" s="512" t="s">
        <v>152</v>
      </c>
      <c r="F40" s="513" t="s">
        <v>164</v>
      </c>
      <c r="G40" s="514"/>
      <c r="H40" s="514"/>
      <c r="I40" s="514"/>
      <c r="J40" s="514"/>
      <c r="K40" s="514"/>
      <c r="L40" s="514"/>
      <c r="M40" s="514"/>
      <c r="N40" s="514"/>
      <c r="O40" s="514"/>
      <c r="P40" s="514"/>
      <c r="Q40" s="515"/>
      <c r="R40" s="516" t="s">
        <v>26</v>
      </c>
      <c r="S40" s="496" t="s">
        <v>66</v>
      </c>
      <c r="T40" s="496" t="s">
        <v>67</v>
      </c>
      <c r="U40" s="496" t="s">
        <v>68</v>
      </c>
    </row>
    <row r="41" spans="1:21" ht="33" customHeight="1">
      <c r="A41" s="512"/>
      <c r="B41" s="512"/>
      <c r="C41" s="512"/>
      <c r="D41" s="512"/>
      <c r="E41" s="512"/>
      <c r="F41" s="42"/>
      <c r="G41" s="7" t="s">
        <v>55</v>
      </c>
      <c r="H41" s="8" t="s">
        <v>56</v>
      </c>
      <c r="I41" s="9" t="s">
        <v>57</v>
      </c>
      <c r="J41" s="9" t="s">
        <v>58</v>
      </c>
      <c r="K41" s="9" t="s">
        <v>59</v>
      </c>
      <c r="L41" s="8" t="s">
        <v>60</v>
      </c>
      <c r="M41" s="8" t="s">
        <v>61</v>
      </c>
      <c r="N41" s="8" t="s">
        <v>62</v>
      </c>
      <c r="O41" s="9" t="s">
        <v>63</v>
      </c>
      <c r="P41" s="9" t="s">
        <v>64</v>
      </c>
      <c r="Q41" s="43" t="s">
        <v>65</v>
      </c>
      <c r="R41" s="517"/>
      <c r="S41" s="497"/>
      <c r="T41" s="497"/>
      <c r="U41" s="497"/>
    </row>
    <row r="42" spans="1:21" ht="72.75" customHeight="1">
      <c r="A42" s="498" t="s">
        <v>192</v>
      </c>
      <c r="B42" s="499" t="s">
        <v>159</v>
      </c>
      <c r="C42" s="501"/>
      <c r="D42" s="37"/>
      <c r="E42" s="503"/>
      <c r="F42" s="11"/>
      <c r="G42" s="11"/>
      <c r="H42" s="16"/>
      <c r="I42" s="13"/>
      <c r="J42" s="13"/>
      <c r="K42" s="13"/>
      <c r="L42" s="13"/>
      <c r="M42" s="13"/>
      <c r="N42" s="13"/>
      <c r="O42" s="13"/>
      <c r="P42" s="17"/>
      <c r="Q42" s="13"/>
      <c r="R42" s="14"/>
      <c r="S42" s="11"/>
      <c r="T42" s="505"/>
      <c r="U42" s="507"/>
    </row>
    <row r="43" spans="1:21" ht="80.25" customHeight="1">
      <c r="A43" s="498"/>
      <c r="B43" s="500"/>
      <c r="C43" s="502"/>
      <c r="D43" s="38"/>
      <c r="E43" s="504"/>
      <c r="F43" s="11"/>
      <c r="G43" s="11"/>
      <c r="H43" s="12"/>
      <c r="I43" s="13"/>
      <c r="J43" s="13"/>
      <c r="K43" s="13"/>
      <c r="L43" s="13"/>
      <c r="M43" s="13"/>
      <c r="N43" s="13"/>
      <c r="O43" s="13"/>
      <c r="P43" s="13"/>
      <c r="Q43" s="13"/>
      <c r="R43" s="14"/>
      <c r="S43" s="11"/>
      <c r="T43" s="506"/>
      <c r="U43" s="508"/>
    </row>
    <row r="44" spans="1:21" ht="30.75" customHeight="1">
      <c r="A44" s="512" t="s">
        <v>160</v>
      </c>
      <c r="B44" s="512" t="s">
        <v>167</v>
      </c>
      <c r="C44" s="512" t="s">
        <v>162</v>
      </c>
      <c r="D44" s="512" t="s">
        <v>161</v>
      </c>
      <c r="E44" s="512" t="s">
        <v>152</v>
      </c>
      <c r="F44" s="513" t="s">
        <v>164</v>
      </c>
      <c r="G44" s="514"/>
      <c r="H44" s="514"/>
      <c r="I44" s="514"/>
      <c r="J44" s="514"/>
      <c r="K44" s="514"/>
      <c r="L44" s="514"/>
      <c r="M44" s="514"/>
      <c r="N44" s="514"/>
      <c r="O44" s="514"/>
      <c r="P44" s="514"/>
      <c r="Q44" s="515"/>
      <c r="R44" s="516" t="s">
        <v>26</v>
      </c>
      <c r="S44" s="496" t="s">
        <v>66</v>
      </c>
      <c r="T44" s="496" t="s">
        <v>67</v>
      </c>
      <c r="U44" s="496" t="s">
        <v>68</v>
      </c>
    </row>
    <row r="45" spans="1:21" ht="33.75" customHeight="1">
      <c r="A45" s="512"/>
      <c r="B45" s="512"/>
      <c r="C45" s="512"/>
      <c r="D45" s="512"/>
      <c r="E45" s="512"/>
      <c r="F45" s="42"/>
      <c r="G45" s="7" t="s">
        <v>55</v>
      </c>
      <c r="H45" s="8" t="s">
        <v>56</v>
      </c>
      <c r="I45" s="9" t="s">
        <v>57</v>
      </c>
      <c r="J45" s="9" t="s">
        <v>58</v>
      </c>
      <c r="K45" s="9" t="s">
        <v>59</v>
      </c>
      <c r="L45" s="8" t="s">
        <v>60</v>
      </c>
      <c r="M45" s="8" t="s">
        <v>61</v>
      </c>
      <c r="N45" s="8" t="s">
        <v>62</v>
      </c>
      <c r="O45" s="9" t="s">
        <v>63</v>
      </c>
      <c r="P45" s="9" t="s">
        <v>64</v>
      </c>
      <c r="Q45" s="43" t="s">
        <v>65</v>
      </c>
      <c r="R45" s="517"/>
      <c r="S45" s="497"/>
      <c r="T45" s="497"/>
      <c r="U45" s="497"/>
    </row>
    <row r="46" spans="1:21" ht="75.75" customHeight="1">
      <c r="A46" s="498" t="s">
        <v>193</v>
      </c>
      <c r="B46" s="499" t="s">
        <v>159</v>
      </c>
      <c r="C46" s="501"/>
      <c r="D46" s="37"/>
      <c r="E46" s="503"/>
      <c r="F46" s="11"/>
      <c r="G46" s="11"/>
      <c r="H46" s="16"/>
      <c r="I46" s="13"/>
      <c r="J46" s="13"/>
      <c r="K46" s="13"/>
      <c r="L46" s="13"/>
      <c r="M46" s="13"/>
      <c r="N46" s="13"/>
      <c r="O46" s="13"/>
      <c r="P46" s="17"/>
      <c r="Q46" s="13"/>
      <c r="R46" s="14"/>
      <c r="S46" s="11"/>
      <c r="T46" s="505"/>
      <c r="U46" s="507"/>
    </row>
    <row r="47" spans="1:21" ht="72.75" customHeight="1">
      <c r="A47" s="498"/>
      <c r="B47" s="500"/>
      <c r="C47" s="502"/>
      <c r="D47" s="38"/>
      <c r="E47" s="504"/>
      <c r="F47" s="11"/>
      <c r="G47" s="11"/>
      <c r="H47" s="12"/>
      <c r="I47" s="13"/>
      <c r="J47" s="13"/>
      <c r="K47" s="13"/>
      <c r="L47" s="13"/>
      <c r="M47" s="13"/>
      <c r="N47" s="13"/>
      <c r="O47" s="13"/>
      <c r="P47" s="13"/>
      <c r="Q47" s="13"/>
      <c r="R47" s="14"/>
      <c r="S47" s="11"/>
      <c r="T47" s="506"/>
      <c r="U47" s="508"/>
    </row>
    <row r="48" spans="1:21" ht="52.5" customHeight="1">
      <c r="A48" s="509" t="s">
        <v>174</v>
      </c>
      <c r="B48" s="510"/>
      <c r="C48" s="510"/>
      <c r="D48" s="510"/>
      <c r="E48" s="510"/>
      <c r="F48" s="510"/>
      <c r="G48" s="510"/>
      <c r="H48" s="510"/>
      <c r="I48" s="510"/>
      <c r="J48" s="510"/>
      <c r="K48" s="510"/>
      <c r="L48" s="510"/>
      <c r="M48" s="510"/>
      <c r="N48" s="510"/>
      <c r="O48" s="510"/>
      <c r="P48" s="510"/>
      <c r="Q48" s="510"/>
      <c r="R48" s="510"/>
      <c r="S48" s="510"/>
      <c r="T48" s="510"/>
      <c r="U48" s="511"/>
    </row>
    <row r="49" spans="1:21" ht="27" customHeight="1">
      <c r="A49" s="512" t="s">
        <v>160</v>
      </c>
      <c r="B49" s="512" t="s">
        <v>167</v>
      </c>
      <c r="C49" s="512" t="s">
        <v>162</v>
      </c>
      <c r="D49" s="512" t="s">
        <v>161</v>
      </c>
      <c r="E49" s="512" t="s">
        <v>152</v>
      </c>
      <c r="F49" s="513" t="s">
        <v>164</v>
      </c>
      <c r="G49" s="514"/>
      <c r="H49" s="514"/>
      <c r="I49" s="514"/>
      <c r="J49" s="514"/>
      <c r="K49" s="514"/>
      <c r="L49" s="514"/>
      <c r="M49" s="514"/>
      <c r="N49" s="514"/>
      <c r="O49" s="514"/>
      <c r="P49" s="514"/>
      <c r="Q49" s="515"/>
      <c r="R49" s="516" t="s">
        <v>26</v>
      </c>
      <c r="S49" s="496" t="s">
        <v>66</v>
      </c>
      <c r="T49" s="496" t="s">
        <v>67</v>
      </c>
      <c r="U49" s="496" t="s">
        <v>68</v>
      </c>
    </row>
    <row r="50" spans="1:21" ht="34.5" customHeight="1">
      <c r="A50" s="512"/>
      <c r="B50" s="512"/>
      <c r="C50" s="512"/>
      <c r="D50" s="512"/>
      <c r="E50" s="512"/>
      <c r="F50" s="42"/>
      <c r="G50" s="7" t="s">
        <v>55</v>
      </c>
      <c r="H50" s="8" t="s">
        <v>56</v>
      </c>
      <c r="I50" s="9" t="s">
        <v>57</v>
      </c>
      <c r="J50" s="9" t="s">
        <v>58</v>
      </c>
      <c r="K50" s="9" t="s">
        <v>59</v>
      </c>
      <c r="L50" s="8" t="s">
        <v>60</v>
      </c>
      <c r="M50" s="8" t="s">
        <v>61</v>
      </c>
      <c r="N50" s="8" t="s">
        <v>62</v>
      </c>
      <c r="O50" s="9" t="s">
        <v>63</v>
      </c>
      <c r="P50" s="9" t="s">
        <v>64</v>
      </c>
      <c r="Q50" s="43" t="s">
        <v>65</v>
      </c>
      <c r="R50" s="517"/>
      <c r="S50" s="497"/>
      <c r="T50" s="497"/>
      <c r="U50" s="497"/>
    </row>
    <row r="51" spans="1:21" ht="68.25" customHeight="1">
      <c r="A51" s="498" t="s">
        <v>194</v>
      </c>
      <c r="B51" s="499" t="s">
        <v>159</v>
      </c>
      <c r="C51" s="501"/>
      <c r="D51" s="37"/>
      <c r="E51" s="503"/>
      <c r="F51" s="11"/>
      <c r="G51" s="11"/>
      <c r="H51" s="16"/>
      <c r="I51" s="13"/>
      <c r="J51" s="13"/>
      <c r="K51" s="13"/>
      <c r="L51" s="13"/>
      <c r="M51" s="13"/>
      <c r="N51" s="13"/>
      <c r="O51" s="13"/>
      <c r="P51" s="17"/>
      <c r="Q51" s="13"/>
      <c r="R51" s="14"/>
      <c r="S51" s="11"/>
      <c r="T51" s="505"/>
      <c r="U51" s="507"/>
    </row>
    <row r="52" spans="1:21" ht="81.75" customHeight="1">
      <c r="A52" s="498"/>
      <c r="B52" s="500"/>
      <c r="C52" s="502"/>
      <c r="D52" s="38"/>
      <c r="E52" s="504"/>
      <c r="F52" s="11"/>
      <c r="G52" s="11"/>
      <c r="H52" s="12"/>
      <c r="I52" s="13"/>
      <c r="J52" s="13"/>
      <c r="K52" s="13"/>
      <c r="L52" s="13"/>
      <c r="M52" s="13"/>
      <c r="N52" s="13"/>
      <c r="O52" s="13"/>
      <c r="P52" s="13"/>
      <c r="Q52" s="13"/>
      <c r="R52" s="14"/>
      <c r="S52" s="11"/>
      <c r="T52" s="506"/>
      <c r="U52" s="508"/>
    </row>
    <row r="53" spans="1:21" ht="24.75" customHeight="1">
      <c r="A53" s="512" t="s">
        <v>160</v>
      </c>
      <c r="B53" s="512" t="s">
        <v>167</v>
      </c>
      <c r="C53" s="512" t="s">
        <v>162</v>
      </c>
      <c r="D53" s="512" t="s">
        <v>161</v>
      </c>
      <c r="E53" s="512" t="s">
        <v>152</v>
      </c>
      <c r="F53" s="513" t="s">
        <v>164</v>
      </c>
      <c r="G53" s="514"/>
      <c r="H53" s="514"/>
      <c r="I53" s="514"/>
      <c r="J53" s="514"/>
      <c r="K53" s="514"/>
      <c r="L53" s="514"/>
      <c r="M53" s="514"/>
      <c r="N53" s="514"/>
      <c r="O53" s="514"/>
      <c r="P53" s="514"/>
      <c r="Q53" s="515"/>
      <c r="R53" s="516" t="s">
        <v>26</v>
      </c>
      <c r="S53" s="496" t="s">
        <v>66</v>
      </c>
      <c r="T53" s="496" t="s">
        <v>67</v>
      </c>
      <c r="U53" s="496" t="s">
        <v>68</v>
      </c>
    </row>
    <row r="54" spans="1:21" ht="30.75" customHeight="1">
      <c r="A54" s="512"/>
      <c r="B54" s="512"/>
      <c r="C54" s="512"/>
      <c r="D54" s="512"/>
      <c r="E54" s="512"/>
      <c r="F54" s="42"/>
      <c r="G54" s="7" t="s">
        <v>55</v>
      </c>
      <c r="H54" s="8" t="s">
        <v>56</v>
      </c>
      <c r="I54" s="9" t="s">
        <v>57</v>
      </c>
      <c r="J54" s="9" t="s">
        <v>58</v>
      </c>
      <c r="K54" s="9" t="s">
        <v>59</v>
      </c>
      <c r="L54" s="8" t="s">
        <v>60</v>
      </c>
      <c r="M54" s="8" t="s">
        <v>61</v>
      </c>
      <c r="N54" s="8" t="s">
        <v>62</v>
      </c>
      <c r="O54" s="9" t="s">
        <v>63</v>
      </c>
      <c r="P54" s="9" t="s">
        <v>64</v>
      </c>
      <c r="Q54" s="43" t="s">
        <v>65</v>
      </c>
      <c r="R54" s="517"/>
      <c r="S54" s="497"/>
      <c r="T54" s="497"/>
      <c r="U54" s="497"/>
    </row>
    <row r="55" spans="1:21" ht="68.25" customHeight="1">
      <c r="A55" s="498" t="s">
        <v>195</v>
      </c>
      <c r="B55" s="499" t="s">
        <v>159</v>
      </c>
      <c r="C55" s="501"/>
      <c r="D55" s="37"/>
      <c r="E55" s="503"/>
      <c r="F55" s="11"/>
      <c r="G55" s="11"/>
      <c r="H55" s="16"/>
      <c r="I55" s="13"/>
      <c r="J55" s="13"/>
      <c r="K55" s="13"/>
      <c r="L55" s="13"/>
      <c r="M55" s="13"/>
      <c r="N55" s="13"/>
      <c r="O55" s="13"/>
      <c r="P55" s="17"/>
      <c r="Q55" s="13"/>
      <c r="R55" s="14"/>
      <c r="S55" s="11"/>
      <c r="T55" s="505"/>
      <c r="U55" s="507"/>
    </row>
    <row r="56" spans="1:21" ht="91.5" customHeight="1">
      <c r="A56" s="498"/>
      <c r="B56" s="500"/>
      <c r="C56" s="502"/>
      <c r="D56" s="38"/>
      <c r="E56" s="504"/>
      <c r="F56" s="11"/>
      <c r="G56" s="11"/>
      <c r="H56" s="12"/>
      <c r="I56" s="13"/>
      <c r="J56" s="13"/>
      <c r="K56" s="13"/>
      <c r="L56" s="13"/>
      <c r="M56" s="13"/>
      <c r="N56" s="13"/>
      <c r="O56" s="13"/>
      <c r="P56" s="13"/>
      <c r="Q56" s="13"/>
      <c r="R56" s="14"/>
      <c r="S56" s="11"/>
      <c r="T56" s="506"/>
      <c r="U56" s="508"/>
    </row>
    <row r="57" spans="1:21" ht="24" customHeight="1">
      <c r="A57" s="512" t="s">
        <v>160</v>
      </c>
      <c r="B57" s="512" t="s">
        <v>167</v>
      </c>
      <c r="C57" s="512" t="s">
        <v>162</v>
      </c>
      <c r="D57" s="512" t="s">
        <v>161</v>
      </c>
      <c r="E57" s="512" t="s">
        <v>152</v>
      </c>
      <c r="F57" s="513" t="s">
        <v>164</v>
      </c>
      <c r="G57" s="514"/>
      <c r="H57" s="514"/>
      <c r="I57" s="514"/>
      <c r="J57" s="514"/>
      <c r="K57" s="514"/>
      <c r="L57" s="514"/>
      <c r="M57" s="514"/>
      <c r="N57" s="514"/>
      <c r="O57" s="514"/>
      <c r="P57" s="514"/>
      <c r="Q57" s="515"/>
      <c r="R57" s="516" t="s">
        <v>26</v>
      </c>
      <c r="S57" s="496" t="s">
        <v>66</v>
      </c>
      <c r="T57" s="496" t="s">
        <v>67</v>
      </c>
      <c r="U57" s="496" t="s">
        <v>68</v>
      </c>
    </row>
    <row r="58" spans="1:21" ht="27" customHeight="1">
      <c r="A58" s="512"/>
      <c r="B58" s="512"/>
      <c r="C58" s="512"/>
      <c r="D58" s="512"/>
      <c r="E58" s="512"/>
      <c r="F58" s="42"/>
      <c r="G58" s="7" t="s">
        <v>55</v>
      </c>
      <c r="H58" s="8" t="s">
        <v>56</v>
      </c>
      <c r="I58" s="9" t="s">
        <v>57</v>
      </c>
      <c r="J58" s="9" t="s">
        <v>58</v>
      </c>
      <c r="K58" s="9" t="s">
        <v>59</v>
      </c>
      <c r="L58" s="8" t="s">
        <v>60</v>
      </c>
      <c r="M58" s="8" t="s">
        <v>61</v>
      </c>
      <c r="N58" s="8" t="s">
        <v>62</v>
      </c>
      <c r="O58" s="9" t="s">
        <v>63</v>
      </c>
      <c r="P58" s="9" t="s">
        <v>64</v>
      </c>
      <c r="Q58" s="43" t="s">
        <v>65</v>
      </c>
      <c r="R58" s="517"/>
      <c r="S58" s="497"/>
      <c r="T58" s="497"/>
      <c r="U58" s="497"/>
    </row>
    <row r="59" spans="1:21" ht="57.75" customHeight="1">
      <c r="A59" s="498" t="s">
        <v>196</v>
      </c>
      <c r="B59" s="499" t="s">
        <v>159</v>
      </c>
      <c r="C59" s="501"/>
      <c r="D59" s="37"/>
      <c r="E59" s="503"/>
      <c r="F59" s="11"/>
      <c r="G59" s="11"/>
      <c r="H59" s="16"/>
      <c r="I59" s="13"/>
      <c r="J59" s="13"/>
      <c r="K59" s="13"/>
      <c r="L59" s="13"/>
      <c r="M59" s="13"/>
      <c r="N59" s="13"/>
      <c r="O59" s="13"/>
      <c r="P59" s="17"/>
      <c r="Q59" s="13"/>
      <c r="R59" s="14"/>
      <c r="S59" s="11"/>
      <c r="T59" s="505"/>
      <c r="U59" s="507"/>
    </row>
    <row r="60" spans="1:21" ht="111.75" customHeight="1">
      <c r="A60" s="498"/>
      <c r="B60" s="500"/>
      <c r="C60" s="502"/>
      <c r="D60" s="38"/>
      <c r="E60" s="504"/>
      <c r="F60" s="11"/>
      <c r="G60" s="11"/>
      <c r="H60" s="12"/>
      <c r="I60" s="13"/>
      <c r="J60" s="13"/>
      <c r="K60" s="13"/>
      <c r="L60" s="13"/>
      <c r="M60" s="13"/>
      <c r="N60" s="13"/>
      <c r="O60" s="13"/>
      <c r="P60" s="13"/>
      <c r="Q60" s="13"/>
      <c r="R60" s="14"/>
      <c r="S60" s="11"/>
      <c r="T60" s="506"/>
      <c r="U60" s="508"/>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566" t="s">
        <v>38</v>
      </c>
      <c r="C4" s="567"/>
      <c r="D4" s="567"/>
      <c r="E4" s="567"/>
      <c r="F4" s="567"/>
      <c r="G4" s="567"/>
      <c r="H4" s="567"/>
      <c r="I4" s="567"/>
    </row>
    <row r="5" spans="2:9" ht="19.5" customHeight="1">
      <c r="B5" s="568" t="s">
        <v>336</v>
      </c>
      <c r="C5" s="569"/>
      <c r="D5" s="569"/>
      <c r="E5" s="569"/>
      <c r="F5" s="569"/>
      <c r="G5" s="569"/>
      <c r="H5" s="569"/>
      <c r="I5" s="569"/>
    </row>
    <row r="6" spans="2:9" ht="31.5" customHeight="1">
      <c r="B6" s="570" t="s">
        <v>39</v>
      </c>
      <c r="C6" s="571"/>
      <c r="D6" s="572" t="str">
        <f>'FORMATO 2. POA - MIR'!D4:F4</f>
        <v>SECRETARIA DE DESARROLLO ECONOMICO</v>
      </c>
      <c r="E6" s="573"/>
      <c r="F6" s="570" t="s">
        <v>42</v>
      </c>
      <c r="G6" s="574"/>
      <c r="H6" s="575"/>
      <c r="I6" s="575"/>
    </row>
    <row r="7" spans="2:9" ht="54" customHeight="1">
      <c r="B7" s="555" t="s">
        <v>40</v>
      </c>
      <c r="C7" s="556"/>
      <c r="D7" s="557" t="s">
        <v>334</v>
      </c>
      <c r="E7" s="558"/>
      <c r="F7" s="555" t="s">
        <v>43</v>
      </c>
      <c r="G7" s="559"/>
      <c r="H7" s="560" t="s">
        <v>333</v>
      </c>
      <c r="I7" s="560"/>
    </row>
    <row r="8" spans="2:9" ht="41.25" customHeight="1">
      <c r="B8" s="561" t="s">
        <v>41</v>
      </c>
      <c r="C8" s="562"/>
      <c r="D8" s="563" t="s">
        <v>168</v>
      </c>
      <c r="E8" s="564"/>
      <c r="F8" s="561" t="s">
        <v>44</v>
      </c>
      <c r="G8" s="565"/>
      <c r="H8" s="560" t="s">
        <v>333</v>
      </c>
      <c r="I8" s="560"/>
    </row>
    <row r="9" spans="2:9">
      <c r="B9" s="576" t="s">
        <v>89</v>
      </c>
      <c r="C9" s="576"/>
      <c r="D9" s="576"/>
      <c r="E9" s="576"/>
      <c r="F9" s="576"/>
      <c r="G9" s="576"/>
      <c r="H9" s="576"/>
      <c r="I9" s="576"/>
    </row>
    <row r="10" spans="2:9" ht="68.25" customHeight="1">
      <c r="B10" s="577" t="s">
        <v>90</v>
      </c>
      <c r="C10" s="577"/>
      <c r="D10" s="560" t="str">
        <f>'FORMATO 2. POA - MIR'!C9</f>
        <v>PP3. Acuerdo para el desarrollo económico</v>
      </c>
      <c r="E10" s="578"/>
      <c r="F10" s="577" t="s">
        <v>91</v>
      </c>
      <c r="G10" s="577"/>
      <c r="H10" s="579" t="str">
        <f>'FORMATO 2. POA - MIR'!E9</f>
        <v>Fortalecer el emprendimiento a microempresas mediante financiamiento y mejorando la infraestructura del comercio local.</v>
      </c>
      <c r="I10" s="580"/>
    </row>
    <row r="11" spans="2:9" ht="54" customHeight="1">
      <c r="B11" s="577" t="s">
        <v>92</v>
      </c>
      <c r="C11" s="577"/>
      <c r="D11" s="560" t="str">
        <f>'FORMATO 2. POA - MIR'!C10</f>
        <v>PP3. Transformación, crecimiento y desarrollo económico para Zapotlán</v>
      </c>
      <c r="E11" s="578"/>
      <c r="F11" s="577" t="s">
        <v>94</v>
      </c>
      <c r="G11" s="577"/>
      <c r="H11" s="579" t="str">
        <f>'FORMATO 2. POA - MIR'!E10</f>
        <v>Impulsar el desarrollo del emprendimiento, PyMEs, productores y mercados locales en el municipio mediante programas estatales, talleres que potencialicen las utilidades de los empresarios.</v>
      </c>
      <c r="I11" s="580"/>
    </row>
    <row r="12" spans="2:9" ht="126" customHeight="1">
      <c r="B12" s="584" t="s">
        <v>95</v>
      </c>
      <c r="C12" s="584"/>
      <c r="D12" s="585" t="str">
        <f>'FORMATO 2. POA - MIR'!C11</f>
        <v xml:space="preserve"> Promover el crecimiento económico y el desarrollo sustentable mediante el fomento a la inversión interna y externa, impulsando la generación de empleos y mejorando la calidad de vida de los ciudadan</v>
      </c>
      <c r="E12" s="585"/>
      <c r="F12" s="577" t="s">
        <v>96</v>
      </c>
      <c r="G12" s="577"/>
      <c r="H12" s="579" t="str">
        <f>'FORMATO 2. POA - MIR'!E11</f>
        <v xml:space="preserve">Impulsar la regularización de los comercios locales fijos, ambulantes, industriales, espectaculares
y espectáculos públicos con el gobierno municipal, generando estrategias de desarrollo, productividad económica y pública para el municipio.  </v>
      </c>
      <c r="I12" s="580"/>
    </row>
    <row r="13" spans="2:9" ht="15" customHeight="1">
      <c r="B13" s="586" t="s">
        <v>139</v>
      </c>
      <c r="C13" s="587"/>
      <c r="D13" s="587"/>
      <c r="E13" s="587"/>
      <c r="F13" s="587"/>
      <c r="G13" s="587"/>
      <c r="H13" s="587"/>
      <c r="I13" s="588"/>
    </row>
    <row r="14" spans="2:9">
      <c r="B14" s="582" t="s">
        <v>45</v>
      </c>
      <c r="C14" s="582"/>
      <c r="D14" s="582"/>
      <c r="E14" s="582"/>
      <c r="F14" s="582"/>
      <c r="G14" s="582"/>
      <c r="H14" s="582"/>
      <c r="I14" s="582"/>
    </row>
    <row r="15" spans="2:9">
      <c r="B15" s="581" t="str">
        <f>CALENDARIZACION!B8</f>
        <v xml:space="preserve">TRAMITES ADMINISTRATIVOS Y SERVICIOS </v>
      </c>
      <c r="C15" s="581"/>
      <c r="D15" s="581"/>
      <c r="E15" s="581"/>
      <c r="F15" s="581"/>
      <c r="G15" s="581"/>
      <c r="H15" s="581"/>
      <c r="I15" s="581"/>
    </row>
    <row r="16" spans="2:9">
      <c r="B16" s="582" t="s">
        <v>48</v>
      </c>
      <c r="C16" s="582"/>
      <c r="D16" s="582"/>
      <c r="E16" s="582"/>
      <c r="F16" s="582"/>
      <c r="G16" s="582"/>
      <c r="H16" s="582"/>
      <c r="I16" s="582"/>
    </row>
    <row r="17" spans="2:9" ht="12.75" customHeight="1">
      <c r="B17" s="560" t="str">
        <f>CALENDARIZACION!C8</f>
        <v xml:space="preserve"> PARLF= 
Porcentaje de 
aumento en 
recaudación en 
licencias de 
funcionamiento</v>
      </c>
      <c r="C17" s="560"/>
      <c r="D17" s="560"/>
      <c r="E17" s="560"/>
      <c r="F17" s="560"/>
      <c r="G17" s="560"/>
      <c r="H17" s="560"/>
      <c r="I17" s="560"/>
    </row>
    <row r="18" spans="2:9" ht="18.75" customHeight="1">
      <c r="B18" s="569" t="s">
        <v>140</v>
      </c>
      <c r="C18" s="569"/>
      <c r="D18" s="569"/>
      <c r="E18" s="569"/>
      <c r="F18" s="569"/>
      <c r="G18" s="569"/>
      <c r="H18" s="569"/>
      <c r="I18" s="569"/>
    </row>
    <row r="19" spans="2:9">
      <c r="B19" s="583" t="s">
        <v>102</v>
      </c>
      <c r="C19" s="583"/>
      <c r="D19" s="583"/>
      <c r="E19" s="583"/>
      <c r="F19" s="583"/>
      <c r="G19" s="583"/>
      <c r="H19" s="583"/>
      <c r="I19" s="583"/>
    </row>
    <row r="20" spans="2:9">
      <c r="B20" s="560" t="str">
        <f>CALENDARIZACION!E8</f>
        <v xml:space="preserve"> PARLF = 
((PROLFAIA /
PRORAA) 
*100% </v>
      </c>
      <c r="C20" s="560"/>
      <c r="D20" s="560"/>
      <c r="E20" s="560"/>
      <c r="F20" s="560"/>
      <c r="G20" s="560"/>
      <c r="H20" s="560"/>
      <c r="I20" s="560"/>
    </row>
    <row r="21" spans="2:9">
      <c r="B21" s="583" t="s">
        <v>104</v>
      </c>
      <c r="C21" s="583"/>
      <c r="D21" s="583"/>
      <c r="E21" s="583"/>
      <c r="F21" s="583"/>
      <c r="G21" s="583"/>
      <c r="H21" s="583"/>
      <c r="I21" s="583"/>
    </row>
    <row r="22" spans="2:9" ht="28.5" customHeight="1">
      <c r="B22" s="598" t="s">
        <v>105</v>
      </c>
      <c r="C22" s="599"/>
      <c r="D22" s="600" t="s">
        <v>106</v>
      </c>
      <c r="E22" s="600"/>
      <c r="F22" s="599" t="s">
        <v>107</v>
      </c>
      <c r="G22" s="599"/>
      <c r="H22" s="601" t="s">
        <v>138</v>
      </c>
      <c r="I22" s="601"/>
    </row>
    <row r="23" spans="2:9" ht="75.75" customHeight="1">
      <c r="B23" s="589"/>
      <c r="C23" s="589"/>
      <c r="D23" s="589" t="str">
        <f>CALENDARIZACION!D8</f>
        <v xml:space="preserve">PROLFAIA= 
Porcentajes de 
Recaudación 
obtenida en 
licencias de 
funcionamiento en 
el año inmediato 
anterior </v>
      </c>
      <c r="E23" s="589"/>
      <c r="F23" s="602"/>
      <c r="G23" s="603"/>
      <c r="H23" s="604" t="str">
        <f>'FORMATO 2. POA - MIR'!E16</f>
        <v>ROLFAIA
RECAUDACIÓN OBTENIDA EN LICENCIAS DE FUNCIONAMIENTO EN EL AÑO INMEDIATO ANTERIOR</v>
      </c>
      <c r="I23" s="605"/>
    </row>
    <row r="24" spans="2:9" ht="101.25" customHeight="1">
      <c r="B24" s="589"/>
      <c r="C24" s="589"/>
      <c r="D24" s="589" t="str">
        <f>CALENDARIZACION!D9</f>
        <v xml:space="preserve">PRORAA= 
Porcentajes de 
Recaudación 
obtenida en 
reglamentos en el 
año actual </v>
      </c>
      <c r="E24" s="589"/>
      <c r="F24" s="590"/>
      <c r="G24" s="591"/>
      <c r="H24" s="606"/>
      <c r="I24" s="607"/>
    </row>
    <row r="25" spans="2:9" ht="21.75" customHeight="1">
      <c r="B25" s="592" t="s">
        <v>141</v>
      </c>
      <c r="C25" s="592"/>
      <c r="D25" s="592"/>
      <c r="E25" s="592"/>
      <c r="F25" s="592"/>
      <c r="G25" s="592"/>
      <c r="H25" s="592"/>
      <c r="I25" s="592"/>
    </row>
    <row r="26" spans="2:9" ht="12.75" customHeight="1">
      <c r="B26" s="593" t="s">
        <v>28</v>
      </c>
      <c r="C26" s="594"/>
      <c r="D26" s="595" t="s">
        <v>46</v>
      </c>
      <c r="E26" s="596"/>
      <c r="F26" s="593" t="s">
        <v>47</v>
      </c>
      <c r="G26" s="597"/>
      <c r="H26" s="597"/>
      <c r="I26" s="597"/>
    </row>
    <row r="27" spans="2:9" ht="15.75" customHeight="1">
      <c r="B27" s="624" t="s">
        <v>99</v>
      </c>
      <c r="C27" s="625"/>
      <c r="D27" s="626" t="s">
        <v>97</v>
      </c>
      <c r="E27" s="627"/>
      <c r="F27" s="626" t="s">
        <v>126</v>
      </c>
      <c r="G27" s="628"/>
      <c r="H27" s="628"/>
      <c r="I27" s="627"/>
    </row>
    <row r="28" spans="2:9" ht="18" customHeight="1">
      <c r="B28" s="570" t="s">
        <v>127</v>
      </c>
      <c r="C28" s="574"/>
      <c r="D28" s="574"/>
      <c r="E28" s="629"/>
      <c r="F28" s="630" t="s">
        <v>130</v>
      </c>
      <c r="G28" s="631"/>
      <c r="H28" s="631"/>
      <c r="I28" s="631"/>
    </row>
    <row r="29" spans="2:9" ht="18" customHeight="1">
      <c r="B29" s="632" t="s">
        <v>108</v>
      </c>
      <c r="C29" s="633"/>
      <c r="D29" s="633"/>
      <c r="E29" s="634"/>
      <c r="F29" s="635" t="s">
        <v>186</v>
      </c>
      <c r="G29" s="585"/>
      <c r="H29" s="585"/>
      <c r="I29" s="636"/>
    </row>
    <row r="30" spans="2:9" ht="13.5" customHeight="1">
      <c r="B30" s="608" t="s">
        <v>82</v>
      </c>
      <c r="C30" s="609"/>
      <c r="D30" s="609"/>
      <c r="E30" s="610"/>
      <c r="F30" s="611" t="s">
        <v>131</v>
      </c>
      <c r="G30" s="612"/>
      <c r="H30" s="612"/>
      <c r="I30" s="612"/>
    </row>
    <row r="31" spans="2:9" ht="15.75" customHeight="1">
      <c r="B31" s="613" t="s">
        <v>109</v>
      </c>
      <c r="C31" s="614"/>
      <c r="D31" s="614"/>
      <c r="E31" s="615"/>
      <c r="F31" s="616" t="s">
        <v>110</v>
      </c>
      <c r="G31" s="617"/>
      <c r="H31" s="617"/>
      <c r="I31" s="618"/>
    </row>
    <row r="32" spans="2:9" ht="15.75" customHeight="1">
      <c r="B32" s="619" t="s">
        <v>144</v>
      </c>
      <c r="C32" s="620"/>
      <c r="D32" s="620"/>
      <c r="E32" s="620"/>
      <c r="F32" s="620"/>
      <c r="G32" s="620"/>
      <c r="H32" s="620"/>
      <c r="I32" s="621"/>
    </row>
    <row r="33" spans="2:9" ht="14.25" customHeight="1">
      <c r="B33" s="622" t="s">
        <v>113</v>
      </c>
      <c r="C33" s="609"/>
      <c r="D33" s="609"/>
      <c r="E33" s="623"/>
      <c r="F33" s="612" t="s">
        <v>114</v>
      </c>
      <c r="G33" s="612"/>
      <c r="H33" s="612"/>
      <c r="I33" s="612"/>
    </row>
    <row r="34" spans="2:9" ht="13.5" customHeight="1">
      <c r="B34" s="650" t="s">
        <v>147</v>
      </c>
      <c r="C34" s="651"/>
      <c r="D34" s="652">
        <f>CALENDARIZACION!R8</f>
        <v>12</v>
      </c>
      <c r="E34" s="653"/>
      <c r="F34" s="654" t="s">
        <v>115</v>
      </c>
      <c r="G34" s="655"/>
      <c r="H34" s="656" t="s">
        <v>116</v>
      </c>
      <c r="I34" s="656"/>
    </row>
    <row r="35" spans="2:9">
      <c r="B35" s="650" t="s">
        <v>117</v>
      </c>
      <c r="C35" s="651"/>
      <c r="D35" s="657" t="s">
        <v>112</v>
      </c>
      <c r="E35" s="658"/>
      <c r="F35" s="639" t="s">
        <v>118</v>
      </c>
      <c r="G35" s="640"/>
      <c r="H35" s="659" t="s">
        <v>119</v>
      </c>
      <c r="I35" s="659"/>
    </row>
    <row r="36" spans="2:9">
      <c r="B36" s="637" t="s">
        <v>49</v>
      </c>
      <c r="C36" s="638"/>
      <c r="D36" s="223" t="s">
        <v>184</v>
      </c>
      <c r="E36" s="225"/>
      <c r="F36" s="639" t="s">
        <v>120</v>
      </c>
      <c r="G36" s="640"/>
      <c r="H36" s="641" t="s">
        <v>121</v>
      </c>
      <c r="I36" s="641"/>
    </row>
    <row r="37" spans="2:9">
      <c r="B37" s="642" t="s">
        <v>122</v>
      </c>
      <c r="C37" s="643"/>
      <c r="D37" s="643"/>
      <c r="E37" s="643"/>
      <c r="F37" s="643"/>
      <c r="G37" s="643"/>
      <c r="H37" s="643"/>
      <c r="I37" s="643"/>
    </row>
    <row r="38" spans="2:9">
      <c r="B38" s="644" t="s">
        <v>182</v>
      </c>
      <c r="C38" s="645"/>
      <c r="D38" s="645"/>
      <c r="E38" s="646"/>
      <c r="F38" s="647" t="s">
        <v>50</v>
      </c>
      <c r="G38" s="648"/>
      <c r="H38" s="649" t="s">
        <v>142</v>
      </c>
      <c r="I38" s="649"/>
    </row>
    <row r="39" spans="2:9">
      <c r="B39" s="663">
        <f>CALENDARIZACION!H8</f>
        <v>3</v>
      </c>
      <c r="C39" s="663"/>
      <c r="D39" s="663"/>
      <c r="E39" s="663"/>
      <c r="F39" s="664">
        <v>2026</v>
      </c>
      <c r="G39" s="664"/>
      <c r="H39" s="665" t="s">
        <v>112</v>
      </c>
      <c r="I39" s="665"/>
    </row>
    <row r="40" spans="2:9">
      <c r="B40" s="666" t="s">
        <v>145</v>
      </c>
      <c r="C40" s="667"/>
      <c r="D40" s="667"/>
      <c r="E40" s="667"/>
      <c r="F40" s="667"/>
      <c r="G40" s="667"/>
      <c r="H40" s="667"/>
      <c r="I40" s="668"/>
    </row>
    <row r="41" spans="2:9" ht="33.75">
      <c r="B41" s="561" t="s">
        <v>123</v>
      </c>
      <c r="C41" s="565"/>
      <c r="D41" s="53" t="s">
        <v>146</v>
      </c>
      <c r="E41" s="54" t="s">
        <v>85</v>
      </c>
      <c r="F41" s="669" t="s">
        <v>86</v>
      </c>
      <c r="G41" s="670"/>
      <c r="H41" s="55" t="s">
        <v>75</v>
      </c>
      <c r="I41" s="55" t="s">
        <v>76</v>
      </c>
    </row>
    <row r="42" spans="2:9">
      <c r="B42" s="606" t="s">
        <v>4</v>
      </c>
      <c r="C42" s="660"/>
      <c r="D42" s="46"/>
      <c r="E42" s="25">
        <v>0</v>
      </c>
      <c r="F42" s="331"/>
      <c r="G42" s="331"/>
      <c r="H42" s="20">
        <v>46027</v>
      </c>
      <c r="I42" s="20">
        <v>46386</v>
      </c>
    </row>
    <row r="43" spans="2:9">
      <c r="B43" s="661" t="s">
        <v>5</v>
      </c>
      <c r="C43" s="590"/>
      <c r="D43" s="46">
        <f>'COMP ACT EXTEMPORANEAS'!K12</f>
        <v>15</v>
      </c>
      <c r="E43" s="25">
        <v>0</v>
      </c>
      <c r="F43" s="331">
        <f>'COMP ACT EXTEMPORANEAS'!K13</f>
        <v>12</v>
      </c>
      <c r="G43" s="331"/>
      <c r="H43" s="20"/>
      <c r="I43" s="20"/>
    </row>
    <row r="44" spans="2:9">
      <c r="B44" s="662" t="s">
        <v>133</v>
      </c>
      <c r="C44" s="590"/>
      <c r="D44" s="46"/>
      <c r="E44" s="25">
        <v>0</v>
      </c>
      <c r="F44" s="331"/>
      <c r="G44" s="331"/>
      <c r="H44" s="20"/>
      <c r="I44" s="20"/>
    </row>
    <row r="45" spans="2:9">
      <c r="B45" s="677" t="s">
        <v>6</v>
      </c>
      <c r="C45" s="678"/>
      <c r="D45" s="47"/>
      <c r="E45" s="26">
        <v>0</v>
      </c>
      <c r="F45" s="679"/>
      <c r="G45" s="679"/>
      <c r="H45" s="20"/>
      <c r="I45" s="20"/>
    </row>
    <row r="46" spans="2:9">
      <c r="B46" s="413" t="s">
        <v>335</v>
      </c>
      <c r="C46" s="413"/>
      <c r="D46" s="29">
        <f>'COMP ACT EXTEMPORANEAS'!S12</f>
        <v>15</v>
      </c>
      <c r="E46" s="29">
        <v>0</v>
      </c>
      <c r="F46" s="680">
        <f>'COMP ACT EXTEMPORANEAS'!R13</f>
        <v>12</v>
      </c>
      <c r="G46" s="680"/>
      <c r="H46" s="27" t="s">
        <v>148</v>
      </c>
      <c r="I46" s="28">
        <f>'COMP ACT EXTEMPORANEAS'!U12</f>
        <v>0.8</v>
      </c>
    </row>
    <row r="47" spans="2:9">
      <c r="B47" s="681"/>
      <c r="C47" s="296"/>
    </row>
    <row r="49" spans="1:12" ht="22.5" customHeight="1">
      <c r="B49" s="682" t="s">
        <v>160</v>
      </c>
      <c r="C49" s="683"/>
      <c r="D49" s="684" t="s">
        <v>52</v>
      </c>
      <c r="E49" s="684"/>
      <c r="F49" s="684" t="s">
        <v>154</v>
      </c>
      <c r="G49" s="684"/>
      <c r="H49" s="684"/>
      <c r="I49" s="684"/>
    </row>
    <row r="50" spans="1:12" ht="39" customHeight="1">
      <c r="B50" s="671" t="str">
        <f>D8</f>
        <v>AE1</v>
      </c>
      <c r="C50" s="672"/>
      <c r="D50" s="675" t="str">
        <f>CALENDARIZACION!B8</f>
        <v xml:space="preserve">TRAMITES ADMINISTRATIVOS Y SERVICIOS </v>
      </c>
      <c r="E50" s="675"/>
      <c r="F50" s="31" t="s">
        <v>155</v>
      </c>
      <c r="G50" s="32" t="s">
        <v>156</v>
      </c>
      <c r="H50" s="31" t="s">
        <v>67</v>
      </c>
      <c r="I50" s="30" t="s">
        <v>68</v>
      </c>
      <c r="L50" s="52"/>
    </row>
    <row r="51" spans="1:12" ht="18.75" customHeight="1">
      <c r="B51" s="673"/>
      <c r="C51" s="674"/>
      <c r="D51" s="675"/>
      <c r="E51" s="675"/>
      <c r="F51" s="33">
        <f>'COMP ACT EXTEMPORANEAS'!R12</f>
        <v>15</v>
      </c>
      <c r="G51" s="34">
        <f>'COMP ACT EXTEMPORANEAS'!R13</f>
        <v>12</v>
      </c>
      <c r="H51" s="33">
        <f>CALENDARIZACION!T8</f>
        <v>9</v>
      </c>
      <c r="I51" s="35">
        <f>'COMP ACT EXTEMPORANEAS'!U12</f>
        <v>0.8</v>
      </c>
    </row>
    <row r="52" spans="1:12" ht="206.25" customHeight="1">
      <c r="B52" s="323"/>
      <c r="C52" s="323"/>
      <c r="D52" s="323"/>
      <c r="E52" s="323"/>
      <c r="F52" s="676"/>
      <c r="G52" s="676"/>
      <c r="H52" s="676"/>
      <c r="I52" s="676"/>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6" zoomScale="80" zoomScaleNormal="100" zoomScaleSheetLayoutView="80" workbookViewId="0">
      <selection activeCell="A19" sqref="A19:N19"/>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5" style="45" customWidth="1"/>
    <col min="14" max="14" width="40.6640625" style="45" customWidth="1"/>
    <col min="15" max="16384" width="9.33203125" style="45"/>
  </cols>
  <sheetData>
    <row r="1" spans="1:14" ht="34.5" customHeight="1">
      <c r="A1" s="220" t="s">
        <v>303</v>
      </c>
      <c r="B1" s="221"/>
      <c r="C1" s="221"/>
      <c r="D1" s="221"/>
      <c r="E1" s="221"/>
      <c r="F1" s="221"/>
      <c r="G1" s="221"/>
      <c r="H1" s="221"/>
      <c r="I1" s="221"/>
      <c r="J1" s="221"/>
      <c r="K1" s="221"/>
      <c r="L1" s="221"/>
      <c r="M1" s="221"/>
      <c r="N1" s="222"/>
    </row>
    <row r="2" spans="1:14" ht="48.2" customHeight="1">
      <c r="A2" s="223" t="s">
        <v>433</v>
      </c>
      <c r="B2" s="224"/>
      <c r="C2" s="224"/>
      <c r="D2" s="224"/>
      <c r="E2" s="224"/>
      <c r="F2" s="224"/>
      <c r="G2" s="224"/>
      <c r="H2" s="224"/>
      <c r="I2" s="224"/>
      <c r="J2" s="224"/>
      <c r="K2" s="224"/>
      <c r="L2" s="224"/>
      <c r="M2" s="224"/>
      <c r="N2" s="225"/>
    </row>
    <row r="3" spans="1:14" ht="34.5" customHeight="1">
      <c r="A3" s="220" t="s">
        <v>304</v>
      </c>
      <c r="B3" s="221"/>
      <c r="C3" s="221"/>
      <c r="D3" s="221"/>
      <c r="E3" s="221"/>
      <c r="F3" s="221"/>
      <c r="G3" s="221"/>
      <c r="H3" s="221"/>
      <c r="I3" s="221"/>
      <c r="J3" s="221"/>
      <c r="K3" s="221"/>
      <c r="L3" s="221"/>
      <c r="M3" s="221"/>
      <c r="N3" s="222"/>
    </row>
    <row r="4" spans="1:14" ht="45.6" customHeight="1">
      <c r="A4" s="226" t="s">
        <v>301</v>
      </c>
      <c r="B4" s="227"/>
      <c r="C4" s="227"/>
      <c r="D4" s="227"/>
      <c r="E4" s="227"/>
      <c r="F4" s="227"/>
      <c r="G4" s="227"/>
      <c r="H4" s="227"/>
      <c r="I4" s="227"/>
      <c r="J4" s="227"/>
      <c r="K4" s="227"/>
      <c r="L4" s="227"/>
      <c r="M4" s="227"/>
      <c r="N4" s="228"/>
    </row>
    <row r="5" spans="1:14" ht="20.85" customHeight="1">
      <c r="A5" s="229"/>
      <c r="B5" s="85" t="s">
        <v>302</v>
      </c>
      <c r="C5" s="231"/>
      <c r="D5" s="231"/>
      <c r="E5" s="231"/>
      <c r="F5" s="231"/>
      <c r="G5" s="231"/>
      <c r="H5" s="231"/>
      <c r="I5" s="231"/>
      <c r="J5" s="231"/>
      <c r="K5" s="231"/>
      <c r="L5" s="231"/>
      <c r="M5" s="231"/>
      <c r="N5" s="232"/>
    </row>
    <row r="6" spans="1:14" ht="22.5" customHeight="1">
      <c r="A6" s="230"/>
      <c r="B6" s="85" t="s">
        <v>301</v>
      </c>
      <c r="C6" s="233"/>
      <c r="D6" s="233"/>
      <c r="E6" s="233"/>
      <c r="F6" s="233"/>
      <c r="G6" s="233"/>
      <c r="H6" s="233"/>
      <c r="I6" s="233"/>
      <c r="J6" s="233"/>
      <c r="K6" s="233"/>
      <c r="L6" s="233"/>
      <c r="M6" s="233"/>
      <c r="N6" s="234"/>
    </row>
    <row r="7" spans="1:14" ht="27.75" customHeight="1">
      <c r="A7" s="236"/>
      <c r="B7" s="237"/>
      <c r="C7" s="237"/>
      <c r="D7" s="237"/>
      <c r="E7" s="238"/>
      <c r="F7" s="237"/>
      <c r="G7" s="237"/>
      <c r="H7" s="237"/>
      <c r="I7" s="238"/>
      <c r="J7" s="237"/>
      <c r="K7" s="237"/>
      <c r="L7" s="238"/>
      <c r="M7" s="238"/>
      <c r="N7" s="239"/>
    </row>
    <row r="8" spans="1:14" ht="18.2" customHeight="1">
      <c r="A8" s="217" t="s">
        <v>290</v>
      </c>
      <c r="B8" s="218"/>
      <c r="C8" s="219"/>
      <c r="D8" s="240"/>
      <c r="E8" s="82"/>
      <c r="F8" s="242"/>
      <c r="G8" s="217" t="s">
        <v>291</v>
      </c>
      <c r="H8" s="218"/>
      <c r="I8" s="82"/>
      <c r="J8" s="242"/>
      <c r="K8" s="86" t="s">
        <v>292</v>
      </c>
      <c r="L8" s="235"/>
      <c r="M8" s="235"/>
      <c r="N8" s="244"/>
    </row>
    <row r="9" spans="1:14" ht="17.850000000000001" customHeight="1">
      <c r="A9" s="217" t="s">
        <v>293</v>
      </c>
      <c r="B9" s="218"/>
      <c r="C9" s="219"/>
      <c r="D9" s="241"/>
      <c r="E9" s="82"/>
      <c r="F9" s="243"/>
      <c r="G9" s="217" t="s">
        <v>291</v>
      </c>
      <c r="H9" s="218"/>
      <c r="I9" s="82"/>
      <c r="J9" s="243"/>
      <c r="K9" s="86" t="s">
        <v>292</v>
      </c>
      <c r="L9" s="235"/>
      <c r="M9" s="235"/>
      <c r="N9" s="245"/>
    </row>
    <row r="10" spans="1:14" ht="17.25" customHeight="1">
      <c r="A10" s="217" t="s">
        <v>294</v>
      </c>
      <c r="B10" s="218"/>
      <c r="C10" s="219"/>
      <c r="D10" s="241"/>
      <c r="E10" s="82"/>
      <c r="F10" s="243"/>
      <c r="G10" s="217" t="s">
        <v>291</v>
      </c>
      <c r="H10" s="218"/>
      <c r="I10" s="82"/>
      <c r="J10" s="243"/>
      <c r="K10" s="86" t="s">
        <v>292</v>
      </c>
      <c r="L10" s="235"/>
      <c r="M10" s="235"/>
      <c r="N10" s="245"/>
    </row>
    <row r="11" spans="1:14" ht="18" customHeight="1">
      <c r="A11" s="217" t="s">
        <v>295</v>
      </c>
      <c r="B11" s="218"/>
      <c r="C11" s="219"/>
      <c r="D11" s="83"/>
      <c r="E11" s="82"/>
      <c r="F11" s="243"/>
      <c r="G11" s="217" t="s">
        <v>291</v>
      </c>
      <c r="H11" s="218"/>
      <c r="I11" s="82"/>
      <c r="J11" s="84"/>
      <c r="K11" s="86" t="s">
        <v>292</v>
      </c>
      <c r="L11" s="235"/>
      <c r="M11" s="235"/>
      <c r="N11" s="245"/>
    </row>
    <row r="12" spans="1:14" ht="18.2" customHeight="1">
      <c r="A12" s="217" t="s">
        <v>296</v>
      </c>
      <c r="B12" s="218"/>
      <c r="C12" s="219"/>
      <c r="D12" s="241"/>
      <c r="E12" s="82"/>
      <c r="F12" s="243"/>
      <c r="G12" s="217" t="s">
        <v>291</v>
      </c>
      <c r="H12" s="218"/>
      <c r="I12" s="82"/>
      <c r="J12" s="243"/>
      <c r="K12" s="86" t="s">
        <v>292</v>
      </c>
      <c r="L12" s="235"/>
      <c r="M12" s="235"/>
      <c r="N12" s="245"/>
    </row>
    <row r="13" spans="1:14" ht="18" customHeight="1">
      <c r="A13" s="217" t="s">
        <v>297</v>
      </c>
      <c r="B13" s="218"/>
      <c r="C13" s="219"/>
      <c r="D13" s="241"/>
      <c r="E13" s="82"/>
      <c r="F13" s="243"/>
      <c r="G13" s="217" t="s">
        <v>291</v>
      </c>
      <c r="H13" s="218"/>
      <c r="I13" s="82"/>
      <c r="J13" s="243"/>
      <c r="K13" s="86" t="s">
        <v>292</v>
      </c>
      <c r="L13" s="235"/>
      <c r="M13" s="235"/>
      <c r="N13" s="245"/>
    </row>
    <row r="14" spans="1:14" ht="17.45" customHeight="1">
      <c r="A14" s="217" t="s">
        <v>298</v>
      </c>
      <c r="B14" s="218"/>
      <c r="C14" s="219"/>
      <c r="D14" s="241"/>
      <c r="E14" s="82"/>
      <c r="F14" s="243"/>
      <c r="G14" s="217" t="s">
        <v>291</v>
      </c>
      <c r="H14" s="218"/>
      <c r="I14" s="82"/>
      <c r="J14" s="243"/>
      <c r="K14" s="86" t="s">
        <v>292</v>
      </c>
      <c r="L14" s="235"/>
      <c r="M14" s="235"/>
      <c r="N14" s="245"/>
    </row>
    <row r="15" spans="1:14" ht="17.850000000000001" customHeight="1">
      <c r="A15" s="217" t="s">
        <v>299</v>
      </c>
      <c r="B15" s="218"/>
      <c r="C15" s="219"/>
      <c r="D15" s="241"/>
      <c r="E15" s="82"/>
      <c r="F15" s="243"/>
      <c r="G15" s="217" t="s">
        <v>291</v>
      </c>
      <c r="H15" s="218"/>
      <c r="I15" s="82"/>
      <c r="J15" s="243"/>
      <c r="K15" s="86" t="s">
        <v>292</v>
      </c>
      <c r="L15" s="235"/>
      <c r="M15" s="235"/>
      <c r="N15" s="245"/>
    </row>
    <row r="16" spans="1:14" ht="18" customHeight="1">
      <c r="A16" s="217" t="s">
        <v>300</v>
      </c>
      <c r="B16" s="218"/>
      <c r="C16" s="219"/>
      <c r="D16" s="241"/>
      <c r="E16" s="82"/>
      <c r="F16" s="243"/>
      <c r="G16" s="217" t="s">
        <v>291</v>
      </c>
      <c r="H16" s="218"/>
      <c r="I16" s="82"/>
      <c r="J16" s="243"/>
      <c r="K16" s="86" t="s">
        <v>292</v>
      </c>
      <c r="L16" s="235"/>
      <c r="M16" s="235"/>
      <c r="N16" s="245"/>
    </row>
    <row r="17" spans="1:14" ht="18" customHeight="1">
      <c r="A17" s="246"/>
      <c r="B17" s="247"/>
      <c r="C17" s="247"/>
      <c r="D17" s="247"/>
      <c r="E17" s="247"/>
      <c r="F17" s="247"/>
      <c r="G17" s="247"/>
      <c r="H17" s="247"/>
      <c r="I17" s="247"/>
      <c r="J17" s="247"/>
      <c r="K17" s="247"/>
      <c r="L17" s="247"/>
      <c r="M17" s="247"/>
      <c r="N17" s="248"/>
    </row>
    <row r="18" spans="1:14" ht="34.5" customHeight="1">
      <c r="A18" s="220" t="s">
        <v>71</v>
      </c>
      <c r="B18" s="221"/>
      <c r="C18" s="221"/>
      <c r="D18" s="221"/>
      <c r="E18" s="221"/>
      <c r="F18" s="221"/>
      <c r="G18" s="221"/>
      <c r="H18" s="221"/>
      <c r="I18" s="221"/>
      <c r="J18" s="221"/>
      <c r="K18" s="221"/>
      <c r="L18" s="221"/>
      <c r="M18" s="221"/>
      <c r="N18" s="222"/>
    </row>
    <row r="19" spans="1:14" ht="47.85" customHeight="1">
      <c r="A19" s="267" t="s">
        <v>454</v>
      </c>
      <c r="B19" s="268"/>
      <c r="C19" s="268"/>
      <c r="D19" s="268"/>
      <c r="E19" s="268"/>
      <c r="F19" s="268"/>
      <c r="G19" s="268"/>
      <c r="H19" s="268"/>
      <c r="I19" s="268"/>
      <c r="J19" s="268"/>
      <c r="K19" s="268"/>
      <c r="L19" s="268"/>
      <c r="M19" s="268"/>
      <c r="N19" s="269"/>
    </row>
    <row r="20" spans="1:14" ht="18.75" customHeight="1">
      <c r="A20" s="249" t="s">
        <v>305</v>
      </c>
      <c r="B20" s="250"/>
      <c r="C20" s="250"/>
      <c r="D20" s="251"/>
      <c r="E20" s="258" t="s">
        <v>367</v>
      </c>
      <c r="F20" s="259"/>
      <c r="G20" s="259"/>
      <c r="H20" s="259"/>
      <c r="I20" s="259"/>
      <c r="J20" s="259"/>
      <c r="K20" s="259"/>
      <c r="L20" s="259"/>
      <c r="M20" s="259"/>
      <c r="N20" s="260"/>
    </row>
    <row r="21" spans="1:14" ht="17.45" customHeight="1">
      <c r="A21" s="252"/>
      <c r="B21" s="253"/>
      <c r="C21" s="253"/>
      <c r="D21" s="254"/>
      <c r="E21" s="261" t="s">
        <v>368</v>
      </c>
      <c r="F21" s="262"/>
      <c r="G21" s="262"/>
      <c r="H21" s="262"/>
      <c r="I21" s="262"/>
      <c r="J21" s="262"/>
      <c r="K21" s="262"/>
      <c r="L21" s="262"/>
      <c r="M21" s="262"/>
      <c r="N21" s="263"/>
    </row>
    <row r="22" spans="1:14" ht="17.850000000000001" customHeight="1">
      <c r="A22" s="252"/>
      <c r="B22" s="253"/>
      <c r="C22" s="253"/>
      <c r="D22" s="254"/>
      <c r="E22" s="261"/>
      <c r="F22" s="262"/>
      <c r="G22" s="262"/>
      <c r="H22" s="262"/>
      <c r="I22" s="262"/>
      <c r="J22" s="262"/>
      <c r="K22" s="262"/>
      <c r="L22" s="262"/>
      <c r="M22" s="262"/>
      <c r="N22" s="263"/>
    </row>
    <row r="23" spans="1:14" ht="14.25" customHeight="1">
      <c r="A23" s="255"/>
      <c r="B23" s="256"/>
      <c r="C23" s="256"/>
      <c r="D23" s="257"/>
      <c r="E23" s="264"/>
      <c r="F23" s="265"/>
      <c r="G23" s="265"/>
      <c r="H23" s="265"/>
      <c r="I23" s="265"/>
      <c r="J23" s="265"/>
      <c r="K23" s="265"/>
      <c r="L23" s="265"/>
      <c r="M23" s="265"/>
      <c r="N23" s="266"/>
    </row>
    <row r="24" spans="1:14" ht="22.7" customHeight="1">
      <c r="A24" s="236"/>
      <c r="B24" s="237"/>
      <c r="C24" s="237"/>
      <c r="D24" s="237"/>
      <c r="E24" s="237"/>
      <c r="F24" s="237"/>
      <c r="G24" s="237"/>
      <c r="H24" s="237"/>
      <c r="I24" s="237"/>
      <c r="J24" s="237"/>
      <c r="K24" s="237"/>
      <c r="L24" s="237"/>
      <c r="M24" s="237"/>
      <c r="N24" s="239"/>
    </row>
    <row r="25" spans="1:14" ht="34.5" customHeight="1">
      <c r="A25" s="220" t="s">
        <v>288</v>
      </c>
      <c r="B25" s="221"/>
      <c r="C25" s="221"/>
      <c r="D25" s="221"/>
      <c r="E25" s="221"/>
      <c r="F25" s="221"/>
      <c r="G25" s="221"/>
      <c r="H25" s="221"/>
      <c r="I25" s="221"/>
      <c r="J25" s="221"/>
      <c r="K25" s="221"/>
      <c r="L25" s="221"/>
      <c r="M25" s="221"/>
      <c r="N25" s="222"/>
    </row>
    <row r="26" spans="1:14" ht="34.5" customHeight="1">
      <c r="A26" s="270" t="s">
        <v>289</v>
      </c>
      <c r="B26" s="271"/>
      <c r="C26" s="271"/>
      <c r="D26" s="271"/>
      <c r="E26" s="271"/>
      <c r="F26" s="271"/>
      <c r="G26" s="271"/>
      <c r="H26" s="271"/>
      <c r="I26" s="271"/>
      <c r="J26" s="271"/>
      <c r="K26" s="271"/>
      <c r="L26" s="271"/>
      <c r="M26" s="271"/>
      <c r="N26" s="272"/>
    </row>
    <row r="27" spans="1:14" ht="18.75" customHeight="1">
      <c r="A27" s="249" t="s">
        <v>305</v>
      </c>
      <c r="B27" s="250"/>
      <c r="C27" s="250"/>
      <c r="D27" s="251"/>
      <c r="E27" s="258" t="s">
        <v>367</v>
      </c>
      <c r="F27" s="259"/>
      <c r="G27" s="259"/>
      <c r="H27" s="259"/>
      <c r="I27" s="259"/>
      <c r="J27" s="259"/>
      <c r="K27" s="259"/>
      <c r="L27" s="259"/>
      <c r="M27" s="259"/>
      <c r="N27" s="260"/>
    </row>
    <row r="28" spans="1:14" ht="17.45" customHeight="1">
      <c r="A28" s="252"/>
      <c r="B28" s="253"/>
      <c r="C28" s="253"/>
      <c r="D28" s="254"/>
      <c r="E28" s="261" t="s">
        <v>368</v>
      </c>
      <c r="F28" s="262"/>
      <c r="G28" s="262"/>
      <c r="H28" s="262"/>
      <c r="I28" s="262"/>
      <c r="J28" s="262"/>
      <c r="K28" s="262"/>
      <c r="L28" s="262"/>
      <c r="M28" s="262"/>
      <c r="N28" s="263"/>
    </row>
    <row r="29" spans="1:14" ht="17.850000000000001" customHeight="1">
      <c r="A29" s="252"/>
      <c r="B29" s="253"/>
      <c r="C29" s="253"/>
      <c r="D29" s="254"/>
      <c r="E29" s="261"/>
      <c r="F29" s="262"/>
      <c r="G29" s="262"/>
      <c r="H29" s="262"/>
      <c r="I29" s="262"/>
      <c r="J29" s="262"/>
      <c r="K29" s="262"/>
      <c r="L29" s="262"/>
      <c r="M29" s="262"/>
      <c r="N29" s="263"/>
    </row>
    <row r="30" spans="1:14" ht="14.25" customHeight="1">
      <c r="A30" s="255"/>
      <c r="B30" s="256"/>
      <c r="C30" s="256"/>
      <c r="D30" s="257"/>
      <c r="E30" s="264"/>
      <c r="F30" s="265"/>
      <c r="G30" s="265"/>
      <c r="H30" s="265"/>
      <c r="I30" s="265"/>
      <c r="J30" s="265"/>
      <c r="K30" s="265"/>
      <c r="L30" s="265"/>
      <c r="M30" s="265"/>
      <c r="N30" s="266"/>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AE7434B7-428E-464F-B7D6-6A26D1BC2483}"/>
    <hyperlink ref="E21" r:id="rId2" xr:uid="{1D426379-5654-4949-B94F-20CC7F8DA1E0}"/>
    <hyperlink ref="E27" r:id="rId3" xr:uid="{1F3B2A38-CF40-4562-AE52-0EC7EEDA6037}"/>
    <hyperlink ref="E28" r:id="rId4" xr:uid="{0B4F48E7-E7C2-43B3-9782-65E0A7706BD8}"/>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566" t="s">
        <v>38</v>
      </c>
      <c r="C4" s="567"/>
      <c r="D4" s="567"/>
      <c r="E4" s="567"/>
      <c r="F4" s="567"/>
      <c r="G4" s="567"/>
      <c r="H4" s="567"/>
      <c r="I4" s="567"/>
    </row>
    <row r="5" spans="2:9" ht="19.5" customHeight="1">
      <c r="B5" s="568" t="s">
        <v>336</v>
      </c>
      <c r="C5" s="569"/>
      <c r="D5" s="569"/>
      <c r="E5" s="569"/>
      <c r="F5" s="569"/>
      <c r="G5" s="569"/>
      <c r="H5" s="569"/>
      <c r="I5" s="569"/>
    </row>
    <row r="6" spans="2:9" ht="31.5" customHeight="1">
      <c r="B6" s="570" t="s">
        <v>39</v>
      </c>
      <c r="C6" s="571"/>
      <c r="D6" s="572" t="str">
        <f>'FORMATO 2. POA - MIR'!D4:F4</f>
        <v>SECRETARIA DE DESARROLLO ECONOMICO</v>
      </c>
      <c r="E6" s="573"/>
      <c r="F6" s="570" t="s">
        <v>42</v>
      </c>
      <c r="G6" s="574"/>
      <c r="H6" s="575"/>
      <c r="I6" s="575"/>
    </row>
    <row r="7" spans="2:9" ht="54" customHeight="1">
      <c r="B7" s="555" t="s">
        <v>40</v>
      </c>
      <c r="C7" s="556"/>
      <c r="D7" s="557" t="s">
        <v>334</v>
      </c>
      <c r="E7" s="558"/>
      <c r="F7" s="555" t="s">
        <v>43</v>
      </c>
      <c r="G7" s="559"/>
      <c r="H7" s="560" t="s">
        <v>333</v>
      </c>
      <c r="I7" s="560"/>
    </row>
    <row r="8" spans="2:9" ht="41.25" customHeight="1">
      <c r="B8" s="561" t="s">
        <v>41</v>
      </c>
      <c r="C8" s="562"/>
      <c r="D8" s="563" t="s">
        <v>168</v>
      </c>
      <c r="E8" s="564"/>
      <c r="F8" s="561" t="s">
        <v>44</v>
      </c>
      <c r="G8" s="565"/>
      <c r="H8" s="560" t="s">
        <v>333</v>
      </c>
      <c r="I8" s="560"/>
    </row>
    <row r="9" spans="2:9">
      <c r="B9" s="576" t="s">
        <v>89</v>
      </c>
      <c r="C9" s="576"/>
      <c r="D9" s="576"/>
      <c r="E9" s="576"/>
      <c r="F9" s="576"/>
      <c r="G9" s="576"/>
      <c r="H9" s="576"/>
      <c r="I9" s="576"/>
    </row>
    <row r="10" spans="2:9" ht="68.25" customHeight="1">
      <c r="B10" s="577" t="s">
        <v>90</v>
      </c>
      <c r="C10" s="577"/>
      <c r="D10" s="560" t="str">
        <f>'FORMATO 2. POA - MIR'!C9</f>
        <v>PP3. Acuerdo para el desarrollo económico</v>
      </c>
      <c r="E10" s="578"/>
      <c r="F10" s="577" t="s">
        <v>91</v>
      </c>
      <c r="G10" s="577"/>
      <c r="H10" s="579" t="str">
        <f>'FORMATO 2. POA - MIR'!E9</f>
        <v>Fortalecer el emprendimiento a microempresas mediante financiamiento y mejorando la infraestructura del comercio local.</v>
      </c>
      <c r="I10" s="580"/>
    </row>
    <row r="11" spans="2:9" ht="54" customHeight="1">
      <c r="B11" s="577" t="s">
        <v>92</v>
      </c>
      <c r="C11" s="577"/>
      <c r="D11" s="560" t="str">
        <f>'FORMATO 2. POA - MIR'!C10</f>
        <v>PP3. Transformación, crecimiento y desarrollo económico para Zapotlán</v>
      </c>
      <c r="E11" s="578"/>
      <c r="F11" s="577" t="s">
        <v>94</v>
      </c>
      <c r="G11" s="577"/>
      <c r="H11" s="579" t="str">
        <f>'FORMATO 2. POA - MIR'!E10</f>
        <v>Impulsar el desarrollo del emprendimiento, PyMEs, productores y mercados locales en el municipio mediante programas estatales, talleres que potencialicen las utilidades de los empresarios.</v>
      </c>
      <c r="I11" s="580"/>
    </row>
    <row r="12" spans="2:9" ht="126" customHeight="1">
      <c r="B12" s="584" t="s">
        <v>95</v>
      </c>
      <c r="C12" s="584"/>
      <c r="D12" s="585" t="str">
        <f>'FORMATO 2. POA - MIR'!C11</f>
        <v xml:space="preserve"> Promover el crecimiento económico y el desarrollo sustentable mediante el fomento a la inversión interna y externa, impulsando la generación de empleos y mejorando la calidad de vida de los ciudadan</v>
      </c>
      <c r="E12" s="585"/>
      <c r="F12" s="577" t="s">
        <v>96</v>
      </c>
      <c r="G12" s="577"/>
      <c r="H12" s="579" t="str">
        <f>'FORMATO 2. POA - MIR'!E11</f>
        <v xml:space="preserve">Impulsar la regularización de los comercios locales fijos, ambulantes, industriales, espectaculares
y espectáculos públicos con el gobierno municipal, generando estrategias de desarrollo, productividad económica y pública para el municipio.  </v>
      </c>
      <c r="I12" s="580"/>
    </row>
    <row r="13" spans="2:9" ht="15" customHeight="1">
      <c r="B13" s="586" t="s">
        <v>139</v>
      </c>
      <c r="C13" s="587"/>
      <c r="D13" s="587"/>
      <c r="E13" s="587"/>
      <c r="F13" s="587"/>
      <c r="G13" s="587"/>
      <c r="H13" s="587"/>
      <c r="I13" s="588"/>
    </row>
    <row r="14" spans="2:9">
      <c r="B14" s="582" t="s">
        <v>45</v>
      </c>
      <c r="C14" s="582"/>
      <c r="D14" s="582"/>
      <c r="E14" s="582"/>
      <c r="F14" s="582"/>
      <c r="G14" s="582"/>
      <c r="H14" s="582"/>
      <c r="I14" s="582"/>
    </row>
    <row r="15" spans="2:9">
      <c r="B15" s="581" t="str">
        <f>CALENDARIZACION!B8</f>
        <v xml:space="preserve">TRAMITES ADMINISTRATIVOS Y SERVICIOS </v>
      </c>
      <c r="C15" s="581"/>
      <c r="D15" s="581"/>
      <c r="E15" s="581"/>
      <c r="F15" s="581"/>
      <c r="G15" s="581"/>
      <c r="H15" s="581"/>
      <c r="I15" s="581"/>
    </row>
    <row r="16" spans="2:9">
      <c r="B16" s="582" t="s">
        <v>48</v>
      </c>
      <c r="C16" s="582"/>
      <c r="D16" s="582"/>
      <c r="E16" s="582"/>
      <c r="F16" s="582"/>
      <c r="G16" s="582"/>
      <c r="H16" s="582"/>
      <c r="I16" s="582"/>
    </row>
    <row r="17" spans="2:9" ht="12.75" customHeight="1">
      <c r="B17" s="560" t="str">
        <f>CALENDARIZACION!C8</f>
        <v xml:space="preserve"> PARLF= 
Porcentaje de 
aumento en 
recaudación en 
licencias de 
funcionamiento</v>
      </c>
      <c r="C17" s="560"/>
      <c r="D17" s="560"/>
      <c r="E17" s="560"/>
      <c r="F17" s="560"/>
      <c r="G17" s="560"/>
      <c r="H17" s="560"/>
      <c r="I17" s="560"/>
    </row>
    <row r="18" spans="2:9" ht="18.75" customHeight="1">
      <c r="B18" s="569" t="s">
        <v>140</v>
      </c>
      <c r="C18" s="569"/>
      <c r="D18" s="569"/>
      <c r="E18" s="569"/>
      <c r="F18" s="569"/>
      <c r="G18" s="569"/>
      <c r="H18" s="569"/>
      <c r="I18" s="569"/>
    </row>
    <row r="19" spans="2:9">
      <c r="B19" s="583" t="s">
        <v>102</v>
      </c>
      <c r="C19" s="583"/>
      <c r="D19" s="583"/>
      <c r="E19" s="583"/>
      <c r="F19" s="583"/>
      <c r="G19" s="583"/>
      <c r="H19" s="583"/>
      <c r="I19" s="583"/>
    </row>
    <row r="20" spans="2:9">
      <c r="B20" s="560" t="str">
        <f>CALENDARIZACION!E8</f>
        <v xml:space="preserve"> PARLF = 
((PROLFAIA /
PRORAA) 
*100% </v>
      </c>
      <c r="C20" s="560"/>
      <c r="D20" s="560"/>
      <c r="E20" s="560"/>
      <c r="F20" s="560"/>
      <c r="G20" s="560"/>
      <c r="H20" s="560"/>
      <c r="I20" s="560"/>
    </row>
    <row r="21" spans="2:9">
      <c r="B21" s="583" t="s">
        <v>104</v>
      </c>
      <c r="C21" s="583"/>
      <c r="D21" s="583"/>
      <c r="E21" s="583"/>
      <c r="F21" s="583"/>
      <c r="G21" s="583"/>
      <c r="H21" s="583"/>
      <c r="I21" s="583"/>
    </row>
    <row r="22" spans="2:9" ht="28.5" customHeight="1">
      <c r="B22" s="598" t="s">
        <v>105</v>
      </c>
      <c r="C22" s="599"/>
      <c r="D22" s="600" t="s">
        <v>106</v>
      </c>
      <c r="E22" s="600"/>
      <c r="F22" s="599" t="s">
        <v>107</v>
      </c>
      <c r="G22" s="599"/>
      <c r="H22" s="601" t="s">
        <v>138</v>
      </c>
      <c r="I22" s="601"/>
    </row>
    <row r="23" spans="2:9" ht="75.75" customHeight="1">
      <c r="B23" s="589"/>
      <c r="C23" s="589"/>
      <c r="D23" s="589" t="str">
        <f>CALENDARIZACION!D8</f>
        <v xml:space="preserve">PROLFAIA= 
Porcentajes de 
Recaudación 
obtenida en 
licencias de 
funcionamiento en 
el año inmediato 
anterior </v>
      </c>
      <c r="E23" s="589"/>
      <c r="F23" s="602"/>
      <c r="G23" s="603"/>
      <c r="H23" s="604" t="str">
        <f>'FORMATO 2. POA - MIR'!E16</f>
        <v>ROLFAIA
RECAUDACIÓN OBTENIDA EN LICENCIAS DE FUNCIONAMIENTO EN EL AÑO INMEDIATO ANTERIOR</v>
      </c>
      <c r="I23" s="605"/>
    </row>
    <row r="24" spans="2:9" ht="101.25" customHeight="1">
      <c r="B24" s="589"/>
      <c r="C24" s="589"/>
      <c r="D24" s="589" t="str">
        <f>CALENDARIZACION!D9</f>
        <v xml:space="preserve">PRORAA= 
Porcentajes de 
Recaudación 
obtenida en 
reglamentos en el 
año actual </v>
      </c>
      <c r="E24" s="589"/>
      <c r="F24" s="590"/>
      <c r="G24" s="591"/>
      <c r="H24" s="606"/>
      <c r="I24" s="607"/>
    </row>
    <row r="25" spans="2:9" ht="21.75" customHeight="1">
      <c r="B25" s="592" t="s">
        <v>141</v>
      </c>
      <c r="C25" s="592"/>
      <c r="D25" s="592"/>
      <c r="E25" s="592"/>
      <c r="F25" s="592"/>
      <c r="G25" s="592"/>
      <c r="H25" s="592"/>
      <c r="I25" s="592"/>
    </row>
    <row r="26" spans="2:9" ht="12.75" customHeight="1">
      <c r="B26" s="593" t="s">
        <v>28</v>
      </c>
      <c r="C26" s="594"/>
      <c r="D26" s="595" t="s">
        <v>46</v>
      </c>
      <c r="E26" s="596"/>
      <c r="F26" s="593" t="s">
        <v>47</v>
      </c>
      <c r="G26" s="597"/>
      <c r="H26" s="597"/>
      <c r="I26" s="597"/>
    </row>
    <row r="27" spans="2:9" ht="15.75" customHeight="1">
      <c r="B27" s="624" t="s">
        <v>99</v>
      </c>
      <c r="C27" s="625"/>
      <c r="D27" s="626" t="s">
        <v>97</v>
      </c>
      <c r="E27" s="627"/>
      <c r="F27" s="626" t="s">
        <v>126</v>
      </c>
      <c r="G27" s="628"/>
      <c r="H27" s="628"/>
      <c r="I27" s="627"/>
    </row>
    <row r="28" spans="2:9" ht="18" customHeight="1">
      <c r="B28" s="570" t="s">
        <v>127</v>
      </c>
      <c r="C28" s="574"/>
      <c r="D28" s="574"/>
      <c r="E28" s="629"/>
      <c r="F28" s="630" t="s">
        <v>130</v>
      </c>
      <c r="G28" s="631"/>
      <c r="H28" s="631"/>
      <c r="I28" s="631"/>
    </row>
    <row r="29" spans="2:9" ht="18" customHeight="1">
      <c r="B29" s="632" t="s">
        <v>108</v>
      </c>
      <c r="C29" s="633"/>
      <c r="D29" s="633"/>
      <c r="E29" s="634"/>
      <c r="F29" s="635" t="s">
        <v>186</v>
      </c>
      <c r="G29" s="585"/>
      <c r="H29" s="585"/>
      <c r="I29" s="636"/>
    </row>
    <row r="30" spans="2:9" ht="13.5" customHeight="1">
      <c r="B30" s="608" t="s">
        <v>82</v>
      </c>
      <c r="C30" s="609"/>
      <c r="D30" s="609"/>
      <c r="E30" s="610"/>
      <c r="F30" s="611" t="s">
        <v>131</v>
      </c>
      <c r="G30" s="612"/>
      <c r="H30" s="612"/>
      <c r="I30" s="612"/>
    </row>
    <row r="31" spans="2:9" ht="15.75" customHeight="1">
      <c r="B31" s="613" t="s">
        <v>109</v>
      </c>
      <c r="C31" s="614"/>
      <c r="D31" s="614"/>
      <c r="E31" s="615"/>
      <c r="F31" s="616" t="s">
        <v>110</v>
      </c>
      <c r="G31" s="617"/>
      <c r="H31" s="617"/>
      <c r="I31" s="618"/>
    </row>
    <row r="32" spans="2:9" ht="15.75" customHeight="1">
      <c r="B32" s="619" t="s">
        <v>144</v>
      </c>
      <c r="C32" s="620"/>
      <c r="D32" s="620"/>
      <c r="E32" s="620"/>
      <c r="F32" s="620"/>
      <c r="G32" s="620"/>
      <c r="H32" s="620"/>
      <c r="I32" s="621"/>
    </row>
    <row r="33" spans="2:9" ht="14.25" customHeight="1">
      <c r="B33" s="622" t="s">
        <v>113</v>
      </c>
      <c r="C33" s="609"/>
      <c r="D33" s="609"/>
      <c r="E33" s="623"/>
      <c r="F33" s="612" t="s">
        <v>114</v>
      </c>
      <c r="G33" s="612"/>
      <c r="H33" s="612"/>
      <c r="I33" s="612"/>
    </row>
    <row r="34" spans="2:9" ht="13.5" customHeight="1">
      <c r="B34" s="650" t="s">
        <v>147</v>
      </c>
      <c r="C34" s="651"/>
      <c r="D34" s="652">
        <f>CALENDARIZACION!R8</f>
        <v>12</v>
      </c>
      <c r="E34" s="653"/>
      <c r="F34" s="654" t="s">
        <v>115</v>
      </c>
      <c r="G34" s="655"/>
      <c r="H34" s="656" t="s">
        <v>116</v>
      </c>
      <c r="I34" s="656"/>
    </row>
    <row r="35" spans="2:9">
      <c r="B35" s="650" t="s">
        <v>117</v>
      </c>
      <c r="C35" s="651"/>
      <c r="D35" s="657" t="s">
        <v>112</v>
      </c>
      <c r="E35" s="658"/>
      <c r="F35" s="639" t="s">
        <v>118</v>
      </c>
      <c r="G35" s="640"/>
      <c r="H35" s="659" t="s">
        <v>119</v>
      </c>
      <c r="I35" s="659"/>
    </row>
    <row r="36" spans="2:9">
      <c r="B36" s="637" t="s">
        <v>49</v>
      </c>
      <c r="C36" s="638"/>
      <c r="D36" s="223" t="s">
        <v>184</v>
      </c>
      <c r="E36" s="225"/>
      <c r="F36" s="639" t="s">
        <v>120</v>
      </c>
      <c r="G36" s="640"/>
      <c r="H36" s="641" t="s">
        <v>121</v>
      </c>
      <c r="I36" s="641"/>
    </row>
    <row r="37" spans="2:9">
      <c r="B37" s="642" t="s">
        <v>122</v>
      </c>
      <c r="C37" s="643"/>
      <c r="D37" s="643"/>
      <c r="E37" s="643"/>
      <c r="F37" s="643"/>
      <c r="G37" s="643"/>
      <c r="H37" s="643"/>
      <c r="I37" s="643"/>
    </row>
    <row r="38" spans="2:9">
      <c r="B38" s="644" t="s">
        <v>182</v>
      </c>
      <c r="C38" s="645"/>
      <c r="D38" s="645"/>
      <c r="E38" s="646"/>
      <c r="F38" s="647" t="s">
        <v>50</v>
      </c>
      <c r="G38" s="648"/>
      <c r="H38" s="649" t="s">
        <v>142</v>
      </c>
      <c r="I38" s="649"/>
    </row>
    <row r="39" spans="2:9">
      <c r="B39" s="663">
        <f>CALENDARIZACION!H8</f>
        <v>3</v>
      </c>
      <c r="C39" s="663"/>
      <c r="D39" s="663"/>
      <c r="E39" s="663"/>
      <c r="F39" s="664">
        <v>2026</v>
      </c>
      <c r="G39" s="664"/>
      <c r="H39" s="665" t="s">
        <v>112</v>
      </c>
      <c r="I39" s="665"/>
    </row>
    <row r="40" spans="2:9">
      <c r="B40" s="666" t="s">
        <v>145</v>
      </c>
      <c r="C40" s="667"/>
      <c r="D40" s="667"/>
      <c r="E40" s="667"/>
      <c r="F40" s="667"/>
      <c r="G40" s="667"/>
      <c r="H40" s="667"/>
      <c r="I40" s="668"/>
    </row>
    <row r="41" spans="2:9" ht="33.75">
      <c r="B41" s="561" t="s">
        <v>123</v>
      </c>
      <c r="C41" s="565"/>
      <c r="D41" s="53" t="s">
        <v>146</v>
      </c>
      <c r="E41" s="54" t="s">
        <v>85</v>
      </c>
      <c r="F41" s="669" t="s">
        <v>86</v>
      </c>
      <c r="G41" s="670"/>
      <c r="H41" s="55" t="s">
        <v>75</v>
      </c>
      <c r="I41" s="55" t="s">
        <v>76</v>
      </c>
    </row>
    <row r="42" spans="2:9">
      <c r="B42" s="606" t="s">
        <v>4</v>
      </c>
      <c r="C42" s="660"/>
      <c r="D42" s="46"/>
      <c r="E42" s="25">
        <v>0</v>
      </c>
      <c r="F42" s="331"/>
      <c r="G42" s="331"/>
      <c r="H42" s="20">
        <v>46027</v>
      </c>
      <c r="I42" s="20">
        <v>46386</v>
      </c>
    </row>
    <row r="43" spans="2:9">
      <c r="B43" s="661" t="s">
        <v>5</v>
      </c>
      <c r="C43" s="590"/>
      <c r="D43" s="46">
        <f>'COMP ACT EXTEMPORANEAS'!K12</f>
        <v>15</v>
      </c>
      <c r="E43" s="25">
        <v>0</v>
      </c>
      <c r="F43" s="331">
        <f>'COMP ACT EXTEMPORANEAS'!K13</f>
        <v>12</v>
      </c>
      <c r="G43" s="331"/>
      <c r="H43" s="20"/>
      <c r="I43" s="20"/>
    </row>
    <row r="44" spans="2:9">
      <c r="B44" s="662" t="s">
        <v>133</v>
      </c>
      <c r="C44" s="590"/>
      <c r="D44" s="46"/>
      <c r="E44" s="25">
        <v>0</v>
      </c>
      <c r="F44" s="331"/>
      <c r="G44" s="331"/>
      <c r="H44" s="20"/>
      <c r="I44" s="20"/>
    </row>
    <row r="45" spans="2:9">
      <c r="B45" s="677" t="s">
        <v>6</v>
      </c>
      <c r="C45" s="678"/>
      <c r="D45" s="47"/>
      <c r="E45" s="26">
        <v>0</v>
      </c>
      <c r="F45" s="679"/>
      <c r="G45" s="679"/>
      <c r="H45" s="20"/>
      <c r="I45" s="20"/>
    </row>
    <row r="46" spans="2:9">
      <c r="B46" s="413" t="s">
        <v>335</v>
      </c>
      <c r="C46" s="413"/>
      <c r="D46" s="29">
        <f>'COMP ACT EXTEMPORANEAS'!S12</f>
        <v>15</v>
      </c>
      <c r="E46" s="29">
        <v>0</v>
      </c>
      <c r="F46" s="680">
        <f>'COMP ACT EXTEMPORANEAS'!R13</f>
        <v>12</v>
      </c>
      <c r="G46" s="680"/>
      <c r="H46" s="27" t="s">
        <v>148</v>
      </c>
      <c r="I46" s="28">
        <f>'COMP ACT EXTEMPORANEAS'!U12</f>
        <v>0.8</v>
      </c>
    </row>
    <row r="47" spans="2:9">
      <c r="B47" s="681"/>
      <c r="C47" s="296"/>
    </row>
    <row r="49" spans="1:12" ht="22.5" customHeight="1">
      <c r="B49" s="682" t="s">
        <v>160</v>
      </c>
      <c r="C49" s="683"/>
      <c r="D49" s="684" t="s">
        <v>52</v>
      </c>
      <c r="E49" s="684"/>
      <c r="F49" s="684" t="s">
        <v>154</v>
      </c>
      <c r="G49" s="684"/>
      <c r="H49" s="684"/>
      <c r="I49" s="684"/>
    </row>
    <row r="50" spans="1:12" ht="39" customHeight="1">
      <c r="B50" s="671" t="str">
        <f>D8</f>
        <v>AE1</v>
      </c>
      <c r="C50" s="672"/>
      <c r="D50" s="675" t="str">
        <f>CALENDARIZACION!B8</f>
        <v xml:space="preserve">TRAMITES ADMINISTRATIVOS Y SERVICIOS </v>
      </c>
      <c r="E50" s="675"/>
      <c r="F50" s="31" t="s">
        <v>155</v>
      </c>
      <c r="G50" s="32" t="s">
        <v>156</v>
      </c>
      <c r="H50" s="31" t="s">
        <v>67</v>
      </c>
      <c r="I50" s="30" t="s">
        <v>68</v>
      </c>
      <c r="L50" s="52"/>
    </row>
    <row r="51" spans="1:12" ht="18.75" customHeight="1">
      <c r="B51" s="673"/>
      <c r="C51" s="674"/>
      <c r="D51" s="675"/>
      <c r="E51" s="675"/>
      <c r="F51" s="33">
        <f>'COMP ACT EXTEMPORANEAS'!R12</f>
        <v>15</v>
      </c>
      <c r="G51" s="34">
        <f>'COMP ACT EXTEMPORANEAS'!R13</f>
        <v>12</v>
      </c>
      <c r="H51" s="33">
        <f>CALENDARIZACION!T8</f>
        <v>9</v>
      </c>
      <c r="I51" s="35">
        <f>'COMP ACT EXTEMPORANEAS'!U12</f>
        <v>0.8</v>
      </c>
    </row>
    <row r="52" spans="1:12" ht="206.25" customHeight="1">
      <c r="B52" s="323"/>
      <c r="C52" s="323"/>
      <c r="D52" s="323"/>
      <c r="E52" s="323"/>
      <c r="F52" s="676"/>
      <c r="G52" s="676"/>
      <c r="H52" s="676"/>
      <c r="I52" s="676"/>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Normal="100" zoomScaleSheetLayoutView="100" workbookViewId="0">
      <selection activeCell="O7" sqref="O7"/>
    </sheetView>
  </sheetViews>
  <sheetFormatPr baseColWidth="10" defaultColWidth="9.33203125" defaultRowHeight="12.75"/>
  <cols>
    <col min="1" max="1" width="51.33203125" style="87" customWidth="1"/>
    <col min="2" max="2" width="37.83203125" style="87" customWidth="1"/>
    <col min="3" max="3" width="49.1640625" style="87" customWidth="1"/>
    <col min="4" max="16384" width="9.33203125" style="87"/>
  </cols>
  <sheetData>
    <row r="1" spans="1:3" ht="47.85" customHeight="1">
      <c r="A1" s="279" t="s">
        <v>362</v>
      </c>
      <c r="B1" s="280"/>
      <c r="C1" s="281"/>
    </row>
    <row r="2" spans="1:3" s="49" customFormat="1" ht="35.25" customHeight="1">
      <c r="A2" s="273" t="s">
        <v>9</v>
      </c>
      <c r="B2" s="274"/>
      <c r="C2" s="275"/>
    </row>
    <row r="3" spans="1:3" ht="37.700000000000003" customHeight="1">
      <c r="A3" s="276" t="s">
        <v>447</v>
      </c>
      <c r="B3" s="277"/>
      <c r="C3" s="278"/>
    </row>
    <row r="4" spans="1:3" s="49" customFormat="1" ht="35.25" customHeight="1">
      <c r="A4" s="273" t="s">
        <v>10</v>
      </c>
      <c r="B4" s="274"/>
      <c r="C4" s="275"/>
    </row>
    <row r="5" spans="1:3" ht="51" customHeight="1">
      <c r="A5" s="276" t="s">
        <v>369</v>
      </c>
      <c r="B5" s="277"/>
      <c r="C5" s="278"/>
    </row>
    <row r="6" spans="1:3" s="49" customFormat="1" ht="35.25" customHeight="1">
      <c r="A6" s="273" t="s">
        <v>11</v>
      </c>
      <c r="B6" s="274"/>
      <c r="C6" s="275"/>
    </row>
    <row r="7" spans="1:3" ht="91.5" customHeight="1">
      <c r="A7" s="267" t="s">
        <v>370</v>
      </c>
      <c r="B7" s="268"/>
      <c r="C7" s="269"/>
    </row>
    <row r="8" spans="1:3" s="49" customFormat="1" ht="35.25" customHeight="1">
      <c r="A8" s="220" t="s">
        <v>12</v>
      </c>
      <c r="B8" s="221"/>
      <c r="C8" s="222"/>
    </row>
    <row r="9" spans="1:3" ht="32.450000000000003" customHeight="1">
      <c r="A9" s="89" t="s">
        <v>13</v>
      </c>
      <c r="B9" s="89" t="s">
        <v>14</v>
      </c>
      <c r="C9" s="89" t="s">
        <v>15</v>
      </c>
    </row>
    <row r="10" spans="1:3" ht="87.75" customHeight="1">
      <c r="A10" s="88" t="s">
        <v>371</v>
      </c>
      <c r="B10" s="88" t="s">
        <v>365</v>
      </c>
      <c r="C10" s="15" t="s">
        <v>366</v>
      </c>
    </row>
    <row r="11" spans="1:3" s="49" customFormat="1" ht="35.25" customHeight="1">
      <c r="A11" s="220" t="s">
        <v>16</v>
      </c>
      <c r="B11" s="221"/>
      <c r="C11" s="222"/>
    </row>
    <row r="12" spans="1:3" ht="63" customHeight="1">
      <c r="A12" s="282" t="s">
        <v>372</v>
      </c>
      <c r="B12" s="283"/>
      <c r="C12" s="284"/>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90" zoomScaleNormal="85" zoomScaleSheetLayoutView="90" workbookViewId="0">
      <selection activeCell="C5" sqref="C5:C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85" t="s">
        <v>306</v>
      </c>
      <c r="B1" s="286"/>
      <c r="C1" s="286"/>
      <c r="D1" s="287"/>
    </row>
    <row r="2" spans="1:4" ht="27.75" customHeight="1">
      <c r="A2" s="288" t="s">
        <v>363</v>
      </c>
      <c r="B2" s="289"/>
      <c r="C2" s="289"/>
      <c r="D2" s="290"/>
    </row>
    <row r="3" spans="1:4" ht="39" customHeight="1">
      <c r="A3" s="279" t="s">
        <v>8</v>
      </c>
      <c r="B3" s="291"/>
      <c r="C3" s="291"/>
      <c r="D3" s="292"/>
    </row>
    <row r="4" spans="1:4" ht="28.7" customHeight="1">
      <c r="A4" s="4" t="s">
        <v>0</v>
      </c>
      <c r="B4" s="4" t="s">
        <v>1</v>
      </c>
      <c r="C4" s="4" t="s">
        <v>2</v>
      </c>
      <c r="D4" s="4" t="s">
        <v>3</v>
      </c>
    </row>
    <row r="5" spans="1:4" ht="28.7" customHeight="1">
      <c r="A5" s="293" t="s">
        <v>373</v>
      </c>
      <c r="B5" s="293" t="s">
        <v>448</v>
      </c>
      <c r="C5" s="293" t="s">
        <v>449</v>
      </c>
      <c r="D5" s="293" t="s">
        <v>374</v>
      </c>
    </row>
    <row r="6" spans="1:4" ht="28.7" customHeight="1">
      <c r="A6" s="294"/>
      <c r="B6" s="294"/>
      <c r="C6" s="294"/>
      <c r="D6" s="294"/>
    </row>
    <row r="7" spans="1:4" ht="28.7" customHeight="1">
      <c r="A7" s="294"/>
      <c r="B7" s="294"/>
      <c r="C7" s="294"/>
      <c r="D7" s="294"/>
    </row>
    <row r="8" spans="1:4" ht="159.75" customHeight="1">
      <c r="A8" s="295"/>
      <c r="B8" s="295"/>
      <c r="C8" s="295"/>
      <c r="D8" s="295"/>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90" zoomScaleNormal="85" zoomScaleSheetLayoutView="85"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3" t="s">
        <v>7</v>
      </c>
      <c r="B1" s="203"/>
      <c r="C1" s="203"/>
      <c r="D1" s="203"/>
      <c r="E1" s="203"/>
      <c r="F1" s="203"/>
      <c r="G1" s="203"/>
      <c r="H1" s="203"/>
      <c r="I1" s="203"/>
      <c r="J1" s="203"/>
      <c r="K1" s="203"/>
      <c r="L1" s="203"/>
      <c r="M1" s="203"/>
      <c r="N1" s="203"/>
      <c r="O1" s="203"/>
      <c r="P1" s="203"/>
    </row>
    <row r="2" spans="1:16" ht="27.75" customHeight="1">
      <c r="A2" s="297" t="s">
        <v>307</v>
      </c>
      <c r="B2" s="297"/>
      <c r="C2" s="297"/>
      <c r="D2" s="297"/>
      <c r="E2" s="297"/>
      <c r="F2" s="297"/>
      <c r="G2" s="297"/>
      <c r="H2" s="297"/>
      <c r="I2" s="297"/>
      <c r="J2" s="297"/>
      <c r="K2" s="297"/>
      <c r="L2" s="297"/>
      <c r="M2" s="297"/>
      <c r="N2" s="297"/>
      <c r="O2" s="297"/>
      <c r="P2" s="297"/>
    </row>
    <row r="3" spans="1:16" ht="408.95" customHeight="1">
      <c r="A3" s="296"/>
      <c r="B3" s="296"/>
      <c r="C3" s="296"/>
      <c r="D3" s="296"/>
      <c r="E3" s="296"/>
      <c r="F3" s="296"/>
      <c r="G3" s="296"/>
      <c r="H3" s="296"/>
      <c r="I3" s="296"/>
      <c r="J3" s="296"/>
      <c r="K3" s="296"/>
      <c r="L3" s="296"/>
      <c r="M3" s="296"/>
      <c r="N3" s="296"/>
      <c r="O3" s="296"/>
      <c r="P3" s="296"/>
    </row>
    <row r="4" spans="1:16">
      <c r="A4" s="296"/>
      <c r="B4" s="296"/>
      <c r="C4" s="296"/>
      <c r="D4" s="296"/>
      <c r="E4" s="296"/>
      <c r="F4" s="296"/>
      <c r="G4" s="296"/>
      <c r="H4" s="296"/>
      <c r="I4" s="296"/>
      <c r="J4" s="296"/>
      <c r="K4" s="296"/>
      <c r="L4" s="296"/>
      <c r="M4" s="296"/>
      <c r="N4" s="296"/>
      <c r="O4" s="296"/>
      <c r="P4" s="296"/>
    </row>
    <row r="5" spans="1:16">
      <c r="A5" s="296"/>
      <c r="B5" s="296"/>
      <c r="C5" s="296"/>
      <c r="D5" s="296"/>
      <c r="E5" s="296"/>
      <c r="F5" s="296"/>
      <c r="G5" s="296"/>
      <c r="H5" s="296"/>
      <c r="I5" s="296"/>
      <c r="J5" s="296"/>
      <c r="K5" s="296"/>
      <c r="L5" s="296"/>
      <c r="M5" s="296"/>
      <c r="N5" s="296"/>
      <c r="O5" s="296"/>
      <c r="P5" s="296"/>
    </row>
    <row r="6" spans="1:16">
      <c r="A6" s="296"/>
      <c r="B6" s="296"/>
      <c r="C6" s="296"/>
      <c r="D6" s="296"/>
      <c r="E6" s="296"/>
      <c r="F6" s="296"/>
      <c r="G6" s="296"/>
      <c r="H6" s="296"/>
      <c r="I6" s="296"/>
      <c r="J6" s="296"/>
      <c r="K6" s="296"/>
      <c r="L6" s="296"/>
      <c r="M6" s="296"/>
      <c r="N6" s="296"/>
      <c r="O6" s="296"/>
      <c r="P6" s="296"/>
    </row>
    <row r="7" spans="1:16">
      <c r="A7" s="296"/>
      <c r="B7" s="296"/>
      <c r="C7" s="296"/>
      <c r="D7" s="296"/>
      <c r="E7" s="296"/>
      <c r="F7" s="296"/>
      <c r="G7" s="296"/>
      <c r="H7" s="296"/>
      <c r="I7" s="296"/>
      <c r="J7" s="296"/>
      <c r="K7" s="296"/>
      <c r="L7" s="296"/>
      <c r="M7" s="296"/>
      <c r="N7" s="296"/>
      <c r="O7" s="296"/>
      <c r="P7" s="296"/>
    </row>
    <row r="8" spans="1:16">
      <c r="A8" s="296"/>
      <c r="B8" s="296"/>
      <c r="C8" s="296"/>
      <c r="D8" s="296"/>
      <c r="E8" s="296"/>
      <c r="F8" s="296"/>
      <c r="G8" s="296"/>
      <c r="H8" s="296"/>
      <c r="I8" s="296"/>
      <c r="J8" s="296"/>
      <c r="K8" s="296"/>
      <c r="L8" s="296"/>
      <c r="M8" s="296"/>
      <c r="N8" s="296"/>
      <c r="O8" s="296"/>
      <c r="P8" s="296"/>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4" zoomScale="77" zoomScaleNormal="85" zoomScaleSheetLayoutView="70" workbookViewId="0">
      <selection activeCell="T9" sqref="T9"/>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02" t="s">
        <v>309</v>
      </c>
      <c r="B1" s="203"/>
      <c r="C1" s="203"/>
      <c r="D1" s="203"/>
      <c r="E1" s="203"/>
      <c r="F1" s="203"/>
      <c r="G1" s="203"/>
      <c r="H1" s="203"/>
      <c r="I1" s="203"/>
      <c r="J1" s="203"/>
      <c r="K1" s="203"/>
      <c r="L1" s="203"/>
      <c r="M1" s="203"/>
      <c r="N1" s="203"/>
      <c r="O1" s="203"/>
      <c r="P1" s="203"/>
    </row>
    <row r="2" spans="1:16" ht="22.5" customHeight="1">
      <c r="A2" s="298" t="s">
        <v>308</v>
      </c>
      <c r="B2" s="297"/>
      <c r="C2" s="297"/>
      <c r="D2" s="297"/>
      <c r="E2" s="297"/>
      <c r="F2" s="297"/>
      <c r="G2" s="297"/>
      <c r="H2" s="297"/>
      <c r="I2" s="297"/>
      <c r="J2" s="297"/>
      <c r="K2" s="297"/>
      <c r="L2" s="297"/>
      <c r="M2" s="297"/>
      <c r="N2" s="297"/>
      <c r="O2" s="297"/>
      <c r="P2" s="297"/>
    </row>
    <row r="3" spans="1:16">
      <c r="A3" s="296"/>
      <c r="B3" s="296"/>
      <c r="C3" s="296"/>
      <c r="D3" s="296"/>
      <c r="E3" s="296"/>
      <c r="F3" s="296"/>
      <c r="G3" s="296"/>
      <c r="H3" s="296"/>
      <c r="I3" s="296"/>
      <c r="J3" s="296"/>
      <c r="K3" s="296"/>
      <c r="L3" s="296"/>
      <c r="M3" s="296"/>
      <c r="N3" s="296"/>
      <c r="O3" s="296"/>
      <c r="P3" s="296"/>
    </row>
    <row r="4" spans="1:16">
      <c r="A4" s="296"/>
      <c r="B4" s="296"/>
      <c r="C4" s="296"/>
      <c r="D4" s="296"/>
      <c r="E4" s="296"/>
      <c r="F4" s="296"/>
      <c r="G4" s="296"/>
      <c r="H4" s="296"/>
      <c r="I4" s="296"/>
      <c r="J4" s="296"/>
      <c r="K4" s="296"/>
      <c r="L4" s="296"/>
      <c r="M4" s="296"/>
      <c r="N4" s="296"/>
      <c r="O4" s="296"/>
      <c r="P4" s="296"/>
    </row>
    <row r="5" spans="1:16">
      <c r="A5" s="296"/>
      <c r="B5" s="296"/>
      <c r="C5" s="296"/>
      <c r="D5" s="296"/>
      <c r="E5" s="296"/>
      <c r="F5" s="296"/>
      <c r="G5" s="296"/>
      <c r="H5" s="296"/>
      <c r="I5" s="296"/>
      <c r="J5" s="296"/>
      <c r="K5" s="296"/>
      <c r="L5" s="296"/>
      <c r="M5" s="296"/>
      <c r="N5" s="296"/>
      <c r="O5" s="296"/>
      <c r="P5" s="296"/>
    </row>
    <row r="6" spans="1:16">
      <c r="A6" s="296"/>
      <c r="B6" s="296"/>
      <c r="C6" s="296"/>
      <c r="D6" s="296"/>
      <c r="E6" s="296"/>
      <c r="F6" s="296"/>
      <c r="G6" s="296"/>
      <c r="H6" s="296"/>
      <c r="I6" s="296"/>
      <c r="J6" s="296"/>
      <c r="K6" s="296"/>
      <c r="L6" s="296"/>
      <c r="M6" s="296"/>
      <c r="N6" s="296"/>
      <c r="O6" s="296"/>
      <c r="P6" s="296"/>
    </row>
    <row r="7" spans="1:16">
      <c r="A7" s="296"/>
      <c r="B7" s="296"/>
      <c r="C7" s="296"/>
      <c r="D7" s="296"/>
      <c r="E7" s="296"/>
      <c r="F7" s="296"/>
      <c r="G7" s="296"/>
      <c r="H7" s="296"/>
      <c r="I7" s="296"/>
      <c r="J7" s="296"/>
      <c r="K7" s="296"/>
      <c r="L7" s="296"/>
      <c r="M7" s="296"/>
      <c r="N7" s="296"/>
      <c r="O7" s="296"/>
      <c r="P7" s="296"/>
    </row>
    <row r="8" spans="1:16">
      <c r="A8" s="296"/>
      <c r="B8" s="296"/>
      <c r="C8" s="296"/>
      <c r="D8" s="296"/>
      <c r="E8" s="296"/>
      <c r="F8" s="296"/>
      <c r="G8" s="296"/>
      <c r="H8" s="296"/>
      <c r="I8" s="296"/>
      <c r="J8" s="296"/>
      <c r="K8" s="296"/>
      <c r="L8" s="296"/>
      <c r="M8" s="296"/>
      <c r="N8" s="296"/>
      <c r="O8" s="296"/>
      <c r="P8" s="296"/>
    </row>
    <row r="9" spans="1:16">
      <c r="A9" s="296"/>
      <c r="B9" s="296"/>
      <c r="C9" s="296"/>
      <c r="D9" s="296"/>
      <c r="E9" s="296"/>
      <c r="F9" s="296"/>
      <c r="G9" s="296"/>
      <c r="H9" s="296"/>
      <c r="I9" s="296"/>
      <c r="J9" s="296"/>
      <c r="K9" s="296"/>
      <c r="L9" s="296"/>
      <c r="M9" s="296"/>
      <c r="N9" s="296"/>
      <c r="O9" s="296"/>
      <c r="P9" s="296"/>
    </row>
    <row r="10" spans="1:16">
      <c r="A10" s="296"/>
      <c r="B10" s="296"/>
      <c r="C10" s="296"/>
      <c r="D10" s="296"/>
      <c r="E10" s="296"/>
      <c r="F10" s="296"/>
      <c r="G10" s="296"/>
      <c r="H10" s="296"/>
      <c r="I10" s="296"/>
      <c r="J10" s="296"/>
      <c r="K10" s="296"/>
      <c r="L10" s="296"/>
      <c r="M10" s="296"/>
      <c r="N10" s="296"/>
      <c r="O10" s="296"/>
      <c r="P10" s="296"/>
    </row>
    <row r="11" spans="1:16">
      <c r="A11" s="296"/>
      <c r="B11" s="296"/>
      <c r="C11" s="296"/>
      <c r="D11" s="296"/>
      <c r="E11" s="296"/>
      <c r="F11" s="296"/>
      <c r="G11" s="296"/>
      <c r="H11" s="296"/>
      <c r="I11" s="296"/>
      <c r="J11" s="296"/>
      <c r="K11" s="296"/>
      <c r="L11" s="296"/>
      <c r="M11" s="296"/>
      <c r="N11" s="296"/>
      <c r="O11" s="296"/>
      <c r="P11" s="296"/>
    </row>
    <row r="12" spans="1:16">
      <c r="A12" s="296"/>
      <c r="B12" s="296"/>
      <c r="C12" s="296"/>
      <c r="D12" s="296"/>
      <c r="E12" s="296"/>
      <c r="F12" s="296"/>
      <c r="G12" s="296"/>
      <c r="H12" s="296"/>
      <c r="I12" s="296"/>
      <c r="J12" s="296"/>
      <c r="K12" s="296"/>
      <c r="L12" s="296"/>
      <c r="M12" s="296"/>
      <c r="N12" s="296"/>
      <c r="O12" s="296"/>
      <c r="P12" s="296"/>
    </row>
    <row r="13" spans="1:16">
      <c r="A13" s="296"/>
      <c r="B13" s="296"/>
      <c r="C13" s="296"/>
      <c r="D13" s="296"/>
      <c r="E13" s="296"/>
      <c r="F13" s="296"/>
      <c r="G13" s="296"/>
      <c r="H13" s="296"/>
      <c r="I13" s="296"/>
      <c r="J13" s="296"/>
      <c r="K13" s="296"/>
      <c r="L13" s="296"/>
      <c r="M13" s="296"/>
      <c r="N13" s="296"/>
      <c r="O13" s="296"/>
      <c r="P13" s="296"/>
    </row>
    <row r="14" spans="1:16">
      <c r="A14" s="296"/>
      <c r="B14" s="296"/>
      <c r="C14" s="296"/>
      <c r="D14" s="296"/>
      <c r="E14" s="296"/>
      <c r="F14" s="296"/>
      <c r="G14" s="296"/>
      <c r="H14" s="296"/>
      <c r="I14" s="296"/>
      <c r="J14" s="296"/>
      <c r="K14" s="296"/>
      <c r="L14" s="296"/>
      <c r="M14" s="296"/>
      <c r="N14" s="296"/>
      <c r="O14" s="296"/>
      <c r="P14" s="296"/>
    </row>
    <row r="15" spans="1:16">
      <c r="A15" s="296"/>
      <c r="B15" s="296"/>
      <c r="C15" s="296"/>
      <c r="D15" s="296"/>
      <c r="E15" s="296"/>
      <c r="F15" s="296"/>
      <c r="G15" s="296"/>
      <c r="H15" s="296"/>
      <c r="I15" s="296"/>
      <c r="J15" s="296"/>
      <c r="K15" s="296"/>
      <c r="L15" s="296"/>
      <c r="M15" s="296"/>
      <c r="N15" s="296"/>
      <c r="O15" s="296"/>
      <c r="P15" s="296"/>
    </row>
    <row r="16" spans="1:16">
      <c r="A16" s="296"/>
      <c r="B16" s="296"/>
      <c r="C16" s="296"/>
      <c r="D16" s="296"/>
      <c r="E16" s="296"/>
      <c r="F16" s="296"/>
      <c r="G16" s="296"/>
      <c r="H16" s="296"/>
      <c r="I16" s="296"/>
      <c r="J16" s="296"/>
      <c r="K16" s="296"/>
      <c r="L16" s="296"/>
      <c r="M16" s="296"/>
      <c r="N16" s="296"/>
      <c r="O16" s="296"/>
      <c r="P16" s="296"/>
    </row>
    <row r="17" spans="1:16">
      <c r="A17" s="296"/>
      <c r="B17" s="296"/>
      <c r="C17" s="296"/>
      <c r="D17" s="296"/>
      <c r="E17" s="296"/>
      <c r="F17" s="296"/>
      <c r="G17" s="296"/>
      <c r="H17" s="296"/>
      <c r="I17" s="296"/>
      <c r="J17" s="296"/>
      <c r="K17" s="296"/>
      <c r="L17" s="296"/>
      <c r="M17" s="296"/>
      <c r="N17" s="296"/>
      <c r="O17" s="296"/>
      <c r="P17" s="296"/>
    </row>
    <row r="18" spans="1:16">
      <c r="A18" s="296"/>
      <c r="B18" s="296"/>
      <c r="C18" s="296"/>
      <c r="D18" s="296"/>
      <c r="E18" s="296"/>
      <c r="F18" s="296"/>
      <c r="G18" s="296"/>
      <c r="H18" s="296"/>
      <c r="I18" s="296"/>
      <c r="J18" s="296"/>
      <c r="K18" s="296"/>
      <c r="L18" s="296"/>
      <c r="M18" s="296"/>
      <c r="N18" s="296"/>
      <c r="O18" s="296"/>
      <c r="P18" s="296"/>
    </row>
    <row r="19" spans="1:16">
      <c r="A19" s="296"/>
      <c r="B19" s="296"/>
      <c r="C19" s="296"/>
      <c r="D19" s="296"/>
      <c r="E19" s="296"/>
      <c r="F19" s="296"/>
      <c r="G19" s="296"/>
      <c r="H19" s="296"/>
      <c r="I19" s="296"/>
      <c r="J19" s="296"/>
      <c r="K19" s="296"/>
      <c r="L19" s="296"/>
      <c r="M19" s="296"/>
      <c r="N19" s="296"/>
      <c r="O19" s="296"/>
      <c r="P19" s="296"/>
    </row>
    <row r="20" spans="1:16">
      <c r="A20" s="296"/>
      <c r="B20" s="296"/>
      <c r="C20" s="296"/>
      <c r="D20" s="296"/>
      <c r="E20" s="296"/>
      <c r="F20" s="296"/>
      <c r="G20" s="296"/>
      <c r="H20" s="296"/>
      <c r="I20" s="296"/>
      <c r="J20" s="296"/>
      <c r="K20" s="296"/>
      <c r="L20" s="296"/>
      <c r="M20" s="296"/>
      <c r="N20" s="296"/>
      <c r="O20" s="296"/>
      <c r="P20" s="296"/>
    </row>
    <row r="21" spans="1:16">
      <c r="A21" s="296"/>
      <c r="B21" s="296"/>
      <c r="C21" s="296"/>
      <c r="D21" s="296"/>
      <c r="E21" s="296"/>
      <c r="F21" s="296"/>
      <c r="G21" s="296"/>
      <c r="H21" s="296"/>
      <c r="I21" s="296"/>
      <c r="J21" s="296"/>
      <c r="K21" s="296"/>
      <c r="L21" s="296"/>
      <c r="M21" s="296"/>
      <c r="N21" s="296"/>
      <c r="O21" s="296"/>
      <c r="P21" s="296"/>
    </row>
    <row r="22" spans="1:16">
      <c r="A22" s="296"/>
      <c r="B22" s="296"/>
      <c r="C22" s="296"/>
      <c r="D22" s="296"/>
      <c r="E22" s="296"/>
      <c r="F22" s="296"/>
      <c r="G22" s="296"/>
      <c r="H22" s="296"/>
      <c r="I22" s="296"/>
      <c r="J22" s="296"/>
      <c r="K22" s="296"/>
      <c r="L22" s="296"/>
      <c r="M22" s="296"/>
      <c r="N22" s="296"/>
      <c r="O22" s="296"/>
      <c r="P22" s="296"/>
    </row>
    <row r="23" spans="1:16">
      <c r="A23" s="296"/>
      <c r="B23" s="296"/>
      <c r="C23" s="296"/>
      <c r="D23" s="296"/>
      <c r="E23" s="296"/>
      <c r="F23" s="296"/>
      <c r="G23" s="296"/>
      <c r="H23" s="296"/>
      <c r="I23" s="296"/>
      <c r="J23" s="296"/>
      <c r="K23" s="296"/>
      <c r="L23" s="296"/>
      <c r="M23" s="296"/>
      <c r="N23" s="296"/>
      <c r="O23" s="296"/>
      <c r="P23" s="296"/>
    </row>
    <row r="24" spans="1:16">
      <c r="A24" s="296"/>
      <c r="B24" s="296"/>
      <c r="C24" s="296"/>
      <c r="D24" s="296"/>
      <c r="E24" s="296"/>
      <c r="F24" s="296"/>
      <c r="G24" s="296"/>
      <c r="H24" s="296"/>
      <c r="I24" s="296"/>
      <c r="J24" s="296"/>
      <c r="K24" s="296"/>
      <c r="L24" s="296"/>
      <c r="M24" s="296"/>
      <c r="N24" s="296"/>
      <c r="O24" s="296"/>
      <c r="P24" s="296"/>
    </row>
    <row r="25" spans="1:16">
      <c r="A25" s="296"/>
      <c r="B25" s="296"/>
      <c r="C25" s="296"/>
      <c r="D25" s="296"/>
      <c r="E25" s="296"/>
      <c r="F25" s="296"/>
      <c r="G25" s="296"/>
      <c r="H25" s="296"/>
      <c r="I25" s="296"/>
      <c r="J25" s="296"/>
      <c r="K25" s="296"/>
      <c r="L25" s="296"/>
      <c r="M25" s="296"/>
      <c r="N25" s="296"/>
      <c r="O25" s="296"/>
      <c r="P25" s="296"/>
    </row>
    <row r="26" spans="1:16">
      <c r="A26" s="296"/>
      <c r="B26" s="296"/>
      <c r="C26" s="296"/>
      <c r="D26" s="296"/>
      <c r="E26" s="296"/>
      <c r="F26" s="296"/>
      <c r="G26" s="296"/>
      <c r="H26" s="296"/>
      <c r="I26" s="296"/>
      <c r="J26" s="296"/>
      <c r="K26" s="296"/>
      <c r="L26" s="296"/>
      <c r="M26" s="296"/>
      <c r="N26" s="296"/>
      <c r="O26" s="296"/>
      <c r="P26" s="296"/>
    </row>
    <row r="27" spans="1:16">
      <c r="A27" s="296"/>
      <c r="B27" s="296"/>
      <c r="C27" s="296"/>
      <c r="D27" s="296"/>
      <c r="E27" s="296"/>
      <c r="F27" s="296"/>
      <c r="G27" s="296"/>
      <c r="H27" s="296"/>
      <c r="I27" s="296"/>
      <c r="J27" s="296"/>
      <c r="K27" s="296"/>
      <c r="L27" s="296"/>
      <c r="M27" s="296"/>
      <c r="N27" s="296"/>
      <c r="O27" s="296"/>
      <c r="P27" s="296"/>
    </row>
    <row r="28" spans="1:16">
      <c r="A28" s="296"/>
      <c r="B28" s="296"/>
      <c r="C28" s="296"/>
      <c r="D28" s="296"/>
      <c r="E28" s="296"/>
      <c r="F28" s="296"/>
      <c r="G28" s="296"/>
      <c r="H28" s="296"/>
      <c r="I28" s="296"/>
      <c r="J28" s="296"/>
      <c r="K28" s="296"/>
      <c r="L28" s="296"/>
      <c r="M28" s="296"/>
      <c r="N28" s="296"/>
      <c r="O28" s="296"/>
      <c r="P28" s="296"/>
    </row>
    <row r="29" spans="1:16">
      <c r="A29" s="296"/>
      <c r="B29" s="296"/>
      <c r="C29" s="296"/>
      <c r="D29" s="296"/>
      <c r="E29" s="296"/>
      <c r="F29" s="296"/>
      <c r="G29" s="296"/>
      <c r="H29" s="296"/>
      <c r="I29" s="296"/>
      <c r="J29" s="296"/>
      <c r="K29" s="296"/>
      <c r="L29" s="296"/>
      <c r="M29" s="296"/>
      <c r="N29" s="296"/>
      <c r="O29" s="296"/>
      <c r="P29" s="296"/>
    </row>
    <row r="30" spans="1:16">
      <c r="A30" s="296"/>
      <c r="B30" s="296"/>
      <c r="C30" s="296"/>
      <c r="D30" s="296"/>
      <c r="E30" s="296"/>
      <c r="F30" s="296"/>
      <c r="G30" s="296"/>
      <c r="H30" s="296"/>
      <c r="I30" s="296"/>
      <c r="J30" s="296"/>
      <c r="K30" s="296"/>
      <c r="L30" s="296"/>
      <c r="M30" s="296"/>
      <c r="N30" s="296"/>
      <c r="O30" s="296"/>
      <c r="P30" s="296"/>
    </row>
    <row r="31" spans="1:16">
      <c r="A31" s="296"/>
      <c r="B31" s="296"/>
      <c r="C31" s="296"/>
      <c r="D31" s="296"/>
      <c r="E31" s="296"/>
      <c r="F31" s="296"/>
      <c r="G31" s="296"/>
      <c r="H31" s="296"/>
      <c r="I31" s="296"/>
      <c r="J31" s="296"/>
      <c r="K31" s="296"/>
      <c r="L31" s="296"/>
      <c r="M31" s="296"/>
      <c r="N31" s="296"/>
      <c r="O31" s="296"/>
      <c r="P31" s="296"/>
    </row>
    <row r="32" spans="1:16">
      <c r="A32" s="296"/>
      <c r="B32" s="296"/>
      <c r="C32" s="296"/>
      <c r="D32" s="296"/>
      <c r="E32" s="296"/>
      <c r="F32" s="296"/>
      <c r="G32" s="296"/>
      <c r="H32" s="296"/>
      <c r="I32" s="296"/>
      <c r="J32" s="296"/>
      <c r="K32" s="296"/>
      <c r="L32" s="296"/>
      <c r="M32" s="296"/>
      <c r="N32" s="296"/>
      <c r="O32" s="296"/>
      <c r="P32" s="296"/>
    </row>
    <row r="33" spans="1:16">
      <c r="A33" s="296"/>
      <c r="B33" s="296"/>
      <c r="C33" s="296"/>
      <c r="D33" s="296"/>
      <c r="E33" s="296"/>
      <c r="F33" s="296"/>
      <c r="G33" s="296"/>
      <c r="H33" s="296"/>
      <c r="I33" s="296"/>
      <c r="J33" s="296"/>
      <c r="K33" s="296"/>
      <c r="L33" s="296"/>
      <c r="M33" s="296"/>
      <c r="N33" s="296"/>
      <c r="O33" s="296"/>
      <c r="P33" s="296"/>
    </row>
    <row r="34" spans="1:16">
      <c r="A34" s="296"/>
      <c r="B34" s="296"/>
      <c r="C34" s="296"/>
      <c r="D34" s="296"/>
      <c r="E34" s="296"/>
      <c r="F34" s="296"/>
      <c r="G34" s="296"/>
      <c r="H34" s="296"/>
      <c r="I34" s="296"/>
      <c r="J34" s="296"/>
      <c r="K34" s="296"/>
      <c r="L34" s="296"/>
      <c r="M34" s="296"/>
      <c r="N34" s="296"/>
      <c r="O34" s="296"/>
      <c r="P34" s="296"/>
    </row>
    <row r="35" spans="1:16">
      <c r="A35" s="296"/>
      <c r="B35" s="296"/>
      <c r="C35" s="296"/>
      <c r="D35" s="296"/>
      <c r="E35" s="296"/>
      <c r="F35" s="296"/>
      <c r="G35" s="296"/>
      <c r="H35" s="296"/>
      <c r="I35" s="296"/>
      <c r="J35" s="296"/>
      <c r="K35" s="296"/>
      <c r="L35" s="296"/>
      <c r="M35" s="296"/>
      <c r="N35" s="296"/>
      <c r="O35" s="296"/>
      <c r="P35" s="296"/>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1"/>
  <sheetViews>
    <sheetView view="pageBreakPreview" topLeftCell="A4" zoomScaleNormal="115" zoomScaleSheetLayoutView="100" workbookViewId="0">
      <selection activeCell="B9" sqref="B9"/>
    </sheetView>
  </sheetViews>
  <sheetFormatPr baseColWidth="10" defaultColWidth="9.33203125" defaultRowHeight="12.75"/>
  <cols>
    <col min="1" max="1" width="61.33203125" customWidth="1"/>
    <col min="2" max="2" width="52.1640625" customWidth="1"/>
  </cols>
  <sheetData>
    <row r="1" spans="1:2" ht="27.95" customHeight="1">
      <c r="A1" s="299" t="s">
        <v>7</v>
      </c>
      <c r="B1" s="300"/>
    </row>
    <row r="2" spans="1:2" ht="27.95" customHeight="1">
      <c r="A2" s="303" t="s">
        <v>363</v>
      </c>
      <c r="B2" s="304"/>
    </row>
    <row r="3" spans="1:2" ht="27.95" customHeight="1">
      <c r="A3" s="301" t="s">
        <v>27</v>
      </c>
      <c r="B3" s="302"/>
    </row>
    <row r="4" spans="1:2" ht="24.95" customHeight="1">
      <c r="A4" s="106" t="s">
        <v>33</v>
      </c>
      <c r="B4" s="107" t="s">
        <v>375</v>
      </c>
    </row>
    <row r="5" spans="1:2" ht="24.95" customHeight="1">
      <c r="A5" s="106" t="s">
        <v>310</v>
      </c>
      <c r="B5" s="107" t="s">
        <v>376</v>
      </c>
    </row>
    <row r="6" spans="1:2" ht="24.95" customHeight="1">
      <c r="A6" s="106" t="s">
        <v>311</v>
      </c>
      <c r="B6" s="107" t="s">
        <v>450</v>
      </c>
    </row>
    <row r="7" spans="1:2" ht="24.95" customHeight="1">
      <c r="A7" s="106" t="s">
        <v>36</v>
      </c>
      <c r="B7" s="172" t="s">
        <v>451</v>
      </c>
    </row>
    <row r="8" spans="1:2" ht="25.5">
      <c r="A8" s="93" t="s">
        <v>313</v>
      </c>
      <c r="B8" s="94" t="s">
        <v>312</v>
      </c>
    </row>
    <row r="9" spans="1:2" ht="177" customHeight="1">
      <c r="A9" s="15" t="s">
        <v>494</v>
      </c>
      <c r="B9" s="92" t="s">
        <v>377</v>
      </c>
    </row>
    <row r="10" spans="1:2" ht="30.75" customHeight="1">
      <c r="A10" s="165" t="s">
        <v>314</v>
      </c>
      <c r="B10" s="165" t="s">
        <v>315</v>
      </c>
    </row>
    <row r="11" spans="1:2" ht="24.95" customHeight="1">
      <c r="A11" s="18" t="s">
        <v>484</v>
      </c>
      <c r="B11" s="18" t="s">
        <v>488</v>
      </c>
    </row>
    <row r="12" spans="1:2" ht="24.95" customHeight="1">
      <c r="A12" s="18" t="s">
        <v>378</v>
      </c>
      <c r="B12" s="18" t="s">
        <v>382</v>
      </c>
    </row>
    <row r="13" spans="1:2" ht="24.95" customHeight="1">
      <c r="A13" s="18" t="s">
        <v>485</v>
      </c>
      <c r="B13" s="18" t="s">
        <v>489</v>
      </c>
    </row>
    <row r="14" spans="1:2" ht="24.95" customHeight="1">
      <c r="A14" s="18" t="s">
        <v>493</v>
      </c>
      <c r="B14" s="18" t="s">
        <v>383</v>
      </c>
    </row>
    <row r="15" spans="1:2" ht="24.95" customHeight="1">
      <c r="A15" s="18" t="s">
        <v>379</v>
      </c>
      <c r="B15" s="18" t="s">
        <v>490</v>
      </c>
    </row>
    <row r="16" spans="1:2" ht="24.95" customHeight="1">
      <c r="A16" s="18" t="s">
        <v>380</v>
      </c>
      <c r="B16" s="18" t="s">
        <v>384</v>
      </c>
    </row>
    <row r="17" spans="1:2" ht="24.95" customHeight="1">
      <c r="A17" s="95" t="s">
        <v>381</v>
      </c>
      <c r="B17" s="96" t="s">
        <v>385</v>
      </c>
    </row>
    <row r="18" spans="1:2" ht="27.95" customHeight="1">
      <c r="A18" s="97" t="s">
        <v>357</v>
      </c>
      <c r="B18" s="97" t="s">
        <v>358</v>
      </c>
    </row>
    <row r="19" spans="1:2" ht="43.5" customHeight="1">
      <c r="A19" s="92" t="s">
        <v>386</v>
      </c>
      <c r="B19" s="92" t="s">
        <v>387</v>
      </c>
    </row>
    <row r="20" spans="1:2" ht="27.95" customHeight="1">
      <c r="A20" s="97" t="s">
        <v>359</v>
      </c>
      <c r="B20" s="97" t="s">
        <v>360</v>
      </c>
    </row>
    <row r="21" spans="1:2" ht="24.6" customHeight="1">
      <c r="A21" s="18" t="s">
        <v>486</v>
      </c>
      <c r="B21" s="18" t="s">
        <v>392</v>
      </c>
    </row>
    <row r="22" spans="1:2" ht="43.5" customHeight="1">
      <c r="A22" s="18" t="s">
        <v>388</v>
      </c>
      <c r="B22" s="18" t="s">
        <v>393</v>
      </c>
    </row>
    <row r="23" spans="1:2" ht="62.25" customHeight="1">
      <c r="A23" s="18" t="s">
        <v>389</v>
      </c>
      <c r="B23" s="18" t="s">
        <v>455</v>
      </c>
    </row>
    <row r="24" spans="1:2" ht="49.5" customHeight="1">
      <c r="A24" s="18" t="s">
        <v>390</v>
      </c>
      <c r="B24" s="18" t="s">
        <v>394</v>
      </c>
    </row>
    <row r="25" spans="1:2" ht="44.25" customHeight="1">
      <c r="A25" s="18" t="s">
        <v>391</v>
      </c>
      <c r="B25" s="18" t="s">
        <v>395</v>
      </c>
    </row>
    <row r="26" spans="1:2" ht="34.5" customHeight="1">
      <c r="A26" s="18" t="s">
        <v>487</v>
      </c>
      <c r="B26" s="18" t="s">
        <v>396</v>
      </c>
    </row>
    <row r="27" spans="1:2" ht="41.25" customHeight="1">
      <c r="A27" s="95"/>
      <c r="B27" s="95"/>
    </row>
    <row r="28" spans="1:2" ht="39" customHeight="1"/>
    <row r="29" spans="1:2" ht="15" customHeight="1"/>
    <row r="30" spans="1:2" ht="21.75" customHeight="1"/>
    <row r="31"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Normal="115" zoomScaleSheetLayoutView="100" workbookViewId="0">
      <selection activeCell="E8" sqref="E8"/>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05" t="s">
        <v>7</v>
      </c>
      <c r="B1" s="306"/>
      <c r="C1" s="306"/>
      <c r="D1" s="306"/>
      <c r="E1" s="306"/>
      <c r="F1" s="306"/>
      <c r="G1" s="306"/>
      <c r="H1" s="306"/>
      <c r="I1" s="307"/>
    </row>
    <row r="2" spans="1:9" ht="24.2" customHeight="1">
      <c r="A2" s="308" t="s">
        <v>17</v>
      </c>
      <c r="B2" s="309"/>
      <c r="C2" s="309"/>
      <c r="D2" s="309"/>
      <c r="E2" s="309"/>
      <c r="F2" s="309"/>
      <c r="G2" s="309"/>
      <c r="H2" s="309"/>
      <c r="I2" s="310"/>
    </row>
    <row r="3" spans="1:9" ht="24.95" customHeight="1">
      <c r="A3" s="311" t="s">
        <v>33</v>
      </c>
      <c r="B3" s="312"/>
      <c r="C3" s="312"/>
      <c r="D3" s="313"/>
      <c r="E3" s="226" t="s">
        <v>375</v>
      </c>
      <c r="F3" s="227"/>
      <c r="G3" s="227"/>
      <c r="H3" s="227"/>
      <c r="I3" s="228"/>
    </row>
    <row r="4" spans="1:9" ht="24.95" customHeight="1">
      <c r="A4" s="311" t="s">
        <v>310</v>
      </c>
      <c r="B4" s="312"/>
      <c r="C4" s="312"/>
      <c r="D4" s="313"/>
      <c r="E4" s="226" t="s">
        <v>376</v>
      </c>
      <c r="F4" s="227"/>
      <c r="G4" s="227"/>
      <c r="H4" s="227"/>
      <c r="I4" s="228"/>
    </row>
    <row r="5" spans="1:9" ht="24.95" customHeight="1">
      <c r="A5" s="311" t="s">
        <v>311</v>
      </c>
      <c r="B5" s="312"/>
      <c r="C5" s="312"/>
      <c r="D5" s="313"/>
      <c r="E5" s="226" t="s">
        <v>450</v>
      </c>
      <c r="F5" s="227"/>
      <c r="G5" s="227"/>
      <c r="H5" s="227"/>
      <c r="I5" s="228"/>
    </row>
    <row r="6" spans="1:9" ht="24.95" customHeight="1">
      <c r="A6" s="311" t="s">
        <v>36</v>
      </c>
      <c r="B6" s="312"/>
      <c r="C6" s="312"/>
      <c r="D6" s="313"/>
      <c r="E6" s="317" t="s">
        <v>451</v>
      </c>
      <c r="F6" s="318"/>
      <c r="G6" s="318"/>
      <c r="H6" s="318"/>
      <c r="I6" s="319"/>
    </row>
    <row r="7" spans="1:9" s="105" customFormat="1" ht="51">
      <c r="A7" s="98" t="s">
        <v>18</v>
      </c>
      <c r="B7" s="98" t="s">
        <v>19</v>
      </c>
      <c r="C7" s="98" t="s">
        <v>20</v>
      </c>
      <c r="D7" s="98" t="s">
        <v>21</v>
      </c>
      <c r="E7" s="98" t="s">
        <v>22</v>
      </c>
      <c r="F7" s="98" t="s">
        <v>23</v>
      </c>
      <c r="G7" s="98" t="s">
        <v>24</v>
      </c>
      <c r="H7" s="99" t="s">
        <v>25</v>
      </c>
      <c r="I7" s="99" t="s">
        <v>26</v>
      </c>
    </row>
    <row r="8" spans="1:9" ht="60" customHeight="1">
      <c r="A8" s="92" t="s">
        <v>72</v>
      </c>
      <c r="B8" s="92">
        <v>3</v>
      </c>
      <c r="C8" s="100" t="s">
        <v>429</v>
      </c>
      <c r="D8" s="100" t="s">
        <v>429</v>
      </c>
      <c r="E8" s="100" t="s">
        <v>429</v>
      </c>
      <c r="F8" s="100" t="s">
        <v>429</v>
      </c>
      <c r="G8" s="101" t="s">
        <v>429</v>
      </c>
      <c r="H8" s="102" t="s">
        <v>429</v>
      </c>
      <c r="I8" s="103">
        <f>SUM(B8:H8)</f>
        <v>3</v>
      </c>
    </row>
    <row r="9" spans="1:9" ht="60" customHeight="1">
      <c r="A9" s="92" t="s">
        <v>73</v>
      </c>
      <c r="B9" s="92">
        <v>3</v>
      </c>
      <c r="C9" s="100">
        <v>3</v>
      </c>
      <c r="D9" s="100">
        <v>3</v>
      </c>
      <c r="E9" s="100">
        <v>3</v>
      </c>
      <c r="F9" s="100">
        <v>3</v>
      </c>
      <c r="G9" s="101">
        <v>3</v>
      </c>
      <c r="H9" s="104">
        <v>3</v>
      </c>
      <c r="I9" s="103">
        <f>SUM(B9:H9)</f>
        <v>21</v>
      </c>
    </row>
    <row r="10" spans="1:9" ht="30" hidden="1" customHeight="1">
      <c r="A10" s="1"/>
      <c r="B10" s="1"/>
      <c r="C10" s="2"/>
      <c r="D10" s="2"/>
      <c r="E10" s="2"/>
      <c r="F10" s="2"/>
      <c r="G10" s="3"/>
      <c r="H10" s="5"/>
      <c r="I10" s="6"/>
    </row>
    <row r="11" spans="1:9">
      <c r="A11" s="314" t="s">
        <v>316</v>
      </c>
      <c r="B11" s="315"/>
      <c r="C11" s="315"/>
      <c r="D11" s="315"/>
      <c r="E11" s="315"/>
      <c r="F11" s="315"/>
      <c r="G11" s="315"/>
      <c r="H11" s="315"/>
      <c r="I11" s="316"/>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9"/>
  <sheetViews>
    <sheetView view="pageBreakPreview" topLeftCell="A19" zoomScale="85" zoomScaleNormal="119" zoomScaleSheetLayoutView="85" workbookViewId="0">
      <selection activeCell="A24" sqref="A24:F32"/>
    </sheetView>
  </sheetViews>
  <sheetFormatPr baseColWidth="10" defaultColWidth="9.33203125" defaultRowHeight="12.75"/>
  <cols>
    <col min="1" max="1" width="22.83203125" style="163" customWidth="1"/>
    <col min="2" max="2" width="19.83203125" style="163" customWidth="1"/>
    <col min="3" max="3" width="36.5" style="163" customWidth="1"/>
    <col min="4" max="4" width="25.33203125" style="163" customWidth="1"/>
    <col min="5" max="5" width="34.83203125" style="163" customWidth="1"/>
    <col min="6" max="6" width="35.33203125" style="163" customWidth="1"/>
    <col min="7" max="7" width="9.33203125" style="163" customWidth="1"/>
    <col min="8" max="16384" width="9.33203125" style="163"/>
  </cols>
  <sheetData>
    <row r="1" spans="1:7" s="164" customFormat="1" ht="15.75" customHeight="1">
      <c r="A1" s="326" t="s">
        <v>361</v>
      </c>
      <c r="B1" s="326"/>
      <c r="C1" s="326"/>
      <c r="D1" s="326"/>
      <c r="E1" s="326"/>
      <c r="F1" s="326"/>
      <c r="G1" s="162"/>
    </row>
    <row r="2" spans="1:7" s="164" customFormat="1" ht="21" customHeight="1">
      <c r="A2" s="203"/>
      <c r="B2" s="203"/>
      <c r="C2" s="203"/>
      <c r="D2" s="203"/>
      <c r="E2" s="203"/>
      <c r="F2" s="203"/>
      <c r="G2" s="162"/>
    </row>
    <row r="3" spans="1:7" ht="24.75" customHeight="1">
      <c r="A3" s="327"/>
      <c r="B3" s="327"/>
      <c r="C3" s="327"/>
      <c r="D3" s="327"/>
      <c r="E3" s="327"/>
      <c r="F3" s="327"/>
    </row>
    <row r="4" spans="1:7" ht="15" customHeight="1">
      <c r="A4" s="329" t="s">
        <v>33</v>
      </c>
      <c r="B4" s="329"/>
      <c r="C4" s="329"/>
      <c r="D4" s="329" t="s">
        <v>375</v>
      </c>
      <c r="E4" s="329"/>
      <c r="F4" s="329"/>
    </row>
    <row r="5" spans="1:7" ht="15" customHeight="1">
      <c r="A5" s="329" t="s">
        <v>187</v>
      </c>
      <c r="B5" s="329"/>
      <c r="C5" s="329"/>
      <c r="D5" s="329" t="s">
        <v>376</v>
      </c>
      <c r="E5" s="329"/>
      <c r="F5" s="329"/>
    </row>
    <row r="6" spans="1:7" ht="15" customHeight="1">
      <c r="A6" s="329" t="s">
        <v>317</v>
      </c>
      <c r="B6" s="329"/>
      <c r="C6" s="329"/>
      <c r="D6" s="329" t="s">
        <v>450</v>
      </c>
      <c r="E6" s="329"/>
      <c r="F6" s="329"/>
    </row>
    <row r="7" spans="1:7" ht="27" customHeight="1">
      <c r="A7" s="331" t="s">
        <v>36</v>
      </c>
      <c r="B7" s="331"/>
      <c r="C7" s="331"/>
      <c r="D7" s="329" t="s">
        <v>451</v>
      </c>
      <c r="E7" s="329"/>
      <c r="F7" s="329"/>
    </row>
    <row r="8" spans="1:7" ht="23.25" customHeight="1">
      <c r="A8" s="330" t="s">
        <v>356</v>
      </c>
      <c r="B8" s="330"/>
      <c r="C8" s="330"/>
      <c r="D8" s="330"/>
      <c r="E8" s="330"/>
      <c r="F8" s="330"/>
    </row>
    <row r="9" spans="1:7" ht="54" customHeight="1">
      <c r="A9" s="328" t="s">
        <v>90</v>
      </c>
      <c r="B9" s="328"/>
      <c r="C9" s="126" t="s">
        <v>398</v>
      </c>
      <c r="D9" s="111" t="s">
        <v>29</v>
      </c>
      <c r="E9" s="320" t="s">
        <v>472</v>
      </c>
      <c r="F9" s="320"/>
    </row>
    <row r="10" spans="1:7" ht="62.25" customHeight="1">
      <c r="A10" s="332" t="s">
        <v>92</v>
      </c>
      <c r="B10" s="332"/>
      <c r="C10" s="126" t="s">
        <v>397</v>
      </c>
      <c r="D10" s="146" t="s">
        <v>30</v>
      </c>
      <c r="E10" s="320" t="s">
        <v>400</v>
      </c>
      <c r="F10" s="320"/>
    </row>
    <row r="11" spans="1:7" ht="111" customHeight="1">
      <c r="A11" s="332" t="s">
        <v>176</v>
      </c>
      <c r="B11" s="332"/>
      <c r="C11" s="126" t="s">
        <v>399</v>
      </c>
      <c r="D11" s="146" t="s">
        <v>31</v>
      </c>
      <c r="E11" s="321" t="s">
        <v>401</v>
      </c>
      <c r="F11" s="321"/>
    </row>
    <row r="12" spans="1:7" ht="41.25" customHeight="1">
      <c r="A12" s="328" t="s">
        <v>318</v>
      </c>
      <c r="B12" s="328"/>
      <c r="C12" s="122" t="s">
        <v>319</v>
      </c>
      <c r="D12" s="122" t="s">
        <v>320</v>
      </c>
      <c r="E12" s="122" t="s">
        <v>321</v>
      </c>
      <c r="F12" s="122" t="s">
        <v>322</v>
      </c>
    </row>
    <row r="13" spans="1:7" ht="241.5" customHeight="1">
      <c r="A13" s="322" t="s">
        <v>323</v>
      </c>
      <c r="B13" s="322"/>
      <c r="C13" s="126" t="s">
        <v>405</v>
      </c>
      <c r="D13" s="126" t="s">
        <v>404</v>
      </c>
      <c r="E13" s="79" t="s">
        <v>403</v>
      </c>
      <c r="F13" s="126" t="s">
        <v>402</v>
      </c>
    </row>
    <row r="14" spans="1:7" ht="127.5" customHeight="1">
      <c r="A14" s="322" t="s">
        <v>324</v>
      </c>
      <c r="B14" s="322"/>
      <c r="C14" s="126" t="s">
        <v>406</v>
      </c>
      <c r="D14" s="126" t="s">
        <v>407</v>
      </c>
      <c r="E14" s="79" t="s">
        <v>408</v>
      </c>
      <c r="F14" s="126" t="s">
        <v>409</v>
      </c>
    </row>
    <row r="15" spans="1:7" ht="30.75" customHeight="1">
      <c r="A15" s="161" t="s">
        <v>160</v>
      </c>
      <c r="B15" s="161" t="s">
        <v>52</v>
      </c>
      <c r="C15" s="161" t="s">
        <v>165</v>
      </c>
      <c r="D15" s="161" t="s">
        <v>162</v>
      </c>
      <c r="E15" s="161" t="s">
        <v>166</v>
      </c>
      <c r="F15" s="121" t="s">
        <v>197</v>
      </c>
    </row>
    <row r="16" spans="1:7" ht="188.1" customHeight="1">
      <c r="A16" s="110" t="s">
        <v>124</v>
      </c>
      <c r="B16" s="108" t="s">
        <v>410</v>
      </c>
      <c r="C16" s="79" t="s">
        <v>413</v>
      </c>
      <c r="D16" s="79" t="s">
        <v>418</v>
      </c>
      <c r="E16" s="79" t="s">
        <v>419</v>
      </c>
      <c r="F16" s="79" t="s">
        <v>421</v>
      </c>
    </row>
    <row r="17" spans="1:6" ht="188.1" customHeight="1">
      <c r="A17" s="111" t="s">
        <v>158</v>
      </c>
      <c r="B17" s="108" t="s">
        <v>411</v>
      </c>
      <c r="C17" s="109" t="s">
        <v>414</v>
      </c>
      <c r="D17" s="126" t="s">
        <v>480</v>
      </c>
      <c r="E17" s="79" t="s">
        <v>420</v>
      </c>
      <c r="F17" s="126" t="s">
        <v>422</v>
      </c>
    </row>
    <row r="18" spans="1:6" ht="188.1" customHeight="1">
      <c r="A18" s="111" t="s">
        <v>135</v>
      </c>
      <c r="B18" s="108" t="s">
        <v>412</v>
      </c>
      <c r="C18" s="109" t="s">
        <v>417</v>
      </c>
      <c r="D18" s="126" t="s">
        <v>482</v>
      </c>
      <c r="E18" s="79" t="s">
        <v>483</v>
      </c>
      <c r="F18" s="126" t="s">
        <v>422</v>
      </c>
    </row>
    <row r="19" spans="1:6" ht="188.1" customHeight="1">
      <c r="A19" s="167" t="s">
        <v>136</v>
      </c>
      <c r="B19" s="168" t="s">
        <v>415</v>
      </c>
      <c r="C19" s="166" t="s">
        <v>416</v>
      </c>
      <c r="D19" s="166" t="s">
        <v>481</v>
      </c>
      <c r="E19" s="79" t="s">
        <v>471</v>
      </c>
      <c r="F19" s="126" t="s">
        <v>422</v>
      </c>
    </row>
    <row r="20" spans="1:6" ht="14.25" customHeight="1">
      <c r="A20" s="169"/>
      <c r="B20" s="169"/>
      <c r="C20" s="170"/>
      <c r="D20" s="169"/>
    </row>
    <row r="21" spans="1:6" ht="12" customHeight="1">
      <c r="A21" s="169"/>
      <c r="B21" s="169"/>
      <c r="C21" s="170"/>
      <c r="D21" s="169"/>
    </row>
    <row r="22" spans="1:6" ht="19.5" customHeight="1">
      <c r="A22" s="169"/>
      <c r="B22" s="169"/>
      <c r="C22" s="170"/>
      <c r="D22" s="169"/>
    </row>
    <row r="23" spans="1:6" ht="12.75" customHeight="1">
      <c r="A23" s="170"/>
      <c r="B23" s="170"/>
      <c r="C23" s="170"/>
      <c r="D23" s="170"/>
    </row>
    <row r="24" spans="1:6" ht="15.75" customHeight="1">
      <c r="A24" s="324"/>
      <c r="B24" s="324"/>
      <c r="C24" s="324"/>
      <c r="D24" s="324"/>
      <c r="E24" s="324"/>
      <c r="F24" s="324"/>
    </row>
    <row r="25" spans="1:6" ht="13.5" customHeight="1">
      <c r="A25" s="323"/>
      <c r="B25" s="323"/>
      <c r="C25" s="323"/>
      <c r="D25" s="323"/>
      <c r="E25" s="323"/>
      <c r="F25" s="323"/>
    </row>
    <row r="26" spans="1:6" ht="14.25" customHeight="1">
      <c r="A26" s="323"/>
      <c r="B26" s="323"/>
      <c r="C26" s="323"/>
      <c r="D26" s="323"/>
      <c r="E26" s="323"/>
      <c r="F26" s="323"/>
    </row>
    <row r="27" spans="1:6" ht="15.75" customHeight="1">
      <c r="A27" s="323"/>
      <c r="B27" s="323"/>
      <c r="C27" s="323"/>
      <c r="D27" s="323"/>
      <c r="E27" s="323"/>
      <c r="F27" s="323"/>
    </row>
    <row r="28" spans="1:6" ht="22.5" customHeight="1">
      <c r="A28" s="323"/>
      <c r="B28" s="323"/>
      <c r="C28" s="323"/>
      <c r="D28" s="323"/>
      <c r="E28" s="323"/>
      <c r="F28" s="323"/>
    </row>
    <row r="29" spans="1:6" ht="15" customHeight="1">
      <c r="A29" s="323"/>
      <c r="B29" s="323"/>
      <c r="C29" s="323"/>
      <c r="D29" s="323"/>
      <c r="E29" s="323"/>
      <c r="F29" s="323"/>
    </row>
    <row r="30" spans="1:6" ht="13.5" customHeight="1">
      <c r="A30" s="323"/>
      <c r="B30" s="323"/>
      <c r="C30" s="323"/>
      <c r="D30" s="323"/>
      <c r="E30" s="323"/>
      <c r="F30" s="323"/>
    </row>
    <row r="31" spans="1:6" ht="15" customHeight="1">
      <c r="A31" s="323"/>
      <c r="B31" s="323"/>
      <c r="C31" s="323"/>
      <c r="D31" s="323"/>
      <c r="E31" s="323"/>
      <c r="F31" s="323"/>
    </row>
    <row r="32" spans="1:6" ht="17.25" customHeight="1">
      <c r="A32" s="325"/>
      <c r="B32" s="325"/>
      <c r="C32" s="325"/>
      <c r="D32" s="325"/>
      <c r="E32" s="325"/>
      <c r="F32" s="325"/>
    </row>
    <row r="33" spans="1:6" ht="14.25" customHeight="1">
      <c r="A33" s="170"/>
      <c r="B33" s="170"/>
      <c r="C33" s="170"/>
      <c r="D33" s="170"/>
    </row>
    <row r="34" spans="1:6" ht="13.5" customHeight="1">
      <c r="A34" s="170"/>
      <c r="B34" s="170"/>
      <c r="C34" s="170"/>
      <c r="D34" s="170"/>
    </row>
    <row r="35" spans="1:6" ht="14.25" customHeight="1">
      <c r="A35" s="170"/>
      <c r="B35" s="170"/>
      <c r="C35" s="170"/>
      <c r="D35" s="170"/>
    </row>
    <row r="36" spans="1:6" ht="16.5" customHeight="1">
      <c r="A36" s="170"/>
      <c r="B36" s="170"/>
      <c r="C36" s="170"/>
      <c r="D36" s="170"/>
    </row>
    <row r="37" spans="1:6" ht="16.5" customHeight="1">
      <c r="A37" s="170"/>
      <c r="B37" s="170"/>
      <c r="C37" s="170"/>
      <c r="D37" s="170"/>
    </row>
    <row r="38" spans="1:6" ht="14.25" customHeight="1"/>
    <row r="39" spans="1:6" ht="14.25" customHeight="1"/>
    <row r="40" spans="1:6" ht="12.75" customHeight="1"/>
    <row r="41" spans="1:6" s="171" customFormat="1" ht="15.75" customHeight="1">
      <c r="A41" s="323"/>
      <c r="B41" s="323"/>
      <c r="C41" s="323"/>
      <c r="D41" s="323"/>
      <c r="E41" s="323"/>
      <c r="F41" s="323"/>
    </row>
    <row r="42" spans="1:6" s="171" customFormat="1">
      <c r="A42" s="323"/>
      <c r="B42" s="323"/>
      <c r="C42" s="323"/>
      <c r="D42" s="323"/>
      <c r="E42" s="323"/>
      <c r="F42" s="323"/>
    </row>
    <row r="43" spans="1:6" s="171" customFormat="1">
      <c r="A43" s="323"/>
      <c r="B43" s="323"/>
      <c r="C43" s="323"/>
      <c r="D43" s="323"/>
      <c r="E43" s="323"/>
      <c r="F43" s="323"/>
    </row>
    <row r="44" spans="1:6" s="171" customFormat="1">
      <c r="A44" s="323"/>
      <c r="B44" s="323"/>
      <c r="C44" s="323"/>
      <c r="D44" s="323"/>
      <c r="E44" s="323"/>
      <c r="F44" s="323"/>
    </row>
    <row r="45" spans="1:6" s="171" customFormat="1">
      <c r="A45" s="323"/>
      <c r="B45" s="323"/>
      <c r="C45" s="323"/>
      <c r="D45" s="323"/>
      <c r="E45" s="323"/>
      <c r="F45" s="323"/>
    </row>
    <row r="46" spans="1:6" s="171" customFormat="1">
      <c r="A46" s="323"/>
      <c r="B46" s="323"/>
      <c r="C46" s="323"/>
      <c r="D46" s="323"/>
      <c r="E46" s="323"/>
      <c r="F46" s="323"/>
    </row>
    <row r="47" spans="1:6" s="171" customFormat="1">
      <c r="A47" s="323"/>
      <c r="B47" s="323"/>
      <c r="C47" s="323"/>
      <c r="D47" s="323"/>
      <c r="E47" s="323"/>
      <c r="F47" s="323"/>
    </row>
    <row r="48" spans="1:6" s="171" customFormat="1">
      <c r="A48" s="323"/>
      <c r="B48" s="323"/>
      <c r="C48" s="323"/>
      <c r="D48" s="323"/>
      <c r="E48" s="323"/>
      <c r="F48" s="323"/>
    </row>
    <row r="49" spans="1:6" s="171" customFormat="1">
      <c r="A49" s="323"/>
      <c r="B49" s="323"/>
      <c r="C49" s="323"/>
      <c r="D49" s="323"/>
      <c r="E49" s="323"/>
      <c r="F49" s="323"/>
    </row>
  </sheetData>
  <dataConsolidate/>
  <mergeCells count="21">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 ref="A13:B13"/>
    <mergeCell ref="A41:F49"/>
    <mergeCell ref="A24:F32"/>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4</vt:i4>
      </vt:variant>
    </vt:vector>
  </HeadingPairs>
  <TitlesOfParts>
    <vt:vector size="24"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Lizeth Escobar</cp:lastModifiedBy>
  <cp:lastPrinted>2026-03-26T06:47:50Z</cp:lastPrinted>
  <dcterms:created xsi:type="dcterms:W3CDTF">2024-11-28T16:02:21Z</dcterms:created>
  <dcterms:modified xsi:type="dcterms:W3CDTF">2026-04-09T04:59:47Z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