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SALUD\"/>
    </mc:Choice>
  </mc:AlternateContent>
  <xr:revisionPtr revIDLastSave="0" documentId="13_ncr:1_{09C983A3-2C15-4217-884C-E50EC61A6611}" xr6:coauthVersionLast="43" xr6:coauthVersionMax="47" xr10:uidLastSave="{00000000-0000-0000-0000-000000000000}"/>
  <bookViews>
    <workbookView xWindow="-60" yWindow="-60" windowWidth="24120" windowHeight="12960" firstSheet="15" activeTab="18"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C2" sheetId="46" r:id="rId16"/>
    <sheet name="A1 C2 " sheetId="47" r:id="rId17"/>
    <sheet name="A2 C2" sheetId="48"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11">'A1 C1 '!$B$1:$I$76</definedName>
    <definedName name="_xlnm.Print_Area" localSheetId="16">'A1 C2 '!$B$4:$I$79</definedName>
    <definedName name="_xlnm.Print_Area" localSheetId="12">'A2 C1'!$B$1:$I$79</definedName>
    <definedName name="_xlnm.Print_Area" localSheetId="17">'A2 C2'!$B$4:$I$78</definedName>
    <definedName name="_xlnm.Print_Area" localSheetId="13">'A3 C1'!$B$1:$I$79</definedName>
    <definedName name="_xlnm.Print_Area" localSheetId="14">'A4 C1'!$B$1:$I$79</definedName>
    <definedName name="_xlnm.Print_Area" localSheetId="0">'ANEXO 1 '!$A$1:$E$54</definedName>
    <definedName name="_xlnm.Print_Area" localSheetId="1">'ANEXO 1.1'!$A$1:$N$33</definedName>
    <definedName name="_xlnm.Print_Area" localSheetId="3">'ANEXO 3. ANALISIS DE INVOLUCRAD'!$A$1:$D$10</definedName>
    <definedName name="_xlnm.Print_Area" localSheetId="6">'ANEXO VII. ESTRC. ANAL. PRG.P.P'!$A$1:$B$27</definedName>
    <definedName name="_xlnm.Print_Area" localSheetId="10">'C1'!$B$1:$I$76</definedName>
    <definedName name="_xlnm.Print_Area" localSheetId="15">'C2'!$B$4:$I$78</definedName>
    <definedName name="_xlnm.Print_Area" localSheetId="9">CALENDARIZACION!$A$1:$U$40</definedName>
    <definedName name="_xlnm.Print_Area" localSheetId="8">'FORMATO 2. POA - MIR'!$A$1:$F$35</definedName>
    <definedName name="_xlnm.Print_Area" localSheetId="18">'REPORTE TRIMESTRAL'!$A$2:$S$50</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38" i="14" l="1"/>
  <c r="T35" i="14"/>
  <c r="T32" i="14"/>
  <c r="T29" i="14"/>
  <c r="T26" i="14"/>
  <c r="T23" i="14"/>
  <c r="T20" i="14"/>
  <c r="F23" i="40"/>
  <c r="F20" i="39"/>
  <c r="M11" i="15"/>
  <c r="J11" i="15"/>
  <c r="G11" i="15"/>
  <c r="M10" i="15"/>
  <c r="J10" i="15"/>
  <c r="G10" i="15"/>
  <c r="M9" i="15"/>
  <c r="J9" i="15"/>
  <c r="G9" i="15"/>
  <c r="M8" i="15"/>
  <c r="J8" i="15"/>
  <c r="G8" i="15"/>
  <c r="M7" i="15"/>
  <c r="J7" i="15"/>
  <c r="M6" i="15"/>
  <c r="J6" i="15"/>
  <c r="G6" i="15"/>
  <c r="M5" i="15"/>
  <c r="J5" i="15"/>
  <c r="G5" i="15"/>
  <c r="F46" i="48"/>
  <c r="F45" i="48"/>
  <c r="F47" i="48" s="1"/>
  <c r="F44" i="48"/>
  <c r="F43" i="48"/>
  <c r="D46" i="48"/>
  <c r="D45" i="48"/>
  <c r="D44" i="48"/>
  <c r="D43" i="48"/>
  <c r="D47" i="48" s="1"/>
  <c r="B40" i="48"/>
  <c r="F25" i="48"/>
  <c r="F24" i="48"/>
  <c r="F23" i="48"/>
  <c r="B20" i="48"/>
  <c r="F46" i="47"/>
  <c r="F45" i="47"/>
  <c r="F44" i="47"/>
  <c r="F43" i="47"/>
  <c r="D46" i="47"/>
  <c r="D47" i="47" s="1"/>
  <c r="D45" i="47"/>
  <c r="D43" i="47"/>
  <c r="D44" i="47"/>
  <c r="B40" i="47"/>
  <c r="F25" i="47"/>
  <c r="F24" i="47"/>
  <c r="F23" i="47"/>
  <c r="B20" i="47"/>
  <c r="F47" i="46"/>
  <c r="F45" i="46"/>
  <c r="F43" i="46"/>
  <c r="D44" i="46"/>
  <c r="D45" i="46"/>
  <c r="D46" i="46"/>
  <c r="E75" i="46" s="1"/>
  <c r="D43" i="46"/>
  <c r="D47" i="46" s="1"/>
  <c r="B40" i="46"/>
  <c r="F25" i="46"/>
  <c r="F24" i="46"/>
  <c r="F23" i="46"/>
  <c r="B20" i="46"/>
  <c r="B40" i="40"/>
  <c r="B40" i="38"/>
  <c r="B40" i="37"/>
  <c r="B37" i="32"/>
  <c r="B37" i="39"/>
  <c r="F47" i="47" l="1"/>
  <c r="S39" i="14"/>
  <c r="S36" i="14"/>
  <c r="S33" i="14"/>
  <c r="S30" i="14"/>
  <c r="S27" i="14"/>
  <c r="R39" i="14"/>
  <c r="R38" i="14"/>
  <c r="R36" i="14"/>
  <c r="R35" i="14"/>
  <c r="R33" i="14"/>
  <c r="R32" i="14"/>
  <c r="R30" i="14"/>
  <c r="R29" i="14"/>
  <c r="R27" i="14"/>
  <c r="R26" i="14"/>
  <c r="R24" i="14"/>
  <c r="R23" i="14"/>
  <c r="S24" i="14"/>
  <c r="S26" i="14" l="1"/>
  <c r="N8" i="15"/>
  <c r="S32" i="14"/>
  <c r="N9" i="15"/>
  <c r="D35" i="46"/>
  <c r="F52" i="46"/>
  <c r="S38" i="14"/>
  <c r="N11" i="15"/>
  <c r="D35" i="48"/>
  <c r="F52" i="48"/>
  <c r="S23" i="14"/>
  <c r="N7" i="15"/>
  <c r="S29" i="14"/>
  <c r="S35" i="14"/>
  <c r="N10" i="15"/>
  <c r="D35" i="47"/>
  <c r="F52" i="47"/>
  <c r="G52" i="48"/>
  <c r="G52" i="47"/>
  <c r="G52" i="46"/>
  <c r="H52" i="48"/>
  <c r="U38" i="14"/>
  <c r="U35" i="14"/>
  <c r="H52" i="47"/>
  <c r="H52" i="46"/>
  <c r="U32" i="14"/>
  <c r="U29" i="14"/>
  <c r="U26" i="14"/>
  <c r="R17" i="14"/>
  <c r="R18" i="14"/>
  <c r="S18" i="14"/>
  <c r="D48" i="39"/>
  <c r="E44" i="39"/>
  <c r="D40" i="39"/>
  <c r="D41" i="39"/>
  <c r="D42" i="39"/>
  <c r="D43" i="39"/>
  <c r="D35" i="37"/>
  <c r="S21" i="14"/>
  <c r="U23" i="14" l="1"/>
  <c r="S17" i="14"/>
  <c r="N5" i="15"/>
  <c r="I52" i="48"/>
  <c r="I47" i="48"/>
  <c r="I52" i="47"/>
  <c r="I47" i="47"/>
  <c r="I52" i="46"/>
  <c r="I47" i="46"/>
  <c r="T17" i="14"/>
  <c r="B14" i="39"/>
  <c r="B12" i="39"/>
  <c r="B17" i="48"/>
  <c r="B15" i="48"/>
  <c r="D51" i="48" s="1"/>
  <c r="B51" i="48"/>
  <c r="H12" i="48"/>
  <c r="D12" i="48"/>
  <c r="H11" i="48"/>
  <c r="D11" i="48"/>
  <c r="H10" i="48"/>
  <c r="D10" i="48"/>
  <c r="D6" i="48"/>
  <c r="B17" i="47"/>
  <c r="B15" i="47"/>
  <c r="D51" i="47" s="1"/>
  <c r="B51" i="47"/>
  <c r="H12" i="47"/>
  <c r="D12" i="47"/>
  <c r="H11" i="47"/>
  <c r="D11" i="47"/>
  <c r="H10" i="47"/>
  <c r="D10" i="47"/>
  <c r="D6" i="47"/>
  <c r="B17" i="46"/>
  <c r="B15" i="46"/>
  <c r="D51" i="46" s="1"/>
  <c r="B51" i="46"/>
  <c r="H12" i="46"/>
  <c r="D12" i="46"/>
  <c r="H11" i="46"/>
  <c r="D11" i="46"/>
  <c r="H10" i="46"/>
  <c r="D10" i="46"/>
  <c r="D6" i="46"/>
  <c r="B12" i="32"/>
  <c r="D48" i="32" s="1"/>
  <c r="B51" i="38"/>
  <c r="B51" i="40"/>
  <c r="F25" i="40"/>
  <c r="F24"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E77" i="46" l="1"/>
  <c r="E73" i="48"/>
  <c r="E73" i="46"/>
  <c r="E75" i="47"/>
  <c r="E71" i="47"/>
  <c r="E77" i="48"/>
  <c r="E75" i="48"/>
  <c r="E73" i="47"/>
  <c r="E77" i="47"/>
  <c r="E71" i="46"/>
  <c r="H9" i="32" l="1"/>
  <c r="H8" i="32"/>
  <c r="H7" i="32"/>
  <c r="D9" i="32"/>
  <c r="D8" i="32"/>
  <c r="D7" i="32"/>
  <c r="H12" i="40" l="1"/>
  <c r="H11" i="40"/>
  <c r="H10" i="40"/>
  <c r="D12" i="40"/>
  <c r="D11" i="40"/>
  <c r="D10" i="40"/>
  <c r="H9" i="39"/>
  <c r="H8" i="39"/>
  <c r="H7" i="39"/>
  <c r="D9" i="39"/>
  <c r="D8" i="39"/>
  <c r="D7" i="39"/>
  <c r="B17" i="39" l="1"/>
  <c r="F22" i="39"/>
  <c r="F21" i="39"/>
  <c r="F46" i="40"/>
  <c r="F45" i="40"/>
  <c r="F44" i="40"/>
  <c r="F43" i="40"/>
  <c r="D46" i="40"/>
  <c r="D45" i="40"/>
  <c r="D44" i="40"/>
  <c r="D43" i="40"/>
  <c r="D6" i="40"/>
  <c r="F43" i="39"/>
  <c r="F42" i="39"/>
  <c r="F41" i="39"/>
  <c r="F40" i="39"/>
  <c r="B48" i="39"/>
  <c r="D3" i="39"/>
  <c r="F46" i="37"/>
  <c r="F45" i="37"/>
  <c r="F44" i="37"/>
  <c r="F43" i="37"/>
  <c r="D46" i="37"/>
  <c r="D45" i="37"/>
  <c r="D44" i="37"/>
  <c r="D43" i="37"/>
  <c r="F46" i="38"/>
  <c r="F45" i="38"/>
  <c r="F44" i="38"/>
  <c r="D46" i="38"/>
  <c r="D45" i="38"/>
  <c r="D44" i="38"/>
  <c r="F43" i="38"/>
  <c r="D43" i="38"/>
  <c r="H12" i="38"/>
  <c r="D12" i="38"/>
  <c r="H11" i="38"/>
  <c r="D11" i="38"/>
  <c r="H10" i="38"/>
  <c r="D10" i="38"/>
  <c r="D6" i="38"/>
  <c r="H12" i="37"/>
  <c r="D12" i="37"/>
  <c r="H11" i="37"/>
  <c r="D11" i="37"/>
  <c r="H10" i="37"/>
  <c r="D10" i="37"/>
  <c r="D6" i="37"/>
  <c r="F43" i="32"/>
  <c r="F42" i="32"/>
  <c r="F41" i="32"/>
  <c r="D43" i="32"/>
  <c r="D42" i="32"/>
  <c r="D41" i="32"/>
  <c r="D40" i="32"/>
  <c r="E75" i="37" l="1"/>
  <c r="E73" i="37"/>
  <c r="E68" i="39"/>
  <c r="E77" i="40"/>
  <c r="E74" i="32"/>
  <c r="E72" i="32"/>
  <c r="E70" i="39"/>
  <c r="E77" i="37"/>
  <c r="E72" i="39"/>
  <c r="E73" i="40"/>
  <c r="E70" i="32"/>
  <c r="E71" i="37"/>
  <c r="E74" i="39"/>
  <c r="E75" i="40"/>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40" l="1"/>
  <c r="D35" i="38"/>
  <c r="R21" i="14"/>
  <c r="R20" i="14"/>
  <c r="S20" i="14" l="1"/>
  <c r="N6" i="15"/>
  <c r="U20" i="14"/>
  <c r="D32" i="32"/>
  <c r="F52" i="38"/>
  <c r="D47" i="38" s="1"/>
  <c r="G52" i="40"/>
  <c r="F47" i="40" s="1"/>
  <c r="F52" i="40"/>
  <c r="D47" i="40" s="1"/>
  <c r="G52" i="38"/>
  <c r="F47" i="38" s="1"/>
  <c r="G52" i="37"/>
  <c r="F47" i="37" s="1"/>
  <c r="F52" i="37"/>
  <c r="D47" i="37" s="1"/>
  <c r="G49" i="32" l="1"/>
  <c r="F44" i="32" s="1"/>
  <c r="F49" i="32"/>
  <c r="D44" i="32" s="1"/>
  <c r="I52" i="38"/>
  <c r="I47" i="38" s="1"/>
  <c r="I52" i="40"/>
  <c r="I47" i="40" s="1"/>
  <c r="H52" i="40"/>
  <c r="H52" i="38"/>
  <c r="H52" i="37"/>
  <c r="I52" i="37"/>
  <c r="I47" i="37" s="1"/>
  <c r="H49" i="32" l="1"/>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E71" i="48"/>
  <c r="I49" i="39" l="1"/>
  <c r="I44" i="39" s="1"/>
</calcChain>
</file>

<file path=xl/sharedStrings.xml><?xml version="1.0" encoding="utf-8"?>
<sst xmlns="http://schemas.openxmlformats.org/spreadsheetml/2006/main" count="1802" uniqueCount="557">
  <si>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</si>
  <si>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</si>
  <si>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</si>
  <si>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</si>
  <si>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</si>
  <si>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</si>
  <si>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</si>
  <si>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</si>
  <si>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</si>
  <si>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</si>
  <si>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</si>
  <si>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</si>
  <si>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</si>
  <si>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</si>
  <si>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</si>
  <si>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</si>
  <si>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</si>
  <si>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</si>
  <si>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</si>
  <si>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</si>
  <si>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</si>
  <si>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</si>
  <si>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</si>
  <si>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</si>
  <si>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</si>
  <si>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</si>
  <si>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</si>
  <si>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</si>
  <si>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</si>
  <si>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</si>
  <si>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</si>
  <si>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</si>
  <si>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</si>
  <si>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</si>
  <si>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</si>
  <si>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</si>
  <si>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</si>
  <si>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</si>
  <si>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</si>
  <si>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</si>
  <si>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</si>
  <si>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</si>
  <si>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</si>
  <si>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</si>
  <si>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</si>
  <si>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</si>
  <si>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</si>
  <si>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</si>
  <si>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</si>
  <si>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</si>
  <si>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</si>
  <si>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</si>
  <si>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</si>
  <si>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</si>
  <si>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</si>
  <si>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</si>
  <si>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</si>
  <si>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</si>
  <si>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</si>
  <si>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</si>
  <si>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</si>
  <si>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</si>
  <si>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</si>
  <si>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</si>
  <si>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</si>
  <si>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</si>
  <si>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</si>
  <si>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</si>
  <si>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</si>
  <si>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</si>
  <si>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</si>
  <si>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</si>
  <si>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</si>
  <si>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</si>
  <si>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</si>
  <si>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</si>
  <si>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</si>
  <si>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</si>
  <si>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</si>
  <si>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</si>
  <si>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</si>
  <si>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</si>
  <si>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</si>
  <si>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</si>
  <si>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</si>
  <si>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</si>
  <si>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</si>
  <si>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</si>
  <si>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</si>
  <si>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</si>
  <si>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</si>
  <si>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</si>
  <si>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</si>
  <si>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</si>
  <si>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</si>
  <si>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</si>
  <si>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</si>
  <si>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</si>
  <si>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</si>
  <si>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</si>
  <si>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</si>
  <si>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</si>
  <si>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</si>
  <si>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</si>
  <si>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</si>
  <si>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</si>
  <si>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</si>
  <si>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</si>
  <si>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</si>
  <si>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</si>
  <si>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</si>
  <si>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</si>
  <si>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</si>
  <si>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</si>
  <si>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</si>
  <si>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</si>
  <si>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</si>
  <si>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</si>
  <si>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</si>
  <si>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</si>
  <si>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</si>
  <si>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</si>
  <si>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</si>
  <si>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</si>
  <si>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</si>
  <si>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</si>
  <si>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</si>
  <si>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</si>
  <si>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</si>
  <si>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</si>
  <si>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</si>
  <si>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</si>
  <si>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</si>
  <si>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</si>
  <si>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</si>
  <si>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</si>
  <si>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</si>
  <si>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</si>
  <si>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</si>
  <si>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</si>
  <si>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</si>
  <si>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</si>
  <si>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</si>
  <si>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</si>
  <si>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</si>
  <si>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</si>
  <si>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</si>
  <si>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</si>
  <si>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</si>
  <si>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</si>
  <si>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</si>
  <si>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</si>
  <si>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</si>
  <si>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</si>
  <si>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</si>
  <si>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</si>
  <si>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</si>
  <si>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</si>
  <si>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</si>
  <si>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</si>
  <si>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</si>
  <si>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</si>
  <si>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</si>
  <si>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</si>
  <si>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</si>
  <si>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</si>
  <si>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</si>
  <si>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</si>
  <si>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</si>
  <si>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</si>
  <si>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</si>
  <si>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</si>
  <si>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</si>
  <si>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</si>
  <si>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</si>
  <si>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</si>
  <si>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</si>
  <si>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</si>
  <si>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</si>
  <si>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</si>
  <si>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</si>
  <si>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</si>
  <si>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</si>
  <si>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</si>
  <si>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</si>
  <si>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</si>
  <si>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</si>
  <si>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</si>
  <si>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</si>
  <si>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</si>
  <si>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</si>
  <si>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</si>
  <si>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</si>
  <si>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</si>
  <si>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</si>
  <si>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</si>
  <si>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</si>
  <si>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</si>
  <si>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</si>
  <si>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</si>
  <si>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</si>
  <si>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</si>
  <si>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</si>
  <si>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</si>
  <si>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</si>
  <si>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</si>
  <si>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</si>
  <si>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</si>
  <si>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</si>
  <si>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</si>
  <si>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</si>
  <si>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</si>
  <si>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</si>
  <si>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</si>
  <si>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</si>
  <si>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</si>
  <si>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</si>
  <si>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</si>
  <si>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</si>
  <si>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</si>
  <si>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</si>
  <si>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</si>
  <si>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</si>
  <si>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</si>
  <si>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</si>
  <si>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</si>
  <si>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</si>
  <si>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</si>
  <si>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</si>
  <si>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</si>
  <si>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</si>
  <si>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</si>
  <si>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</si>
  <si>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</si>
  <si>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</si>
  <si>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</si>
  <si>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</si>
  <si>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</si>
  <si>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</si>
  <si>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</si>
  <si>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</si>
  <si>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</si>
  <si>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</si>
  <si>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</si>
  <si>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</si>
  <si>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</si>
  <si>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</si>
  <si>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</si>
  <si>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</si>
  <si>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</si>
  <si>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</si>
  <si>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</si>
  <si>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</si>
  <si>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</si>
  <si>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</si>
  <si>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</si>
  <si>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</si>
  <si>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</si>
  <si>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</si>
  <si>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</si>
  <si>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</si>
  <si>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</si>
  <si>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</si>
  <si>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</si>
  <si>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</si>
  <si>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</si>
  <si>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</si>
  <si>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</si>
  <si>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</si>
  <si>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</si>
  <si>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</si>
  <si>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</si>
  <si>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</si>
  <si>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</si>
  <si>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</si>
  <si>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</si>
  <si>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</si>
  <si>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</si>
  <si>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</si>
  <si>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</si>
  <si>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</si>
  <si>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</si>
  <si>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</si>
  <si>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</si>
  <si>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</si>
  <si>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</si>
  <si>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</si>
  <si>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</si>
  <si>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</si>
  <si>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</si>
  <si>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</si>
  <si>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</si>
  <si>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</si>
  <si>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</si>
  <si>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</si>
  <si>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</si>
  <si>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</si>
  <si>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</si>
  <si>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</si>
  <si>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</si>
  <si>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</si>
  <si>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</si>
  <si>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</si>
  <si>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</si>
  <si>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</si>
  <si>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</si>
  <si>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</si>
  <si>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</si>
  <si>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</si>
  <si>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</si>
  <si>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</si>
  <si>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</si>
  <si>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</si>
  <si>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</si>
  <si>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</si>
  <si>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</si>
  <si>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</si>
  <si>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</si>
  <si>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</si>
  <si>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</si>
  <si>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</si>
  <si>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</si>
  <si>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</si>
  <si>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</si>
  <si>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</si>
  <si>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</si>
  <si>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</si>
  <si>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</si>
  <si>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</si>
  <si>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</si>
  <si>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</si>
  <si>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</si>
  <si>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</si>
  <si>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</si>
  <si>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</si>
  <si>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</si>
  <si>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</si>
  <si>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</si>
  <si>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</si>
  <si>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</si>
  <si>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</si>
  <si>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</si>
  <si>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</si>
  <si>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</si>
  <si>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</si>
  <si>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</si>
  <si>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</si>
  <si>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</si>
  <si>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</si>
  <si>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</si>
  <si>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</si>
  <si>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</si>
  <si>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</si>
  <si>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</si>
  <si>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</si>
  <si>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</si>
  <si>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</si>
  <si>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</si>
  <si>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</si>
  <si>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</si>
  <si>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</si>
  <si>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</si>
  <si>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</si>
  <si>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</si>
  <si>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</si>
  <si>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</si>
  <si>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</si>
  <si>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3.1 Jornadas de salud municipal, jornadas de salud estatal, camapañas de esterilización de perros y gatos.</t>
  </si>
  <si>
    <t>4.1 Grupos vulnerables en situación de enfermedad aguda o crónica que radiquen en el Municipio de Zapotlán de Juárez en sus tres localidades, grupos de personas de bajo ingreso socioeconómico que tengan la necesidad de atender a sus mascotas; desde esterilizaciones y/o vacunas.</t>
  </si>
  <si>
    <t xml:space="preserve">POBLACIÓN DE ENFERMEDADES CRÓNICO-DEGENARTIVAS                      
 DISCAPACIDAD VISUAL 572 personas     </t>
  </si>
  <si>
    <t>GRUPOS VULNERABLES POR CARENCIA ECONÓMICA 1,558 HABITANTES, 7.6%</t>
  </si>
  <si>
    <t>https://zapotlan.hidalgo.gob.mx/normateca.html</t>
  </si>
  <si>
    <t>https://zapotlan.hidalgo.gob.mx/ADMINISTRACION%202024-2027/Normateca/Presidencia/Planeacion/Plan%20Municipal%20de%20Desarrollo%2024-27/PMZJ.pdf</t>
  </si>
  <si>
    <t>1. Grupos vulnerables en situación de enfermedad aguda o crónica que radiquen en el Municipio de Zapotlán de Juárez en sus tres localidades, grupos de personas de bajo ingreso socioeconómico que tengan la necesidad de atender a sus mascotas; desde esterilizaciones y/o vacunas.</t>
  </si>
  <si>
    <t xml:space="preserve">3.1 Uno de los objetivos primordiales de esta administración pública municipal, es reducir los problemas de salud, además de asegurar la calidad de vida de la población zapotlanense en cuestión de alimentación, salubridad, inocuidad, vida digna, así como de los animales (perros y gatos) del municipio; para que se tenga una vida digna, un ambiente adecuado y sustentable para su desarrollo. </t>
  </si>
  <si>
    <t xml:space="preserve">Personas que no cumplen los requisitos de las reglas de operación. </t>
  </si>
  <si>
    <t>Secretaría de Bienestar, Inclusión y Desarrollo Social y Dirección de Salud y Sanidad.</t>
  </si>
  <si>
    <t>Ciudadanos que no radiquen en el Municipio de Zapotlán de Juárez.</t>
  </si>
  <si>
    <t>Ciudadanos que residan en las tres localidades del Municipio de Zapotlán de Juárez.</t>
  </si>
  <si>
    <t>SECRETARIA DEL BIENESTAR, INCLUSIÓN Y DESARROLLO SOCIAL</t>
  </si>
  <si>
    <t>DIRECCIÓN DE SALUD Y SANIDAD</t>
  </si>
  <si>
    <t>* Problemática de más de mil perros y gatos callejeros en el Municipio de Zapotlán 
*Falta de servicios médicos completos en el Municipio de Zapotlán de Juárez
*Falta de suministro de medicamentos a la población del Municipio de Zapotlán de Juárez</t>
  </si>
  <si>
    <t xml:space="preserve">Mejorar las condiciones de vida y vulnerabilidad de la población y fauna en las zonas de la poblacíon más rezagadas, impulsar el sector salud en los diferentes grupos etarios, así como la apertura y temporalidad de las jornadas y campañas de salud en las personas y en el ámbito animal como son los perros y gatos, para una calidad de vida íntegra. 
</t>
  </si>
  <si>
    <t xml:space="preserve">PERIODICIDAD MEDIA  DE IMPLEMENTACION DE PROGRAMAS </t>
  </si>
  <si>
    <t>PROYECCION Y AMPLIACION DE PROGRAMAS E INCREMENTO DE BENEFICARIOS EN TODOS LOS SECTORES DE SALUD</t>
  </si>
  <si>
    <t>DIRECCION DE SALUD Y SANIDAD</t>
  </si>
  <si>
    <t>Centro de Bienestar Animal Municipal</t>
  </si>
  <si>
    <t>Servicios realizados por el Centro de Bienestar Animal Municipal.</t>
  </si>
  <si>
    <t>Porcentaje de servicios realizados en el Centro de Bienestar Animal Municipal.</t>
  </si>
  <si>
    <t xml:space="preserve">VACUNACIÓN ANTIRRÁBICA GRATUITA  </t>
  </si>
  <si>
    <t xml:space="preserve">Vacunación de manera permanente en el Ce. BAM. </t>
  </si>
  <si>
    <t>Porcentaje de animales vacunados dentro del Centro de Bienestar Animal Municipal.</t>
  </si>
  <si>
    <t xml:space="preserve">TRIMESTRAL </t>
  </si>
  <si>
    <t xml:space="preserve"> CAMPAÑA DE VACUNACIÓN</t>
  </si>
  <si>
    <t>Campaña de vacunación por colonia.</t>
  </si>
  <si>
    <t>Porcentaje de animales vacunados del municipio por la campaña de vacunación.</t>
  </si>
  <si>
    <t>GESTIONES ANTEDEPENDENCIAS</t>
  </si>
  <si>
    <t>Gestión ante las diferentes instituciones de salud; para la implementación de programas en beneficio del Municipio de Zapotlán de Juárez Hidalgo.</t>
  </si>
  <si>
    <t xml:space="preserve">Porcentaje de gestiones realizadas
</t>
  </si>
  <si>
    <t>CONCIENTIZACIÓN A ESCUELAS</t>
  </si>
  <si>
    <t xml:space="preserve">Concientizar a niños, niñas y adolescentes sobre el bienestar animal para promover el correcto cuidado de las mascotas y animales en general en el Municipio de Zapotlán de Juárez </t>
  </si>
  <si>
    <t>Porcentaje de pláticas realizadas por el Centro de Bienestar Animal Municipal</t>
  </si>
  <si>
    <t>PROMOCIÓN DE CAMPAÑAS DE DIFUSIÓN</t>
  </si>
  <si>
    <t>Gestionar y acercar a la población las diferentes ferias, pláticas y talleres en beneficio de los usuarios del Municipio de Zapotlán de Juárez</t>
  </si>
  <si>
    <t>Porcentaje de ferias, pláticas y talleres realizados por la dirección de Salud y Sanidad.</t>
  </si>
  <si>
    <t>PROGRAMAS DE ATENCIÓN A PERSONAS CON DISCAPACIDAD</t>
  </si>
  <si>
    <t>Programas para garantizar la inclusión, el bienestar, la autonomía y el ejercicio pleno de los derechos de las personas que presentan alguna discapacidad física, sensorial, intelectual o psicosocial.</t>
  </si>
  <si>
    <t>Porcentaje de programas realizados por el departamento de Atención e Inclusión para personas con discapacidad.</t>
  </si>
  <si>
    <t>CAMPAÑAS DE SALUD</t>
  </si>
  <si>
    <t>Programas dirigidos a promover la salud en las diferentes localidades del municipio.</t>
  </si>
  <si>
    <t xml:space="preserve">Porcentaje de actividades realizadas por la Dirección de Salud. </t>
  </si>
  <si>
    <t>PSRCBAM. Porcentaje de servicios realizados en el Centro de Bienestar Animal Municipal.</t>
  </si>
  <si>
    <t>PSRCBAM= Porcentaje de servicios realizados en el CEBAM</t>
  </si>
  <si>
    <t>PSPCBAM= Porcentaje de servicios programados en el CEBAM</t>
  </si>
  <si>
    <t>PSRCBAM=(PSPCBAM/PSRCBAM) *100%</t>
  </si>
  <si>
    <t xml:space="preserve"> VACUNACIÓN ANTIRRÁBICA GRATUITA  </t>
  </si>
  <si>
    <t xml:space="preserve">PAVDCEBAM. Porcentaje de animales vacunados dentro del Centro de Bienestar Animal Municipal. </t>
  </si>
  <si>
    <t xml:space="preserve"> PDAPVA=Porcentaje de animales programados de vacunación antirrábica</t>
  </si>
  <si>
    <t xml:space="preserve"> PDARVA=Porcentaje de animales realizados de vacunación antirrábica</t>
  </si>
  <si>
    <t>PAVDCEBAM=(PDAPVA/ PDARVA)*100%</t>
  </si>
  <si>
    <t>PDAPPC= PORCENTAJE DE ANIMALES PROGRAMADOS POR CAMPAÑA</t>
  </si>
  <si>
    <t xml:space="preserve">PDAVPC=PORCENTAJE DE ANIMALES VACUNADOS POR CAMPAÑA </t>
  </si>
  <si>
    <t>PAVMCV =(PDAPPC/PDAVPC)*100%</t>
  </si>
  <si>
    <t xml:space="preserve"> GESTIONES ANTE DEPENDENCIAS</t>
  </si>
  <si>
    <t>PDGP= PORCENTAJE DE GESTIONES PROGRAMADAS</t>
  </si>
  <si>
    <t>PDGR= PORCENTAJE DE GESTIONES REALIZADAS</t>
  </si>
  <si>
    <t xml:space="preserve"> PGR =(PGP/PGR)*100%</t>
  </si>
  <si>
    <t xml:space="preserve">CONCIENTIZACIÓN A ESCUELAS
</t>
  </si>
  <si>
    <t>PDPP= PORCENTAJE DE PLÁTICAS PROGRAMADAS</t>
  </si>
  <si>
    <t xml:space="preserve"> PDPR= PORCENTAJE DE PLÁTICAS REALIZADAS</t>
  </si>
  <si>
    <t>PPRCEBAM=(PDPP/PDPR)*100%</t>
  </si>
  <si>
    <t>PP2. Bienestar Social para Zapotlán</t>
  </si>
  <si>
    <t>ACUERDO 2. BIENESTAR SOCIAL PARA ZAPOTLÁN.</t>
  </si>
  <si>
    <t>Establecer mejoras en temas de salud, propiciando una mejor calidad de vida, logrando disminuir el rezago de pobreza, fomentando la inclusión en los distintos sectores del municipio, poniendo como prioridad a los niños, jóvenes y adultos mayores, así como las personas con capacidades especiales, brindando capacitaciones para incrementar el empoderamiento de las mujeres, propiciando posicionar al deporte y educación en un alto nivel.</t>
  </si>
  <si>
    <t>Fortalecer el sistema de salud municipal de Zapotlán de Juárez mediante la implementación de programas, servicios y estrategias que promuevan el bienestar físico, mental y social de la población; coadyuven a la inclusión plena de las personas con discapacidad a través de acciones que eliminen barreras físicas, sociales y de comunicación; y garanticen el bienestar integral de los animales mediante la prevención del maltrato, la promoción de la tenencia responsable y la aplicación de iniciativas que contribuyan a la salud pública y a una convivencia armónica entre la comunidad y sus animales.</t>
  </si>
  <si>
    <t>Para el periodo de gestión 2026, la Dirección de Salud y Sanidad Municipal de Zapotlán de Juárez debe actuar como el Acuerdo  articulador entre la estrategia política y la ejecución administrativa.
OE1:  Implementar y fortalecer programas de prevención, detección oportuna y control de enfermedades prioritarias en el municipio.
OE2: Ampliar y mejorar la cobertura de servicios de salud municipales mediante brigadas, jornadas comunitarias y mecanismos de atención accesibles para toda la población.
OE3: Promover hábitos de vida saludable a través de campañas permanentes de educación en nutrición, actividad física, salud mental y prevención de adicciones.                                                                                                                                                                                                                                                                                                                                                                                                                                                                                                                                                                                                OE4: Establecer mecanismos de coordinación interinstitucional para optimizar recursos y mejorar la calidad de los servicios de salud.                                                                                                                                                                                                                                                                                                                                                                                                                                                                        OE5: Desarrollar y ejecutar acciones que contribuyan a la eliminación de barreras físicas, sociales y de comunicación en espacios públicos y servicios municipales.
OE6: Implementar programas de sensibilización dirigidos a la comunidad para fomentar el respeto, la inclusión y el reconocimiento de los derechos de las personas con discapacidad.
OE7: Promover el acceso equitativo de las personas con discapacidad a los servicios de salud, educación, empleo y participación social en el municipio.
OE8: Fortalecer los servicios de apoyo, orientación y acompañamiento a personas con discapacidad y sus familias.
OE9: Incrementar la cobertura de servicios médicos veterinarios municipales con énfasis en prevención, vacunación y control zoonótico.
OE10: Implementar de manera continua campañas de esterilización, adopción y educación comunitaria enfocadas a la tenencia responsable de animales de compañía.
OE11: Establecer mecanismos de vigilancia, recepción de reportes y atención oportuna de casos de maltrato animal.
OE12: Fomentar acciones que promuevan una convivencia armónica entre la población y los animales, contribuyendo así a la salud pública y a la seguridad comunitaria.</t>
  </si>
  <si>
    <t>PDCP=PORCENTAJE DE CAMPAÑASPROGRAMADAS</t>
  </si>
  <si>
    <t>PDCR=PORCENTAJE DE CAMPAÑAS REALIZADAS</t>
  </si>
  <si>
    <t>PFPTRDSS=(PDCP/PDCR)*100%</t>
  </si>
  <si>
    <t>PDCPPPD=PORCENTAJE DE CAMPAÑAS PROGRAMADAS PARA PERSONAS CON DISCAPACIDAD</t>
  </si>
  <si>
    <t>PDCRPPD=PORCENTAJE DE CAMPAÑAS PROGRAMADAS PARA PERSONAS CON DISCAPACIDAD</t>
  </si>
  <si>
    <t>PPRDAIPD=(PDCPPPD/PDCRPPD)*100%</t>
  </si>
  <si>
    <t>PDCSP= Porcentaje de campañas de salud programadas</t>
  </si>
  <si>
    <t>PDCSR= Porcentaje de campañas de salud realizadas</t>
  </si>
  <si>
    <t>PARDS=(PDCSP/PDCSR) *100%</t>
  </si>
  <si>
    <t>PP2- C1</t>
  </si>
  <si>
    <t>ACUERDO 2. ACUERDO PARA EL BIENESTAR DEL PUEBLO.</t>
  </si>
  <si>
    <t>Acuerdo 2. Bienestar para Zapotlán.</t>
  </si>
  <si>
    <t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t>
  </si>
  <si>
    <t xml:space="preserve">Contribuir a mejorar el nivel de salud y bienestar de la población del municipio de Zapotlán de Juárez, mediante el fortalecimiento de los servicios de atención primaria, la promoción de estilos de vida saludables y la reducción de riesgos sanitarios.
Garantizar el bienestar integral de los animales.
</t>
  </si>
  <si>
    <t>Porcentaje del número de población beneficiada que asisten a las campañas de salud, vacunación antirrábica y esterilización realizados por la dirección y de los departamentos que la integran.</t>
  </si>
  <si>
    <t xml:space="preserve">Continuación de apoyo del Ayuntamiento, a su vez con la Secretaria de Salud y Jurisdicción Sanitaria Pachuca.
Participación de la población en las diferentes jornadas y actividades enfocadas en la salud y bienestar social.
Infraestructura y el personal de salud del municipio permanecen estables y suficientes para atender la demanda.
</t>
  </si>
  <si>
    <t>Fortalecer durante el periodo operativo la capacidad de respuesta de los servicios de salud municipales mediante acciones de prevención, promoción, vigilancia epidemiológica y atención oportuna, para reducir la incidencia de enfermedades y mejorar la calidad de atención brindada a la población y animales.</t>
  </si>
  <si>
    <t>Porcentaje del número de población beneficiada que asiste a las campañas y/o programas realizados por la dirección y de los departamentos que la integran.</t>
  </si>
  <si>
    <t xml:space="preserve">Medios de verificación: carpetas físicas y digitales de los expedientes de los niños revisados en las escuelas, paloteo de la vacunación antirrábica de los animales del municipio, padrón de mascotas, agenda del CEBAM y los comprobantes de pago de los servicios del CEBAM.
Fuentes de información: estadísticas de las metas anuales de las campañas de vacunación, esterilización.
https://sigeh.hidalgo.gob.mx/pags/info_reg/municipal/13082%20-%20zapotl%c3%a1n%20de%20ju%c3%a1rez.pdf
Periocidad: las cuales se aplicarán de manera trimestral de enero a diciembre los objetivos planteados.
Resguardante: se resguardarán en la dirección de salud y sanidad mediante los departamentos de atención e inclusión y el Centro de Bienestar Animal.
</t>
  </si>
  <si>
    <t xml:space="preserve">Personal de salud participa activamente en la ejecución de las acciones programadas.
La población muestra disposición para asistir a campañas y acciones preventivas.
Insumos y equipo necesario llegan oportunamente y en cantidad suficiente.
Las autoridades municipales apoyan la implementación del POA y facilitan recursos logísticos y operadores.
</t>
  </si>
  <si>
    <t xml:space="preserve">Medios de verificación: carpetas físicas y digitales de los expedientes de los servicios realizados por el CEBAM.
Fuentes de información: estadísticas de las metas anuales de los servicios realizados.
https://sigeh.hidalgo.gob.mx/pags/info_reg/municipal/13082%20-%20zapotl%c3%a1n%20de%20ju%c3%a1rez.pdf
Periocidad: las cuales se aplicarán de manera trimestral de enero a diciembre los objetivos planteados.
Resguardante: se resguardarán en la dirección de salud y sanidad mediante el departamento del centro de bienestar animal.
</t>
  </si>
  <si>
    <t xml:space="preserve">Medios de verificación: carpetas físicas y digitales de los expedientes de paloteo de la vacunación antirrábica de los animales del municipio, padrón de mascotas, agenda del CEBAM y los comprobantes de vacunación.
Fuentes de información: estadísticas de las metas trimestrales de las campañas de vacunación.
https://sigeh.hidalgo.gob.mx/pags/info_reg/municipal/13082%20-%20zapotl%c3%a1n%20de%20ju%c3%a1rez.pdf
Periocidad: las cuales se aplicarán de manera trimestral de enero a diciembre los objetivos planteados.
Resguardante: se resguardarán en la dirección de salud y sanidad mediante el departamento del centro de bienestar animal.
</t>
  </si>
  <si>
    <t xml:space="preserve">Medios de verificación: carpetas físicas y digitales de los expedientes de paloteo de la vacunación antirrábica de los animales del municipio, padrón de mascotas, agenda del CEBAM y los comprobantes de vacunación.
Fuentes de información: estadísticas de las metas trimestrales de las campañas de vacunación.
https://sigeh.hidalgo.gob.mx/pags/info_reg/municipal/13082%20-%20zapotl%c3%a1n%20de%20ju%c3%a1rez.pdf
Periocidad: las cuales se aplicarán de manera trimestral de enero a diciembre los objetivos planteados.
Resguardante: se resguardarán en la dirección de salud y sanidad mediante el departamento del centro de bienestar animal.
</t>
  </si>
  <si>
    <t xml:space="preserve">Medios de verificación: carpetas físicas que contengan las gestiones realizadas
Fuentes de información: estadísticas de las metas de gestiones realizadas
Periocidad: las cuales se aplicarán de manera cuatrimestral de enero a diciembre las gestiones realizadas
https://sigeh.hidalgo.gob.mx/pags/info_reg/municipal/13082%20-%20zapotl%c3%a1n%20de%20ju%c3%a1rez.pdf
Resguardante: se resguardarán en la dirección de salud y sanidad.
</t>
  </si>
  <si>
    <t xml:space="preserve">Medios de verificación: carpetas físicas y digitales de los expedientes de los niños capacitados en las escuelas sobre las pláticas de concientización.
Fuentes de información: estadísticas de las metas trimestrales sobre las pláticas de concientización.
https://sigeh.hidalgo.gob.mx/pags/info_reg/municipal/13082%20-%20zapotl%c3%a1n%20de%20ju%c3%a1rez.pdf
Periocidad: las cuales se aplicarán de manera trimestral de enero a diciembre los objetivos planteados.
Resguardante: se resguardarán en la dirección de salud y sanidad mediante los departamentos del centro de bienestar animal municipal.
</t>
  </si>
  <si>
    <t xml:space="preserve">Medios de verificación: carpetas físicas y digitales de los expedientes de los usuarios atendidos en las diferentes actividades gestionadas por el área de salud y sanidad
Fuentes de información: estadísticas de las metas trimestrales realizadas.
https://sigeh.hidalgo.gob.mx/pags/info_reg/municipal/13082%20-%20zapotl%c3%a1n%20de%20ju%c3%a1rez.pdf
Periocidad: las cuales se aplicarán de manera trimestral de enero a diciembre los objetivos planteados.
Resguardante: se resguardarán en la dirección de salud y sanidad mediante los departamentos de atención e inclusión y el centro de bienestar animal, según sea la actividad.
</t>
  </si>
  <si>
    <t xml:space="preserve">Medios de verificación: carpetas físicas y digitales de los expedientes de las personas beneficiadas de los diferentes programas realizados en el área de salud y sanidad por el departamento de atención e inclusión.
Fuentes de información: estadísticas de las metas bimestrales de los programas realizados
https://sigeh.hidalgo.gob.mx/pags/info_reg/municipal/13082%20-%20zapotl%c3%a1n%20de%20ju%c3%a1rez.pdf
Periocidad: las cuales se aplicarán de manera bimestral de enero a diciembre los objetivos planteados.
Resguardante: se resguardarán en la dirección de salud y sanidad mediante el departamento de atención e inclusión.
</t>
  </si>
  <si>
    <t>Centro de Bienestar Animal Municipal.</t>
  </si>
  <si>
    <t>PP2- A1 C1</t>
  </si>
  <si>
    <t>POA DE DIRECCIÓN DE SALUD Y SANIDAD</t>
  </si>
  <si>
    <t>PSRCBAM</t>
  </si>
  <si>
    <t>PSPCBAM</t>
  </si>
  <si>
    <t>PAVDCEBAM</t>
  </si>
  <si>
    <t>PDAPVA</t>
  </si>
  <si>
    <t>PDARVA</t>
  </si>
  <si>
    <t>PP2- A2 C1</t>
  </si>
  <si>
    <t>PAVMCV</t>
  </si>
  <si>
    <t>PDAPPC</t>
  </si>
  <si>
    <t>PDAVPC</t>
  </si>
  <si>
    <t>PP2- A3 C1</t>
  </si>
  <si>
    <t>PGR</t>
  </si>
  <si>
    <t>PDGP</t>
  </si>
  <si>
    <t>PDGR</t>
  </si>
  <si>
    <t>PP2- A4 C1</t>
  </si>
  <si>
    <t>PPRCEBAM</t>
  </si>
  <si>
    <t>PDPP</t>
  </si>
  <si>
    <t>PDPR</t>
  </si>
  <si>
    <t>PP2- C2</t>
  </si>
  <si>
    <t>PFPTRDSS</t>
  </si>
  <si>
    <t>PDCP</t>
  </si>
  <si>
    <t>PDCR</t>
  </si>
  <si>
    <t>PP2- A1  C2</t>
  </si>
  <si>
    <t>PPRDAIPD</t>
  </si>
  <si>
    <t>PDCPPPD</t>
  </si>
  <si>
    <t>PDCRPPD</t>
  </si>
  <si>
    <t>PP2- A2  C2</t>
  </si>
  <si>
    <t>PARDS</t>
  </si>
  <si>
    <t>PDCSP</t>
  </si>
  <si>
    <t>PDCSR</t>
  </si>
  <si>
    <t xml:space="preserve"> Gestión ante las diferentes instituciones de salud; para la implementación de programas en beneficio del Municipio de Zapotlán de Juárez Hidalgo.</t>
  </si>
  <si>
    <t>POA DE LA DIRECCIÓN DE SALUD Y SANIDAD</t>
  </si>
  <si>
    <t>PP2- Bienestar Social para Zapotlán</t>
  </si>
  <si>
    <t>ACUERDO 2. ACUERDO PARA EL BIENESTAR DEL PUEBLO</t>
  </si>
  <si>
    <t>2.1 SERVICIOS DE SALUD</t>
  </si>
  <si>
    <t>GARANTIZAR EL DERECHO A LA SALUD DE LAS Y LOS HIDALGUENSES, MEJORANDO EL ACCESO OPORTUNO, SEGURO Y DE CALIDAD A LOS SERVICIOS DE SALUD</t>
  </si>
  <si>
    <t>2.1.5GARANTIZAR EL ACCESO A UNA ATENCIÓN INTEGRAL A LA SALUD</t>
  </si>
  <si>
    <t>2.1.5.1GENERAR NUEVOS MODELOS DE ATENCIÓN A LA SALUD DE CALIDAD DANDO RESPUESTA INMEDIATA, PUNTUAL Y OPORTUNA EN BENEFICIO A TODA LA POBLACIÓN EN GENERAL Y EN ESPACIAL A LAS PERSONAS DE ATENCIÓN PRIORITARIA, INCORPORANDO Y RECONOCIENDO DE FORMA RESPONSABLE LA PRÁCTICA DE LA MEDICINA TRADICIONAL</t>
  </si>
  <si>
    <t>2.1.5.2 AMPLIAR LA COBERTURA DE ATENCIÓN A LA SALUD DE MANERA GRATUITA A LA POBLACIÓN QUE NO CUENTA CON SEGURIDAD SOCIAL</t>
  </si>
  <si>
    <t>1.1 En el municipio de Zapotlán de Juárez, la calidad de vida en la salud de la población municipal, se ve reflejado, en el espacio demográfico de cada localidad, desde enfermedades agudas y/o crónicas como : Diabetes Mellitus, Hipertensión Arterial, diferentes tipos de cánceres, dislipidemias, enfermedades bucales, vacunación pertinente; que representan un foco alarmante de atención, así como las jaurías y gateríos representan un impacto de salud y atención de protección a los ciudadanos en las zonas de más vulnerabilidad. Es emergente acercar programas de salud y bienestar en personas, así como en animales de zonas específicas de las localidades de alta prevalencia.
1.2 Sector de la población: 21,443 habitantes, del cuál 51.8% son mujeres y 48.2% son hombres; población total de derechohabiencia a servicios de salud 14,888. Más de mil animales callejeros.
1.3 En este sentido, es labor, tanto de las autoridades diseñar y encaminar los recursos y servicios de salud para los zapotlanenses para cubrir estas apremiantes necesidades, los grupos vulnerables con mayor rezago social en las tres localidades, así mismo mujeres embarazadas, adultos mayores, niños y niñas que se encuentran en situación de bajos recursos y en general las familias zapotlanenses.
1.4 Se buscará a través de estadísticas reflejar el avance significativo del alcance de las actividades que se establecerán en las tres localidades y su impacto en la salud de los ciudadanos.</t>
  </si>
  <si>
    <t xml:space="preserve">2.1 Uno de los objetivos primordiales de esta administración pública municipal, es reducir los problemas de salud, además de asegurar la calidad de vida de la población zapotlanense en cuestión de alimentación, salubridad, inocuidad, vida digna, así como de los animales (perros y gatos) del municipio; para que se tenga una vida digna, un ambiente adecuado y sustentable para su desarrollo. 
2.2 Ciudadanos que residan las tres localidades del Municipio de Zapotlán de Juárez, Unidades de Bienestar IMSS (Acayuca, Zapotlán y San Pedro Huaquilpan) y la Jurisdicción Sanitaria no. 3 de Pachuca.
2.3 Nuestro municipio presenta índices de obesidad, sobrepeso, diabates, hipertensión arterial, carencias de vacunas, problemas dentales, falta de consumo de alimentos saludables, ingesos económicos por debajo del salario mínimo, consumo de sustancias tóxicas en diferentes grupos etarios, en condiciones de vulnerabilidad, rezago y marginación, así como una problemática severa con jaurías y gateríos en las tres localidades.
2.4 Mejorar las condiciones de vida de los zapotlanenses y la vulnerabilidad en las zonas de la población más rezagadas, impulsar el sector salud en los diferentes grupos etarios, así como el rezago y de marginación social, la apertura y temporalidad de los diferentes programas de salud.
2.5 Cuantittativa: Se buscará realizar estadísticas en las diferentes Unidades de Salud IMSS Bienestar de servicios ofertados a la ciudadanía para identificar y corroborar la atención pertinente, se medirán los fenómenos objetivos de la realidad que nos ayuden a identificar que sectores son más vulnerables dentro del municipio.   </t>
  </si>
  <si>
    <t>4.1 Grupos vulnerables en situación de enfermedad aguda o crónica que radiquen en el Municipio de Zapotlán de Juárez en sus tres localidades, grupos de personas de bajo ingreso socioeconómico que tengan la necesidad de atender a sus mascotas; desde esterilizaciones y/o vacunas.
4.2 Población total 21,443 habitantes
Se encuentra en condición de pobreza el 44.6% en pobreza moderada y 5% en pobreza extrema                                                                                                          
La población que no tenía acceso a servicios de salud de 34.8%                                                                                                                                                             
Discapacidad visual 572 personas; 53.1% mujeres y 46.9% hombres
4.3 Mujeres 11, 101 ; Hombres 10, 342; Adolescentes 15 a 19 años 1,962; Niños de 10 a 14 años 1,946; y Niños de 5 a 9 años 1,749</t>
  </si>
  <si>
    <t>GRUPOS VULNERABLES POR CARENCIA ECONÓMICA 
1,558 HABITANTES, 7.6%</t>
  </si>
  <si>
    <t>5.1 Aplicación, vinculación y gestión de campañas sociales estatales y/o municipales en beneficios de los grupos vulnerables.
5.2 Planeación, gestión y ejecución de campañas de salud para ofertar servicios médicos a la población municipal, así como esterilizaciones de perros y gatos del lugar previamente mencionado.</t>
  </si>
  <si>
    <t xml:space="preserve">SI </t>
  </si>
  <si>
    <t>La Dirección de Salud y Sanidad Municipal coadyuvados de las Unidades de Salud IMSS-Bienestar, Jurisdicción Sanitaria, así como el Sistema Municipal DIF y sus áreas relacionadas y la población en general, han identificado las principales problemáticas, necesidades y recursos en materias de salud pública con el fin de diseñar estrategias de atención.
1. Incremento de Enfermedades Crónico Degenerativas.
2. Bajo nivel de cultura de prevención y auto cuidado.
3. Presencia de fauna nociva.
4. Limitado acceso a servicios de salud.
5. Cumplimiento de normas municipales, estatales y federales.</t>
  </si>
  <si>
    <t>2. Población total 21,443 habitantes
Se encuentra en condición de pobreza el 44.6% en pobreza moderada y 5% en pobreza extrema población que no tenía acceso a servicios de salud de 34.8%
Discapacidad visual 572 personas; 53.1% mujeres y 46.9% hombres</t>
  </si>
  <si>
    <t>2.1 Optimizar los tiempos de atención médica y la calidad de los servicios de salud, garantizando la prevención y la atención médica básica para los ciudadanos de Zapotlán.</t>
  </si>
  <si>
    <t>2.1.1 Impulsar la gestión de abasto de medicamentos e insumos para la salud en las unidades médicas de nuestro municipio dando respuesta a las necesidades médicas de las y los ciudadanos.</t>
  </si>
  <si>
    <t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t>
  </si>
  <si>
    <t xml:space="preserve">Medios de verificación: carpetas físicas y digitales de los expedientes de los niños revisados en las escuelas, paloteo de la vacunación antirrábica de los animales del municipio, padrón de mascotas, agenda del CEBAM y los comprobantes de pago de los servicios del CEBAM.
Fuentes de información: estadísticas de las metas anuales de las campañas de vacunación, esterilización.
https://sigeh.hidalgo.gob.mx/pags/info_reg/municipal/13082%20-%20zapotl%c3%a1n%20de%20ju%c3%a1rez.pdf
Periocidad: las cuales se aplicarán de manera trimestral de enero a diciembre los objetivos planteados.
Resguardante: se resguardarán en la dirección de salud y sanidad mediante los departamentos de atención e inclusión y el centro de bienestar animal.
</t>
  </si>
  <si>
    <t xml:space="preserve">Aumento de enfermedades en la población del municipio
</t>
  </si>
  <si>
    <t xml:space="preserve">Población estudiantil en riesgo
</t>
  </si>
  <si>
    <t xml:space="preserve">Mayor prevalencia de enfermedades crónicas
</t>
  </si>
  <si>
    <t xml:space="preserve">Población en riesgo sin derechohabiencia de servicios médicos 
</t>
  </si>
  <si>
    <t xml:space="preserve">Baja inclusión de personas con discapacidad por falta de transporte accesible, empleo e infraestructura adecuada
</t>
  </si>
  <si>
    <t xml:space="preserve">Incremento de jaurías y gateríos
</t>
  </si>
  <si>
    <t xml:space="preserve">Fortalecimiento de los servicios de salud
</t>
  </si>
  <si>
    <t xml:space="preserve">Población estudiantil con salud óptima
</t>
  </si>
  <si>
    <t xml:space="preserve">Menor prevalencia de enfermedades crónicas
</t>
  </si>
  <si>
    <t xml:space="preserve">Incremento en el acceso oportuno a serviciso de salud y mejora en la calidad de vida de la población sin derechohabiencia
</t>
  </si>
  <si>
    <t xml:space="preserve">Incremento en la participación social y laboral de personas con discapacidad
</t>
  </si>
  <si>
    <t xml:space="preserve">Mayor control y manejo responsable de la fauna urbana
</t>
  </si>
  <si>
    <t xml:space="preserve">Falta de compromiso de la población para el cuidado y protección de sus mascotas
</t>
  </si>
  <si>
    <t xml:space="preserve">Deficiencia de vacunas para perros y gatos callejaros del municipio
</t>
  </si>
  <si>
    <t xml:space="preserve">Inadecuada gestión pública
</t>
  </si>
  <si>
    <t xml:space="preserve">Falta de gestión de camapañas de salud
</t>
  </si>
  <si>
    <t xml:space="preserve">Falta de participación en campañas para personas con discapacidad
</t>
  </si>
  <si>
    <t xml:space="preserve">Desconocimiento de las campañas de salud hacia la población
</t>
  </si>
  <si>
    <t xml:space="preserve">Eficiente proceso de planeación </t>
  </si>
  <si>
    <t xml:space="preserve"> Estrategias de protección animal
</t>
  </si>
  <si>
    <t xml:space="preserve">Programa permanente de esterilización y vacunación en perros y gatos
</t>
  </si>
  <si>
    <t xml:space="preserve"> Adecuada gestión pública
</t>
  </si>
  <si>
    <t xml:space="preserve">vinculación con diferentes órganos de salud 
</t>
  </si>
  <si>
    <t xml:space="preserve">Pláticas de personal capacitado de concientización
</t>
  </si>
  <si>
    <t>LINEAMIENTOS MUNCIPALES</t>
  </si>
  <si>
    <t>POA DE DIRECCION DE SALUD Y SANIDAD</t>
  </si>
  <si>
    <t>8370 Beneficiarios</t>
  </si>
  <si>
    <t>https://sigeh.hidalgo.gob.mx/pags/info_reg/municipal/13082%20-%20zapotl%c3%a1n%20de%20ju%c3%a1rez.pdf</t>
  </si>
  <si>
    <t>PP 2 C1</t>
  </si>
  <si>
    <t>PP2 A1 C1</t>
  </si>
  <si>
    <t>PP2 A2 C1</t>
  </si>
  <si>
    <t>PP2 A3 C1</t>
  </si>
  <si>
    <t>PP2 C2</t>
  </si>
  <si>
    <t>PP2 A1 C2</t>
  </si>
  <si>
    <t>PP2 A2 C2</t>
  </si>
  <si>
    <t xml:space="preserve">PAVMCV. Porcentaje de animales vacunados del municipio por la campaña de vacunación.
</t>
  </si>
  <si>
    <t xml:space="preserve">PGR . Porcentaje de gestiones realizadas
</t>
  </si>
  <si>
    <t xml:space="preserve">PPRCEBAM. Porcentaje de pláticas realizadas por el Centro de Bienestar Animal Municipal
</t>
  </si>
  <si>
    <t xml:space="preserve">PFPTRDSS. Porcentaje de ferias, pláticas y talleres realizados por la dirección de Salud y Sanidad.
</t>
  </si>
  <si>
    <t xml:space="preserve">PPRDAIPD. Porcentaje de programas realizados por el departamento de Atención e Inclusión para personas con discapacidad.
</t>
  </si>
  <si>
    <t xml:space="preserve">PARDS. Porcentaje de actividades realizadas por la Dirección de Salud.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</si>
</sst>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0">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1"/>
      <name val="Calibri"/>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02">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34"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12" fillId="8" borderId="34" xfId="0" applyFont="1" applyFill="1" applyBorder="1" applyAlignment="1">
      <alignment horizontal="center"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90" fillId="0" borderId="34" xfId="0" applyFont="1" applyBorder="1" applyAlignment="1">
      <alignment horizontal="center" vertical="center" wrapText="1"/>
    </xf>
    <xf numFmtId="0" fontId="18" fillId="28" borderId="14" xfId="0" applyFont="1" applyFill="1" applyBorder="1" applyAlignment="1">
      <alignment horizontal="center" vertical="center" wrapText="1"/>
    </xf>
    <xf numFmtId="0" fontId="24" fillId="28" borderId="34" xfId="0" applyFont="1" applyFill="1" applyBorder="1" applyAlignment="1">
      <alignment horizontal="center" vertical="center" wrapText="1"/>
    </xf>
    <xf numFmtId="3" fontId="85" fillId="27" borderId="34" xfId="0" applyNumberFormat="1" applyFont="1" applyFill="1" applyBorder="1" applyAlignment="1">
      <alignment horizontal="center" vertical="center"/>
    </xf>
    <xf numFmtId="0" fontId="44" fillId="27" borderId="10" xfId="0" applyFont="1" applyFill="1" applyBorder="1" applyAlignment="1">
      <alignment horizontal="center" vertical="center" wrapText="1"/>
    </xf>
    <xf numFmtId="1" fontId="94" fillId="27" borderId="10" xfId="0" applyNumberFormat="1" applyFont="1" applyFill="1" applyBorder="1" applyAlignment="1">
      <alignment horizontal="center" vertical="center" shrinkToFit="1"/>
    </xf>
    <xf numFmtId="0" fontId="24" fillId="27" borderId="10" xfId="0" applyFont="1" applyFill="1" applyBorder="1" applyAlignment="1">
      <alignment horizontal="center" vertical="center" wrapText="1"/>
    </xf>
    <xf numFmtId="0" fontId="18" fillId="27" borderId="10" xfId="0" applyFont="1" applyFill="1" applyBorder="1" applyAlignment="1">
      <alignment horizontal="center" vertical="center" wrapText="1"/>
    </xf>
    <xf numFmtId="0" fontId="87" fillId="27" borderId="10" xfId="0" applyFont="1" applyFill="1" applyBorder="1" applyAlignment="1">
      <alignment horizontal="center" vertical="center" wrapText="1"/>
    </xf>
    <xf numFmtId="0" fontId="4" fillId="2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109" fillId="27" borderId="0" xfId="0" applyFont="1" applyFill="1" applyAlignment="1">
      <alignment horizontal="center" vertical="center"/>
    </xf>
    <xf numFmtId="0" fontId="4" fillId="27" borderId="33" xfId="0" applyFont="1" applyFill="1" applyBorder="1" applyAlignment="1">
      <alignment horizontal="center" vertical="center" wrapText="1"/>
    </xf>
    <xf numFmtId="0" fontId="4" fillId="27" borderId="34" xfId="0" applyFont="1" applyFill="1" applyBorder="1" applyAlignment="1">
      <alignment horizontal="center" vertical="center" wrapText="1"/>
    </xf>
    <xf numFmtId="0" fontId="4" fillId="27" borderId="13" xfId="0" applyFont="1" applyFill="1" applyBorder="1" applyAlignment="1">
      <alignment horizontal="center" vertical="center" wrapText="1"/>
    </xf>
    <xf numFmtId="0" fontId="4" fillId="27" borderId="6" xfId="0" applyFont="1" applyFill="1" applyBorder="1" applyAlignment="1">
      <alignment horizontal="center" vertical="center" wrapText="1"/>
    </xf>
    <xf numFmtId="0" fontId="18" fillId="0" borderId="10" xfId="0" applyFont="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justify" vertical="center" wrapText="1"/>
    </xf>
    <xf numFmtId="0" fontId="86" fillId="0" borderId="2" xfId="0" applyFont="1" applyBorder="1" applyAlignment="1">
      <alignment horizontal="justify" vertical="center" wrapText="1"/>
    </xf>
    <xf numFmtId="0" fontId="86" fillId="0" borderId="3" xfId="0" applyFont="1" applyBorder="1" applyAlignment="1">
      <alignment horizontal="justify" vertical="center" wrapText="1"/>
    </xf>
    <xf numFmtId="0" fontId="86" fillId="0" borderId="4" xfId="0" applyFont="1" applyBorder="1" applyAlignment="1">
      <alignment horizontal="justify" vertical="center" wrapText="1"/>
    </xf>
    <xf numFmtId="0" fontId="86" fillId="0" borderId="0" xfId="0" applyFont="1" applyAlignment="1">
      <alignment horizontal="justify" vertical="center" wrapText="1"/>
    </xf>
    <xf numFmtId="0" fontId="86" fillId="0" borderId="5" xfId="0" applyFont="1" applyBorder="1" applyAlignment="1">
      <alignment horizontal="justify" vertical="center" wrapText="1"/>
    </xf>
    <xf numFmtId="0" fontId="86" fillId="0" borderId="7" xfId="0" applyFont="1" applyBorder="1" applyAlignment="1">
      <alignment horizontal="justify" vertical="center" wrapText="1"/>
    </xf>
    <xf numFmtId="0" fontId="86" fillId="0" borderId="8" xfId="0" applyFont="1" applyBorder="1" applyAlignment="1">
      <alignment horizontal="justify" vertical="center" wrapText="1"/>
    </xf>
    <xf numFmtId="0" fontId="86" fillId="0" borderId="9" xfId="0" applyFont="1" applyBorder="1" applyAlignment="1">
      <alignment horizontal="justify" vertical="center" wrapText="1"/>
    </xf>
    <xf numFmtId="0" fontId="86" fillId="0" borderId="1" xfId="0" applyFont="1" applyBorder="1" applyAlignment="1">
      <alignment horizontal="center" vertical="center" wrapText="1"/>
    </xf>
    <xf numFmtId="0" fontId="86" fillId="0" borderId="2" xfId="0" applyFont="1" applyBorder="1" applyAlignment="1">
      <alignment horizontal="center" vertical="center" wrapText="1"/>
    </xf>
    <xf numFmtId="0" fontId="86" fillId="0" borderId="3" xfId="0" applyFont="1" applyBorder="1" applyAlignment="1">
      <alignment horizontal="center" vertical="center" wrapText="1"/>
    </xf>
    <xf numFmtId="0" fontId="86" fillId="0" borderId="7" xfId="0" applyFont="1" applyBorder="1" applyAlignment="1">
      <alignment horizontal="center" vertical="center" wrapText="1"/>
    </xf>
    <xf numFmtId="0" fontId="86" fillId="0" borderId="8" xfId="0" applyFont="1" applyBorder="1" applyAlignment="1">
      <alignment horizontal="center" vertical="center" wrapText="1"/>
    </xf>
    <xf numFmtId="0" fontId="86" fillId="0" borderId="9" xfId="0" applyFont="1" applyBorder="1" applyAlignment="1">
      <alignment horizontal="center" vertical="center" wrapText="1"/>
    </xf>
    <xf numFmtId="0" fontId="85" fillId="0" borderId="1" xfId="0" applyFont="1" applyBorder="1" applyAlignment="1">
      <alignment horizontal="justify" vertical="center" wrapText="1"/>
    </xf>
    <xf numFmtId="0" fontId="85" fillId="0" borderId="2" xfId="0" applyFont="1" applyBorder="1" applyAlignment="1">
      <alignment horizontal="justify" vertical="center" wrapText="1"/>
    </xf>
    <xf numFmtId="0" fontId="85" fillId="0" borderId="3" xfId="0" applyFont="1" applyBorder="1" applyAlignment="1">
      <alignment horizontal="justify" vertical="center" wrapText="1"/>
    </xf>
    <xf numFmtId="0" fontId="85" fillId="0" borderId="4" xfId="0" applyFont="1" applyBorder="1" applyAlignment="1">
      <alignment horizontal="justify" vertical="center" wrapText="1"/>
    </xf>
    <xf numFmtId="0" fontId="85" fillId="0" borderId="0" xfId="0" applyFont="1" applyAlignment="1">
      <alignment horizontal="justify" vertical="center" wrapText="1"/>
    </xf>
    <xf numFmtId="0" fontId="85" fillId="0" borderId="5" xfId="0" applyFont="1" applyBorder="1" applyAlignment="1">
      <alignment horizontal="justify" vertical="center" wrapText="1"/>
    </xf>
    <xf numFmtId="0" fontId="85" fillId="0" borderId="7" xfId="0" applyFont="1" applyBorder="1" applyAlignment="1">
      <alignment horizontal="justify" vertical="center" wrapText="1"/>
    </xf>
    <xf numFmtId="0" fontId="85" fillId="0" borderId="8" xfId="0" applyFont="1" applyBorder="1" applyAlignment="1">
      <alignment horizontal="justify" vertical="center" wrapText="1"/>
    </xf>
    <xf numFmtId="0" fontId="85" fillId="0" borderId="9" xfId="0" applyFont="1" applyBorder="1" applyAlignment="1">
      <alignment horizontal="justify"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27" borderId="11" xfId="0" applyFont="1" applyFill="1" applyBorder="1" applyAlignment="1">
      <alignment horizontal="center" vertical="center" wrapText="1"/>
    </xf>
    <xf numFmtId="0" fontId="3" fillId="27" borderId="12" xfId="0" applyFont="1" applyFill="1" applyBorder="1" applyAlignment="1">
      <alignment horizontal="center" vertical="center" wrapText="1"/>
    </xf>
    <xf numFmtId="0" fontId="3" fillId="27"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24" fillId="0" borderId="3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27" borderId="11" xfId="0" applyFont="1" applyFill="1" applyBorder="1" applyAlignment="1">
      <alignment horizontal="center" vertical="center" wrapText="1"/>
    </xf>
    <xf numFmtId="0" fontId="18" fillId="27" borderId="12" xfId="0" applyFont="1" applyFill="1" applyBorder="1" applyAlignment="1">
      <alignment horizontal="center" vertical="center" wrapText="1"/>
    </xf>
    <xf numFmtId="0" fontId="18" fillId="27" borderId="13"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0" fillId="0" borderId="2" xfId="0" applyBorder="1" applyAlignment="1">
      <alignment horizontal="center" vertical="top"/>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89"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9" fillId="15" borderId="34" xfId="0" applyFont="1" applyFill="1" applyBorder="1" applyAlignment="1">
      <alignment horizontal="center" vertical="center"/>
    </xf>
    <xf numFmtId="0" fontId="89" fillId="21" borderId="34" xfId="0" applyFont="1" applyFill="1" applyBorder="1" applyAlignment="1">
      <alignment horizontal="center" vertical="center"/>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0" fillId="0" borderId="39"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107" fillId="0" borderId="34" xfId="3" applyFont="1"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57"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24" fillId="7" borderId="25" xfId="0" applyFont="1" applyFill="1" applyBorder="1" applyAlignment="1">
      <alignment horizontal="center" vertical="center"/>
    </xf>
    <xf numFmtId="0" fontId="104" fillId="0" borderId="34" xfId="0" applyFont="1" applyBorder="1" applyAlignment="1">
      <alignment horizontal="center" vertical="center" wrapText="1"/>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0" fontId="40" fillId="0" borderId="0" xfId="0" applyFont="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7"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7" fillId="7" borderId="4" xfId="0" applyFont="1" applyFill="1" applyBorder="1" applyAlignment="1">
      <alignment horizontal="center" vertical="center" wrapText="1"/>
    </xf>
    <xf numFmtId="0" fontId="92" fillId="0" borderId="27"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8" xfId="0" applyFont="1" applyBorder="1" applyAlignment="1">
      <alignment horizontal="center" vertical="center" wrapText="1"/>
    </xf>
    <xf numFmtId="0" fontId="97"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0"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24" fillId="7" borderId="25" xfId="0" applyFont="1" applyFill="1" applyBorder="1" applyAlignment="1">
      <alignment horizontal="center" vertical="top"/>
    </xf>
    <xf numFmtId="0" fontId="24" fillId="0" borderId="0" xfId="0" applyFont="1" applyAlignment="1">
      <alignment horizontal="center" vertical="top"/>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97"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7"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xf numFmtId="9" fontId="24" fillId="0" borderId="34" xfId="0" applyNumberFormat="1"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16</c:v>
                </c:pt>
                <c:pt idx="1">
                  <c:v>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{197D4022-5717-40BB-A7C8-EF216DF4BB92}</c15:txfldGUID>
                      <c15:f>'AE1'!$H$51</c15:f>
                      <c15:dlblFieldTableCache>
                        <c:ptCount val="1"/>
                        <c:pt idx="0">
                          <c:v>12</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{ADDB653F-B000-4E5E-85F7-C612ECC1417B}</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{43CC4359-9EE5-480F-96A8-D06EE184667C}</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12</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240</c:v>
                </c:pt>
                <c:pt idx="1">
                  <c:v>60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400</c:v>
                </c:pt>
                <c:pt idx="1">
                  <c:v>215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4</c:v>
                </c:pt>
                <c:pt idx="1">
                  <c:v>1</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8</c:v>
                </c:pt>
                <c:pt idx="1">
                  <c:v>0</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16</c:v>
                </c:pt>
                <c:pt idx="1">
                  <c:v>4</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7</c:v>
                </c:pt>
                <c:pt idx="1">
                  <c:v>2</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13</c:v>
                </c:pt>
                <c:pt idx="1">
                  <c:v>4</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{978E3450-693D-4EF0-BD82-FB4DD4BCA5CC}</c15:txfldGUID>
                      <c15:f>'AE2'!$H$51</c15:f>
                      <c15:dlblFieldTableCache>
                        <c:ptCount val="1"/>
                        <c:pt idx="0">
                          <c:v>12</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{2D787ED3-3631-49B2-AF2F-6EC812D56CDD}</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{DC47E013-3FAB-40E8-8646-DFC258857D18}</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12</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54%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87540</xdr:colOff>
      <xdr:row>4</xdr:row>
      <xdr:rowOff>65768</xdr:rowOff>
    </xdr:from>
    <xdr:to>
      <xdr:col>5</xdr:col>
      <xdr:colOff>453572</xdr:colOff>
      <xdr:row>5</xdr:row>
      <xdr:rowOff>60779</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2002065" y="2227943"/>
          <a:ext cx="366032" cy="252186"/>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4 </a:t>
          </a:r>
          <a:endParaRPr lang="es-MX" sz="1000">
            <a:solidFill>
              <a:srgbClr val="FF0000"/>
            </a:solidFill>
            <a:latin typeface="Arial" panose="020B0604020202020204" pitchFamily="34" charset="0"/>
            <a:cs typeface="Arial" panose="020B0604020202020204" pitchFamily="34" charset="0"/>
          </a:endParaRPr>
        </a:p>
      </xdr:txBody>
    </xdr:sp>
    <xdr:clientData/>
  </xdr:twoCellAnchor>
  <xdr:twoCellAnchor editAs="oneCell">
    <xdr:from>
      <xdr:col>1</xdr:col>
      <xdr:colOff>-1</xdr:colOff>
      <xdr:row>30</xdr:row>
      <xdr:rowOff>66675</xdr:rowOff>
    </xdr:from>
    <xdr:to>
      <xdr:col>13</xdr:col>
      <xdr:colOff>2154464</xdr:colOff>
      <xdr:row>32</xdr:row>
      <xdr:rowOff>44557</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02053" y="9943193"/>
          <a:ext cx="7268482" cy="374757"/>
        </a:xfrm>
        <a:prstGeom prst="rect">
          <a:avLst/>
        </a:prstGeom>
        <a:ln>
          <a:solidFill>
            <a:sysClr val="windowText" lastClr="000000"/>
          </a:solidFill>
        </a:ln>
      </xdr:spPr>
    </xdr:pic>
    <xdr:clientData/>
  </xdr:twoCellAnchor>
  <xdr:twoCellAnchor>
    <xdr:from>
      <xdr:col>2</xdr:col>
      <xdr:colOff>1068615</xdr:colOff>
      <xdr:row>4</xdr:row>
      <xdr:rowOff>53068</xdr:rowOff>
    </xdr:from>
    <xdr:to>
      <xdr:col>4</xdr:col>
      <xdr:colOff>196397</xdr:colOff>
      <xdr:row>5</xdr:row>
      <xdr:rowOff>48079</xdr:rowOff>
    </xdr:to>
    <xdr:sp macro="" textlink="">
      <xdr:nvSpPr>
        <xdr:cNvPr id="7" name="Rectángulo 6">
          <a:extLst>
            <a:ext uri="{FF2B5EF4-FFF2-40B4-BE49-F238E27FC236}">
              <a16:creationId xmlns:a16="http://schemas.microsoft.com/office/drawing/2014/main" id="{2C97441C-8A10-4CE4-A902-124855ED5AF0}"/>
            </a:ext>
          </a:extLst>
        </xdr:cNvPr>
        <xdr:cNvSpPr/>
      </xdr:nvSpPr>
      <xdr:spPr>
        <a:xfrm>
          <a:off x="1516290" y="2215243"/>
          <a:ext cx="366032" cy="252186"/>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3 </a:t>
          </a:r>
          <a:endParaRPr lang="es-MX" sz="1000">
            <a:solidFill>
              <a:srgbClr val="FF0000"/>
            </a:solidFill>
            <a:latin typeface="Arial" panose="020B0604020202020204" pitchFamily="34" charset="0"/>
            <a:cs typeface="Arial" panose="020B0604020202020204" pitchFamily="34" charset="0"/>
          </a:endParaRPr>
        </a:p>
      </xdr:txBody>
    </xdr:sp>
    <xdr:clientData/>
  </xdr:twoCellAnchor>
  <xdr:twoCellAnchor>
    <xdr:from>
      <xdr:col>2</xdr:col>
      <xdr:colOff>611415</xdr:colOff>
      <xdr:row>4</xdr:row>
      <xdr:rowOff>53068</xdr:rowOff>
    </xdr:from>
    <xdr:to>
      <xdr:col>2</xdr:col>
      <xdr:colOff>977447</xdr:colOff>
      <xdr:row>5</xdr:row>
      <xdr:rowOff>48079</xdr:rowOff>
    </xdr:to>
    <xdr:sp macro="" textlink="">
      <xdr:nvSpPr>
        <xdr:cNvPr id="8" name="Rectángulo 7">
          <a:extLst>
            <a:ext uri="{FF2B5EF4-FFF2-40B4-BE49-F238E27FC236}">
              <a16:creationId xmlns:a16="http://schemas.microsoft.com/office/drawing/2014/main" id="{0DCFEE39-888D-4D08-A085-F69F2CA270CC}"/>
            </a:ext>
          </a:extLst>
        </xdr:cNvPr>
        <xdr:cNvSpPr/>
      </xdr:nvSpPr>
      <xdr:spPr>
        <a:xfrm>
          <a:off x="1059090" y="2215243"/>
          <a:ext cx="366032" cy="252186"/>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2 </a:t>
          </a:r>
          <a:endParaRPr lang="es-MX" sz="1000">
            <a:solidFill>
              <a:srgbClr val="FF0000"/>
            </a:solidFill>
            <a:latin typeface="Arial" panose="020B0604020202020204" pitchFamily="34" charset="0"/>
            <a:cs typeface="Arial" panose="020B0604020202020204" pitchFamily="34" charset="0"/>
          </a:endParaRPr>
        </a:p>
      </xdr:txBody>
    </xdr:sp>
    <xdr:clientData/>
  </xdr:twoCellAnchor>
  <xdr:twoCellAnchor>
    <xdr:from>
      <xdr:col>2</xdr:col>
      <xdr:colOff>135165</xdr:colOff>
      <xdr:row>4</xdr:row>
      <xdr:rowOff>43543</xdr:rowOff>
    </xdr:from>
    <xdr:to>
      <xdr:col>2</xdr:col>
      <xdr:colOff>501197</xdr:colOff>
      <xdr:row>5</xdr:row>
      <xdr:rowOff>38554</xdr:rowOff>
    </xdr:to>
    <xdr:sp macro="" textlink="">
      <xdr:nvSpPr>
        <xdr:cNvPr id="13" name="Rectángulo 12">
          <a:extLst>
            <a:ext uri="{FF2B5EF4-FFF2-40B4-BE49-F238E27FC236}">
              <a16:creationId xmlns:a16="http://schemas.microsoft.com/office/drawing/2014/main" id="{0EDE6235-3A7C-43D8-AC8E-2581C423AC57}"/>
            </a:ext>
          </a:extLst>
        </xdr:cNvPr>
        <xdr:cNvSpPr/>
      </xdr:nvSpPr>
      <xdr:spPr>
        <a:xfrm>
          <a:off x="582840" y="2205718"/>
          <a:ext cx="366032" cy="252186"/>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1	 </a:t>
          </a:r>
          <a:endParaRPr lang="es-MX" sz="100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12219</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101974</xdr:colOff>
      <xdr:row>8</xdr:row>
      <xdr:rowOff>64986</xdr:rowOff>
    </xdr:from>
    <xdr:to>
      <xdr:col>3</xdr:col>
      <xdr:colOff>1759324</xdr:colOff>
      <xdr:row>9</xdr:row>
      <xdr:rowOff>82122</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1974" y="4636986"/>
          <a:ext cx="6162115" cy="319695"/>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2476501</xdr:rowOff>
    </xdr:from>
    <xdr:to>
      <xdr:col>9</xdr:col>
      <xdr:colOff>1513660</xdr:colOff>
      <xdr:row>2</xdr:row>
      <xdr:rowOff>3204883</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518648"/>
          <a:ext cx="7691718" cy="728382"/>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a:t>
          </a:r>
          <a:r>
            <a:rPr lang="es-MX" sz="1100" baseline="0">
              <a:solidFill>
                <a:schemeClr val="lt1"/>
              </a:solidFill>
              <a:effectLst/>
              <a:latin typeface="+mn-lt"/>
              <a:ea typeface="+mn-ea"/>
              <a:cs typeface="+mn-cs"/>
            </a:rPr>
            <a:t> Problemática de más de mil perros y gatos callejeros en el Municipio de Zapotlán </a:t>
          </a:r>
          <a:endParaRPr lang="es-MX" sz="1000">
            <a:effectLst/>
          </a:endParaRPr>
        </a:p>
        <a:p>
          <a:pPr algn="ctr"/>
          <a:r>
            <a:rPr lang="es-MX" sz="1100" baseline="0">
              <a:solidFill>
                <a:schemeClr val="lt1"/>
              </a:solidFill>
              <a:effectLst/>
              <a:latin typeface="+mn-lt"/>
              <a:ea typeface="+mn-ea"/>
              <a:cs typeface="+mn-cs"/>
            </a:rPr>
            <a:t>*Falta de servicios médicos completos en el Municipio de Zapotlán de Juárez</a:t>
          </a:r>
          <a:endParaRPr lang="es-MX" sz="1000">
            <a:effectLst/>
          </a:endParaRPr>
        </a:p>
        <a:p>
          <a:pPr algn="ctr"/>
          <a:r>
            <a:rPr lang="es-MX" sz="1100" baseline="0">
              <a:solidFill>
                <a:schemeClr val="lt1"/>
              </a:solidFill>
              <a:effectLst/>
              <a:latin typeface="+mn-lt"/>
              <a:ea typeface="+mn-ea"/>
              <a:cs typeface="+mn-cs"/>
            </a:rPr>
            <a:t>*Falta de suministro de medicamentos a la población del Municipio de Zapotlán de Juárez</a:t>
          </a:r>
          <a:endParaRPr lang="es-MX" sz="1000">
            <a:effectLst/>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Aumento de enfermedades en la población del municipio</a:t>
          </a:r>
          <a:endParaRPr lang="es-MX">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Población en riesgo sin derechohabiencia de servicios médicos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Población estudiantil</a:t>
          </a:r>
          <a:r>
            <a:rPr lang="es-MX" sz="1100" baseline="0">
              <a:solidFill>
                <a:schemeClr val="lt1"/>
              </a:solidFill>
              <a:effectLst/>
              <a:latin typeface="+mn-lt"/>
              <a:ea typeface="+mn-ea"/>
              <a:cs typeface="+mn-cs"/>
            </a:rPr>
            <a:t> en riesgo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Baja inclusión de personas con discapacidad por falta de transporte accesible, empleo</a:t>
          </a:r>
          <a:r>
            <a:rPr lang="es-MX" sz="1100" baseline="0">
              <a:solidFill>
                <a:schemeClr val="lt1"/>
              </a:solidFill>
              <a:effectLst/>
              <a:latin typeface="+mn-lt"/>
              <a:ea typeface="+mn-ea"/>
              <a:cs typeface="+mn-cs"/>
            </a:rPr>
            <a:t> e infraestructura adecuada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Mayor prevalencia de enfermedades crónicas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Incremento de jaurías</a:t>
          </a:r>
          <a:r>
            <a:rPr lang="es-MX" sz="1100" baseline="0">
              <a:solidFill>
                <a:schemeClr val="lt1"/>
              </a:solidFill>
              <a:effectLst/>
              <a:latin typeface="+mn-lt"/>
              <a:ea typeface="+mn-ea"/>
              <a:cs typeface="+mn-cs"/>
            </a:rPr>
            <a:t> y gateríos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Falta de compromiso de la población para el cuidado y protección de sus mascotas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Deficiencia de vacunas para</a:t>
          </a:r>
          <a:r>
            <a:rPr lang="es-MX" sz="1100" baseline="0">
              <a:solidFill>
                <a:schemeClr val="lt1"/>
              </a:solidFill>
              <a:effectLst/>
              <a:latin typeface="+mn-lt"/>
              <a:ea typeface="+mn-ea"/>
              <a:cs typeface="+mn-cs"/>
            </a:rPr>
            <a:t> perros y gatos callejaros del municipio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Inadecuada gestión pública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Falta de gestión de camapañas de salud</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MX" sz="1100">
              <a:solidFill>
                <a:schemeClr val="lt1"/>
              </a:solidFill>
              <a:effectLst/>
              <a:latin typeface="+mn-lt"/>
              <a:ea typeface="+mn-ea"/>
              <a:cs typeface="+mn-cs"/>
            </a:rPr>
            <a:t> Falta de participación en campañas para personas con discapacidad</a:t>
          </a: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Desconocimiento de las campañas de salud hacia la población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Fortalecimiento de los servicios de salud</a:t>
          </a:r>
          <a:endParaRPr lang="es-MX">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17</xdr:row>
      <xdr:rowOff>67235</xdr:rowOff>
    </xdr:from>
    <xdr:to>
      <xdr:col>11</xdr:col>
      <xdr:colOff>513430</xdr:colOff>
      <xdr:row>21</xdr:row>
      <xdr:rowOff>100853</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316941"/>
          <a:ext cx="7681913" cy="661147"/>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000">
              <a:solidFill>
                <a:schemeClr val="lt1"/>
              </a:solidFill>
              <a:effectLst/>
              <a:latin typeface="+mn-lt"/>
              <a:ea typeface="+mn-ea"/>
              <a:cs typeface="+mn-cs"/>
            </a:rPr>
            <a:t>Mejorar las condiciones de vida y vulnerabilidad de la población y fauna en las zonas de la poblacíon más rezagadas</a:t>
          </a:r>
          <a:r>
            <a:rPr lang="es-MX" sz="1000" baseline="0">
              <a:solidFill>
                <a:schemeClr val="lt1"/>
              </a:solidFill>
              <a:effectLst/>
              <a:latin typeface="+mn-lt"/>
              <a:ea typeface="+mn-ea"/>
              <a:cs typeface="+mn-cs"/>
            </a:rPr>
            <a:t>, impulsar el sector salud en los diferentes grupos etarios, así como la apertura y temporalidad de las jornadas y campañas de salud en las personas y en el ámbito animal como son los perros y gatos, para una calidad de vida íntegra. </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688043</xdr:colOff>
      <xdr:row>35</xdr:row>
      <xdr:rowOff>90206</xdr:rowOff>
    </xdr:from>
    <xdr:to>
      <xdr:col>14</xdr:col>
      <xdr:colOff>139409</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88043" y="6163794"/>
          <a:ext cx="8741042" cy="470647"/>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481853</xdr:colOff>
      <xdr:row>12</xdr:row>
      <xdr:rowOff>22412</xdr:rowOff>
    </xdr:from>
    <xdr:to>
      <xdr:col>4</xdr:col>
      <xdr:colOff>386323</xdr:colOff>
      <xdr:row>16</xdr:row>
      <xdr:rowOff>140074</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481853" y="2487706"/>
          <a:ext cx="2123235" cy="74519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000">
              <a:solidFill>
                <a:schemeClr val="lt1"/>
              </a:solidFill>
              <a:effectLst/>
              <a:latin typeface="Arial" panose="020B0604020202020204" pitchFamily="34" charset="0"/>
              <a:ea typeface="+mn-ea"/>
              <a:cs typeface="Arial" panose="020B0604020202020204" pitchFamily="34" charset="0"/>
            </a:rPr>
            <a:t>Incremento en el acceso oportuno a serviciso</a:t>
          </a:r>
          <a:r>
            <a:rPr lang="es-MX" sz="1000" baseline="0">
              <a:solidFill>
                <a:schemeClr val="lt1"/>
              </a:solidFill>
              <a:effectLst/>
              <a:latin typeface="Arial" panose="020B0604020202020204" pitchFamily="34" charset="0"/>
              <a:ea typeface="+mn-ea"/>
              <a:cs typeface="Arial" panose="020B0604020202020204" pitchFamily="34" charset="0"/>
            </a:rPr>
            <a:t> de salud y mejora en la calidad de vida de la población sin derechohabiencia</a:t>
          </a:r>
          <a:endParaRPr lang="es-MX" sz="1000">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Población estudiantil</a:t>
          </a:r>
          <a:r>
            <a:rPr lang="es-MX" sz="1100" baseline="0">
              <a:solidFill>
                <a:schemeClr val="lt1"/>
              </a:solidFill>
              <a:effectLst/>
              <a:latin typeface="+mn-lt"/>
              <a:ea typeface="+mn-ea"/>
              <a:cs typeface="+mn-cs"/>
            </a:rPr>
            <a:t> con salud óptima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2585195"/>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Incremento en la participación social y laboral de personas con discapacidad</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100">
              <a:solidFill>
                <a:schemeClr val="lt1"/>
              </a:solidFill>
              <a:effectLst/>
              <a:latin typeface="+mn-lt"/>
              <a:ea typeface="+mn-ea"/>
              <a:cs typeface="+mn-cs"/>
            </a:rPr>
            <a:t>Menor prevalencia de enfermedades crónicas</a:t>
          </a:r>
          <a:endParaRPr lang="es-MX">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Mayor control y manejo responsable de la fauna urbana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Eficiente proceso de planeación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Estrategias</a:t>
          </a:r>
          <a:r>
            <a:rPr lang="es-MX" sz="1100" baseline="0">
              <a:solidFill>
                <a:schemeClr val="lt1"/>
              </a:solidFill>
              <a:effectLst/>
              <a:latin typeface="+mn-lt"/>
              <a:ea typeface="+mn-ea"/>
              <a:cs typeface="+mn-cs"/>
            </a:rPr>
            <a:t> de protección animal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Programa</a:t>
          </a:r>
          <a:r>
            <a:rPr lang="es-MX" sz="1100" baseline="0">
              <a:solidFill>
                <a:schemeClr val="lt1"/>
              </a:solidFill>
              <a:effectLst/>
              <a:latin typeface="+mn-lt"/>
              <a:ea typeface="+mn-ea"/>
              <a:cs typeface="+mn-cs"/>
            </a:rPr>
            <a:t> permanente de esterilización y vacunación en perros y gatos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Adecuada gestión pública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vinculación con diferentes órganos de salud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Pláticas de personal capacitado</a:t>
          </a:r>
          <a:r>
            <a:rPr lang="es-MX" sz="1100" baseline="0">
              <a:solidFill>
                <a:schemeClr val="lt1"/>
              </a:solidFill>
              <a:effectLst/>
              <a:latin typeface="+mn-lt"/>
              <a:ea typeface="+mn-ea"/>
              <a:cs typeface="+mn-cs"/>
            </a:rPr>
            <a:t> de concientización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112059</xdr:colOff>
      <xdr:row>25</xdr:row>
      <xdr:rowOff>106756</xdr:rowOff>
    </xdr:from>
    <xdr:to>
      <xdr:col>1</xdr:col>
      <xdr:colOff>2913530</xdr:colOff>
      <xdr:row>26</xdr:row>
      <xdr:rowOff>146112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12059" y="11110932"/>
          <a:ext cx="6308912" cy="319504"/>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156885</xdr:colOff>
      <xdr:row>11</xdr:row>
      <xdr:rowOff>140989</xdr:rowOff>
    </xdr:from>
    <xdr:to>
      <xdr:col>8</xdr:col>
      <xdr:colOff>308457</xdr:colOff>
      <xdr:row>14</xdr:row>
      <xdr:rowOff>137643</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56885" y="4388018"/>
          <a:ext cx="9116278" cy="467301"/>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1162711</xdr:colOff>
      <xdr:row>26</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1162711" y="32754793"/>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baseline="0">
                <a:latin typeface="Arial" panose="020B0604020202020204" pitchFamily="34" charset="0"/>
                <a:cs typeface="Arial" panose="020B0604020202020204" pitchFamily="34" charset="0"/>
              </a:rPr>
              <a:t>C. JOSÉ GÓMEZ HERNÁNDEZ</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IRECTOR</a:t>
            </a:r>
            <a:r>
              <a:rPr lang="es-MX" sz="1000" b="0" spc="0" baseline="0">
                <a:latin typeface="Arial" panose="020B0604020202020204" pitchFamily="34" charset="0"/>
                <a:cs typeface="Arial" panose="020B0604020202020204" pitchFamily="34" charset="0"/>
              </a:rPr>
              <a:t> DE SALUD Y SANIDAD</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1933593</xdr:colOff>
      <xdr:row>26</xdr:row>
      <xdr:rowOff>89648</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4365269" y="32732383"/>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1781736</xdr:colOff>
      <xdr:row>26</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7743265" y="32732381"/>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96473</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1</xdr:col>
      <xdr:colOff>217465</xdr:colOff>
      <xdr:row>23</xdr:row>
      <xdr:rowOff>59951</xdr:rowOff>
    </xdr:from>
    <xdr:to>
      <xdr:col>5</xdr:col>
      <xdr:colOff>631080</xdr:colOff>
      <xdr:row>25</xdr:row>
      <xdr:rowOff>140631</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517347" y="31716569"/>
          <a:ext cx="8739586" cy="439268"/>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ADMINISTRACION%202024-2027/Normateca/Presidencia/Planeacion/Plan%20Municipal%20de%20Desarrollo%2024-27/PMZJ.pdf"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35" zoomScale="55" zoomScaleNormal="70" zoomScaleSheetLayoutView="55" workbookViewId="0">
      <selection activeCell="A39" sqref="A39:E42"/>
    </sheetView>
  </sheetViews>
  <sheetFormatPr baseColWidth="10" defaultColWidth="9.33203125" defaultRowHeight="12.75"/>
  <cols>
    <col min="1" max="1" width="50.83203125" style="90" customWidth="1"/>
    <col min="2" max="2" width="49.83203125" style="90" customWidth="1"/>
    <col min="3" max="5" width="50.83203125" style="90" customWidth="1"/>
    <col min="6" max="16384" width="9.33203125" style="90"/>
  </cols>
  <sheetData>
    <row r="1" spans="1:5">
      <c r="A1" s="199" t="s">
        <v>291</v>
      </c>
      <c r="B1" s="200"/>
      <c r="C1" s="200"/>
      <c r="D1" s="200"/>
      <c r="E1" s="201"/>
    </row>
    <row r="2" spans="1:5" ht="25.5" customHeight="1">
      <c r="A2" s="199"/>
      <c r="B2" s="200"/>
      <c r="C2" s="200"/>
      <c r="D2" s="200"/>
      <c r="E2" s="201"/>
    </row>
    <row r="3" spans="1:5" ht="25.5" customHeight="1">
      <c r="A3" s="202"/>
      <c r="B3" s="203"/>
      <c r="C3" s="203"/>
      <c r="D3" s="203"/>
      <c r="E3" s="204"/>
    </row>
    <row r="4" spans="1:5" s="91" customFormat="1" ht="34.5" customHeight="1">
      <c r="A4" s="196" t="s">
        <v>284</v>
      </c>
      <c r="B4" s="197"/>
      <c r="C4" s="197"/>
      <c r="D4" s="197"/>
      <c r="E4" s="198"/>
    </row>
    <row r="5" spans="1:5" ht="29.25" customHeight="1">
      <c r="A5" s="220" t="s">
        <v>504</v>
      </c>
      <c r="B5" s="221"/>
      <c r="C5" s="221"/>
      <c r="D5" s="221"/>
      <c r="E5" s="222"/>
    </row>
    <row r="6" spans="1:5" ht="22.5" customHeight="1">
      <c r="A6" s="223"/>
      <c r="B6" s="224"/>
      <c r="C6" s="224"/>
      <c r="D6" s="224"/>
      <c r="E6" s="225"/>
    </row>
    <row r="7" spans="1:5" ht="22.5" customHeight="1">
      <c r="A7" s="223"/>
      <c r="B7" s="224"/>
      <c r="C7" s="224"/>
      <c r="D7" s="224"/>
      <c r="E7" s="225"/>
    </row>
    <row r="8" spans="1:5" ht="22.5" customHeight="1">
      <c r="A8" s="223"/>
      <c r="B8" s="224"/>
      <c r="C8" s="224"/>
      <c r="D8" s="224"/>
      <c r="E8" s="225"/>
    </row>
    <row r="9" spans="1:5" ht="22.5" customHeight="1">
      <c r="A9" s="223"/>
      <c r="B9" s="224"/>
      <c r="C9" s="224"/>
      <c r="D9" s="224"/>
      <c r="E9" s="225"/>
    </row>
    <row r="10" spans="1:5" ht="22.5" customHeight="1">
      <c r="A10" s="223"/>
      <c r="B10" s="224"/>
      <c r="C10" s="224"/>
      <c r="D10" s="224"/>
      <c r="E10" s="225"/>
    </row>
    <row r="11" spans="1:5" ht="22.5" customHeight="1">
      <c r="A11" s="226"/>
      <c r="B11" s="227"/>
      <c r="C11" s="227"/>
      <c r="D11" s="227"/>
      <c r="E11" s="228"/>
    </row>
    <row r="12" spans="1:5" s="91" customFormat="1" ht="34.5" customHeight="1">
      <c r="A12" s="196" t="s">
        <v>285</v>
      </c>
      <c r="B12" s="197"/>
      <c r="C12" s="197"/>
      <c r="D12" s="197"/>
      <c r="E12" s="198"/>
    </row>
    <row r="13" spans="1:5" ht="29.25" customHeight="1">
      <c r="A13" s="205" t="s">
        <v>505</v>
      </c>
      <c r="B13" s="206"/>
      <c r="C13" s="206"/>
      <c r="D13" s="206"/>
      <c r="E13" s="207"/>
    </row>
    <row r="14" spans="1:5" ht="24.95" customHeight="1">
      <c r="A14" s="208"/>
      <c r="B14" s="209"/>
      <c r="C14" s="209"/>
      <c r="D14" s="209"/>
      <c r="E14" s="210"/>
    </row>
    <row r="15" spans="1:5" ht="24.95" customHeight="1">
      <c r="A15" s="208"/>
      <c r="B15" s="209"/>
      <c r="C15" s="209"/>
      <c r="D15" s="209"/>
      <c r="E15" s="210"/>
    </row>
    <row r="16" spans="1:5" ht="24.95" customHeight="1">
      <c r="A16" s="208"/>
      <c r="B16" s="209"/>
      <c r="C16" s="209"/>
      <c r="D16" s="209"/>
      <c r="E16" s="210"/>
    </row>
    <row r="17" spans="1:5" ht="24.95" customHeight="1">
      <c r="A17" s="208"/>
      <c r="B17" s="209"/>
      <c r="C17" s="209"/>
      <c r="D17" s="209"/>
      <c r="E17" s="210"/>
    </row>
    <row r="18" spans="1:5" ht="24.95" customHeight="1">
      <c r="A18" s="208"/>
      <c r="B18" s="209"/>
      <c r="C18" s="209"/>
      <c r="D18" s="209"/>
      <c r="E18" s="210"/>
    </row>
    <row r="19" spans="1:5" ht="24.95" customHeight="1">
      <c r="A19" s="208"/>
      <c r="B19" s="209"/>
      <c r="C19" s="209"/>
      <c r="D19" s="209"/>
      <c r="E19" s="210"/>
    </row>
    <row r="20" spans="1:5" ht="24.95" customHeight="1">
      <c r="A20" s="208"/>
      <c r="B20" s="209"/>
      <c r="C20" s="209"/>
      <c r="D20" s="209"/>
      <c r="E20" s="210"/>
    </row>
    <row r="21" spans="1:5" ht="23.25" customHeight="1">
      <c r="A21" s="208"/>
      <c r="B21" s="209"/>
      <c r="C21" s="209"/>
      <c r="D21" s="209"/>
      <c r="E21" s="210"/>
    </row>
    <row r="22" spans="1:5" ht="24.75" hidden="1" customHeight="1">
      <c r="A22" s="208"/>
      <c r="B22" s="209"/>
      <c r="C22" s="209"/>
      <c r="D22" s="209"/>
      <c r="E22" s="210"/>
    </row>
    <row r="23" spans="1:5" ht="24.75" hidden="1" customHeight="1">
      <c r="A23" s="208"/>
      <c r="B23" s="209"/>
      <c r="C23" s="209"/>
      <c r="D23" s="209"/>
      <c r="E23" s="210"/>
    </row>
    <row r="24" spans="1:5" ht="17.25" hidden="1" customHeight="1">
      <c r="A24" s="208"/>
      <c r="B24" s="209"/>
      <c r="C24" s="209"/>
      <c r="D24" s="209"/>
      <c r="E24" s="210"/>
    </row>
    <row r="25" spans="1:5" ht="24.75" hidden="1" customHeight="1">
      <c r="A25" s="208"/>
      <c r="B25" s="209"/>
      <c r="C25" s="209"/>
      <c r="D25" s="209"/>
      <c r="E25" s="210"/>
    </row>
    <row r="26" spans="1:5" ht="24.75" hidden="1" customHeight="1">
      <c r="A26" s="208"/>
      <c r="B26" s="209"/>
      <c r="C26" s="209"/>
      <c r="D26" s="209"/>
      <c r="E26" s="210"/>
    </row>
    <row r="27" spans="1:5" ht="24.75" hidden="1" customHeight="1">
      <c r="A27" s="208"/>
      <c r="B27" s="209"/>
      <c r="C27" s="209"/>
      <c r="D27" s="209"/>
      <c r="E27" s="210"/>
    </row>
    <row r="28" spans="1:5" ht="24.75" hidden="1" customHeight="1">
      <c r="A28" s="208"/>
      <c r="B28" s="209"/>
      <c r="C28" s="209"/>
      <c r="D28" s="209"/>
      <c r="E28" s="210"/>
    </row>
    <row r="29" spans="1:5" ht="24.75" hidden="1" customHeight="1">
      <c r="A29" s="208"/>
      <c r="B29" s="209"/>
      <c r="C29" s="209"/>
      <c r="D29" s="209"/>
      <c r="E29" s="210"/>
    </row>
    <row r="30" spans="1:5" ht="6.75" hidden="1" customHeight="1">
      <c r="A30" s="208"/>
      <c r="B30" s="209"/>
      <c r="C30" s="209"/>
      <c r="D30" s="209"/>
      <c r="E30" s="210"/>
    </row>
    <row r="31" spans="1:5" ht="24.75" hidden="1" customHeight="1">
      <c r="A31" s="208"/>
      <c r="B31" s="209"/>
      <c r="C31" s="209"/>
      <c r="D31" s="209"/>
      <c r="E31" s="210"/>
    </row>
    <row r="32" spans="1:5" ht="24.75" hidden="1" customHeight="1">
      <c r="A32" s="208"/>
      <c r="B32" s="209"/>
      <c r="C32" s="209"/>
      <c r="D32" s="209"/>
      <c r="E32" s="210"/>
    </row>
    <row r="33" spans="1:5" ht="24.75" hidden="1" customHeight="1">
      <c r="A33" s="208"/>
      <c r="B33" s="209"/>
      <c r="C33" s="209"/>
      <c r="D33" s="209"/>
      <c r="E33" s="210"/>
    </row>
    <row r="34" spans="1:5" ht="24.75" hidden="1" customHeight="1">
      <c r="A34" s="211"/>
      <c r="B34" s="212"/>
      <c r="C34" s="212"/>
      <c r="D34" s="212"/>
      <c r="E34" s="213"/>
    </row>
    <row r="35" spans="1:5" s="91" customFormat="1" ht="34.5" customHeight="1">
      <c r="A35" s="196" t="s">
        <v>286</v>
      </c>
      <c r="B35" s="197"/>
      <c r="C35" s="197"/>
      <c r="D35" s="197"/>
      <c r="E35" s="198"/>
    </row>
    <row r="36" spans="1:5" s="91" customFormat="1" ht="34.5" customHeight="1">
      <c r="A36" s="214" t="s">
        <v>367</v>
      </c>
      <c r="B36" s="215"/>
      <c r="C36" s="215"/>
      <c r="D36" s="215"/>
      <c r="E36" s="216"/>
    </row>
    <row r="37" spans="1:5" ht="15" customHeight="1">
      <c r="A37" s="217"/>
      <c r="B37" s="218"/>
      <c r="C37" s="218"/>
      <c r="D37" s="218"/>
      <c r="E37" s="219"/>
    </row>
    <row r="38" spans="1:5" s="91" customFormat="1" ht="34.5" customHeight="1">
      <c r="A38" s="196" t="s">
        <v>287</v>
      </c>
      <c r="B38" s="197"/>
      <c r="C38" s="197"/>
      <c r="D38" s="197"/>
      <c r="E38" s="198"/>
    </row>
    <row r="39" spans="1:5" s="91" customFormat="1" ht="34.5" customHeight="1">
      <c r="A39" s="229" t="s">
        <v>506</v>
      </c>
      <c r="B39" s="230"/>
      <c r="C39" s="230"/>
      <c r="D39" s="230"/>
      <c r="E39" s="231"/>
    </row>
    <row r="40" spans="1:5" ht="33.75" customHeight="1">
      <c r="A40" s="232"/>
      <c r="B40" s="233"/>
      <c r="C40" s="233"/>
      <c r="D40" s="233"/>
      <c r="E40" s="234"/>
    </row>
    <row r="41" spans="1:5" ht="33.75" customHeight="1">
      <c r="A41" s="232"/>
      <c r="B41" s="233"/>
      <c r="C41" s="233"/>
      <c r="D41" s="233"/>
      <c r="E41" s="234"/>
    </row>
    <row r="42" spans="1:5" ht="33.75" customHeight="1">
      <c r="A42" s="235"/>
      <c r="B42" s="236"/>
      <c r="C42" s="236"/>
      <c r="D42" s="236"/>
      <c r="E42" s="237"/>
    </row>
    <row r="43" spans="1:5" s="91" customFormat="1" ht="34.5" customHeight="1">
      <c r="A43" s="240" t="s">
        <v>288</v>
      </c>
      <c r="B43" s="241"/>
      <c r="C43" s="240" t="s">
        <v>289</v>
      </c>
      <c r="D43" s="241"/>
      <c r="E43" s="100" t="s">
        <v>290</v>
      </c>
    </row>
    <row r="44" spans="1:5" ht="48.2" customHeight="1">
      <c r="A44" s="242" t="s">
        <v>369</v>
      </c>
      <c r="B44" s="243"/>
      <c r="C44" s="242" t="s">
        <v>507</v>
      </c>
      <c r="D44" s="243"/>
      <c r="E44" s="178" t="s">
        <v>542</v>
      </c>
    </row>
    <row r="45" spans="1:5" ht="19.5" customHeight="1">
      <c r="A45" s="238"/>
      <c r="B45" s="238"/>
      <c r="C45" s="238"/>
      <c r="D45" s="238"/>
      <c r="E45" s="238"/>
    </row>
    <row r="46" spans="1:5">
      <c r="A46" s="239"/>
      <c r="B46" s="239"/>
      <c r="C46" s="239"/>
      <c r="D46" s="239"/>
      <c r="E46" s="239"/>
    </row>
    <row r="47" spans="1:5">
      <c r="A47" s="239"/>
      <c r="B47" s="239"/>
      <c r="C47" s="239"/>
      <c r="D47" s="239"/>
      <c r="E47" s="239"/>
    </row>
    <row r="48" spans="1:5">
      <c r="A48" s="239"/>
      <c r="B48" s="239"/>
      <c r="C48" s="239"/>
      <c r="D48" s="239"/>
      <c r="E48" s="239"/>
    </row>
    <row r="49" spans="1:5">
      <c r="A49" s="239"/>
      <c r="B49" s="239"/>
      <c r="C49" s="239"/>
      <c r="D49" s="239"/>
      <c r="E49" s="239"/>
    </row>
    <row r="50" spans="1:5">
      <c r="A50" s="239"/>
      <c r="B50" s="239"/>
      <c r="C50" s="239"/>
      <c r="D50" s="239"/>
      <c r="E50" s="239"/>
    </row>
    <row r="51" spans="1:5">
      <c r="A51" s="239"/>
      <c r="B51" s="239"/>
      <c r="C51" s="239"/>
      <c r="D51" s="239"/>
      <c r="E51" s="239"/>
    </row>
    <row r="52" spans="1:5">
      <c r="A52" s="239"/>
      <c r="B52" s="239"/>
      <c r="C52" s="239"/>
      <c r="D52" s="239"/>
      <c r="E52" s="239"/>
    </row>
    <row r="53" spans="1:5">
      <c r="A53" s="239"/>
      <c r="B53" s="239"/>
      <c r="C53" s="239"/>
      <c r="D53" s="239"/>
      <c r="E53" s="239"/>
    </row>
    <row r="54" spans="1:5">
      <c r="A54" s="239"/>
      <c r="B54" s="239"/>
      <c r="C54" s="239"/>
      <c r="D54" s="239"/>
      <c r="E54" s="239"/>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70"/>
  <sheetViews>
    <sheetView view="pageBreakPreview" topLeftCell="B10" zoomScale="55" zoomScaleNormal="40" zoomScaleSheetLayoutView="55" workbookViewId="0">
      <pane ySplit="1" topLeftCell="A14" activePane="bottomLeft" state="frozen"/>
      <selection activeCell="A10" sqref="A10"/>
      <selection pane="bottomLeft" activeCell="C17" sqref="C17:C18"/>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97" t="s">
        <v>200</v>
      </c>
      <c r="B1" s="397"/>
      <c r="C1" s="397"/>
      <c r="D1" s="397"/>
      <c r="E1" s="397"/>
      <c r="F1" s="397"/>
      <c r="G1" s="397"/>
      <c r="H1" s="397"/>
      <c r="I1" s="397"/>
      <c r="J1" s="397"/>
      <c r="K1" s="397"/>
      <c r="L1" s="397"/>
      <c r="M1" s="397"/>
      <c r="N1" s="397"/>
      <c r="O1" s="397"/>
      <c r="P1" s="397"/>
      <c r="Q1" s="397"/>
      <c r="R1" s="397"/>
      <c r="S1" s="397"/>
      <c r="T1" s="397"/>
      <c r="U1" s="397"/>
      <c r="V1" s="63"/>
      <c r="W1" s="63"/>
      <c r="X1" s="63"/>
      <c r="Y1" s="63"/>
    </row>
    <row r="2" spans="1:25" ht="20.25" customHeight="1">
      <c r="A2" s="397" t="s">
        <v>201</v>
      </c>
      <c r="B2" s="397"/>
      <c r="C2" s="397"/>
      <c r="D2" s="397"/>
      <c r="E2" s="397"/>
      <c r="F2" s="397"/>
      <c r="G2" s="397"/>
      <c r="H2" s="397"/>
      <c r="I2" s="397"/>
      <c r="J2" s="397"/>
      <c r="K2" s="397"/>
      <c r="L2" s="397"/>
      <c r="M2" s="397"/>
      <c r="N2" s="397"/>
      <c r="O2" s="397"/>
      <c r="P2" s="397"/>
      <c r="Q2" s="397"/>
      <c r="R2" s="397"/>
      <c r="S2" s="397"/>
      <c r="T2" s="397"/>
      <c r="U2" s="397"/>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398" t="s">
        <v>202</v>
      </c>
      <c r="B5" s="398"/>
      <c r="C5" s="398"/>
      <c r="D5" s="398"/>
      <c r="E5" s="398"/>
      <c r="F5" s="398"/>
      <c r="G5" s="398"/>
      <c r="H5" s="398"/>
      <c r="I5" s="398"/>
      <c r="J5" s="398"/>
      <c r="K5" s="398"/>
      <c r="L5" s="398"/>
      <c r="M5" s="398"/>
      <c r="N5" s="398"/>
      <c r="O5" s="398"/>
      <c r="P5" s="398"/>
      <c r="Q5" s="398"/>
      <c r="R5" s="398"/>
      <c r="S5" s="398"/>
      <c r="T5" s="398"/>
      <c r="U5" s="398"/>
      <c r="V5" s="66"/>
      <c r="W5" s="66"/>
      <c r="X5" s="66"/>
      <c r="Y5" s="66"/>
    </row>
    <row r="6" spans="1:25" ht="27" customHeight="1">
      <c r="A6" s="397" t="s">
        <v>203</v>
      </c>
      <c r="B6" s="397"/>
      <c r="C6" s="397"/>
      <c r="D6" s="397"/>
      <c r="E6" s="397"/>
      <c r="F6" s="397"/>
      <c r="G6" s="397"/>
      <c r="H6" s="397"/>
      <c r="I6" s="397"/>
      <c r="J6" s="397"/>
      <c r="K6" s="397"/>
      <c r="L6" s="397"/>
      <c r="M6" s="397"/>
      <c r="N6" s="397"/>
      <c r="O6" s="397"/>
      <c r="P6" s="397"/>
      <c r="Q6" s="397"/>
      <c r="R6" s="397"/>
      <c r="S6" s="397"/>
      <c r="T6" s="397"/>
      <c r="U6" s="397"/>
      <c r="V6" s="63"/>
      <c r="W6" s="63"/>
      <c r="X6" s="63"/>
      <c r="Y6" s="63"/>
    </row>
    <row r="7" spans="1:25" ht="55.5" customHeight="1">
      <c r="A7" s="54"/>
      <c r="B7" s="54"/>
      <c r="C7" s="54"/>
      <c r="D7" s="55"/>
      <c r="E7" s="54"/>
      <c r="F7" s="408" t="s">
        <v>204</v>
      </c>
      <c r="G7" s="408"/>
      <c r="H7" s="408"/>
      <c r="I7" s="408"/>
      <c r="J7" s="408"/>
      <c r="K7" s="408"/>
      <c r="L7" s="408"/>
      <c r="M7" s="54"/>
      <c r="N7" s="54"/>
      <c r="O7" s="54"/>
      <c r="P7" s="54"/>
      <c r="R7" s="62"/>
      <c r="S7" s="62"/>
      <c r="T7" s="62"/>
      <c r="U7" s="62"/>
      <c r="V7" s="56"/>
      <c r="W7" s="56"/>
      <c r="X7" s="56"/>
      <c r="Y7" s="56"/>
    </row>
    <row r="8" spans="1:25" ht="37.5" customHeight="1">
      <c r="A8" s="402" t="s">
        <v>205</v>
      </c>
      <c r="B8" s="402"/>
      <c r="C8" s="402"/>
      <c r="D8" s="402"/>
      <c r="E8" s="402"/>
      <c r="F8" s="399" t="s">
        <v>214</v>
      </c>
      <c r="G8" s="399"/>
      <c r="H8" s="399"/>
      <c r="I8" s="399"/>
      <c r="J8" s="399"/>
      <c r="K8" s="399"/>
      <c r="L8" s="399"/>
      <c r="M8" s="399"/>
      <c r="N8" s="399"/>
      <c r="O8" s="399"/>
      <c r="P8" s="399"/>
      <c r="Q8" s="399"/>
      <c r="R8" s="399"/>
      <c r="S8" s="399"/>
      <c r="T8" s="399"/>
      <c r="U8" s="399"/>
      <c r="V8" s="61"/>
      <c r="W8" s="61"/>
      <c r="X8" s="61"/>
      <c r="Y8" s="61"/>
    </row>
    <row r="9" spans="1:25" ht="28.5" customHeight="1">
      <c r="A9" s="403" t="s">
        <v>206</v>
      </c>
      <c r="B9" s="403"/>
      <c r="C9" s="403"/>
      <c r="D9" s="403"/>
      <c r="E9" s="403"/>
      <c r="F9" s="399" t="s">
        <v>336</v>
      </c>
      <c r="G9" s="399"/>
      <c r="H9" s="399"/>
      <c r="I9" s="399"/>
      <c r="J9" s="399"/>
      <c r="K9" s="399"/>
      <c r="L9" s="399"/>
      <c r="M9" s="399"/>
      <c r="N9" s="399"/>
      <c r="O9" s="399"/>
      <c r="P9" s="399"/>
      <c r="Q9" s="399"/>
      <c r="R9" s="399"/>
      <c r="S9" s="399"/>
      <c r="T9" s="399"/>
      <c r="U9" s="399"/>
      <c r="V9" s="61"/>
      <c r="W9" s="61"/>
      <c r="X9" s="61"/>
      <c r="Y9" s="61"/>
    </row>
    <row r="10" spans="1:25" ht="94.5" customHeight="1">
      <c r="A10" s="404" t="s">
        <v>207</v>
      </c>
      <c r="B10" s="405"/>
      <c r="C10" s="405"/>
      <c r="D10" s="405"/>
      <c r="E10" s="405"/>
      <c r="F10" s="400" t="s">
        <v>431</v>
      </c>
      <c r="G10" s="401"/>
      <c r="H10" s="401"/>
      <c r="I10" s="401"/>
      <c r="J10" s="401"/>
      <c r="K10" s="401"/>
      <c r="L10" s="401"/>
      <c r="M10" s="401"/>
      <c r="N10" s="401"/>
      <c r="O10" s="401"/>
      <c r="P10" s="401"/>
      <c r="Q10" s="401"/>
      <c r="R10" s="401"/>
      <c r="S10" s="401"/>
      <c r="T10" s="401"/>
      <c r="U10" s="401"/>
      <c r="V10" s="61"/>
      <c r="W10" s="61"/>
      <c r="X10" s="61"/>
      <c r="Y10" s="61"/>
    </row>
    <row r="11" spans="1:25" ht="113.25" customHeight="1">
      <c r="A11" s="406" t="s">
        <v>208</v>
      </c>
      <c r="B11" s="407"/>
      <c r="C11" s="407"/>
      <c r="D11" s="407"/>
      <c r="E11" s="409" t="s">
        <v>432</v>
      </c>
      <c r="F11" s="410"/>
      <c r="G11" s="410"/>
      <c r="H11" s="410"/>
      <c r="I11" s="410"/>
      <c r="J11" s="412" t="s">
        <v>209</v>
      </c>
      <c r="K11" s="412"/>
      <c r="L11" s="412"/>
      <c r="M11" s="409" t="s">
        <v>433</v>
      </c>
      <c r="N11" s="410"/>
      <c r="O11" s="410"/>
      <c r="P11" s="410"/>
      <c r="Q11" s="410"/>
      <c r="R11" s="410"/>
      <c r="S11" s="410"/>
      <c r="T11" s="410"/>
      <c r="U11" s="410"/>
      <c r="V11" s="59"/>
      <c r="W11" s="59"/>
      <c r="X11" s="59"/>
      <c r="Y11" s="60"/>
    </row>
    <row r="12" spans="1:25" ht="77.25" customHeight="1">
      <c r="A12" s="407" t="s">
        <v>210</v>
      </c>
      <c r="B12" s="407"/>
      <c r="C12" s="407"/>
      <c r="D12" s="407"/>
      <c r="E12" s="409" t="s">
        <v>434</v>
      </c>
      <c r="F12" s="410"/>
      <c r="G12" s="410"/>
      <c r="H12" s="410"/>
      <c r="I12" s="410"/>
      <c r="J12" s="410"/>
      <c r="K12" s="410"/>
      <c r="L12" s="410"/>
      <c r="M12" s="410"/>
      <c r="N12" s="410"/>
      <c r="O12" s="410"/>
      <c r="P12" s="410"/>
      <c r="Q12" s="410"/>
      <c r="R12" s="410"/>
      <c r="S12" s="410"/>
      <c r="T12" s="410"/>
      <c r="U12" s="410"/>
      <c r="V12" s="57"/>
      <c r="W12" s="57"/>
      <c r="X12" s="57"/>
      <c r="Y12" s="57"/>
    </row>
    <row r="13" spans="1:25" ht="237" customHeight="1">
      <c r="A13" s="407" t="s">
        <v>211</v>
      </c>
      <c r="B13" s="407"/>
      <c r="C13" s="407"/>
      <c r="D13" s="407"/>
      <c r="E13" s="411" t="s">
        <v>435</v>
      </c>
      <c r="F13" s="411"/>
      <c r="G13" s="411"/>
      <c r="H13" s="411"/>
      <c r="I13" s="411"/>
      <c r="J13" s="411"/>
      <c r="K13" s="411"/>
      <c r="L13" s="411"/>
      <c r="M13" s="411"/>
      <c r="N13" s="411"/>
      <c r="O13" s="411"/>
      <c r="P13" s="411"/>
      <c r="Q13" s="411"/>
      <c r="R13" s="411"/>
      <c r="S13" s="411"/>
      <c r="T13" s="411"/>
      <c r="U13" s="411"/>
      <c r="V13" s="58"/>
      <c r="W13" s="58"/>
      <c r="X13" s="58"/>
      <c r="Y13" s="58"/>
    </row>
    <row r="14" spans="1:25" ht="18" customHeight="1">
      <c r="A14" s="361" t="s">
        <v>159</v>
      </c>
      <c r="B14" s="361" t="s">
        <v>169</v>
      </c>
      <c r="C14" s="361" t="s">
        <v>161</v>
      </c>
      <c r="D14" s="361" t="s">
        <v>160</v>
      </c>
      <c r="E14" s="361" t="s">
        <v>151</v>
      </c>
      <c r="F14" s="378" t="s">
        <v>163</v>
      </c>
      <c r="G14" s="379"/>
      <c r="H14" s="379"/>
      <c r="I14" s="379"/>
      <c r="J14" s="379"/>
      <c r="K14" s="379"/>
      <c r="L14" s="379"/>
      <c r="M14" s="379"/>
      <c r="N14" s="379"/>
      <c r="O14" s="379"/>
      <c r="P14" s="379"/>
      <c r="Q14" s="380"/>
      <c r="R14" s="361" t="s">
        <v>26</v>
      </c>
      <c r="S14" s="364" t="s">
        <v>66</v>
      </c>
      <c r="T14" s="364" t="s">
        <v>67</v>
      </c>
      <c r="U14" s="364" t="s">
        <v>68</v>
      </c>
    </row>
    <row r="15" spans="1:25" ht="33" customHeight="1">
      <c r="A15" s="362"/>
      <c r="B15" s="362"/>
      <c r="C15" s="362"/>
      <c r="D15" s="362"/>
      <c r="E15" s="362"/>
      <c r="F15" s="364" t="s">
        <v>54</v>
      </c>
      <c r="G15" s="386" t="s">
        <v>55</v>
      </c>
      <c r="H15" s="376" t="s">
        <v>56</v>
      </c>
      <c r="I15" s="388" t="s">
        <v>177</v>
      </c>
      <c r="J15" s="389"/>
      <c r="K15" s="390"/>
      <c r="L15" s="376" t="s">
        <v>60</v>
      </c>
      <c r="M15" s="376" t="s">
        <v>61</v>
      </c>
      <c r="N15" s="376" t="s">
        <v>62</v>
      </c>
      <c r="O15" s="374" t="s">
        <v>63</v>
      </c>
      <c r="P15" s="374" t="s">
        <v>64</v>
      </c>
      <c r="Q15" s="374" t="s">
        <v>65</v>
      </c>
      <c r="R15" s="362"/>
      <c r="S15" s="365"/>
      <c r="T15" s="365"/>
      <c r="U15" s="365"/>
    </row>
    <row r="16" spans="1:25" ht="60" customHeight="1">
      <c r="A16" s="363"/>
      <c r="B16" s="363"/>
      <c r="C16" s="363"/>
      <c r="D16" s="363"/>
      <c r="E16" s="363"/>
      <c r="F16" s="366"/>
      <c r="G16" s="387"/>
      <c r="H16" s="377"/>
      <c r="I16" s="119" t="s">
        <v>57</v>
      </c>
      <c r="J16" s="119" t="s">
        <v>58</v>
      </c>
      <c r="K16" s="119" t="s">
        <v>59</v>
      </c>
      <c r="L16" s="377"/>
      <c r="M16" s="377"/>
      <c r="N16" s="377"/>
      <c r="O16" s="375"/>
      <c r="P16" s="375"/>
      <c r="Q16" s="375"/>
      <c r="R16" s="363"/>
      <c r="S16" s="366"/>
      <c r="T16" s="366"/>
      <c r="U16" s="366"/>
    </row>
    <row r="17" spans="1:23" ht="110.1" customHeight="1">
      <c r="A17" s="391" t="s">
        <v>122</v>
      </c>
      <c r="B17" s="367" t="s">
        <v>463</v>
      </c>
      <c r="C17" s="369" t="s">
        <v>411</v>
      </c>
      <c r="D17" s="117" t="s">
        <v>413</v>
      </c>
      <c r="E17" s="381" t="s">
        <v>414</v>
      </c>
      <c r="F17" s="111">
        <v>1</v>
      </c>
      <c r="G17" s="111">
        <v>2</v>
      </c>
      <c r="H17" s="112">
        <v>1</v>
      </c>
      <c r="I17" s="112">
        <v>1</v>
      </c>
      <c r="J17" s="112">
        <v>2</v>
      </c>
      <c r="K17" s="112">
        <v>1</v>
      </c>
      <c r="L17" s="112">
        <v>1</v>
      </c>
      <c r="M17" s="112">
        <v>2</v>
      </c>
      <c r="N17" s="112">
        <v>1</v>
      </c>
      <c r="O17" s="112">
        <v>1</v>
      </c>
      <c r="P17" s="112">
        <v>2</v>
      </c>
      <c r="Q17" s="112">
        <v>1</v>
      </c>
      <c r="R17" s="113">
        <f>SUM(E17:Q17)</f>
        <v>16</v>
      </c>
      <c r="S17" s="114">
        <f>SUM(R17)</f>
        <v>16</v>
      </c>
      <c r="T17" s="372">
        <f>R17-R18</f>
        <v>12</v>
      </c>
      <c r="U17" s="371">
        <f>R18/S17</f>
        <v>0.25</v>
      </c>
      <c r="W17" s="83"/>
    </row>
    <row r="18" spans="1:23" ht="110.1" customHeight="1">
      <c r="A18" s="391"/>
      <c r="B18" s="368"/>
      <c r="C18" s="370"/>
      <c r="D18" s="118" t="s">
        <v>412</v>
      </c>
      <c r="E18" s="382"/>
      <c r="F18" s="114">
        <v>1</v>
      </c>
      <c r="G18" s="114">
        <v>2</v>
      </c>
      <c r="H18" s="115">
        <v>1</v>
      </c>
      <c r="I18" s="116"/>
      <c r="J18" s="116"/>
      <c r="K18" s="115"/>
      <c r="L18" s="116"/>
      <c r="M18" s="116"/>
      <c r="N18" s="115"/>
      <c r="O18" s="116"/>
      <c r="P18" s="116"/>
      <c r="Q18" s="115"/>
      <c r="R18" s="113">
        <f>SUM(E18:Q18)</f>
        <v>4</v>
      </c>
      <c r="S18" s="114">
        <f>IF(COUNTA(O18:Q18)&gt;0,SUM(O18:Q18),IF(COUNTA(L18:N18)&gt;0,SUM(L18:N18),IF(COUNTA(I18:K18)&gt;0,SUM(I18:K18),IF(COUNTA(F18:H18)&gt;0,SUM(F18:H18),0))))</f>
        <v>4</v>
      </c>
      <c r="T18" s="373"/>
      <c r="U18" s="371"/>
      <c r="W18" s="83"/>
    </row>
    <row r="19" spans="1:23" ht="23.25" customHeight="1">
      <c r="A19" s="383"/>
      <c r="B19" s="384"/>
      <c r="C19" s="384"/>
      <c r="D19" s="384"/>
      <c r="E19" s="384"/>
      <c r="F19" s="384"/>
      <c r="G19" s="384"/>
      <c r="H19" s="384"/>
      <c r="I19" s="384"/>
      <c r="J19" s="384"/>
      <c r="K19" s="384"/>
      <c r="L19" s="384"/>
      <c r="M19" s="384"/>
      <c r="N19" s="384"/>
      <c r="O19" s="384"/>
      <c r="P19" s="384"/>
      <c r="Q19" s="384"/>
      <c r="R19" s="384"/>
      <c r="S19" s="384"/>
      <c r="T19" s="384"/>
      <c r="U19" s="385"/>
    </row>
    <row r="20" spans="1:23" ht="110.1" customHeight="1">
      <c r="A20" s="392" t="s">
        <v>157</v>
      </c>
      <c r="B20" s="367" t="s">
        <v>415</v>
      </c>
      <c r="C20" s="369" t="s">
        <v>416</v>
      </c>
      <c r="D20" s="117" t="s">
        <v>417</v>
      </c>
      <c r="E20" s="381" t="s">
        <v>419</v>
      </c>
      <c r="F20" s="111">
        <v>20</v>
      </c>
      <c r="G20" s="111">
        <v>20</v>
      </c>
      <c r="H20" s="112">
        <v>20</v>
      </c>
      <c r="I20" s="112">
        <v>20</v>
      </c>
      <c r="J20" s="112">
        <v>20</v>
      </c>
      <c r="K20" s="112">
        <v>20</v>
      </c>
      <c r="L20" s="112">
        <v>20</v>
      </c>
      <c r="M20" s="112">
        <v>20</v>
      </c>
      <c r="N20" s="112">
        <v>20</v>
      </c>
      <c r="O20" s="112">
        <v>20</v>
      </c>
      <c r="P20" s="112">
        <v>20</v>
      </c>
      <c r="Q20" s="112">
        <v>20</v>
      </c>
      <c r="R20" s="113">
        <f>SUM(E20:Q20)</f>
        <v>240</v>
      </c>
      <c r="S20" s="114">
        <f>SUM(R20)</f>
        <v>240</v>
      </c>
      <c r="T20" s="372">
        <f>R20-R21</f>
        <v>180</v>
      </c>
      <c r="U20" s="371">
        <f>R21/S20</f>
        <v>0.25</v>
      </c>
    </row>
    <row r="21" spans="1:23" ht="110.1" customHeight="1">
      <c r="A21" s="392"/>
      <c r="B21" s="368"/>
      <c r="C21" s="370"/>
      <c r="D21" s="118" t="s">
        <v>418</v>
      </c>
      <c r="E21" s="382"/>
      <c r="F21" s="114">
        <v>20</v>
      </c>
      <c r="G21" s="114">
        <v>20</v>
      </c>
      <c r="H21" s="115">
        <v>20</v>
      </c>
      <c r="I21" s="116"/>
      <c r="J21" s="116"/>
      <c r="K21" s="115"/>
      <c r="L21" s="116"/>
      <c r="M21" s="116"/>
      <c r="N21" s="115"/>
      <c r="O21" s="116"/>
      <c r="P21" s="116"/>
      <c r="Q21" s="115"/>
      <c r="R21" s="113">
        <f>SUM(E21:Q21)</f>
        <v>60</v>
      </c>
      <c r="S21" s="114">
        <f>IF(COUNTA(O21:Q21)&gt;0,SUM(O21:Q21),IF(COUNTA(L21:N21)&gt;0,SUM(L21:N21),IF(COUNTA(I21:K21)&gt;0,SUM(I21:K21),IF(COUNTA(F21:H21)&gt;0,SUM(F21:H21),0))))</f>
        <v>60</v>
      </c>
      <c r="T21" s="373"/>
      <c r="U21" s="371"/>
    </row>
    <row r="22" spans="1:23" ht="21" customHeight="1">
      <c r="A22" s="383"/>
      <c r="B22" s="384"/>
      <c r="C22" s="384"/>
      <c r="D22" s="384"/>
      <c r="E22" s="384"/>
      <c r="F22" s="384"/>
      <c r="G22" s="384"/>
      <c r="H22" s="384"/>
      <c r="I22" s="384"/>
      <c r="J22" s="384"/>
      <c r="K22" s="384"/>
      <c r="L22" s="384"/>
      <c r="M22" s="384"/>
      <c r="N22" s="384"/>
      <c r="O22" s="384"/>
      <c r="P22" s="384"/>
      <c r="Q22" s="384"/>
      <c r="R22" s="384"/>
      <c r="S22" s="384"/>
      <c r="T22" s="384"/>
      <c r="U22" s="385"/>
    </row>
    <row r="23" spans="1:23" ht="110.1" customHeight="1">
      <c r="A23" s="393" t="s">
        <v>133</v>
      </c>
      <c r="B23" s="367" t="s">
        <v>393</v>
      </c>
      <c r="C23" s="369" t="s">
        <v>551</v>
      </c>
      <c r="D23" s="117" t="s">
        <v>420</v>
      </c>
      <c r="E23" s="381" t="s">
        <v>422</v>
      </c>
      <c r="F23" s="111">
        <v>0</v>
      </c>
      <c r="G23" s="111">
        <v>0</v>
      </c>
      <c r="H23" s="112">
        <v>100</v>
      </c>
      <c r="I23" s="112">
        <v>0</v>
      </c>
      <c r="J23" s="112">
        <v>0</v>
      </c>
      <c r="K23" s="112">
        <v>100</v>
      </c>
      <c r="L23" s="112">
        <v>0</v>
      </c>
      <c r="M23" s="112">
        <v>0</v>
      </c>
      <c r="N23" s="112">
        <v>100</v>
      </c>
      <c r="O23" s="112">
        <v>0</v>
      </c>
      <c r="P23" s="112">
        <v>0</v>
      </c>
      <c r="Q23" s="112">
        <v>100</v>
      </c>
      <c r="R23" s="113">
        <f>SUM(E23:Q23)</f>
        <v>400</v>
      </c>
      <c r="S23" s="114">
        <f>SUM(R23)</f>
        <v>400</v>
      </c>
      <c r="T23" s="372">
        <f>R23-R24</f>
        <v>185</v>
      </c>
      <c r="U23" s="371">
        <f>R24/S23</f>
        <v>0.53749999999999998</v>
      </c>
    </row>
    <row r="24" spans="1:23" ht="110.1" customHeight="1">
      <c r="A24" s="394"/>
      <c r="B24" s="368"/>
      <c r="C24" s="370"/>
      <c r="D24" s="118" t="s">
        <v>421</v>
      </c>
      <c r="E24" s="382"/>
      <c r="F24" s="114">
        <v>0</v>
      </c>
      <c r="G24" s="114">
        <v>0</v>
      </c>
      <c r="H24" s="115">
        <v>215</v>
      </c>
      <c r="I24" s="116"/>
      <c r="J24" s="116"/>
      <c r="K24" s="115"/>
      <c r="L24" s="116"/>
      <c r="M24" s="116"/>
      <c r="N24" s="115"/>
      <c r="O24" s="116"/>
      <c r="P24" s="116"/>
      <c r="Q24" s="115"/>
      <c r="R24" s="113">
        <f>SUM(E24:Q24)</f>
        <v>215</v>
      </c>
      <c r="S24" s="114">
        <f>IF(COUNTA(O24:Q24)&gt;0,SUM(O24:Q24),IF(COUNTA(L24:N24)&gt;0,SUM(L24:N24),IF(COUNTA(I24:K24)&gt;0,SUM(I24:K24),IF(COUNTA(F24:H24)&gt;0,SUM(F24:H24),0))))</f>
        <v>215</v>
      </c>
      <c r="T24" s="373"/>
      <c r="U24" s="371"/>
    </row>
    <row r="25" spans="1:23" ht="20.25" customHeight="1">
      <c r="A25" s="383"/>
      <c r="B25" s="384"/>
      <c r="C25" s="384"/>
      <c r="D25" s="384"/>
      <c r="E25" s="384"/>
      <c r="F25" s="384"/>
      <c r="G25" s="384"/>
      <c r="H25" s="384"/>
      <c r="I25" s="384"/>
      <c r="J25" s="384"/>
      <c r="K25" s="384"/>
      <c r="L25" s="384"/>
      <c r="M25" s="384"/>
      <c r="N25" s="384"/>
      <c r="O25" s="384"/>
      <c r="P25" s="384"/>
      <c r="Q25" s="384"/>
      <c r="R25" s="384"/>
      <c r="S25" s="384"/>
      <c r="T25" s="384"/>
      <c r="U25" s="385"/>
    </row>
    <row r="26" spans="1:23" ht="110.1" customHeight="1">
      <c r="A26" s="393" t="s">
        <v>134</v>
      </c>
      <c r="B26" s="367" t="s">
        <v>423</v>
      </c>
      <c r="C26" s="369" t="s">
        <v>552</v>
      </c>
      <c r="D26" s="117" t="s">
        <v>424</v>
      </c>
      <c r="E26" s="381" t="s">
        <v>426</v>
      </c>
      <c r="F26" s="111">
        <v>0</v>
      </c>
      <c r="G26" s="111">
        <v>0</v>
      </c>
      <c r="H26" s="112">
        <v>1</v>
      </c>
      <c r="I26" s="112">
        <v>0</v>
      </c>
      <c r="J26" s="112">
        <v>0</v>
      </c>
      <c r="K26" s="112">
        <v>1</v>
      </c>
      <c r="L26" s="112">
        <v>0</v>
      </c>
      <c r="M26" s="112">
        <v>0</v>
      </c>
      <c r="N26" s="112">
        <v>1</v>
      </c>
      <c r="O26" s="112">
        <v>0</v>
      </c>
      <c r="P26" s="112">
        <v>0</v>
      </c>
      <c r="Q26" s="112">
        <v>1</v>
      </c>
      <c r="R26" s="113">
        <f>SUM(E26:Q26)</f>
        <v>4</v>
      </c>
      <c r="S26" s="114">
        <f>SUM(R26)</f>
        <v>4</v>
      </c>
      <c r="T26" s="372">
        <f>R26-R27</f>
        <v>3</v>
      </c>
      <c r="U26" s="371">
        <f>R27/S26</f>
        <v>0.25</v>
      </c>
    </row>
    <row r="27" spans="1:23" ht="110.1" customHeight="1">
      <c r="A27" s="394"/>
      <c r="B27" s="368"/>
      <c r="C27" s="370"/>
      <c r="D27" s="118" t="s">
        <v>425</v>
      </c>
      <c r="E27" s="382"/>
      <c r="F27" s="114">
        <v>0</v>
      </c>
      <c r="G27" s="114">
        <v>0</v>
      </c>
      <c r="H27" s="115">
        <v>1</v>
      </c>
      <c r="I27" s="116"/>
      <c r="J27" s="116"/>
      <c r="K27" s="115"/>
      <c r="L27" s="116"/>
      <c r="M27" s="116"/>
      <c r="N27" s="115"/>
      <c r="O27" s="116"/>
      <c r="P27" s="116"/>
      <c r="Q27" s="115"/>
      <c r="R27" s="113">
        <f>SUM(E27:Q27)</f>
        <v>1</v>
      </c>
      <c r="S27" s="114">
        <f>IF(COUNTA(O27:Q27)&gt;0,SUM(O27:Q27),IF(COUNTA(L27:N27)&gt;0,SUM(L27:N27),IF(COUNTA(I27:K27)&gt;0,SUM(I27:K27),IF(COUNTA(F27:H27)&gt;0,SUM(F27:H27),0))))</f>
        <v>1</v>
      </c>
      <c r="T27" s="373"/>
      <c r="U27" s="371"/>
    </row>
    <row r="28" spans="1:23" ht="21.75" customHeight="1">
      <c r="A28" s="383"/>
      <c r="B28" s="384"/>
      <c r="C28" s="384"/>
      <c r="D28" s="384"/>
      <c r="E28" s="384"/>
      <c r="F28" s="384"/>
      <c r="G28" s="384"/>
      <c r="H28" s="384"/>
      <c r="I28" s="384"/>
      <c r="J28" s="384"/>
      <c r="K28" s="384"/>
      <c r="L28" s="384"/>
      <c r="M28" s="384"/>
      <c r="N28" s="384"/>
      <c r="O28" s="384"/>
      <c r="P28" s="384"/>
      <c r="Q28" s="384"/>
      <c r="R28" s="384"/>
      <c r="S28" s="384"/>
      <c r="T28" s="384"/>
      <c r="U28" s="385"/>
    </row>
    <row r="29" spans="1:23" ht="110.1" customHeight="1">
      <c r="A29" s="393" t="s">
        <v>135</v>
      </c>
      <c r="B29" s="367" t="s">
        <v>427</v>
      </c>
      <c r="C29" s="369" t="s">
        <v>553</v>
      </c>
      <c r="D29" s="117" t="s">
        <v>428</v>
      </c>
      <c r="E29" s="381" t="s">
        <v>430</v>
      </c>
      <c r="F29" s="111">
        <v>0</v>
      </c>
      <c r="G29" s="111">
        <v>0</v>
      </c>
      <c r="H29" s="112">
        <v>0</v>
      </c>
      <c r="I29" s="112">
        <v>1</v>
      </c>
      <c r="J29" s="112">
        <v>0</v>
      </c>
      <c r="K29" s="112">
        <v>3</v>
      </c>
      <c r="L29" s="112">
        <v>0</v>
      </c>
      <c r="M29" s="112">
        <v>0</v>
      </c>
      <c r="N29" s="112">
        <v>2</v>
      </c>
      <c r="O29" s="112">
        <v>0</v>
      </c>
      <c r="P29" s="112">
        <v>0</v>
      </c>
      <c r="Q29" s="112">
        <v>2</v>
      </c>
      <c r="R29" s="113">
        <f>SUM(E29:Q29)</f>
        <v>8</v>
      </c>
      <c r="S29" s="114">
        <f>SUM(R29)</f>
        <v>8</v>
      </c>
      <c r="T29" s="372">
        <f>R29-R30</f>
        <v>8</v>
      </c>
      <c r="U29" s="371">
        <f>R30/S29</f>
        <v>0</v>
      </c>
    </row>
    <row r="30" spans="1:23" ht="110.1" customHeight="1">
      <c r="A30" s="394"/>
      <c r="B30" s="368"/>
      <c r="C30" s="370"/>
      <c r="D30" s="118" t="s">
        <v>429</v>
      </c>
      <c r="E30" s="382"/>
      <c r="F30" s="114">
        <v>0</v>
      </c>
      <c r="G30" s="114">
        <v>0</v>
      </c>
      <c r="H30" s="115">
        <v>0</v>
      </c>
      <c r="I30" s="116"/>
      <c r="J30" s="116"/>
      <c r="K30" s="115"/>
      <c r="L30" s="116"/>
      <c r="M30" s="116"/>
      <c r="N30" s="115"/>
      <c r="O30" s="116"/>
      <c r="P30" s="116"/>
      <c r="Q30" s="115"/>
      <c r="R30" s="113">
        <f>SUM(E30:Q30)</f>
        <v>0</v>
      </c>
      <c r="S30" s="114">
        <f>IF(COUNTA(O30:Q30)&gt;0,SUM(O30:Q30),IF(COUNTA(L30:N30)&gt;0,SUM(L30:N30),IF(COUNTA(I30:K30)&gt;0,SUM(I30:K30),IF(COUNTA(F30:H30)&gt;0,SUM(F30:H30),0))))</f>
        <v>0</v>
      </c>
      <c r="T30" s="373"/>
      <c r="U30" s="371"/>
    </row>
    <row r="31" spans="1:23" ht="20.25" customHeight="1">
      <c r="A31" s="383"/>
      <c r="B31" s="384"/>
      <c r="C31" s="384"/>
      <c r="D31" s="384"/>
      <c r="E31" s="384"/>
      <c r="F31" s="384"/>
      <c r="G31" s="384"/>
      <c r="H31" s="384"/>
      <c r="I31" s="384"/>
      <c r="J31" s="384"/>
      <c r="K31" s="384"/>
      <c r="L31" s="384"/>
      <c r="M31" s="384"/>
      <c r="N31" s="384"/>
      <c r="O31" s="384"/>
      <c r="P31" s="384"/>
      <c r="Q31" s="384"/>
      <c r="R31" s="384"/>
      <c r="S31" s="384"/>
      <c r="T31" s="384"/>
      <c r="U31" s="385"/>
    </row>
    <row r="32" spans="1:23" ht="110.1" customHeight="1">
      <c r="A32" s="391" t="s">
        <v>166</v>
      </c>
      <c r="B32" s="367" t="s">
        <v>402</v>
      </c>
      <c r="C32" s="369" t="s">
        <v>554</v>
      </c>
      <c r="D32" s="117" t="s">
        <v>436</v>
      </c>
      <c r="E32" s="381" t="s">
        <v>438</v>
      </c>
      <c r="F32" s="111">
        <v>1</v>
      </c>
      <c r="G32" s="111">
        <v>2</v>
      </c>
      <c r="H32" s="112">
        <v>1</v>
      </c>
      <c r="I32" s="112">
        <v>1</v>
      </c>
      <c r="J32" s="112">
        <v>2</v>
      </c>
      <c r="K32" s="112">
        <v>1</v>
      </c>
      <c r="L32" s="112">
        <v>1</v>
      </c>
      <c r="M32" s="112">
        <v>2</v>
      </c>
      <c r="N32" s="112">
        <v>1</v>
      </c>
      <c r="O32" s="112">
        <v>1</v>
      </c>
      <c r="P32" s="112">
        <v>2</v>
      </c>
      <c r="Q32" s="112">
        <v>1</v>
      </c>
      <c r="R32" s="113">
        <f>SUM(E32:Q32)</f>
        <v>16</v>
      </c>
      <c r="S32" s="114">
        <f>SUM(R32)</f>
        <v>16</v>
      </c>
      <c r="T32" s="372">
        <f>R32-R33</f>
        <v>12</v>
      </c>
      <c r="U32" s="371">
        <f>R33/S32</f>
        <v>0.25</v>
      </c>
    </row>
    <row r="33" spans="1:23" ht="110.1" customHeight="1">
      <c r="A33" s="391"/>
      <c r="B33" s="368"/>
      <c r="C33" s="370"/>
      <c r="D33" s="118" t="s">
        <v>437</v>
      </c>
      <c r="E33" s="382"/>
      <c r="F33" s="114">
        <v>1</v>
      </c>
      <c r="G33" s="114">
        <v>2</v>
      </c>
      <c r="H33" s="115">
        <v>1</v>
      </c>
      <c r="I33" s="116"/>
      <c r="J33" s="116"/>
      <c r="K33" s="115"/>
      <c r="L33" s="116"/>
      <c r="M33" s="116"/>
      <c r="N33" s="115"/>
      <c r="O33" s="116"/>
      <c r="P33" s="116"/>
      <c r="Q33" s="115"/>
      <c r="R33" s="113">
        <f>SUM(E33:Q33)</f>
        <v>4</v>
      </c>
      <c r="S33" s="114">
        <f>IF(COUNTA(O33:Q33)&gt;0,SUM(O33:Q33),IF(COUNTA(L33:N33)&gt;0,SUM(L33:N33),IF(COUNTA(I33:K33)&gt;0,SUM(I33:K33),IF(COUNTA(F33:H33)&gt;0,SUM(F33:H33),0))))</f>
        <v>4</v>
      </c>
      <c r="T33" s="373"/>
      <c r="U33" s="371"/>
    </row>
    <row r="34" spans="1:23" ht="18" customHeight="1">
      <c r="A34" s="383"/>
      <c r="B34" s="384"/>
      <c r="C34" s="384"/>
      <c r="D34" s="384"/>
      <c r="E34" s="384"/>
      <c r="F34" s="384"/>
      <c r="G34" s="384"/>
      <c r="H34" s="384"/>
      <c r="I34" s="384"/>
      <c r="J34" s="384"/>
      <c r="K34" s="384"/>
      <c r="L34" s="384"/>
      <c r="M34" s="384"/>
      <c r="N34" s="384"/>
      <c r="O34" s="384"/>
      <c r="P34" s="384"/>
      <c r="Q34" s="384"/>
      <c r="R34" s="384"/>
      <c r="S34" s="384"/>
      <c r="T34" s="384"/>
      <c r="U34" s="385"/>
    </row>
    <row r="35" spans="1:23" ht="110.1" customHeight="1">
      <c r="A35" s="395" t="s">
        <v>167</v>
      </c>
      <c r="B35" s="367" t="s">
        <v>405</v>
      </c>
      <c r="C35" s="369" t="s">
        <v>555</v>
      </c>
      <c r="D35" s="120" t="s">
        <v>439</v>
      </c>
      <c r="E35" s="381" t="s">
        <v>441</v>
      </c>
      <c r="F35" s="111">
        <v>1</v>
      </c>
      <c r="G35" s="111">
        <v>1</v>
      </c>
      <c r="H35" s="112">
        <v>0</v>
      </c>
      <c r="I35" s="112">
        <v>1</v>
      </c>
      <c r="J35" s="112">
        <v>0</v>
      </c>
      <c r="K35" s="112">
        <v>1</v>
      </c>
      <c r="L35" s="112">
        <v>0</v>
      </c>
      <c r="M35" s="112">
        <v>1</v>
      </c>
      <c r="N35" s="112">
        <v>0</v>
      </c>
      <c r="O35" s="112">
        <v>1</v>
      </c>
      <c r="P35" s="112">
        <v>0</v>
      </c>
      <c r="Q35" s="112">
        <v>1</v>
      </c>
      <c r="R35" s="113">
        <f>SUM(E35:Q35)</f>
        <v>7</v>
      </c>
      <c r="S35" s="114">
        <f>SUM(R35)</f>
        <v>7</v>
      </c>
      <c r="T35" s="372">
        <f>R35-R36</f>
        <v>5</v>
      </c>
      <c r="U35" s="371">
        <f>R36/S35</f>
        <v>0.2857142857142857</v>
      </c>
    </row>
    <row r="36" spans="1:23" ht="110.1" customHeight="1">
      <c r="A36" s="396"/>
      <c r="B36" s="368"/>
      <c r="C36" s="370"/>
      <c r="D36" s="122" t="s">
        <v>440</v>
      </c>
      <c r="E36" s="382"/>
      <c r="F36" s="114">
        <v>1</v>
      </c>
      <c r="G36" s="114">
        <v>1</v>
      </c>
      <c r="H36" s="115">
        <v>0</v>
      </c>
      <c r="I36" s="116"/>
      <c r="J36" s="116"/>
      <c r="K36" s="115"/>
      <c r="L36" s="116"/>
      <c r="M36" s="116"/>
      <c r="N36" s="115"/>
      <c r="O36" s="116"/>
      <c r="P36" s="116"/>
      <c r="Q36" s="115"/>
      <c r="R36" s="113">
        <f>SUM(E36:Q36)</f>
        <v>2</v>
      </c>
      <c r="S36" s="114">
        <f>IF(COUNTA(O36:Q36)&gt;0,SUM(O36:Q36),IF(COUNTA(L36:N36)&gt;0,SUM(L36:N36),IF(COUNTA(I36:K36)&gt;0,SUM(I36:K36),IF(COUNTA(F36:H36)&gt;0,SUM(F36:H36),0))))</f>
        <v>2</v>
      </c>
      <c r="T36" s="373"/>
      <c r="U36" s="371"/>
    </row>
    <row r="37" spans="1:23" ht="18.75" customHeight="1">
      <c r="A37" s="383"/>
      <c r="B37" s="384"/>
      <c r="C37" s="384"/>
      <c r="D37" s="384"/>
      <c r="E37" s="384"/>
      <c r="F37" s="384"/>
      <c r="G37" s="384"/>
      <c r="H37" s="384"/>
      <c r="I37" s="384"/>
      <c r="J37" s="384"/>
      <c r="K37" s="384"/>
      <c r="L37" s="384"/>
      <c r="M37" s="384"/>
      <c r="N37" s="384"/>
      <c r="O37" s="384"/>
      <c r="P37" s="384"/>
      <c r="Q37" s="384"/>
      <c r="R37" s="384"/>
      <c r="S37" s="384"/>
      <c r="T37" s="384"/>
      <c r="U37" s="385"/>
    </row>
    <row r="38" spans="1:23" ht="110.1" customHeight="1">
      <c r="A38" s="393" t="s">
        <v>168</v>
      </c>
      <c r="B38" s="367" t="s">
        <v>408</v>
      </c>
      <c r="C38" s="369" t="s">
        <v>556</v>
      </c>
      <c r="D38" s="120" t="s">
        <v>442</v>
      </c>
      <c r="E38" s="381" t="s">
        <v>444</v>
      </c>
      <c r="F38" s="111">
        <v>1</v>
      </c>
      <c r="G38" s="111">
        <v>1</v>
      </c>
      <c r="H38" s="112">
        <v>2</v>
      </c>
      <c r="I38" s="112">
        <v>1</v>
      </c>
      <c r="J38" s="112">
        <v>1</v>
      </c>
      <c r="K38" s="112">
        <v>1</v>
      </c>
      <c r="L38" s="112">
        <v>1</v>
      </c>
      <c r="M38" s="112">
        <v>1</v>
      </c>
      <c r="N38" s="112">
        <v>1</v>
      </c>
      <c r="O38" s="112">
        <v>1</v>
      </c>
      <c r="P38" s="112">
        <v>1</v>
      </c>
      <c r="Q38" s="112">
        <v>1</v>
      </c>
      <c r="R38" s="113">
        <f>SUM(E38:Q38)</f>
        <v>13</v>
      </c>
      <c r="S38" s="114">
        <f>SUM(R38)</f>
        <v>13</v>
      </c>
      <c r="T38" s="372">
        <f>R38-R39</f>
        <v>9</v>
      </c>
      <c r="U38" s="371">
        <f>R39/S38</f>
        <v>0.30769230769230771</v>
      </c>
      <c r="W38" s="43" t="s">
        <v>217</v>
      </c>
    </row>
    <row r="39" spans="1:23" ht="110.1" customHeight="1">
      <c r="A39" s="394"/>
      <c r="B39" s="368"/>
      <c r="C39" s="370"/>
      <c r="D39" s="121" t="s">
        <v>443</v>
      </c>
      <c r="E39" s="382"/>
      <c r="F39" s="114">
        <v>1</v>
      </c>
      <c r="G39" s="114">
        <v>1</v>
      </c>
      <c r="H39" s="115">
        <v>2</v>
      </c>
      <c r="I39" s="116"/>
      <c r="J39" s="116"/>
      <c r="K39" s="115"/>
      <c r="L39" s="116"/>
      <c r="M39" s="116"/>
      <c r="N39" s="115"/>
      <c r="O39" s="116"/>
      <c r="P39" s="116"/>
      <c r="Q39" s="115"/>
      <c r="R39" s="113">
        <f>SUM(E39:Q39)</f>
        <v>4</v>
      </c>
      <c r="S39" s="114">
        <f>IF(COUNTA(O39:Q39)&gt;0,SUM(O39:Q39),IF(COUNTA(L39:N39)&gt;0,SUM(L39:N39),IF(COUNTA(I39:K39)&gt;0,SUM(I39:K39),IF(COUNTA(F39:H39)&gt;0,SUM(F39:H39),0))))</f>
        <v>4</v>
      </c>
      <c r="T39" s="373"/>
      <c r="U39" s="371"/>
    </row>
    <row r="40" spans="1:23" ht="22.5" customHeight="1">
      <c r="A40" s="383"/>
      <c r="B40" s="384"/>
      <c r="C40" s="384"/>
      <c r="D40" s="384"/>
      <c r="E40" s="384"/>
      <c r="F40" s="384"/>
      <c r="G40" s="384"/>
      <c r="H40" s="384"/>
      <c r="I40" s="384"/>
      <c r="J40" s="384"/>
      <c r="K40" s="384"/>
      <c r="L40" s="384"/>
      <c r="M40" s="384"/>
      <c r="N40" s="384"/>
      <c r="O40" s="384"/>
      <c r="P40" s="384"/>
      <c r="Q40" s="384"/>
      <c r="R40" s="384"/>
      <c r="S40" s="384"/>
      <c r="T40" s="384"/>
      <c r="U40" s="385"/>
    </row>
    <row r="41" spans="1:23" ht="21.75" customHeight="1">
      <c r="A41" s="87"/>
      <c r="B41" s="88"/>
      <c r="C41" s="88"/>
      <c r="D41" s="88"/>
      <c r="E41" s="88"/>
      <c r="F41" s="88"/>
      <c r="G41" s="88"/>
      <c r="H41" s="88"/>
      <c r="I41" s="88"/>
      <c r="J41" s="88"/>
      <c r="K41" s="88"/>
      <c r="L41" s="88"/>
      <c r="M41" s="88"/>
      <c r="N41" s="88"/>
      <c r="O41" s="88"/>
      <c r="P41" s="88"/>
      <c r="Q41" s="88"/>
      <c r="R41" s="88"/>
      <c r="S41" s="88"/>
      <c r="T41" s="88"/>
      <c r="U41" s="89"/>
    </row>
    <row r="42" spans="1:23" ht="93" customHeight="1"/>
    <row r="43" spans="1:23" ht="18.75" customHeight="1"/>
    <row r="44" spans="1:23" ht="84.75" customHeight="1"/>
    <row r="45" spans="1:23" ht="76.5" customHeight="1"/>
    <row r="46" spans="1:23" ht="17.25" customHeight="1"/>
    <row r="47" spans="1:23" ht="84.75" customHeight="1"/>
    <row r="48" spans="1:23" ht="89.25" customHeight="1"/>
    <row r="49" ht="17.25" customHeight="1"/>
    <row r="50" ht="69.75" customHeight="1"/>
    <row r="51" ht="96" customHeight="1"/>
    <row r="52" ht="18.75" customHeight="1"/>
    <row r="53" ht="78.75" customHeight="1"/>
    <row r="54" ht="89.25" customHeight="1"/>
    <row r="55" ht="16.5" customHeight="1"/>
    <row r="56" ht="77.25" customHeight="1"/>
    <row r="57" ht="87.75" customHeight="1"/>
    <row r="58" ht="15.75" customHeight="1"/>
    <row r="59" ht="87.75" customHeight="1"/>
    <row r="60" ht="98.25" customHeight="1"/>
    <row r="61" ht="18" customHeight="1"/>
    <row r="62" ht="83.25" customHeight="1"/>
    <row r="63" ht="97.5" customHeight="1"/>
    <row r="64" ht="17.25" customHeight="1"/>
    <row r="65" ht="88.5" customHeight="1"/>
    <row r="66" ht="89.25" customHeight="1"/>
    <row r="67" ht="19.5" customHeight="1"/>
    <row r="68" ht="93.75" customHeight="1"/>
    <row r="69" ht="90.75" customHeight="1"/>
    <row r="70" ht="16.5" customHeight="1"/>
    <row r="71" ht="82.5" customHeight="1"/>
    <row r="72" ht="97.5" customHeight="1"/>
    <row r="73" ht="20.25" customHeight="1"/>
    <row r="74" ht="84" customHeight="1"/>
    <row r="75" ht="90.75" customHeight="1"/>
    <row r="76" ht="19.5" customHeight="1"/>
    <row r="77" ht="90" customHeight="1"/>
    <row r="78" ht="105" customHeight="1"/>
    <row r="79" ht="20.25" customHeight="1"/>
    <row r="80" ht="82.5" customHeight="1"/>
    <row r="81" ht="78" customHeight="1"/>
    <row r="82" ht="21" customHeight="1"/>
    <row r="83" ht="88.5" customHeight="1"/>
    <row r="84" ht="90.75" customHeight="1"/>
    <row r="85" ht="21.75" customHeight="1"/>
    <row r="86" ht="83.25" customHeight="1"/>
    <row r="87" ht="89.25" customHeight="1"/>
    <row r="88" ht="17.25" customHeight="1"/>
    <row r="89" ht="89.25" customHeight="1"/>
    <row r="90" ht="93.75" customHeight="1"/>
    <row r="91" ht="17.25" customHeight="1"/>
    <row r="92" ht="81.75" customHeight="1"/>
    <row r="93" ht="83.25" customHeight="1"/>
    <row r="94" ht="21" customHeight="1"/>
    <row r="95" ht="87.75" customHeight="1"/>
    <row r="96" ht="99.75" customHeight="1"/>
    <row r="97" ht="24.75" customHeight="1"/>
    <row r="98" ht="75.75" customHeight="1"/>
    <row r="99" ht="91.5" customHeight="1"/>
    <row r="100" ht="18.75" customHeight="1"/>
    <row r="101" ht="90.75" customHeight="1"/>
    <row r="102" ht="102" customHeight="1"/>
    <row r="103" ht="17.25" customHeight="1"/>
    <row r="104" ht="77.25" customHeight="1"/>
    <row r="105" ht="105" customHeight="1"/>
    <row r="106" ht="45.75" customHeight="1"/>
    <row r="107" ht="63.75" customHeight="1"/>
    <row r="108" ht="66" customHeight="1"/>
    <row r="109" ht="21.75" customHeight="1"/>
    <row r="110" ht="36.75" customHeight="1"/>
    <row r="111" ht="57" customHeight="1"/>
    <row r="112" ht="76.5" customHeight="1"/>
    <row r="113" ht="23.25" customHeight="1"/>
    <row r="114" ht="37.5" customHeight="1"/>
    <row r="115" ht="62.25" customHeight="1"/>
    <row r="116" ht="64.5" customHeight="1"/>
    <row r="117" ht="28.5" customHeight="1"/>
    <row r="118" ht="51.75" customHeight="1"/>
    <row r="119" ht="61.5" customHeight="1"/>
    <row r="120" ht="77.25" customHeight="1"/>
    <row r="121" ht="24.75" customHeight="1"/>
    <row r="122" ht="42.75" customHeight="1"/>
    <row r="123" ht="72" customHeight="1"/>
    <row r="124" ht="81" customHeight="1"/>
    <row r="125" ht="25.5" customHeight="1"/>
    <row r="126" ht="19.5" customHeight="1"/>
    <row r="129" ht="62.25" customHeight="1"/>
    <row r="130" ht="93" customHeight="1"/>
    <row r="131" ht="23.25" customHeight="1"/>
    <row r="132" ht="34.5" customHeight="1"/>
    <row r="133" ht="69.75" customHeight="1"/>
    <row r="134" ht="84" customHeight="1"/>
    <row r="135" ht="23.25" customHeight="1"/>
    <row r="136" ht="39.75" customHeight="1"/>
    <row r="137" ht="72.75" customHeight="1"/>
    <row r="138" ht="83.25" customHeight="1"/>
    <row r="139" ht="23.25" customHeight="1"/>
    <row r="140" ht="42.75" customHeight="1"/>
    <row r="141" ht="71.25" customHeight="1"/>
    <row r="142" ht="83.25" customHeight="1"/>
    <row r="143" ht="18.75" customHeight="1"/>
    <row r="144" ht="45.75" customHeight="1"/>
    <row r="145" ht="70.5" customHeight="1"/>
    <row r="146" ht="75.75" customHeight="1"/>
    <row r="147" ht="21" customHeight="1"/>
    <row r="148" ht="39" customHeight="1"/>
    <row r="149" ht="67.5" customHeight="1"/>
    <row r="150" ht="75.75" customHeight="1"/>
    <row r="151" ht="26.25" customHeight="1"/>
    <row r="152" ht="34.5" customHeight="1"/>
    <row r="153" ht="74.25" customHeight="1"/>
    <row r="154" ht="82.5" customHeight="1"/>
    <row r="155" ht="30.75" customHeight="1"/>
    <row r="156" ht="45" customHeight="1"/>
    <row r="157" ht="63.75" customHeight="1"/>
    <row r="158" ht="74.25" customHeight="1"/>
    <row r="159" ht="23.25" customHeight="1"/>
    <row r="160" ht="39" customHeight="1"/>
    <row r="161" ht="64.5" customHeight="1"/>
    <row r="162" ht="76.5" customHeight="1"/>
    <row r="163" ht="24" customHeight="1"/>
    <row r="164" ht="35.25" customHeight="1"/>
    <row r="165" ht="72" customHeight="1"/>
    <row r="166" ht="97.5" customHeight="1"/>
    <row r="167" ht="33" customHeight="1"/>
    <row r="168" ht="32.25" customHeight="1"/>
    <row r="169" ht="72.75" customHeight="1"/>
    <row r="170" ht="83.25" customHeight="1"/>
  </sheetData>
  <dataConsolidate/>
  <mergeCells count="95">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 ref="A34:U34"/>
    <mergeCell ref="A37:U37"/>
    <mergeCell ref="A40:U40"/>
    <mergeCell ref="U38:U39"/>
    <mergeCell ref="A38:A39"/>
    <mergeCell ref="B38:B39"/>
    <mergeCell ref="C38:C39"/>
    <mergeCell ref="T38:T39"/>
    <mergeCell ref="U35:U36"/>
    <mergeCell ref="A35:A36"/>
    <mergeCell ref="B35:B36"/>
    <mergeCell ref="C35:C36"/>
    <mergeCell ref="E35:E36"/>
    <mergeCell ref="T35:T36"/>
    <mergeCell ref="E38:E39"/>
    <mergeCell ref="T32:T33"/>
    <mergeCell ref="A19:U19"/>
    <mergeCell ref="A22:U22"/>
    <mergeCell ref="U32:U33"/>
    <mergeCell ref="E32:E33"/>
    <mergeCell ref="E26:E27"/>
    <mergeCell ref="E29:E30"/>
    <mergeCell ref="A29:A30"/>
    <mergeCell ref="B29:B30"/>
    <mergeCell ref="C29:C30"/>
    <mergeCell ref="A28:U28"/>
    <mergeCell ref="A31:U31"/>
    <mergeCell ref="A26:A27"/>
    <mergeCell ref="T29:T30"/>
    <mergeCell ref="U29:U30"/>
    <mergeCell ref="T20:T21"/>
    <mergeCell ref="E17:E18"/>
    <mergeCell ref="C26:C27"/>
    <mergeCell ref="A32:A33"/>
    <mergeCell ref="B32:B33"/>
    <mergeCell ref="C32:C33"/>
    <mergeCell ref="A17:A18"/>
    <mergeCell ref="B23:B24"/>
    <mergeCell ref="C23:C24"/>
    <mergeCell ref="B26:B27"/>
    <mergeCell ref="A20:A21"/>
    <mergeCell ref="A23:A24"/>
    <mergeCell ref="F15:F16"/>
    <mergeCell ref="G15:G16"/>
    <mergeCell ref="H15:H16"/>
    <mergeCell ref="I15:K15"/>
    <mergeCell ref="L15:L16"/>
    <mergeCell ref="A14:A16"/>
    <mergeCell ref="B14:B16"/>
    <mergeCell ref="C14:C16"/>
    <mergeCell ref="D14:D16"/>
    <mergeCell ref="E14:E16"/>
    <mergeCell ref="U20:U21"/>
    <mergeCell ref="E20:E21"/>
    <mergeCell ref="T23:T24"/>
    <mergeCell ref="U23:U24"/>
    <mergeCell ref="T26:T27"/>
    <mergeCell ref="U26:U27"/>
    <mergeCell ref="E23:E24"/>
    <mergeCell ref="A25:U25"/>
    <mergeCell ref="R14:R16"/>
    <mergeCell ref="S14:S16"/>
    <mergeCell ref="T14:T16"/>
    <mergeCell ref="U14:U16"/>
    <mergeCell ref="B20:B21"/>
    <mergeCell ref="C20:C21"/>
    <mergeCell ref="B17:B18"/>
    <mergeCell ref="C17:C18"/>
    <mergeCell ref="U17:U18"/>
    <mergeCell ref="T17:T18"/>
    <mergeCell ref="O15:O16"/>
    <mergeCell ref="P15:P16"/>
    <mergeCell ref="Q15:Q16"/>
    <mergeCell ref="M15:M16"/>
    <mergeCell ref="N15:N16"/>
    <mergeCell ref="F14:Q14"/>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34" zoomScale="70" zoomScaleNormal="70" zoomScaleSheetLayoutView="70" workbookViewId="0">
      <selection activeCell="A70" sqref="A70"/>
    </sheetView>
  </sheetViews>
  <sheetFormatPr baseColWidth="10" defaultRowHeight="12.75"/>
  <cols>
    <col min="1" max="1" width="4.33203125" style="145" customWidth="1"/>
    <col min="2" max="3" width="15.83203125" style="145" customWidth="1"/>
    <col min="4" max="7" width="17.83203125" style="145" customWidth="1"/>
    <col min="8" max="8" width="31.1640625" style="145" customWidth="1"/>
    <col min="9" max="9" width="23.5" style="145" customWidth="1"/>
    <col min="10" max="16384" width="12" style="145"/>
  </cols>
  <sheetData>
    <row r="1" spans="1:9" ht="34.5" customHeight="1">
      <c r="B1" s="355" t="s">
        <v>38</v>
      </c>
      <c r="C1" s="450"/>
      <c r="D1" s="450"/>
      <c r="E1" s="450"/>
      <c r="F1" s="450"/>
      <c r="G1" s="450"/>
      <c r="H1" s="450"/>
      <c r="I1" s="450"/>
    </row>
    <row r="2" spans="1:9" ht="19.5" customHeight="1">
      <c r="B2" s="346" t="s">
        <v>339</v>
      </c>
      <c r="C2" s="451"/>
      <c r="D2" s="451"/>
      <c r="E2" s="451"/>
      <c r="F2" s="451"/>
      <c r="G2" s="451"/>
      <c r="H2" s="451"/>
      <c r="I2" s="451"/>
    </row>
    <row r="3" spans="1:9" s="167" customFormat="1" ht="60" customHeight="1">
      <c r="A3" s="163"/>
      <c r="B3" s="452" t="s">
        <v>39</v>
      </c>
      <c r="C3" s="452"/>
      <c r="D3" s="347" t="str">
        <f>'FORMATO 2. POA - MIR'!D4:F4</f>
        <v>SECRETARIA DEL BIENESTAR, INCLUSIÓN Y DESARROLLO SOCIAL</v>
      </c>
      <c r="E3" s="347"/>
      <c r="F3" s="452" t="s">
        <v>42</v>
      </c>
      <c r="G3" s="452"/>
      <c r="H3" s="347">
        <v>2026</v>
      </c>
      <c r="I3" s="347"/>
    </row>
    <row r="4" spans="1:9" s="167" customFormat="1" ht="60" customHeight="1">
      <c r="A4" s="163"/>
      <c r="B4" s="452" t="s">
        <v>40</v>
      </c>
      <c r="C4" s="452"/>
      <c r="D4" s="347" t="s">
        <v>380</v>
      </c>
      <c r="E4" s="347"/>
      <c r="F4" s="452" t="s">
        <v>43</v>
      </c>
      <c r="G4" s="452"/>
      <c r="H4" s="347" t="s">
        <v>431</v>
      </c>
      <c r="I4" s="347"/>
    </row>
    <row r="5" spans="1:9" s="167" customFormat="1" ht="60" customHeight="1">
      <c r="A5" s="163"/>
      <c r="B5" s="454" t="s">
        <v>41</v>
      </c>
      <c r="C5" s="454"/>
      <c r="D5" s="455" t="s">
        <v>445</v>
      </c>
      <c r="E5" s="455"/>
      <c r="F5" s="452" t="s">
        <v>44</v>
      </c>
      <c r="G5" s="452"/>
      <c r="H5" s="347" t="s">
        <v>380</v>
      </c>
      <c r="I5" s="347"/>
    </row>
    <row r="6" spans="1:9">
      <c r="A6" s="163"/>
      <c r="B6" s="441" t="s">
        <v>88</v>
      </c>
      <c r="C6" s="441"/>
      <c r="D6" s="441"/>
      <c r="E6" s="441"/>
      <c r="F6" s="441"/>
      <c r="G6" s="441"/>
      <c r="H6" s="441"/>
      <c r="I6" s="441"/>
    </row>
    <row r="7" spans="1:9" ht="76.5" customHeight="1">
      <c r="A7" s="163"/>
      <c r="B7" s="433" t="s">
        <v>89</v>
      </c>
      <c r="C7" s="433"/>
      <c r="D7" s="347" t="str">
        <f>'FORMATO 2. POA - MIR'!C9</f>
        <v>ACUERDO 2. ACUERDO PARA EL BIENESTAR DEL PUEBLO.</v>
      </c>
      <c r="E7" s="347"/>
      <c r="F7" s="436" t="s">
        <v>90</v>
      </c>
      <c r="G7" s="436"/>
      <c r="H7" s="347" t="str">
        <f>'FORMATO 2. POA - MIR'!E9</f>
        <v>2.1.1 Impulsar la gestión de abasto de medicamentos e insumos para la salud en las unidades médicas de nuestro municipio dando respuesta a las necesidades médicas de las y los ciudadanos.</v>
      </c>
      <c r="I7" s="347"/>
    </row>
    <row r="8" spans="1:9" ht="69" customHeight="1">
      <c r="A8" s="163"/>
      <c r="B8" s="436" t="s">
        <v>91</v>
      </c>
      <c r="C8" s="436"/>
      <c r="D8" s="347" t="str">
        <f>'FORMATO 2. POA - MIR'!C10</f>
        <v>Acuerdo 2. Bienestar para Zapotlán.</v>
      </c>
      <c r="E8" s="347"/>
      <c r="F8" s="436" t="s">
        <v>93</v>
      </c>
      <c r="G8" s="436"/>
      <c r="H8" s="347"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8" s="347"/>
    </row>
    <row r="9" spans="1:9" ht="126" customHeight="1">
      <c r="A9" s="163"/>
      <c r="B9" s="436" t="s">
        <v>94</v>
      </c>
      <c r="C9" s="436"/>
      <c r="D9" s="347" t="str">
        <f>'FORMATO 2. POA - MIR'!C11</f>
        <v>2.1 Optimizar los tiempos de atención médica y la calidad de los servicios de salud, garantizando la prevención y la atención médica básica para los ciudadanos de Zapotlán.</v>
      </c>
      <c r="E9" s="347"/>
      <c r="F9" s="436" t="s">
        <v>93</v>
      </c>
      <c r="G9" s="436"/>
      <c r="H9" s="347"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9" s="347"/>
    </row>
    <row r="10" spans="1:9" ht="15" customHeight="1">
      <c r="A10" s="163"/>
      <c r="B10" s="457" t="s">
        <v>340</v>
      </c>
      <c r="C10" s="457"/>
      <c r="D10" s="457"/>
      <c r="E10" s="457"/>
      <c r="F10" s="457"/>
      <c r="G10" s="457"/>
      <c r="H10" s="457"/>
      <c r="I10" s="457"/>
    </row>
    <row r="11" spans="1:9">
      <c r="A11" s="163"/>
      <c r="B11" s="433" t="s">
        <v>45</v>
      </c>
      <c r="C11" s="433"/>
      <c r="D11" s="433"/>
      <c r="E11" s="433"/>
      <c r="F11" s="433"/>
      <c r="G11" s="433"/>
      <c r="H11" s="433"/>
      <c r="I11" s="433"/>
    </row>
    <row r="12" spans="1:9" ht="18.75" customHeight="1">
      <c r="A12" s="163"/>
      <c r="B12" s="456" t="str">
        <f>CALENDARIZACION!B17</f>
        <v>Centro de Bienestar Animal Municipal.</v>
      </c>
      <c r="C12" s="456"/>
      <c r="D12" s="456"/>
      <c r="E12" s="456"/>
      <c r="F12" s="456"/>
      <c r="G12" s="456"/>
      <c r="H12" s="456"/>
      <c r="I12" s="456"/>
    </row>
    <row r="13" spans="1:9">
      <c r="A13" s="163"/>
      <c r="B13" s="433" t="s">
        <v>48</v>
      </c>
      <c r="C13" s="433"/>
      <c r="D13" s="433"/>
      <c r="E13" s="433"/>
      <c r="F13" s="433"/>
      <c r="G13" s="433"/>
      <c r="H13" s="433"/>
      <c r="I13" s="433"/>
    </row>
    <row r="14" spans="1:9" ht="34.5" customHeight="1">
      <c r="A14" s="163"/>
      <c r="B14" s="347" t="str">
        <f>'FORMATO 2. POA - MIR'!C16</f>
        <v>Servicios realizados por el Centro de Bienestar Animal Municipal.</v>
      </c>
      <c r="C14" s="347"/>
      <c r="D14" s="347"/>
      <c r="E14" s="347"/>
      <c r="F14" s="347"/>
      <c r="G14" s="347"/>
      <c r="H14" s="347"/>
      <c r="I14" s="347"/>
    </row>
    <row r="15" spans="1:9" ht="18.75" customHeight="1">
      <c r="A15" s="163"/>
      <c r="B15" s="457" t="s">
        <v>341</v>
      </c>
      <c r="C15" s="457"/>
      <c r="D15" s="457"/>
      <c r="E15" s="457"/>
      <c r="F15" s="457"/>
      <c r="G15" s="457"/>
      <c r="H15" s="457"/>
      <c r="I15" s="457"/>
    </row>
    <row r="16" spans="1:9">
      <c r="A16" s="163"/>
      <c r="B16" s="435" t="s">
        <v>328</v>
      </c>
      <c r="C16" s="435"/>
      <c r="D16" s="435"/>
      <c r="E16" s="435"/>
      <c r="F16" s="435"/>
      <c r="G16" s="435"/>
      <c r="H16" s="435"/>
      <c r="I16" s="435"/>
    </row>
    <row r="17" spans="1:9">
      <c r="A17" s="163"/>
      <c r="B17" s="347" t="str">
        <f>CALENDARIZACION!E17</f>
        <v>PSRCBAM=(PSPCBAM/PSRCBAM) *100%</v>
      </c>
      <c r="C17" s="347"/>
      <c r="D17" s="347"/>
      <c r="E17" s="347"/>
      <c r="F17" s="347"/>
      <c r="G17" s="347"/>
      <c r="H17" s="347"/>
      <c r="I17" s="347"/>
    </row>
    <row r="18" spans="1:9">
      <c r="A18" s="163"/>
      <c r="B18" s="435" t="s">
        <v>329</v>
      </c>
      <c r="C18" s="435"/>
      <c r="D18" s="435"/>
      <c r="E18" s="435"/>
      <c r="F18" s="435"/>
      <c r="G18" s="435"/>
      <c r="H18" s="435"/>
      <c r="I18" s="435"/>
    </row>
    <row r="19" spans="1:9" ht="28.5" customHeight="1">
      <c r="A19" s="163"/>
      <c r="B19" s="447" t="s">
        <v>103</v>
      </c>
      <c r="C19" s="448"/>
      <c r="D19" s="449" t="s">
        <v>330</v>
      </c>
      <c r="E19" s="449"/>
      <c r="F19" s="448" t="s">
        <v>331</v>
      </c>
      <c r="G19" s="448"/>
      <c r="H19" s="436" t="s">
        <v>137</v>
      </c>
      <c r="I19" s="436"/>
    </row>
    <row r="20" spans="1:9" ht="54.75" customHeight="1">
      <c r="A20" s="163"/>
      <c r="B20" s="347" t="s">
        <v>466</v>
      </c>
      <c r="C20" s="347"/>
      <c r="D20" s="348" t="s">
        <v>106</v>
      </c>
      <c r="E20" s="348"/>
      <c r="F20" s="347" t="str">
        <f>CALENDARIZACION!C17</f>
        <v>PSRCBAM. Porcentaje de servicios realizados en el Centro de Bienestar Animal Municipal.</v>
      </c>
      <c r="G20" s="347"/>
      <c r="H20" s="446" t="s">
        <v>543</v>
      </c>
      <c r="I20" s="348"/>
    </row>
    <row r="21" spans="1:9" ht="47.25" customHeight="1">
      <c r="A21" s="163"/>
      <c r="B21" s="347" t="s">
        <v>467</v>
      </c>
      <c r="C21" s="347"/>
      <c r="D21" s="348" t="s">
        <v>106</v>
      </c>
      <c r="E21" s="348"/>
      <c r="F21" s="347" t="str">
        <f>CALENDARIZACION!D17</f>
        <v>PSPCBAM= Porcentaje de servicios programados en el CEBAM</v>
      </c>
      <c r="G21" s="347"/>
      <c r="H21" s="446" t="s">
        <v>543</v>
      </c>
      <c r="I21" s="348"/>
    </row>
    <row r="22" spans="1:9" ht="51" customHeight="1">
      <c r="A22" s="163"/>
      <c r="B22" s="347" t="s">
        <v>466</v>
      </c>
      <c r="C22" s="347"/>
      <c r="D22" s="348" t="s">
        <v>106</v>
      </c>
      <c r="E22" s="348"/>
      <c r="F22" s="347" t="str">
        <f>CALENDARIZACION!D18</f>
        <v>PSRCBAM= Porcentaje de servicios realizados en el CEBAM</v>
      </c>
      <c r="G22" s="347"/>
      <c r="H22" s="446" t="s">
        <v>543</v>
      </c>
      <c r="I22" s="348"/>
    </row>
    <row r="23" spans="1:9" ht="12.75" customHeight="1">
      <c r="A23" s="163"/>
      <c r="B23" s="445" t="s">
        <v>140</v>
      </c>
      <c r="C23" s="445"/>
      <c r="D23" s="445"/>
      <c r="E23" s="445"/>
      <c r="F23" s="445"/>
      <c r="G23" s="445"/>
      <c r="H23" s="445"/>
      <c r="I23" s="445"/>
    </row>
    <row r="24" spans="1:9" ht="15.75" customHeight="1">
      <c r="A24" s="163"/>
      <c r="B24" s="433" t="s">
        <v>28</v>
      </c>
      <c r="C24" s="433"/>
      <c r="D24" s="433" t="s">
        <v>46</v>
      </c>
      <c r="E24" s="433"/>
      <c r="F24" s="433" t="s">
        <v>47</v>
      </c>
      <c r="G24" s="433"/>
      <c r="H24" s="433"/>
      <c r="I24" s="433"/>
    </row>
    <row r="25" spans="1:9" ht="18" customHeight="1">
      <c r="A25" s="163"/>
      <c r="B25" s="347" t="s">
        <v>97</v>
      </c>
      <c r="C25" s="347"/>
      <c r="D25" s="347" t="s">
        <v>95</v>
      </c>
      <c r="E25" s="347"/>
      <c r="F25" s="347" t="s">
        <v>212</v>
      </c>
      <c r="G25" s="347"/>
      <c r="H25" s="347"/>
      <c r="I25" s="347"/>
    </row>
    <row r="26" spans="1:9" ht="18" customHeight="1">
      <c r="A26" s="163"/>
      <c r="B26" s="433" t="s">
        <v>125</v>
      </c>
      <c r="C26" s="433"/>
      <c r="D26" s="433"/>
      <c r="E26" s="433"/>
      <c r="F26" s="434" t="s">
        <v>128</v>
      </c>
      <c r="G26" s="435"/>
      <c r="H26" s="435"/>
      <c r="I26" s="435"/>
    </row>
    <row r="27" spans="1:9" ht="13.5" customHeight="1">
      <c r="A27" s="163"/>
      <c r="B27" s="347" t="s">
        <v>106</v>
      </c>
      <c r="C27" s="347"/>
      <c r="D27" s="347"/>
      <c r="E27" s="347"/>
      <c r="F27" s="347" t="s">
        <v>188</v>
      </c>
      <c r="G27" s="347"/>
      <c r="H27" s="347"/>
      <c r="I27" s="347"/>
    </row>
    <row r="28" spans="1:9" ht="15.75" customHeight="1">
      <c r="A28" s="163"/>
      <c r="B28" s="444" t="s">
        <v>81</v>
      </c>
      <c r="C28" s="442"/>
      <c r="D28" s="442"/>
      <c r="E28" s="442"/>
      <c r="F28" s="434" t="s">
        <v>129</v>
      </c>
      <c r="G28" s="435"/>
      <c r="H28" s="435"/>
      <c r="I28" s="435"/>
    </row>
    <row r="29" spans="1:9" ht="15.75" customHeight="1">
      <c r="A29" s="163"/>
      <c r="B29" s="347" t="s">
        <v>110</v>
      </c>
      <c r="C29" s="347"/>
      <c r="D29" s="347"/>
      <c r="E29" s="347"/>
      <c r="F29" s="347" t="s">
        <v>108</v>
      </c>
      <c r="G29" s="347"/>
      <c r="H29" s="347"/>
      <c r="I29" s="347"/>
    </row>
    <row r="30" spans="1:9" ht="14.25" customHeight="1">
      <c r="A30" s="163"/>
      <c r="B30" s="441" t="s">
        <v>143</v>
      </c>
      <c r="C30" s="441"/>
      <c r="D30" s="441"/>
      <c r="E30" s="441"/>
      <c r="F30" s="441"/>
      <c r="G30" s="441"/>
      <c r="H30" s="441"/>
      <c r="I30" s="441"/>
    </row>
    <row r="31" spans="1:9" ht="13.5" customHeight="1">
      <c r="A31" s="163"/>
      <c r="B31" s="442" t="s">
        <v>333</v>
      </c>
      <c r="C31" s="442"/>
      <c r="D31" s="442"/>
      <c r="E31" s="442"/>
      <c r="F31" s="435" t="s">
        <v>334</v>
      </c>
      <c r="G31" s="435"/>
      <c r="H31" s="435"/>
      <c r="I31" s="435"/>
    </row>
    <row r="32" spans="1:9">
      <c r="A32" s="163"/>
      <c r="B32" s="438" t="s">
        <v>146</v>
      </c>
      <c r="C32" s="438"/>
      <c r="D32" s="437">
        <f>CALENDARIZACION!R17</f>
        <v>16</v>
      </c>
      <c r="E32" s="437"/>
      <c r="F32" s="347" t="s">
        <v>113</v>
      </c>
      <c r="G32" s="347"/>
      <c r="H32" s="443" t="s">
        <v>114</v>
      </c>
      <c r="I32" s="443"/>
    </row>
    <row r="33" spans="1:10">
      <c r="A33" s="163"/>
      <c r="B33" s="438" t="s">
        <v>115</v>
      </c>
      <c r="C33" s="438"/>
      <c r="D33" s="348" t="s">
        <v>107</v>
      </c>
      <c r="E33" s="348"/>
      <c r="F33" s="347" t="s">
        <v>332</v>
      </c>
      <c r="G33" s="347"/>
      <c r="H33" s="439" t="s">
        <v>117</v>
      </c>
      <c r="I33" s="439"/>
    </row>
    <row r="34" spans="1:10">
      <c r="A34" s="163"/>
      <c r="B34" s="438" t="s">
        <v>49</v>
      </c>
      <c r="C34" s="438"/>
      <c r="D34" s="348" t="s">
        <v>186</v>
      </c>
      <c r="E34" s="348"/>
      <c r="F34" s="347" t="s">
        <v>118</v>
      </c>
      <c r="G34" s="347"/>
      <c r="H34" s="440" t="s">
        <v>119</v>
      </c>
      <c r="I34" s="440"/>
    </row>
    <row r="35" spans="1:10">
      <c r="A35" s="163"/>
      <c r="B35" s="435" t="s">
        <v>342</v>
      </c>
      <c r="C35" s="435"/>
      <c r="D35" s="435"/>
      <c r="E35" s="435"/>
      <c r="F35" s="435"/>
      <c r="G35" s="435"/>
      <c r="H35" s="435"/>
      <c r="I35" s="435"/>
    </row>
    <row r="36" spans="1:10">
      <c r="A36" s="163"/>
      <c r="B36" s="436" t="s">
        <v>228</v>
      </c>
      <c r="C36" s="436"/>
      <c r="D36" s="436"/>
      <c r="E36" s="436"/>
      <c r="F36" s="436" t="s">
        <v>50</v>
      </c>
      <c r="G36" s="436"/>
      <c r="H36" s="436" t="s">
        <v>141</v>
      </c>
      <c r="I36" s="436"/>
    </row>
    <row r="37" spans="1:10">
      <c r="A37" s="163"/>
      <c r="B37" s="437">
        <f>SUM(CALENDARIZACION!F18:H18)</f>
        <v>4</v>
      </c>
      <c r="C37" s="437"/>
      <c r="D37" s="437"/>
      <c r="E37" s="437"/>
      <c r="F37" s="437">
        <v>2026</v>
      </c>
      <c r="G37" s="437"/>
      <c r="H37" s="347" t="s">
        <v>107</v>
      </c>
      <c r="I37" s="347"/>
    </row>
    <row r="38" spans="1:10">
      <c r="A38" s="163"/>
      <c r="B38" s="432" t="s">
        <v>144</v>
      </c>
      <c r="C38" s="432"/>
      <c r="D38" s="432"/>
      <c r="E38" s="432"/>
      <c r="F38" s="432"/>
      <c r="G38" s="432"/>
      <c r="H38" s="432"/>
      <c r="I38" s="432"/>
    </row>
    <row r="39" spans="1:10" s="47" customFormat="1" ht="24">
      <c r="A39" s="164"/>
      <c r="B39" s="433" t="s">
        <v>121</v>
      </c>
      <c r="C39" s="433"/>
      <c r="D39" s="154" t="s">
        <v>145</v>
      </c>
      <c r="E39" s="162" t="s">
        <v>84</v>
      </c>
      <c r="F39" s="434" t="s">
        <v>85</v>
      </c>
      <c r="G39" s="435"/>
      <c r="H39" s="126" t="s">
        <v>74</v>
      </c>
      <c r="I39" s="126" t="s">
        <v>75</v>
      </c>
    </row>
    <row r="40" spans="1:10">
      <c r="A40" s="163"/>
      <c r="B40" s="347" t="s">
        <v>276</v>
      </c>
      <c r="C40" s="347"/>
      <c r="D40" s="129">
        <f>SUM(CALENDARIZACION!F17:H17)</f>
        <v>4</v>
      </c>
      <c r="E40" s="130">
        <v>0</v>
      </c>
      <c r="F40" s="428">
        <f>SUM(CALENDARIZACION!F18:H18)</f>
        <v>4</v>
      </c>
      <c r="G40" s="428"/>
      <c r="H40" s="157">
        <v>46027</v>
      </c>
      <c r="I40" s="157">
        <v>46111</v>
      </c>
      <c r="J40" s="165"/>
    </row>
    <row r="41" spans="1:10">
      <c r="A41" s="163"/>
      <c r="B41" s="347" t="s">
        <v>277</v>
      </c>
      <c r="C41" s="347"/>
      <c r="D41" s="129">
        <f>SUM(CALENDARIZACION!I17:K17)</f>
        <v>4</v>
      </c>
      <c r="E41" s="132">
        <v>0</v>
      </c>
      <c r="F41" s="428">
        <f>SUM(CALENDARIZACION!I18:K18)</f>
        <v>0</v>
      </c>
      <c r="G41" s="428"/>
      <c r="H41" s="157"/>
      <c r="I41" s="157"/>
      <c r="J41" s="165"/>
    </row>
    <row r="42" spans="1:10">
      <c r="A42" s="163"/>
      <c r="B42" s="347" t="s">
        <v>131</v>
      </c>
      <c r="C42" s="347"/>
      <c r="D42" s="129">
        <f>SUM(CALENDARIZACION!L17:N17)</f>
        <v>4</v>
      </c>
      <c r="E42" s="130">
        <v>0</v>
      </c>
      <c r="F42" s="428">
        <f>SUM(CALENDARIZACION!L18:N18)</f>
        <v>0</v>
      </c>
      <c r="G42" s="428"/>
      <c r="H42" s="157"/>
      <c r="I42" s="157"/>
    </row>
    <row r="43" spans="1:10">
      <c r="A43" s="163"/>
      <c r="B43" s="347" t="s">
        <v>278</v>
      </c>
      <c r="C43" s="347"/>
      <c r="D43" s="129">
        <f>SUM(CALENDARIZACION!O17:Q17)</f>
        <v>4</v>
      </c>
      <c r="E43" s="130">
        <v>0</v>
      </c>
      <c r="F43" s="428">
        <f>SUM(CALENDARIZACION!O18:Q18)</f>
        <v>0</v>
      </c>
      <c r="G43" s="428"/>
      <c r="H43" s="157"/>
      <c r="I43" s="157"/>
    </row>
    <row r="44" spans="1:10" ht="25.5" customHeight="1">
      <c r="A44" s="163"/>
      <c r="B44" s="429" t="s">
        <v>26</v>
      </c>
      <c r="C44" s="429"/>
      <c r="D44" s="158">
        <f>F49</f>
        <v>16</v>
      </c>
      <c r="E44" s="158">
        <f>SUM(E40:E43)</f>
        <v>0</v>
      </c>
      <c r="F44" s="430">
        <f>G49</f>
        <v>4</v>
      </c>
      <c r="G44" s="430"/>
      <c r="H44" s="127" t="s">
        <v>147</v>
      </c>
      <c r="I44" s="159">
        <f>I49</f>
        <v>0.25</v>
      </c>
    </row>
    <row r="45" spans="1:10">
      <c r="A45" s="431"/>
      <c r="B45" s="431"/>
      <c r="C45" s="431"/>
      <c r="D45" s="431"/>
      <c r="E45" s="431"/>
      <c r="F45" s="431"/>
      <c r="G45" s="431"/>
      <c r="H45" s="431"/>
      <c r="I45" s="431"/>
    </row>
    <row r="46" spans="1:10" ht="22.5" customHeight="1">
      <c r="A46" s="431"/>
      <c r="B46" s="431"/>
      <c r="C46" s="431"/>
      <c r="D46" s="431"/>
      <c r="E46" s="431"/>
      <c r="F46" s="431"/>
      <c r="G46" s="431"/>
      <c r="H46" s="431"/>
      <c r="I46" s="431"/>
    </row>
    <row r="47" spans="1:10" ht="39" customHeight="1">
      <c r="B47" s="422" t="s">
        <v>159</v>
      </c>
      <c r="C47" s="423"/>
      <c r="D47" s="424" t="s">
        <v>52</v>
      </c>
      <c r="E47" s="424"/>
      <c r="F47" s="424" t="s">
        <v>153</v>
      </c>
      <c r="G47" s="424"/>
      <c r="H47" s="424"/>
      <c r="I47" s="424"/>
    </row>
    <row r="48" spans="1:10" ht="37.5" customHeight="1">
      <c r="B48" s="425" t="str">
        <f>D5</f>
        <v>PP2- C1</v>
      </c>
      <c r="C48" s="425"/>
      <c r="D48" s="348" t="str">
        <f>CALENDARIZACION!B17</f>
        <v>Centro de Bienestar Animal Municipal.</v>
      </c>
      <c r="E48" s="348"/>
      <c r="F48" s="137" t="s">
        <v>154</v>
      </c>
      <c r="G48" s="127" t="s">
        <v>155</v>
      </c>
      <c r="H48" s="137" t="s">
        <v>67</v>
      </c>
      <c r="I48" s="138" t="s">
        <v>68</v>
      </c>
    </row>
    <row r="49" spans="1:9" ht="37.5" customHeight="1">
      <c r="B49" s="426"/>
      <c r="C49" s="426"/>
      <c r="D49" s="427"/>
      <c r="E49" s="427"/>
      <c r="F49" s="139">
        <f>CALENDARIZACION!S17</f>
        <v>16</v>
      </c>
      <c r="G49" s="135">
        <f>CALENDARIZACION!R18</f>
        <v>4</v>
      </c>
      <c r="H49" s="139">
        <f>CALENDARIZACION!T17</f>
        <v>12</v>
      </c>
      <c r="I49" s="140">
        <f>CALENDARIZACION!U17</f>
        <v>0.25</v>
      </c>
    </row>
    <row r="50" spans="1:9" ht="20.25" customHeight="1">
      <c r="A50" s="166">
        <v>1</v>
      </c>
      <c r="B50" s="358"/>
      <c r="C50" s="358"/>
      <c r="D50" s="358"/>
      <c r="E50" s="358"/>
      <c r="F50" s="358"/>
      <c r="G50" s="358"/>
      <c r="H50" s="358"/>
      <c r="I50" s="358"/>
    </row>
    <row r="51" spans="1:9">
      <c r="A51" s="166">
        <v>1</v>
      </c>
      <c r="B51" s="358"/>
      <c r="C51" s="358"/>
      <c r="D51" s="358"/>
      <c r="E51" s="358"/>
      <c r="F51" s="358"/>
      <c r="G51" s="358"/>
      <c r="H51" s="358"/>
      <c r="I51" s="358"/>
    </row>
    <row r="52" spans="1:9">
      <c r="A52" s="166">
        <v>1</v>
      </c>
      <c r="B52" s="358"/>
      <c r="C52" s="358"/>
      <c r="D52" s="358"/>
      <c r="E52" s="358"/>
      <c r="F52" s="358"/>
      <c r="G52" s="358"/>
      <c r="H52" s="358"/>
      <c r="I52" s="358"/>
    </row>
    <row r="53" spans="1:9">
      <c r="A53" s="166">
        <v>1</v>
      </c>
      <c r="B53" s="358"/>
      <c r="C53" s="358"/>
      <c r="D53" s="358"/>
      <c r="E53" s="358"/>
      <c r="F53" s="358"/>
      <c r="G53" s="358"/>
      <c r="H53" s="358"/>
      <c r="I53" s="358"/>
    </row>
    <row r="54" spans="1:9">
      <c r="A54" s="166">
        <v>1</v>
      </c>
      <c r="B54" s="358"/>
      <c r="C54" s="358"/>
      <c r="D54" s="358"/>
      <c r="E54" s="358"/>
      <c r="F54" s="358"/>
      <c r="G54" s="358"/>
      <c r="H54" s="358"/>
      <c r="I54" s="358"/>
    </row>
    <row r="55" spans="1:9">
      <c r="A55" s="166">
        <v>1</v>
      </c>
      <c r="B55" s="358"/>
      <c r="C55" s="358"/>
      <c r="D55" s="358"/>
      <c r="E55" s="358"/>
      <c r="F55" s="358"/>
      <c r="G55" s="358"/>
      <c r="H55" s="358"/>
      <c r="I55" s="358"/>
    </row>
    <row r="56" spans="1:9">
      <c r="A56" s="166">
        <v>1</v>
      </c>
      <c r="B56" s="358"/>
      <c r="C56" s="358"/>
      <c r="D56" s="358"/>
      <c r="E56" s="358"/>
      <c r="F56" s="358"/>
      <c r="G56" s="358"/>
      <c r="H56" s="358"/>
      <c r="I56" s="358"/>
    </row>
    <row r="57" spans="1:9">
      <c r="A57" s="166">
        <v>1</v>
      </c>
      <c r="B57" s="358"/>
      <c r="C57" s="358"/>
      <c r="D57" s="358"/>
      <c r="E57" s="358"/>
      <c r="F57" s="358"/>
      <c r="G57" s="358"/>
      <c r="H57" s="358"/>
      <c r="I57" s="358"/>
    </row>
    <row r="58" spans="1:9">
      <c r="A58" s="166">
        <v>1</v>
      </c>
      <c r="B58" s="358"/>
      <c r="C58" s="358"/>
      <c r="D58" s="358"/>
      <c r="E58" s="358"/>
      <c r="F58" s="358"/>
      <c r="G58" s="358"/>
      <c r="H58" s="358"/>
      <c r="I58" s="358"/>
    </row>
    <row r="59" spans="1:9">
      <c r="A59" s="166">
        <v>1</v>
      </c>
      <c r="B59" s="358"/>
      <c r="C59" s="358"/>
      <c r="D59" s="358"/>
      <c r="E59" s="358"/>
      <c r="F59" s="358"/>
      <c r="G59" s="358"/>
      <c r="H59" s="358"/>
      <c r="I59" s="358"/>
    </row>
    <row r="60" spans="1:9">
      <c r="A60" s="166">
        <v>1</v>
      </c>
      <c r="B60" s="358"/>
      <c r="C60" s="358"/>
      <c r="D60" s="358"/>
      <c r="E60" s="358"/>
      <c r="F60" s="358"/>
      <c r="G60" s="358"/>
      <c r="H60" s="358"/>
      <c r="I60" s="358"/>
    </row>
    <row r="61" spans="1:9">
      <c r="A61" s="166">
        <v>1</v>
      </c>
      <c r="B61" s="358"/>
      <c r="C61" s="358"/>
      <c r="D61" s="358"/>
      <c r="E61" s="358"/>
      <c r="F61" s="358"/>
      <c r="G61" s="358"/>
      <c r="H61" s="358"/>
      <c r="I61" s="358"/>
    </row>
    <row r="62" spans="1:9">
      <c r="A62" s="166">
        <v>1</v>
      </c>
      <c r="B62" s="358"/>
      <c r="C62" s="358"/>
      <c r="D62" s="358"/>
      <c r="E62" s="358"/>
      <c r="F62" s="358"/>
      <c r="G62" s="358"/>
      <c r="H62" s="358"/>
      <c r="I62" s="358"/>
    </row>
    <row r="63" spans="1:9">
      <c r="A63" s="166">
        <v>1</v>
      </c>
      <c r="B63" s="358"/>
      <c r="C63" s="358"/>
      <c r="D63" s="358"/>
      <c r="E63" s="358"/>
      <c r="F63" s="358"/>
      <c r="G63" s="358"/>
      <c r="H63" s="358"/>
      <c r="I63" s="358"/>
    </row>
    <row r="64" spans="1:9">
      <c r="A64" s="166">
        <v>1</v>
      </c>
      <c r="B64" s="358"/>
      <c r="C64" s="358"/>
      <c r="D64" s="358"/>
      <c r="E64" s="358"/>
      <c r="F64" s="358"/>
      <c r="G64" s="358"/>
      <c r="H64" s="358"/>
      <c r="I64" s="358"/>
    </row>
    <row r="65" spans="1:9" ht="17.25" customHeight="1">
      <c r="A65" s="166">
        <v>1</v>
      </c>
      <c r="B65" s="358"/>
      <c r="C65" s="358"/>
      <c r="D65" s="358"/>
      <c r="E65" s="358"/>
      <c r="F65" s="358"/>
      <c r="G65" s="358"/>
      <c r="H65" s="358"/>
      <c r="I65" s="358"/>
    </row>
    <row r="66" spans="1:9">
      <c r="A66" s="166">
        <v>1</v>
      </c>
      <c r="B66" s="420" t="s">
        <v>281</v>
      </c>
      <c r="C66" s="420"/>
      <c r="D66" s="420"/>
      <c r="E66" s="420"/>
      <c r="F66" s="420"/>
      <c r="G66" s="420"/>
      <c r="H66" s="420"/>
      <c r="I66" s="420"/>
    </row>
    <row r="67" spans="1:9">
      <c r="A67" s="166">
        <v>1</v>
      </c>
      <c r="B67" s="420"/>
      <c r="C67" s="420"/>
      <c r="D67" s="420"/>
      <c r="E67" s="420"/>
      <c r="F67" s="420"/>
      <c r="G67" s="420"/>
      <c r="H67" s="420"/>
      <c r="I67" s="420"/>
    </row>
    <row r="68" spans="1:9">
      <c r="A68" s="166">
        <v>1</v>
      </c>
      <c r="B68" s="413" t="s">
        <v>276</v>
      </c>
      <c r="C68" s="413"/>
      <c r="D68" s="413"/>
      <c r="E68" s="421">
        <f>F40/D40</f>
        <v>1</v>
      </c>
      <c r="F68" s="421"/>
      <c r="G68" s="421"/>
      <c r="H68" s="421"/>
      <c r="I68" s="421"/>
    </row>
    <row r="69" spans="1:9">
      <c r="A69" s="166">
        <v>1</v>
      </c>
      <c r="B69" s="413"/>
      <c r="C69" s="413"/>
      <c r="D69" s="413"/>
      <c r="E69" s="421"/>
      <c r="F69" s="421"/>
      <c r="G69" s="421"/>
      <c r="H69" s="421"/>
      <c r="I69" s="421"/>
    </row>
    <row r="70" spans="1:9" ht="12.75" customHeight="1">
      <c r="B70" s="413" t="s">
        <v>277</v>
      </c>
      <c r="C70" s="413"/>
      <c r="D70" s="413"/>
      <c r="E70" s="414">
        <f>F41/D41</f>
        <v>0</v>
      </c>
      <c r="F70" s="415"/>
      <c r="G70" s="415"/>
      <c r="H70" s="415"/>
      <c r="I70" s="416"/>
    </row>
    <row r="71" spans="1:9" ht="12.75" customHeight="1">
      <c r="B71" s="413"/>
      <c r="C71" s="413"/>
      <c r="D71" s="413"/>
      <c r="E71" s="417"/>
      <c r="F71" s="418"/>
      <c r="G71" s="418"/>
      <c r="H71" s="418"/>
      <c r="I71" s="419"/>
    </row>
    <row r="72" spans="1:9" ht="12.75" customHeight="1">
      <c r="B72" s="413" t="s">
        <v>131</v>
      </c>
      <c r="C72" s="413"/>
      <c r="D72" s="413"/>
      <c r="E72" s="414">
        <f>F42/D42</f>
        <v>0</v>
      </c>
      <c r="F72" s="415"/>
      <c r="G72" s="415"/>
      <c r="H72" s="415"/>
      <c r="I72" s="416"/>
    </row>
    <row r="73" spans="1:9" ht="12.75" customHeight="1">
      <c r="B73" s="413"/>
      <c r="C73" s="413"/>
      <c r="D73" s="413"/>
      <c r="E73" s="417"/>
      <c r="F73" s="418"/>
      <c r="G73" s="418"/>
      <c r="H73" s="418"/>
      <c r="I73" s="419"/>
    </row>
    <row r="74" spans="1:9" ht="12.75" customHeight="1">
      <c r="B74" s="413" t="s">
        <v>278</v>
      </c>
      <c r="C74" s="413"/>
      <c r="D74" s="413"/>
      <c r="E74" s="414">
        <f>F43/D43</f>
        <v>0</v>
      </c>
      <c r="F74" s="415"/>
      <c r="G74" s="415"/>
      <c r="H74" s="415"/>
      <c r="I74" s="416"/>
    </row>
    <row r="75" spans="1:9" ht="12.75" customHeight="1">
      <c r="B75" s="413"/>
      <c r="C75" s="413"/>
      <c r="D75" s="413"/>
      <c r="E75" s="417"/>
      <c r="F75" s="418"/>
      <c r="G75" s="418"/>
      <c r="H75" s="418"/>
      <c r="I75" s="419"/>
    </row>
    <row r="76" spans="1:9">
      <c r="B76" s="453"/>
      <c r="C76" s="453"/>
      <c r="D76" s="453"/>
      <c r="E76" s="453"/>
      <c r="F76" s="453"/>
      <c r="G76" s="453"/>
      <c r="H76" s="453"/>
      <c r="I76" s="453"/>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F9642927-8257-4551-BFC6-01819FADE5B7}"/>
    <hyperlink ref="H21" r:id="rId2" xr:uid="{857D3A9E-80E9-4FCA-B25B-D09F423D42B3}"/>
    <hyperlink ref="H22" r:id="rId3" xr:uid="{4F2DA20E-3E07-48CF-BFE8-34DB1C15C0E7}"/>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47" zoomScale="93" zoomScaleNormal="100" zoomScaleSheetLayoutView="93" workbookViewId="0">
      <selection activeCell="I41" sqref="I41"/>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1" spans="2:9" ht="34.5" customHeight="1">
      <c r="B1" s="355" t="s">
        <v>38</v>
      </c>
      <c r="C1" s="450"/>
      <c r="D1" s="450"/>
      <c r="E1" s="450"/>
      <c r="F1" s="450"/>
      <c r="G1" s="450"/>
      <c r="H1" s="450"/>
      <c r="I1" s="450"/>
    </row>
    <row r="2" spans="2:9" ht="19.5" customHeight="1">
      <c r="B2" s="346" t="s">
        <v>339</v>
      </c>
      <c r="C2" s="451"/>
      <c r="D2" s="451"/>
      <c r="E2" s="451"/>
      <c r="F2" s="451"/>
      <c r="G2" s="451"/>
      <c r="H2" s="451"/>
      <c r="I2" s="451"/>
    </row>
    <row r="3" spans="2:9" ht="60" customHeight="1">
      <c r="B3" s="460" t="s">
        <v>39</v>
      </c>
      <c r="C3" s="460"/>
      <c r="D3" s="347" t="str">
        <f>'FORMATO 2. POA - MIR'!D4:F4</f>
        <v>SECRETARIA DEL BIENESTAR, INCLUSIÓN Y DESARROLLO SOCIAL</v>
      </c>
      <c r="E3" s="347"/>
      <c r="F3" s="460" t="s">
        <v>42</v>
      </c>
      <c r="G3" s="460"/>
      <c r="H3" s="347">
        <v>2026</v>
      </c>
      <c r="I3" s="347"/>
    </row>
    <row r="4" spans="2:9" ht="60" customHeight="1">
      <c r="B4" s="452" t="s">
        <v>40</v>
      </c>
      <c r="C4" s="452"/>
      <c r="D4" s="347" t="s">
        <v>380</v>
      </c>
      <c r="E4" s="347"/>
      <c r="F4" s="452" t="s">
        <v>43</v>
      </c>
      <c r="G4" s="452"/>
      <c r="H4" s="347" t="s">
        <v>431</v>
      </c>
      <c r="I4" s="347"/>
    </row>
    <row r="5" spans="2:9" ht="60" customHeight="1">
      <c r="B5" s="454" t="s">
        <v>41</v>
      </c>
      <c r="C5" s="454"/>
      <c r="D5" s="455" t="s">
        <v>464</v>
      </c>
      <c r="E5" s="455"/>
      <c r="F5" s="452" t="s">
        <v>44</v>
      </c>
      <c r="G5" s="452"/>
      <c r="H5" s="347" t="s">
        <v>465</v>
      </c>
      <c r="I5" s="347"/>
    </row>
    <row r="6" spans="2:9">
      <c r="B6" s="441" t="s">
        <v>88</v>
      </c>
      <c r="C6" s="441"/>
      <c r="D6" s="441"/>
      <c r="E6" s="441"/>
      <c r="F6" s="441"/>
      <c r="G6" s="441"/>
      <c r="H6" s="441"/>
      <c r="I6" s="441"/>
    </row>
    <row r="7" spans="2:9" ht="143.25" customHeight="1">
      <c r="B7" s="433" t="s">
        <v>89</v>
      </c>
      <c r="C7" s="433"/>
      <c r="D7" s="347" t="str">
        <f>'FORMATO 2. POA - MIR'!C9</f>
        <v>ACUERDO 2. ACUERDO PARA EL BIENESTAR DEL PUEBLO.</v>
      </c>
      <c r="E7" s="347"/>
      <c r="F7" s="436" t="s">
        <v>90</v>
      </c>
      <c r="G7" s="436"/>
      <c r="H7" s="347" t="str">
        <f>'FORMATO 2. POA - MIR'!E9</f>
        <v>2.1.1 Impulsar la gestión de abasto de medicamentos e insumos para la salud en las unidades médicas de nuestro municipio dando respuesta a las necesidades médicas de las y los ciudadanos.</v>
      </c>
      <c r="I7" s="347"/>
    </row>
    <row r="8" spans="2:9" ht="143.25" customHeight="1">
      <c r="B8" s="436" t="s">
        <v>91</v>
      </c>
      <c r="C8" s="436"/>
      <c r="D8" s="347" t="str">
        <f>'FORMATO 2. POA - MIR'!C10</f>
        <v>Acuerdo 2. Bienestar para Zapotlán.</v>
      </c>
      <c r="E8" s="347"/>
      <c r="F8" s="436" t="s">
        <v>93</v>
      </c>
      <c r="G8" s="436"/>
      <c r="H8" s="347"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8" s="347"/>
    </row>
    <row r="9" spans="2:9" ht="183.75" customHeight="1">
      <c r="B9" s="436" t="s">
        <v>94</v>
      </c>
      <c r="C9" s="436"/>
      <c r="D9" s="347" t="str">
        <f>'FORMATO 2. POA - MIR'!C11</f>
        <v>2.1 Optimizar los tiempos de atención médica y la calidad de los servicios de salud, garantizando la prevención y la atención médica básica para los ciudadanos de Zapotlán.</v>
      </c>
      <c r="E9" s="347"/>
      <c r="F9" s="436" t="s">
        <v>93</v>
      </c>
      <c r="G9" s="436"/>
      <c r="H9" s="347"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9" s="347"/>
    </row>
    <row r="10" spans="2:9" ht="15" customHeight="1">
      <c r="B10" s="461" t="s">
        <v>282</v>
      </c>
      <c r="C10" s="457"/>
      <c r="D10" s="457"/>
      <c r="E10" s="457"/>
      <c r="F10" s="457"/>
      <c r="G10" s="457"/>
      <c r="H10" s="457"/>
      <c r="I10" s="457"/>
    </row>
    <row r="11" spans="2:9">
      <c r="B11" s="433" t="s">
        <v>45</v>
      </c>
      <c r="C11" s="433"/>
      <c r="D11" s="433"/>
      <c r="E11" s="433"/>
      <c r="F11" s="433"/>
      <c r="G11" s="433"/>
      <c r="H11" s="433"/>
      <c r="I11" s="433"/>
    </row>
    <row r="12" spans="2:9">
      <c r="B12" s="456" t="str">
        <f>CALENDARIZACION!B20</f>
        <v xml:space="preserve"> VACUNACIÓN ANTIRRÁBICA GRATUITA  </v>
      </c>
      <c r="C12" s="456"/>
      <c r="D12" s="456"/>
      <c r="E12" s="456"/>
      <c r="F12" s="456"/>
      <c r="G12" s="456"/>
      <c r="H12" s="456"/>
      <c r="I12" s="456"/>
    </row>
    <row r="13" spans="2:9">
      <c r="B13" s="433" t="s">
        <v>48</v>
      </c>
      <c r="C13" s="433"/>
      <c r="D13" s="433"/>
      <c r="E13" s="433"/>
      <c r="F13" s="433"/>
      <c r="G13" s="433"/>
      <c r="H13" s="433"/>
      <c r="I13" s="433"/>
    </row>
    <row r="14" spans="2:9" ht="42.75" customHeight="1">
      <c r="B14" s="347" t="str">
        <f>'FORMATO 2. POA - MIR'!C17</f>
        <v xml:space="preserve">Vacunación de manera permanente en el Ce. BAM. </v>
      </c>
      <c r="C14" s="347"/>
      <c r="D14" s="347"/>
      <c r="E14" s="347"/>
      <c r="F14" s="347"/>
      <c r="G14" s="347"/>
      <c r="H14" s="347"/>
      <c r="I14" s="347"/>
    </row>
    <row r="15" spans="2:9" ht="18.75" customHeight="1">
      <c r="B15" s="457" t="s">
        <v>341</v>
      </c>
      <c r="C15" s="457"/>
      <c r="D15" s="457"/>
      <c r="E15" s="457"/>
      <c r="F15" s="457"/>
      <c r="G15" s="457"/>
      <c r="H15" s="457"/>
      <c r="I15" s="457"/>
    </row>
    <row r="16" spans="2:9">
      <c r="B16" s="435" t="s">
        <v>328</v>
      </c>
      <c r="C16" s="435"/>
      <c r="D16" s="435"/>
      <c r="E16" s="435"/>
      <c r="F16" s="435"/>
      <c r="G16" s="435"/>
      <c r="H16" s="435"/>
      <c r="I16" s="435"/>
    </row>
    <row r="17" spans="2:9">
      <c r="B17" s="347" t="str">
        <f>CALENDARIZACION!E20</f>
        <v>PAVDCEBAM=(PDAPVA/ PDARVA)*100%</v>
      </c>
      <c r="C17" s="347"/>
      <c r="D17" s="347"/>
      <c r="E17" s="347"/>
      <c r="F17" s="347"/>
      <c r="G17" s="347"/>
      <c r="H17" s="347"/>
      <c r="I17" s="347"/>
    </row>
    <row r="18" spans="2:9">
      <c r="B18" s="435" t="s">
        <v>329</v>
      </c>
      <c r="C18" s="435"/>
      <c r="D18" s="435"/>
      <c r="E18" s="435"/>
      <c r="F18" s="435"/>
      <c r="G18" s="435"/>
      <c r="H18" s="435"/>
      <c r="I18" s="435"/>
    </row>
    <row r="19" spans="2:9" ht="28.5" customHeight="1">
      <c r="B19" s="447" t="s">
        <v>103</v>
      </c>
      <c r="C19" s="448"/>
      <c r="D19" s="449" t="s">
        <v>330</v>
      </c>
      <c r="E19" s="449"/>
      <c r="F19" s="448" t="s">
        <v>331</v>
      </c>
      <c r="G19" s="448"/>
      <c r="H19" s="436" t="s">
        <v>137</v>
      </c>
      <c r="I19" s="436"/>
    </row>
    <row r="20" spans="2:9" s="47" customFormat="1" ht="81" customHeight="1">
      <c r="B20" s="347" t="s">
        <v>468</v>
      </c>
      <c r="C20" s="347"/>
      <c r="D20" s="348" t="s">
        <v>106</v>
      </c>
      <c r="E20" s="348"/>
      <c r="F20" s="347" t="str">
        <f>CALENDARIZACION!C20</f>
        <v xml:space="preserve">PAVDCEBAM. Porcentaje de animales vacunados dentro del Centro de Bienestar Animal Municipal. </v>
      </c>
      <c r="G20" s="347"/>
      <c r="H20" s="446" t="s">
        <v>543</v>
      </c>
      <c r="I20" s="348"/>
    </row>
    <row r="21" spans="2:9" s="47" customFormat="1" ht="65.25" customHeight="1">
      <c r="B21" s="347" t="s">
        <v>469</v>
      </c>
      <c r="C21" s="347"/>
      <c r="D21" s="348" t="s">
        <v>106</v>
      </c>
      <c r="E21" s="348"/>
      <c r="F21" s="347" t="str">
        <f>CALENDARIZACION!D20</f>
        <v xml:space="preserve"> PDAPVA=Porcentaje de animales programados de vacunación antirrábica</v>
      </c>
      <c r="G21" s="347"/>
      <c r="H21" s="446" t="s">
        <v>543</v>
      </c>
      <c r="I21" s="348"/>
    </row>
    <row r="22" spans="2:9" s="47" customFormat="1" ht="69.75" customHeight="1">
      <c r="B22" s="347" t="s">
        <v>470</v>
      </c>
      <c r="C22" s="347"/>
      <c r="D22" s="348" t="s">
        <v>106</v>
      </c>
      <c r="E22" s="348"/>
      <c r="F22" s="347" t="str">
        <f>CALENDARIZACION!D21</f>
        <v xml:space="preserve"> PDARVA=Porcentaje de animales realizados de vacunación antirrábica</v>
      </c>
      <c r="G22" s="347"/>
      <c r="H22" s="446" t="s">
        <v>543</v>
      </c>
      <c r="I22" s="348"/>
    </row>
    <row r="23" spans="2:9" ht="12.75" customHeight="1">
      <c r="B23" s="445" t="s">
        <v>140</v>
      </c>
      <c r="C23" s="445"/>
      <c r="D23" s="445"/>
      <c r="E23" s="445"/>
      <c r="F23" s="445"/>
      <c r="G23" s="445"/>
      <c r="H23" s="445"/>
      <c r="I23" s="445"/>
    </row>
    <row r="24" spans="2:9" ht="15.75" customHeight="1">
      <c r="B24" s="433" t="s">
        <v>28</v>
      </c>
      <c r="C24" s="433"/>
      <c r="D24" s="433" t="s">
        <v>46</v>
      </c>
      <c r="E24" s="433"/>
      <c r="F24" s="433" t="s">
        <v>47</v>
      </c>
      <c r="G24" s="433"/>
      <c r="H24" s="433"/>
      <c r="I24" s="433"/>
    </row>
    <row r="25" spans="2:9" ht="18" customHeight="1">
      <c r="B25" s="347" t="s">
        <v>98</v>
      </c>
      <c r="C25" s="347"/>
      <c r="D25" s="347" t="s">
        <v>96</v>
      </c>
      <c r="E25" s="347"/>
      <c r="F25" s="347" t="s">
        <v>212</v>
      </c>
      <c r="G25" s="347"/>
      <c r="H25" s="347"/>
      <c r="I25" s="347"/>
    </row>
    <row r="26" spans="2:9" ht="18" customHeight="1">
      <c r="B26" s="433" t="s">
        <v>125</v>
      </c>
      <c r="C26" s="433"/>
      <c r="D26" s="433"/>
      <c r="E26" s="433"/>
      <c r="F26" s="434" t="s">
        <v>128</v>
      </c>
      <c r="G26" s="435"/>
      <c r="H26" s="435"/>
      <c r="I26" s="435"/>
    </row>
    <row r="27" spans="2:9" ht="13.5" customHeight="1">
      <c r="B27" s="347" t="s">
        <v>106</v>
      </c>
      <c r="C27" s="347"/>
      <c r="D27" s="347"/>
      <c r="E27" s="347"/>
      <c r="F27" s="347" t="s">
        <v>188</v>
      </c>
      <c r="G27" s="347"/>
      <c r="H27" s="347"/>
      <c r="I27" s="347"/>
    </row>
    <row r="28" spans="2:9" ht="15.75" customHeight="1">
      <c r="B28" s="444" t="s">
        <v>81</v>
      </c>
      <c r="C28" s="442"/>
      <c r="D28" s="442"/>
      <c r="E28" s="442"/>
      <c r="F28" s="434" t="s">
        <v>129</v>
      </c>
      <c r="G28" s="435"/>
      <c r="H28" s="435"/>
      <c r="I28" s="435"/>
    </row>
    <row r="29" spans="2:9" ht="15.75" customHeight="1">
      <c r="B29" s="347" t="s">
        <v>107</v>
      </c>
      <c r="C29" s="347"/>
      <c r="D29" s="347"/>
      <c r="E29" s="347"/>
      <c r="F29" s="347" t="s">
        <v>108</v>
      </c>
      <c r="G29" s="347"/>
      <c r="H29" s="347"/>
      <c r="I29" s="347"/>
    </row>
    <row r="30" spans="2:9" ht="14.25" customHeight="1">
      <c r="B30" s="441" t="s">
        <v>143</v>
      </c>
      <c r="C30" s="441"/>
      <c r="D30" s="441"/>
      <c r="E30" s="441"/>
      <c r="F30" s="441"/>
      <c r="G30" s="441"/>
      <c r="H30" s="441"/>
      <c r="I30" s="441"/>
    </row>
    <row r="31" spans="2:9" ht="13.5" customHeight="1">
      <c r="B31" s="442" t="s">
        <v>333</v>
      </c>
      <c r="C31" s="442"/>
      <c r="D31" s="442"/>
      <c r="E31" s="442"/>
      <c r="F31" s="435" t="s">
        <v>334</v>
      </c>
      <c r="G31" s="435"/>
      <c r="H31" s="435"/>
      <c r="I31" s="435"/>
    </row>
    <row r="32" spans="2:9">
      <c r="B32" s="438" t="s">
        <v>146</v>
      </c>
      <c r="C32" s="438"/>
      <c r="D32" s="437">
        <f>CALENDARIZACION!R20</f>
        <v>240</v>
      </c>
      <c r="E32" s="437"/>
      <c r="F32" s="347" t="s">
        <v>113</v>
      </c>
      <c r="G32" s="347"/>
      <c r="H32" s="443" t="s">
        <v>114</v>
      </c>
      <c r="I32" s="443"/>
    </row>
    <row r="33" spans="2:10">
      <c r="B33" s="438" t="s">
        <v>115</v>
      </c>
      <c r="C33" s="438"/>
      <c r="D33" s="348" t="s">
        <v>107</v>
      </c>
      <c r="E33" s="348"/>
      <c r="F33" s="347" t="s">
        <v>332</v>
      </c>
      <c r="G33" s="347"/>
      <c r="H33" s="439" t="s">
        <v>117</v>
      </c>
      <c r="I33" s="439"/>
    </row>
    <row r="34" spans="2:10">
      <c r="B34" s="438" t="s">
        <v>49</v>
      </c>
      <c r="C34" s="438"/>
      <c r="D34" s="348" t="s">
        <v>187</v>
      </c>
      <c r="E34" s="348"/>
      <c r="F34" s="347" t="s">
        <v>118</v>
      </c>
      <c r="G34" s="347"/>
      <c r="H34" s="440" t="s">
        <v>119</v>
      </c>
      <c r="I34" s="440"/>
    </row>
    <row r="35" spans="2:10">
      <c r="B35" s="435" t="s">
        <v>342</v>
      </c>
      <c r="C35" s="435"/>
      <c r="D35" s="435"/>
      <c r="E35" s="435"/>
      <c r="F35" s="435"/>
      <c r="G35" s="435"/>
      <c r="H35" s="435"/>
      <c r="I35" s="435"/>
    </row>
    <row r="36" spans="2:10">
      <c r="B36" s="436" t="s">
        <v>228</v>
      </c>
      <c r="C36" s="436"/>
      <c r="D36" s="436"/>
      <c r="E36" s="436"/>
      <c r="F36" s="436" t="s">
        <v>50</v>
      </c>
      <c r="G36" s="436"/>
      <c r="H36" s="436" t="s">
        <v>141</v>
      </c>
      <c r="I36" s="436"/>
    </row>
    <row r="37" spans="2:10">
      <c r="B37" s="437">
        <f>SUM(CALENDARIZACION!F21:H21)</f>
        <v>60</v>
      </c>
      <c r="C37" s="437"/>
      <c r="D37" s="437"/>
      <c r="E37" s="437"/>
      <c r="F37" s="437">
        <v>2026</v>
      </c>
      <c r="G37" s="437"/>
      <c r="H37" s="347" t="s">
        <v>107</v>
      </c>
      <c r="I37" s="347"/>
    </row>
    <row r="38" spans="2:10">
      <c r="B38" s="432" t="s">
        <v>144</v>
      </c>
      <c r="C38" s="432"/>
      <c r="D38" s="432"/>
      <c r="E38" s="432"/>
      <c r="F38" s="432"/>
      <c r="G38" s="432"/>
      <c r="H38" s="432"/>
      <c r="I38" s="432"/>
    </row>
    <row r="39" spans="2:10" s="47" customFormat="1" ht="36">
      <c r="B39" s="433" t="s">
        <v>121</v>
      </c>
      <c r="C39" s="433"/>
      <c r="D39" s="154" t="s">
        <v>145</v>
      </c>
      <c r="E39" s="162" t="s">
        <v>84</v>
      </c>
      <c r="F39" s="434" t="s">
        <v>85</v>
      </c>
      <c r="G39" s="435"/>
      <c r="H39" s="126" t="s">
        <v>74</v>
      </c>
      <c r="I39" s="126" t="s">
        <v>75</v>
      </c>
    </row>
    <row r="40" spans="2:10">
      <c r="B40" s="347" t="s">
        <v>276</v>
      </c>
      <c r="C40" s="347"/>
      <c r="D40" s="129">
        <f>SUM(CALENDARIZACION!F20:H20)</f>
        <v>60</v>
      </c>
      <c r="E40" s="130">
        <v>0</v>
      </c>
      <c r="F40" s="428">
        <f>SUM(CALENDARIZACION!F21:H21)</f>
        <v>60</v>
      </c>
      <c r="G40" s="428"/>
      <c r="H40" s="157">
        <v>46027</v>
      </c>
      <c r="I40" s="157">
        <v>46111</v>
      </c>
      <c r="J40" s="165"/>
    </row>
    <row r="41" spans="2:10">
      <c r="B41" s="347" t="s">
        <v>277</v>
      </c>
      <c r="C41" s="347"/>
      <c r="D41" s="129">
        <f>SUM(CALENDARIZACION!I20:K20)</f>
        <v>60</v>
      </c>
      <c r="E41" s="132">
        <v>0</v>
      </c>
      <c r="F41" s="428">
        <f>SUM(CALENDARIZACION!I21:K21)</f>
        <v>0</v>
      </c>
      <c r="G41" s="428"/>
      <c r="H41" s="157"/>
      <c r="I41" s="157"/>
      <c r="J41" s="165"/>
    </row>
    <row r="42" spans="2:10">
      <c r="B42" s="347" t="s">
        <v>131</v>
      </c>
      <c r="C42" s="347"/>
      <c r="D42" s="129">
        <f>SUM(CALENDARIZACION!L20:N20)</f>
        <v>60</v>
      </c>
      <c r="E42" s="130">
        <v>0</v>
      </c>
      <c r="F42" s="428">
        <f>SUM(CALENDARIZACION!L21:N21)</f>
        <v>0</v>
      </c>
      <c r="G42" s="428"/>
      <c r="H42" s="157"/>
      <c r="I42" s="157"/>
    </row>
    <row r="43" spans="2:10">
      <c r="B43" s="347" t="s">
        <v>278</v>
      </c>
      <c r="C43" s="347"/>
      <c r="D43" s="129">
        <f>SUM(CALENDARIZACION!O20:Q20)</f>
        <v>60</v>
      </c>
      <c r="E43" s="130">
        <v>0</v>
      </c>
      <c r="F43" s="428">
        <f>SUM(CALENDARIZACION!O21:Q21)</f>
        <v>0</v>
      </c>
      <c r="G43" s="428"/>
      <c r="H43" s="157"/>
      <c r="I43" s="157"/>
    </row>
    <row r="44" spans="2:10" ht="24">
      <c r="B44" s="429" t="s">
        <v>338</v>
      </c>
      <c r="C44" s="429"/>
      <c r="D44" s="158">
        <f>F49</f>
        <v>240</v>
      </c>
      <c r="E44" s="158">
        <v>0</v>
      </c>
      <c r="F44" s="430">
        <f>G49</f>
        <v>60</v>
      </c>
      <c r="G44" s="430"/>
      <c r="H44" s="127" t="s">
        <v>147</v>
      </c>
      <c r="I44" s="159">
        <f>I49</f>
        <v>0.25</v>
      </c>
    </row>
    <row r="45" spans="2:10">
      <c r="B45" s="459"/>
      <c r="C45" s="431"/>
    </row>
    <row r="46" spans="2:10" ht="22.5" customHeight="1"/>
    <row r="47" spans="2:10" ht="39" customHeight="1">
      <c r="B47" s="452" t="s">
        <v>159</v>
      </c>
      <c r="C47" s="433"/>
      <c r="D47" s="424" t="s">
        <v>52</v>
      </c>
      <c r="E47" s="424"/>
      <c r="F47" s="424" t="s">
        <v>153</v>
      </c>
      <c r="G47" s="424"/>
      <c r="H47" s="424"/>
      <c r="I47" s="424"/>
    </row>
    <row r="48" spans="2:10" ht="33.75" customHeight="1">
      <c r="B48" s="425" t="str">
        <f>D5</f>
        <v>PP2- A1 C1</v>
      </c>
      <c r="C48" s="425"/>
      <c r="D48" s="348" t="str">
        <f>B12</f>
        <v xml:space="preserve"> VACUNACIÓN ANTIRRÁBICA GRATUITA  </v>
      </c>
      <c r="E48" s="348"/>
      <c r="F48" s="137" t="s">
        <v>154</v>
      </c>
      <c r="G48" s="127" t="s">
        <v>155</v>
      </c>
      <c r="H48" s="137" t="s">
        <v>67</v>
      </c>
      <c r="I48" s="138" t="s">
        <v>68</v>
      </c>
    </row>
    <row r="49" spans="1:9" ht="30" customHeight="1">
      <c r="B49" s="425"/>
      <c r="C49" s="425"/>
      <c r="D49" s="348"/>
      <c r="E49" s="348"/>
      <c r="F49" s="139">
        <f>CALENDARIZACION!S20</f>
        <v>240</v>
      </c>
      <c r="G49" s="135">
        <f>CALENDARIZACION!S21</f>
        <v>60</v>
      </c>
      <c r="H49" s="139">
        <f>CALENDARIZACION!T20</f>
        <v>180</v>
      </c>
      <c r="I49" s="140">
        <f>CALENDARIZACION!U20</f>
        <v>0.25</v>
      </c>
    </row>
    <row r="50" spans="1:9" ht="20.25" customHeight="1">
      <c r="A50" s="166">
        <v>1</v>
      </c>
      <c r="B50" s="358"/>
      <c r="C50" s="358"/>
      <c r="D50" s="358"/>
      <c r="E50" s="358"/>
      <c r="F50" s="358"/>
      <c r="G50" s="358"/>
      <c r="H50" s="358"/>
      <c r="I50" s="358"/>
    </row>
    <row r="51" spans="1:9">
      <c r="A51" s="166">
        <v>1</v>
      </c>
      <c r="B51" s="358"/>
      <c r="C51" s="358"/>
      <c r="D51" s="358"/>
      <c r="E51" s="358"/>
      <c r="F51" s="358"/>
      <c r="G51" s="358"/>
      <c r="H51" s="358"/>
      <c r="I51" s="358"/>
    </row>
    <row r="52" spans="1:9">
      <c r="A52" s="166">
        <v>1</v>
      </c>
      <c r="B52" s="358"/>
      <c r="C52" s="358"/>
      <c r="D52" s="358"/>
      <c r="E52" s="358"/>
      <c r="F52" s="358"/>
      <c r="G52" s="358"/>
      <c r="H52" s="358"/>
      <c r="I52" s="358"/>
    </row>
    <row r="53" spans="1:9">
      <c r="A53" s="166">
        <v>1</v>
      </c>
      <c r="B53" s="358"/>
      <c r="C53" s="358"/>
      <c r="D53" s="358"/>
      <c r="E53" s="358"/>
      <c r="F53" s="358"/>
      <c r="G53" s="358"/>
      <c r="H53" s="358"/>
      <c r="I53" s="358"/>
    </row>
    <row r="54" spans="1:9">
      <c r="A54" s="166">
        <v>1</v>
      </c>
      <c r="B54" s="358"/>
      <c r="C54" s="358"/>
      <c r="D54" s="358"/>
      <c r="E54" s="358"/>
      <c r="F54" s="358"/>
      <c r="G54" s="358"/>
      <c r="H54" s="358"/>
      <c r="I54" s="358"/>
    </row>
    <row r="55" spans="1:9">
      <c r="A55" s="166">
        <v>1</v>
      </c>
      <c r="B55" s="358"/>
      <c r="C55" s="358"/>
      <c r="D55" s="358"/>
      <c r="E55" s="358"/>
      <c r="F55" s="358"/>
      <c r="G55" s="358"/>
      <c r="H55" s="358"/>
      <c r="I55" s="358"/>
    </row>
    <row r="56" spans="1:9">
      <c r="A56" s="166">
        <v>1</v>
      </c>
      <c r="B56" s="358"/>
      <c r="C56" s="358"/>
      <c r="D56" s="358"/>
      <c r="E56" s="358"/>
      <c r="F56" s="358"/>
      <c r="G56" s="358"/>
      <c r="H56" s="358"/>
      <c r="I56" s="358"/>
    </row>
    <row r="57" spans="1:9">
      <c r="A57" s="166">
        <v>1</v>
      </c>
      <c r="B57" s="358"/>
      <c r="C57" s="358"/>
      <c r="D57" s="358"/>
      <c r="E57" s="358"/>
      <c r="F57" s="358"/>
      <c r="G57" s="358"/>
      <c r="H57" s="358"/>
      <c r="I57" s="358"/>
    </row>
    <row r="58" spans="1:9">
      <c r="A58" s="166">
        <v>1</v>
      </c>
      <c r="B58" s="358"/>
      <c r="C58" s="358"/>
      <c r="D58" s="358"/>
      <c r="E58" s="358"/>
      <c r="F58" s="358"/>
      <c r="G58" s="358"/>
      <c r="H58" s="358"/>
      <c r="I58" s="358"/>
    </row>
    <row r="59" spans="1:9">
      <c r="A59" s="166">
        <v>1</v>
      </c>
      <c r="B59" s="358"/>
      <c r="C59" s="358"/>
      <c r="D59" s="358"/>
      <c r="E59" s="358"/>
      <c r="F59" s="358"/>
      <c r="G59" s="358"/>
      <c r="H59" s="358"/>
      <c r="I59" s="358"/>
    </row>
    <row r="60" spans="1:9">
      <c r="A60" s="166">
        <v>1</v>
      </c>
      <c r="B60" s="358"/>
      <c r="C60" s="358"/>
      <c r="D60" s="358"/>
      <c r="E60" s="358"/>
      <c r="F60" s="358"/>
      <c r="G60" s="358"/>
      <c r="H60" s="358"/>
      <c r="I60" s="358"/>
    </row>
    <row r="61" spans="1:9">
      <c r="A61" s="166">
        <v>1</v>
      </c>
      <c r="B61" s="358"/>
      <c r="C61" s="358"/>
      <c r="D61" s="358"/>
      <c r="E61" s="358"/>
      <c r="F61" s="358"/>
      <c r="G61" s="358"/>
      <c r="H61" s="358"/>
      <c r="I61" s="358"/>
    </row>
    <row r="62" spans="1:9">
      <c r="A62" s="166">
        <v>1</v>
      </c>
      <c r="B62" s="358"/>
      <c r="C62" s="358"/>
      <c r="D62" s="358"/>
      <c r="E62" s="358"/>
      <c r="F62" s="358"/>
      <c r="G62" s="358"/>
      <c r="H62" s="358"/>
      <c r="I62" s="358"/>
    </row>
    <row r="63" spans="1:9">
      <c r="A63" s="166">
        <v>1</v>
      </c>
      <c r="B63" s="358"/>
      <c r="C63" s="358"/>
      <c r="D63" s="358"/>
      <c r="E63" s="358"/>
      <c r="F63" s="358"/>
      <c r="G63" s="358"/>
      <c r="H63" s="358"/>
      <c r="I63" s="358"/>
    </row>
    <row r="64" spans="1:9">
      <c r="A64" s="166">
        <v>1</v>
      </c>
      <c r="B64" s="358"/>
      <c r="C64" s="358"/>
      <c r="D64" s="358"/>
      <c r="E64" s="358"/>
      <c r="F64" s="358"/>
      <c r="G64" s="358"/>
      <c r="H64" s="358"/>
      <c r="I64" s="358"/>
    </row>
    <row r="65" spans="1:9" ht="17.25" customHeight="1">
      <c r="A65" s="166">
        <v>1</v>
      </c>
      <c r="B65" s="358"/>
      <c r="C65" s="358"/>
      <c r="D65" s="358"/>
      <c r="E65" s="358"/>
      <c r="F65" s="358"/>
      <c r="G65" s="358"/>
      <c r="H65" s="358"/>
      <c r="I65" s="358"/>
    </row>
    <row r="66" spans="1:9">
      <c r="A66" s="166">
        <v>1</v>
      </c>
      <c r="B66" s="458" t="s">
        <v>280</v>
      </c>
      <c r="C66" s="458"/>
      <c r="D66" s="458"/>
      <c r="E66" s="458"/>
      <c r="F66" s="458"/>
      <c r="G66" s="458"/>
      <c r="H66" s="458"/>
      <c r="I66" s="458"/>
    </row>
    <row r="67" spans="1:9">
      <c r="A67" s="166">
        <v>1</v>
      </c>
      <c r="B67" s="458"/>
      <c r="C67" s="458"/>
      <c r="D67" s="458"/>
      <c r="E67" s="458"/>
      <c r="F67" s="458"/>
      <c r="G67" s="458"/>
      <c r="H67" s="458"/>
      <c r="I67" s="458"/>
    </row>
    <row r="68" spans="1:9">
      <c r="A68" s="166">
        <v>1</v>
      </c>
      <c r="B68" s="413" t="s">
        <v>276</v>
      </c>
      <c r="C68" s="413"/>
      <c r="D68" s="413"/>
      <c r="E68" s="421">
        <f>F40/D40</f>
        <v>1</v>
      </c>
      <c r="F68" s="421"/>
      <c r="G68" s="421"/>
      <c r="H68" s="421"/>
      <c r="I68" s="421"/>
    </row>
    <row r="69" spans="1:9">
      <c r="A69" s="166">
        <v>1</v>
      </c>
      <c r="B69" s="413"/>
      <c r="C69" s="413"/>
      <c r="D69" s="413"/>
      <c r="E69" s="421"/>
      <c r="F69" s="421"/>
      <c r="G69" s="421"/>
      <c r="H69" s="421"/>
      <c r="I69" s="421"/>
    </row>
    <row r="70" spans="1:9">
      <c r="B70" s="413" t="s">
        <v>277</v>
      </c>
      <c r="C70" s="413"/>
      <c r="D70" s="413"/>
      <c r="E70" s="421">
        <f>F41/D41</f>
        <v>0</v>
      </c>
      <c r="F70" s="421"/>
      <c r="G70" s="421"/>
      <c r="H70" s="421"/>
      <c r="I70" s="421"/>
    </row>
    <row r="71" spans="1:9">
      <c r="B71" s="413"/>
      <c r="C71" s="413"/>
      <c r="D71" s="413"/>
      <c r="E71" s="421"/>
      <c r="F71" s="421"/>
      <c r="G71" s="421"/>
      <c r="H71" s="421"/>
      <c r="I71" s="421"/>
    </row>
    <row r="72" spans="1:9" ht="12.75" customHeight="1">
      <c r="B72" s="413" t="s">
        <v>131</v>
      </c>
      <c r="C72" s="413"/>
      <c r="D72" s="413"/>
      <c r="E72" s="421">
        <f>F42/D42</f>
        <v>0</v>
      </c>
      <c r="F72" s="421"/>
      <c r="G72" s="421"/>
      <c r="H72" s="421"/>
      <c r="I72" s="421"/>
    </row>
    <row r="73" spans="1:9" ht="12.75" customHeight="1">
      <c r="B73" s="413"/>
      <c r="C73" s="413"/>
      <c r="D73" s="413"/>
      <c r="E73" s="421"/>
      <c r="F73" s="421"/>
      <c r="G73" s="421"/>
      <c r="H73" s="421"/>
      <c r="I73" s="421"/>
    </row>
    <row r="74" spans="1:9">
      <c r="B74" s="413" t="s">
        <v>278</v>
      </c>
      <c r="C74" s="413"/>
      <c r="D74" s="413"/>
      <c r="E74" s="421">
        <f>F43/D43</f>
        <v>0</v>
      </c>
      <c r="F74" s="421"/>
      <c r="G74" s="421"/>
      <c r="H74" s="421"/>
      <c r="I74" s="421"/>
    </row>
    <row r="75" spans="1:9">
      <c r="B75" s="413"/>
      <c r="C75" s="413"/>
      <c r="D75" s="413"/>
      <c r="E75" s="421"/>
      <c r="F75" s="421"/>
      <c r="G75" s="421"/>
      <c r="H75" s="421"/>
      <c r="I75" s="421"/>
    </row>
    <row r="76" spans="1:9">
      <c r="B76" s="453"/>
      <c r="C76" s="453"/>
      <c r="D76" s="453"/>
      <c r="E76" s="453"/>
      <c r="F76" s="453"/>
      <c r="G76" s="453"/>
      <c r="H76" s="453"/>
      <c r="I76" s="453"/>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90EFE6C8-1C04-48D5-8B82-DB65986C7156}"/>
    <hyperlink ref="H21" r:id="rId2" xr:uid="{107C26B7-F5A5-4A67-83A3-E870D4BE4F4E}"/>
    <hyperlink ref="H22" r:id="rId3" xr:uid="{FAC74C9E-3B1C-4788-B778-F670814AF5B9}"/>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34" zoomScaleNormal="100" zoomScaleSheetLayoutView="100" workbookViewId="0">
      <selection activeCell="I44" sqref="I44"/>
    </sheetView>
  </sheetViews>
  <sheetFormatPr baseColWidth="10" defaultRowHeight="12.75"/>
  <cols>
    <col min="1" max="1" width="4.33203125" style="145" customWidth="1"/>
    <col min="2" max="3" width="12" style="145"/>
    <col min="4" max="4" width="19.6640625" style="145" customWidth="1"/>
    <col min="5" max="5" width="20.6640625" style="145" customWidth="1"/>
    <col min="6" max="7" width="17.83203125" style="145" customWidth="1"/>
    <col min="8" max="8" width="16.1640625" style="145" customWidth="1"/>
    <col min="9" max="9" width="32.6640625" style="145" customWidth="1"/>
    <col min="10" max="16384" width="12" style="145"/>
  </cols>
  <sheetData>
    <row r="2" spans="1:9" ht="18" customHeight="1"/>
    <row r="3" spans="1:9" ht="15" customHeight="1"/>
    <row r="4" spans="1:9" ht="34.5" customHeight="1">
      <c r="B4" s="355" t="s">
        <v>38</v>
      </c>
      <c r="C4" s="450"/>
      <c r="D4" s="450"/>
      <c r="E4" s="450"/>
      <c r="F4" s="450"/>
      <c r="G4" s="450"/>
      <c r="H4" s="450"/>
      <c r="I4" s="450"/>
    </row>
    <row r="5" spans="1:9" ht="19.5" customHeight="1">
      <c r="B5" s="346" t="s">
        <v>339</v>
      </c>
      <c r="C5" s="451"/>
      <c r="D5" s="451"/>
      <c r="E5" s="451"/>
      <c r="F5" s="451"/>
      <c r="G5" s="451"/>
      <c r="H5" s="451"/>
      <c r="I5" s="451"/>
    </row>
    <row r="6" spans="1:9" s="167" customFormat="1" ht="60" customHeight="1">
      <c r="B6" s="452" t="s">
        <v>39</v>
      </c>
      <c r="C6" s="452"/>
      <c r="D6" s="347" t="str">
        <f>'FORMATO 2. POA - MIR'!D4:F4</f>
        <v>SECRETARIA DEL BIENESTAR, INCLUSIÓN Y DESARROLLO SOCIAL</v>
      </c>
      <c r="E6" s="347"/>
      <c r="F6" s="452" t="s">
        <v>42</v>
      </c>
      <c r="G6" s="452"/>
      <c r="H6" s="347">
        <v>2026</v>
      </c>
      <c r="I6" s="347"/>
    </row>
    <row r="7" spans="1:9" s="167" customFormat="1" ht="60" customHeight="1">
      <c r="B7" s="452" t="s">
        <v>40</v>
      </c>
      <c r="C7" s="452"/>
      <c r="D7" s="347" t="s">
        <v>380</v>
      </c>
      <c r="E7" s="347"/>
      <c r="F7" s="452" t="s">
        <v>43</v>
      </c>
      <c r="G7" s="452"/>
      <c r="H7" s="347" t="s">
        <v>431</v>
      </c>
      <c r="I7" s="347"/>
    </row>
    <row r="8" spans="1:9" s="167" customFormat="1" ht="60" customHeight="1">
      <c r="B8" s="454" t="s">
        <v>41</v>
      </c>
      <c r="C8" s="454"/>
      <c r="D8" s="482" t="s">
        <v>471</v>
      </c>
      <c r="E8" s="482"/>
      <c r="F8" s="355" t="s">
        <v>44</v>
      </c>
      <c r="G8" s="355"/>
      <c r="H8" s="347" t="s">
        <v>465</v>
      </c>
      <c r="I8" s="347"/>
    </row>
    <row r="9" spans="1:9" ht="15" customHeight="1">
      <c r="A9" s="163"/>
      <c r="B9" s="441" t="s">
        <v>88</v>
      </c>
      <c r="C9" s="441"/>
      <c r="D9" s="441"/>
      <c r="E9" s="441"/>
      <c r="F9" s="441"/>
      <c r="G9" s="441"/>
      <c r="H9" s="441"/>
      <c r="I9" s="441"/>
    </row>
    <row r="10" spans="1:9" ht="68.25" customHeight="1">
      <c r="A10" s="163"/>
      <c r="B10" s="433" t="s">
        <v>89</v>
      </c>
      <c r="C10" s="433"/>
      <c r="D10" s="347" t="str">
        <f>'FORMATO 2. POA - MIR'!C9</f>
        <v>ACUERDO 2. ACUERDO PARA EL BIENESTAR DEL PUEBLO.</v>
      </c>
      <c r="E10" s="347"/>
      <c r="F10" s="436" t="s">
        <v>90</v>
      </c>
      <c r="G10" s="436"/>
      <c r="H10" s="347" t="str">
        <f>'FORMATO 2. POA - MIR'!E9</f>
        <v>2.1.1 Impulsar la gestión de abasto de medicamentos e insumos para la salud en las unidades médicas de nuestro municipio dando respuesta a las necesidades médicas de las y los ciudadanos.</v>
      </c>
      <c r="I10" s="347"/>
    </row>
    <row r="11" spans="1:9" ht="124.5" customHeight="1">
      <c r="A11" s="163"/>
      <c r="B11" s="436" t="s">
        <v>91</v>
      </c>
      <c r="C11" s="436"/>
      <c r="D11" s="347" t="str">
        <f>'FORMATO 2. POA - MIR'!C10</f>
        <v>Acuerdo 2. Bienestar para Zapotlán.</v>
      </c>
      <c r="E11" s="347"/>
      <c r="F11" s="436" t="s">
        <v>93</v>
      </c>
      <c r="G11" s="436"/>
      <c r="H11" s="347"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347"/>
    </row>
    <row r="12" spans="1:9" ht="151.5" customHeight="1">
      <c r="A12" s="163"/>
      <c r="B12" s="436" t="s">
        <v>94</v>
      </c>
      <c r="C12" s="436"/>
      <c r="D12" s="347" t="str">
        <f>'FORMATO 2. POA - MIR'!C11</f>
        <v>2.1 Optimizar los tiempos de atención médica y la calidad de los servicios de salud, garantizando la prevención y la atención médica básica para los ciudadanos de Zapotlán.</v>
      </c>
      <c r="E12" s="347"/>
      <c r="F12" s="436" t="s">
        <v>93</v>
      </c>
      <c r="G12" s="436"/>
      <c r="H12" s="347"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347"/>
    </row>
    <row r="13" spans="1:9" ht="15" customHeight="1">
      <c r="A13" s="163"/>
      <c r="B13" s="457" t="s">
        <v>340</v>
      </c>
      <c r="C13" s="457"/>
      <c r="D13" s="457"/>
      <c r="E13" s="457"/>
      <c r="F13" s="457"/>
      <c r="G13" s="457"/>
      <c r="H13" s="457"/>
      <c r="I13" s="457"/>
    </row>
    <row r="14" spans="1:9" ht="12.75" customHeight="1">
      <c r="A14" s="163"/>
      <c r="B14" s="433" t="s">
        <v>45</v>
      </c>
      <c r="C14" s="433"/>
      <c r="D14" s="433"/>
      <c r="E14" s="433"/>
      <c r="F14" s="433"/>
      <c r="G14" s="433"/>
      <c r="H14" s="433"/>
      <c r="I14" s="433"/>
    </row>
    <row r="15" spans="1:9" ht="12.75" customHeight="1">
      <c r="A15" s="163"/>
      <c r="B15" s="456" t="str">
        <f>'FORMATO 2. POA - MIR'!B18</f>
        <v xml:space="preserve"> CAMPAÑA DE VACUNACIÓN</v>
      </c>
      <c r="C15" s="456"/>
      <c r="D15" s="456"/>
      <c r="E15" s="456"/>
      <c r="F15" s="456"/>
      <c r="G15" s="456"/>
      <c r="H15" s="456"/>
      <c r="I15" s="456"/>
    </row>
    <row r="16" spans="1:9">
      <c r="A16" s="163"/>
      <c r="B16" s="433" t="s">
        <v>48</v>
      </c>
      <c r="C16" s="433"/>
      <c r="D16" s="433"/>
      <c r="E16" s="433"/>
      <c r="F16" s="433"/>
      <c r="G16" s="433"/>
      <c r="H16" s="433"/>
      <c r="I16" s="433"/>
    </row>
    <row r="17" spans="1:9" ht="39" customHeight="1">
      <c r="A17" s="163"/>
      <c r="B17" s="347" t="str">
        <f>'FORMATO 2. POA - MIR'!C18</f>
        <v>Campaña de vacunación por colonia.</v>
      </c>
      <c r="C17" s="347"/>
      <c r="D17" s="347"/>
      <c r="E17" s="347"/>
      <c r="F17" s="347"/>
      <c r="G17" s="347"/>
      <c r="H17" s="347"/>
      <c r="I17" s="347"/>
    </row>
    <row r="18" spans="1:9" ht="18.75" customHeight="1">
      <c r="A18" s="163"/>
      <c r="B18" s="457" t="s">
        <v>341</v>
      </c>
      <c r="C18" s="457"/>
      <c r="D18" s="457"/>
      <c r="E18" s="457"/>
      <c r="F18" s="457"/>
      <c r="G18" s="457"/>
      <c r="H18" s="457"/>
      <c r="I18" s="457"/>
    </row>
    <row r="19" spans="1:9" ht="12.75" customHeight="1">
      <c r="A19" s="163"/>
      <c r="B19" s="435" t="s">
        <v>328</v>
      </c>
      <c r="C19" s="435"/>
      <c r="D19" s="435"/>
      <c r="E19" s="435"/>
      <c r="F19" s="435"/>
      <c r="G19" s="435"/>
      <c r="H19" s="435"/>
      <c r="I19" s="435"/>
    </row>
    <row r="20" spans="1:9" ht="12.75" customHeight="1">
      <c r="A20" s="163"/>
      <c r="B20" s="347" t="str">
        <f>CALENDARIZACION!E23</f>
        <v>PAVMCV =(PDAPPC/PDAVPC)*100%</v>
      </c>
      <c r="C20" s="347"/>
      <c r="D20" s="347"/>
      <c r="E20" s="347"/>
      <c r="F20" s="347"/>
      <c r="G20" s="347"/>
      <c r="H20" s="347"/>
      <c r="I20" s="347"/>
    </row>
    <row r="21" spans="1:9">
      <c r="A21" s="163"/>
      <c r="B21" s="435" t="s">
        <v>329</v>
      </c>
      <c r="C21" s="435"/>
      <c r="D21" s="435"/>
      <c r="E21" s="435"/>
      <c r="F21" s="435"/>
      <c r="G21" s="435"/>
      <c r="H21" s="435"/>
      <c r="I21" s="435"/>
    </row>
    <row r="22" spans="1:9" ht="28.5" customHeight="1">
      <c r="A22" s="163"/>
      <c r="B22" s="447" t="s">
        <v>103</v>
      </c>
      <c r="C22" s="447"/>
      <c r="D22" s="449" t="s">
        <v>330</v>
      </c>
      <c r="E22" s="449"/>
      <c r="F22" s="448" t="s">
        <v>331</v>
      </c>
      <c r="G22" s="448"/>
      <c r="H22" s="436" t="s">
        <v>137</v>
      </c>
      <c r="I22" s="436"/>
    </row>
    <row r="23" spans="1:9" ht="60.75" customHeight="1">
      <c r="A23" s="163"/>
      <c r="B23" s="347" t="s">
        <v>472</v>
      </c>
      <c r="C23" s="347"/>
      <c r="D23" s="348" t="s">
        <v>106</v>
      </c>
      <c r="E23" s="348"/>
      <c r="F23" s="347" t="str">
        <f>CALENDARIZACION!C23</f>
        <v xml:space="preserve">PAVMCV. Porcentaje de animales vacunados del municipio por la campaña de vacunación.
</v>
      </c>
      <c r="G23" s="347"/>
      <c r="H23" s="446" t="s">
        <v>543</v>
      </c>
      <c r="I23" s="348"/>
    </row>
    <row r="24" spans="1:9" ht="54.95" customHeight="1">
      <c r="A24" s="163"/>
      <c r="B24" s="347" t="s">
        <v>473</v>
      </c>
      <c r="C24" s="347"/>
      <c r="D24" s="348" t="s">
        <v>106</v>
      </c>
      <c r="E24" s="348"/>
      <c r="F24" s="347" t="str">
        <f>CALENDARIZACION!D23</f>
        <v>PDAPPC= PORCENTAJE DE ANIMALES PROGRAMADOS POR CAMPAÑA</v>
      </c>
      <c r="G24" s="347"/>
      <c r="H24" s="446" t="s">
        <v>543</v>
      </c>
      <c r="I24" s="348"/>
    </row>
    <row r="25" spans="1:9" ht="54.95" customHeight="1">
      <c r="A25" s="163"/>
      <c r="B25" s="347" t="s">
        <v>474</v>
      </c>
      <c r="C25" s="347"/>
      <c r="D25" s="348" t="s">
        <v>106</v>
      </c>
      <c r="E25" s="348"/>
      <c r="F25" s="347" t="str">
        <f>CALENDARIZACION!D24</f>
        <v xml:space="preserve">PDAVPC=PORCENTAJE DE ANIMALES VACUNADOS POR CAMPAÑA </v>
      </c>
      <c r="G25" s="347"/>
      <c r="H25" s="446" t="s">
        <v>543</v>
      </c>
      <c r="I25" s="348"/>
    </row>
    <row r="26" spans="1:9" ht="12.75" customHeight="1">
      <c r="A26" s="163"/>
      <c r="B26" s="445" t="s">
        <v>140</v>
      </c>
      <c r="C26" s="445"/>
      <c r="D26" s="445"/>
      <c r="E26" s="445"/>
      <c r="F26" s="445"/>
      <c r="G26" s="445"/>
      <c r="H26" s="445"/>
      <c r="I26" s="445"/>
    </row>
    <row r="27" spans="1:9" ht="15.75" customHeight="1">
      <c r="A27" s="163"/>
      <c r="B27" s="433" t="s">
        <v>28</v>
      </c>
      <c r="C27" s="433"/>
      <c r="D27" s="433" t="s">
        <v>46</v>
      </c>
      <c r="E27" s="433"/>
      <c r="F27" s="433" t="s">
        <v>47</v>
      </c>
      <c r="G27" s="433"/>
      <c r="H27" s="433"/>
      <c r="I27" s="433"/>
    </row>
    <row r="28" spans="1:9" ht="18" customHeight="1">
      <c r="A28" s="163"/>
      <c r="B28" s="347" t="s">
        <v>97</v>
      </c>
      <c r="C28" s="347"/>
      <c r="D28" s="347" t="s">
        <v>96</v>
      </c>
      <c r="E28" s="347"/>
      <c r="F28" s="347" t="s">
        <v>212</v>
      </c>
      <c r="G28" s="347"/>
      <c r="H28" s="347"/>
      <c r="I28" s="347"/>
    </row>
    <row r="29" spans="1:9" ht="18" customHeight="1">
      <c r="A29" s="163"/>
      <c r="B29" s="433" t="s">
        <v>125</v>
      </c>
      <c r="C29" s="433"/>
      <c r="D29" s="433"/>
      <c r="E29" s="433"/>
      <c r="F29" s="434" t="s">
        <v>128</v>
      </c>
      <c r="G29" s="434"/>
      <c r="H29" s="434"/>
      <c r="I29" s="434"/>
    </row>
    <row r="30" spans="1:9" ht="13.5" customHeight="1">
      <c r="A30" s="163"/>
      <c r="B30" s="347" t="s">
        <v>106</v>
      </c>
      <c r="C30" s="347"/>
      <c r="D30" s="347"/>
      <c r="E30" s="347"/>
      <c r="F30" s="347" t="s">
        <v>188</v>
      </c>
      <c r="G30" s="347"/>
      <c r="H30" s="347"/>
      <c r="I30" s="347"/>
    </row>
    <row r="31" spans="1:9" ht="15.75" customHeight="1">
      <c r="A31" s="163"/>
      <c r="B31" s="444" t="s">
        <v>81</v>
      </c>
      <c r="C31" s="444"/>
      <c r="D31" s="444"/>
      <c r="E31" s="444"/>
      <c r="F31" s="434" t="s">
        <v>129</v>
      </c>
      <c r="G31" s="434"/>
      <c r="H31" s="434"/>
      <c r="I31" s="434"/>
    </row>
    <row r="32" spans="1:9" ht="15.75" customHeight="1">
      <c r="A32" s="163"/>
      <c r="B32" s="347" t="s">
        <v>107</v>
      </c>
      <c r="C32" s="347"/>
      <c r="D32" s="347"/>
      <c r="E32" s="347"/>
      <c r="F32" s="347" t="s">
        <v>108</v>
      </c>
      <c r="G32" s="347"/>
      <c r="H32" s="347"/>
      <c r="I32" s="347"/>
    </row>
    <row r="33" spans="1:10" ht="14.25" customHeight="1">
      <c r="A33" s="163"/>
      <c r="B33" s="441" t="s">
        <v>143</v>
      </c>
      <c r="C33" s="441"/>
      <c r="D33" s="441"/>
      <c r="E33" s="441"/>
      <c r="F33" s="441"/>
      <c r="G33" s="441"/>
      <c r="H33" s="441"/>
      <c r="I33" s="441"/>
    </row>
    <row r="34" spans="1:10" ht="13.5" customHeight="1">
      <c r="A34" s="163"/>
      <c r="B34" s="442" t="s">
        <v>333</v>
      </c>
      <c r="C34" s="442"/>
      <c r="D34" s="442"/>
      <c r="E34" s="442"/>
      <c r="F34" s="435" t="s">
        <v>334</v>
      </c>
      <c r="G34" s="435"/>
      <c r="H34" s="435"/>
      <c r="I34" s="435"/>
    </row>
    <row r="35" spans="1:10" ht="12.75" customHeight="1">
      <c r="A35" s="163"/>
      <c r="B35" s="438" t="s">
        <v>146</v>
      </c>
      <c r="C35" s="438"/>
      <c r="D35" s="437">
        <f>CALENDARIZACION!R23</f>
        <v>400</v>
      </c>
      <c r="E35" s="437"/>
      <c r="F35" s="347" t="s">
        <v>113</v>
      </c>
      <c r="G35" s="347"/>
      <c r="H35" s="443" t="s">
        <v>114</v>
      </c>
      <c r="I35" s="443"/>
    </row>
    <row r="36" spans="1:10" ht="12.75" customHeight="1">
      <c r="A36" s="163"/>
      <c r="B36" s="438" t="s">
        <v>115</v>
      </c>
      <c r="C36" s="438"/>
      <c r="D36" s="348" t="s">
        <v>107</v>
      </c>
      <c r="E36" s="348"/>
      <c r="F36" s="347" t="s">
        <v>332</v>
      </c>
      <c r="G36" s="347"/>
      <c r="H36" s="439" t="s">
        <v>117</v>
      </c>
      <c r="I36" s="439"/>
    </row>
    <row r="37" spans="1:10" ht="12.75" customHeight="1">
      <c r="A37" s="163"/>
      <c r="B37" s="438" t="s">
        <v>49</v>
      </c>
      <c r="C37" s="438"/>
      <c r="D37" s="348" t="s">
        <v>186</v>
      </c>
      <c r="E37" s="348"/>
      <c r="F37" s="347" t="s">
        <v>118</v>
      </c>
      <c r="G37" s="347"/>
      <c r="H37" s="440" t="s">
        <v>119</v>
      </c>
      <c r="I37" s="440"/>
    </row>
    <row r="38" spans="1:10">
      <c r="A38" s="163"/>
      <c r="B38" s="435" t="s">
        <v>342</v>
      </c>
      <c r="C38" s="435"/>
      <c r="D38" s="435"/>
      <c r="E38" s="435"/>
      <c r="F38" s="435"/>
      <c r="G38" s="435"/>
      <c r="H38" s="435"/>
      <c r="I38" s="435"/>
    </row>
    <row r="39" spans="1:10" ht="12.75" customHeight="1">
      <c r="A39" s="163"/>
      <c r="B39" s="436" t="s">
        <v>228</v>
      </c>
      <c r="C39" s="436"/>
      <c r="D39" s="436"/>
      <c r="E39" s="436"/>
      <c r="F39" s="436" t="s">
        <v>50</v>
      </c>
      <c r="G39" s="436"/>
      <c r="H39" s="436" t="s">
        <v>141</v>
      </c>
      <c r="I39" s="436"/>
    </row>
    <row r="40" spans="1:10">
      <c r="A40" s="163"/>
      <c r="B40" s="437">
        <f>SUM(CALENDARIZACION!F24:H24)</f>
        <v>215</v>
      </c>
      <c r="C40" s="437"/>
      <c r="D40" s="437"/>
      <c r="E40" s="437"/>
      <c r="F40" s="437">
        <v>2026</v>
      </c>
      <c r="G40" s="437"/>
      <c r="H40" s="347" t="s">
        <v>107</v>
      </c>
      <c r="I40" s="347"/>
    </row>
    <row r="41" spans="1:10">
      <c r="A41" s="163"/>
      <c r="B41" s="432" t="s">
        <v>144</v>
      </c>
      <c r="C41" s="432"/>
      <c r="D41" s="432"/>
      <c r="E41" s="432"/>
      <c r="F41" s="432"/>
      <c r="G41" s="432"/>
      <c r="H41" s="432"/>
      <c r="I41" s="432"/>
    </row>
    <row r="42" spans="1:10" s="47" customFormat="1" ht="38.25" customHeight="1">
      <c r="A42" s="164"/>
      <c r="B42" s="433" t="s">
        <v>121</v>
      </c>
      <c r="C42" s="433"/>
      <c r="D42" s="154" t="s">
        <v>145</v>
      </c>
      <c r="E42" s="162" t="s">
        <v>84</v>
      </c>
      <c r="F42" s="434" t="s">
        <v>85</v>
      </c>
      <c r="G42" s="434"/>
      <c r="H42" s="126" t="s">
        <v>74</v>
      </c>
      <c r="I42" s="126" t="s">
        <v>75</v>
      </c>
    </row>
    <row r="43" spans="1:10" ht="12.75" customHeight="1">
      <c r="A43" s="163"/>
      <c r="B43" s="347" t="s">
        <v>276</v>
      </c>
      <c r="C43" s="347"/>
      <c r="D43" s="129">
        <f>SUM(CALENDARIZACION!F23:H23)</f>
        <v>100</v>
      </c>
      <c r="E43" s="130">
        <v>0</v>
      </c>
      <c r="F43" s="428">
        <f>SUM(CALENDARIZACION!F24:H24)</f>
        <v>215</v>
      </c>
      <c r="G43" s="428"/>
      <c r="H43" s="157">
        <v>46027</v>
      </c>
      <c r="I43" s="157">
        <v>46111</v>
      </c>
      <c r="J43" s="165"/>
    </row>
    <row r="44" spans="1:10" ht="12.75" customHeight="1">
      <c r="A44" s="163"/>
      <c r="B44" s="347" t="s">
        <v>277</v>
      </c>
      <c r="C44" s="347"/>
      <c r="D44" s="129">
        <f>SUM(CALENDARIZACION!I23:K23)</f>
        <v>100</v>
      </c>
      <c r="E44" s="132">
        <v>0</v>
      </c>
      <c r="F44" s="428">
        <f>SUM(CALENDARIZACION!I24:K24)</f>
        <v>0</v>
      </c>
      <c r="G44" s="428"/>
      <c r="H44" s="157"/>
      <c r="I44" s="157"/>
      <c r="J44" s="165"/>
    </row>
    <row r="45" spans="1:10" ht="12.75" customHeight="1">
      <c r="A45" s="163"/>
      <c r="B45" s="347" t="s">
        <v>131</v>
      </c>
      <c r="C45" s="347"/>
      <c r="D45" s="129">
        <f>SUM(CALENDARIZACION!L23:N23)</f>
        <v>100</v>
      </c>
      <c r="E45" s="130">
        <v>0</v>
      </c>
      <c r="F45" s="428">
        <f>SUM(CALENDARIZACION!L24:N24)</f>
        <v>0</v>
      </c>
      <c r="G45" s="428"/>
      <c r="H45" s="157"/>
      <c r="I45" s="157"/>
    </row>
    <row r="46" spans="1:10" ht="12.75" customHeight="1">
      <c r="A46" s="163"/>
      <c r="B46" s="347" t="s">
        <v>278</v>
      </c>
      <c r="C46" s="347"/>
      <c r="D46" s="129">
        <f>SUM(CALENDARIZACION!O23:Q23)</f>
        <v>100</v>
      </c>
      <c r="E46" s="130">
        <v>0</v>
      </c>
      <c r="F46" s="428">
        <f>SUM(CALENDARIZACION!O24:Q24)</f>
        <v>0</v>
      </c>
      <c r="G46" s="428"/>
      <c r="H46" s="157"/>
      <c r="I46" s="157"/>
    </row>
    <row r="47" spans="1:10" ht="29.25" customHeight="1">
      <c r="A47" s="163"/>
      <c r="B47" s="429" t="s">
        <v>338</v>
      </c>
      <c r="C47" s="429"/>
      <c r="D47" s="158">
        <f>F52</f>
        <v>400</v>
      </c>
      <c r="E47" s="158">
        <v>0</v>
      </c>
      <c r="F47" s="430">
        <f>G52</f>
        <v>215</v>
      </c>
      <c r="G47" s="430"/>
      <c r="H47" s="127" t="s">
        <v>147</v>
      </c>
      <c r="I47" s="159">
        <f>I52</f>
        <v>0.53749999999999998</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452" t="s">
        <v>159</v>
      </c>
      <c r="C50" s="433"/>
      <c r="D50" s="424" t="s">
        <v>52</v>
      </c>
      <c r="E50" s="424"/>
      <c r="F50" s="424" t="s">
        <v>153</v>
      </c>
      <c r="G50" s="424"/>
      <c r="H50" s="424"/>
      <c r="I50" s="424"/>
    </row>
    <row r="51" spans="1:9" ht="33.75" customHeight="1">
      <c r="B51" s="425" t="str">
        <f>D8</f>
        <v>PP2- A2 C1</v>
      </c>
      <c r="C51" s="425"/>
      <c r="D51" s="348" t="str">
        <f>B15</f>
        <v xml:space="preserve"> CAMPAÑA DE VACUNACIÓN</v>
      </c>
      <c r="E51" s="348"/>
      <c r="F51" s="137" t="s">
        <v>154</v>
      </c>
      <c r="G51" s="127" t="s">
        <v>155</v>
      </c>
      <c r="H51" s="137" t="s">
        <v>67</v>
      </c>
      <c r="I51" s="138" t="s">
        <v>68</v>
      </c>
    </row>
    <row r="52" spans="1:9" ht="30" customHeight="1">
      <c r="B52" s="425"/>
      <c r="C52" s="425"/>
      <c r="D52" s="348"/>
      <c r="E52" s="348"/>
      <c r="F52" s="160">
        <f>CALENDARIZACION!S23</f>
        <v>400</v>
      </c>
      <c r="G52" s="131">
        <f>CALENDARIZACION!S24</f>
        <v>215</v>
      </c>
      <c r="H52" s="160">
        <f>CALENDARIZACION!T23</f>
        <v>185</v>
      </c>
      <c r="I52" s="161">
        <f>CALENDARIZACION!U23</f>
        <v>0.53749999999999998</v>
      </c>
    </row>
    <row r="53" spans="1:9" ht="20.25" customHeight="1">
      <c r="A53" s="166">
        <v>1</v>
      </c>
      <c r="B53" s="468"/>
      <c r="C53" s="469"/>
      <c r="D53" s="469"/>
      <c r="E53" s="469"/>
      <c r="F53" s="469"/>
      <c r="G53" s="469"/>
      <c r="H53" s="469"/>
      <c r="I53" s="470"/>
    </row>
    <row r="54" spans="1:9">
      <c r="A54" s="166">
        <v>1</v>
      </c>
      <c r="B54" s="459"/>
      <c r="C54" s="431"/>
      <c r="D54" s="431"/>
      <c r="E54" s="431"/>
      <c r="F54" s="431"/>
      <c r="G54" s="431"/>
      <c r="H54" s="431"/>
      <c r="I54" s="471"/>
    </row>
    <row r="55" spans="1:9">
      <c r="A55" s="166">
        <v>1</v>
      </c>
      <c r="B55" s="459"/>
      <c r="C55" s="431"/>
      <c r="D55" s="431"/>
      <c r="E55" s="431"/>
      <c r="F55" s="431"/>
      <c r="G55" s="431"/>
      <c r="H55" s="431"/>
      <c r="I55" s="471"/>
    </row>
    <row r="56" spans="1:9">
      <c r="A56" s="166">
        <v>1</v>
      </c>
      <c r="B56" s="459"/>
      <c r="C56" s="431"/>
      <c r="D56" s="431"/>
      <c r="E56" s="431"/>
      <c r="F56" s="431"/>
      <c r="G56" s="431"/>
      <c r="H56" s="431"/>
      <c r="I56" s="471"/>
    </row>
    <row r="57" spans="1:9">
      <c r="A57" s="166">
        <v>1</v>
      </c>
      <c r="B57" s="459"/>
      <c r="C57" s="431"/>
      <c r="D57" s="431"/>
      <c r="E57" s="431"/>
      <c r="F57" s="431"/>
      <c r="G57" s="431"/>
      <c r="H57" s="431"/>
      <c r="I57" s="471"/>
    </row>
    <row r="58" spans="1:9">
      <c r="A58" s="166">
        <v>1</v>
      </c>
      <c r="B58" s="459"/>
      <c r="C58" s="431"/>
      <c r="D58" s="431"/>
      <c r="E58" s="431"/>
      <c r="F58" s="431"/>
      <c r="G58" s="431"/>
      <c r="H58" s="431"/>
      <c r="I58" s="471"/>
    </row>
    <row r="59" spans="1:9">
      <c r="A59" s="166">
        <v>1</v>
      </c>
      <c r="B59" s="459"/>
      <c r="C59" s="431"/>
      <c r="D59" s="431"/>
      <c r="E59" s="431"/>
      <c r="F59" s="431"/>
      <c r="G59" s="431"/>
      <c r="H59" s="431"/>
      <c r="I59" s="471"/>
    </row>
    <row r="60" spans="1:9">
      <c r="A60" s="166">
        <v>1</v>
      </c>
      <c r="B60" s="459"/>
      <c r="C60" s="431"/>
      <c r="D60" s="431"/>
      <c r="E60" s="431"/>
      <c r="F60" s="431"/>
      <c r="G60" s="431"/>
      <c r="H60" s="431"/>
      <c r="I60" s="471"/>
    </row>
    <row r="61" spans="1:9">
      <c r="A61" s="166">
        <v>1</v>
      </c>
      <c r="B61" s="459"/>
      <c r="C61" s="431"/>
      <c r="D61" s="431"/>
      <c r="E61" s="431"/>
      <c r="F61" s="431"/>
      <c r="G61" s="431"/>
      <c r="H61" s="431"/>
      <c r="I61" s="471"/>
    </row>
    <row r="62" spans="1:9">
      <c r="A62" s="166">
        <v>1</v>
      </c>
      <c r="B62" s="459"/>
      <c r="C62" s="431"/>
      <c r="D62" s="431"/>
      <c r="E62" s="431"/>
      <c r="F62" s="431"/>
      <c r="G62" s="431"/>
      <c r="H62" s="431"/>
      <c r="I62" s="471"/>
    </row>
    <row r="63" spans="1:9">
      <c r="A63" s="166">
        <v>1</v>
      </c>
      <c r="B63" s="459"/>
      <c r="C63" s="431"/>
      <c r="D63" s="431"/>
      <c r="E63" s="431"/>
      <c r="F63" s="431"/>
      <c r="G63" s="431"/>
      <c r="H63" s="431"/>
      <c r="I63" s="471"/>
    </row>
    <row r="64" spans="1:9">
      <c r="A64" s="166">
        <v>1</v>
      </c>
      <c r="B64" s="459"/>
      <c r="C64" s="431"/>
      <c r="D64" s="431"/>
      <c r="E64" s="431"/>
      <c r="F64" s="431"/>
      <c r="G64" s="431"/>
      <c r="H64" s="431"/>
      <c r="I64" s="471"/>
    </row>
    <row r="65" spans="1:9">
      <c r="A65" s="166">
        <v>1</v>
      </c>
      <c r="B65" s="459"/>
      <c r="C65" s="431"/>
      <c r="D65" s="431"/>
      <c r="E65" s="431"/>
      <c r="F65" s="431"/>
      <c r="G65" s="431"/>
      <c r="H65" s="431"/>
      <c r="I65" s="471"/>
    </row>
    <row r="66" spans="1:9">
      <c r="A66" s="166">
        <v>1</v>
      </c>
      <c r="B66" s="459"/>
      <c r="C66" s="431"/>
      <c r="D66" s="431"/>
      <c r="E66" s="431"/>
      <c r="F66" s="431"/>
      <c r="G66" s="431"/>
      <c r="H66" s="431"/>
      <c r="I66" s="471"/>
    </row>
    <row r="67" spans="1:9">
      <c r="A67" s="166">
        <v>1</v>
      </c>
      <c r="B67" s="459"/>
      <c r="C67" s="431"/>
      <c r="D67" s="431"/>
      <c r="E67" s="431"/>
      <c r="F67" s="431"/>
      <c r="G67" s="431"/>
      <c r="H67" s="431"/>
      <c r="I67" s="471"/>
    </row>
    <row r="68" spans="1:9" ht="17.25" customHeight="1">
      <c r="A68" s="166">
        <v>1</v>
      </c>
      <c r="B68" s="472"/>
      <c r="C68" s="473"/>
      <c r="D68" s="473"/>
      <c r="E68" s="473"/>
      <c r="F68" s="473"/>
      <c r="G68" s="473"/>
      <c r="H68" s="473"/>
      <c r="I68" s="474"/>
    </row>
    <row r="69" spans="1:9">
      <c r="A69" s="166">
        <v>1</v>
      </c>
      <c r="B69" s="475" t="s">
        <v>279</v>
      </c>
      <c r="C69" s="476"/>
      <c r="D69" s="476"/>
      <c r="E69" s="476"/>
      <c r="F69" s="476"/>
      <c r="G69" s="476"/>
      <c r="H69" s="476"/>
      <c r="I69" s="477"/>
    </row>
    <row r="70" spans="1:9">
      <c r="A70" s="166">
        <v>1</v>
      </c>
      <c r="B70" s="478"/>
      <c r="C70" s="479"/>
      <c r="D70" s="479"/>
      <c r="E70" s="479"/>
      <c r="F70" s="479"/>
      <c r="G70" s="479"/>
      <c r="H70" s="479"/>
      <c r="I70" s="480"/>
    </row>
    <row r="71" spans="1:9" ht="12.75" customHeight="1">
      <c r="A71" s="166">
        <v>1</v>
      </c>
      <c r="B71" s="462" t="s">
        <v>276</v>
      </c>
      <c r="C71" s="463"/>
      <c r="D71" s="464"/>
      <c r="E71" s="414">
        <f>F43/D43</f>
        <v>2.15</v>
      </c>
      <c r="F71" s="415"/>
      <c r="G71" s="415"/>
      <c r="H71" s="415"/>
      <c r="I71" s="416"/>
    </row>
    <row r="72" spans="1:9" ht="12.75" customHeight="1">
      <c r="A72" s="166">
        <v>1</v>
      </c>
      <c r="B72" s="465"/>
      <c r="C72" s="466"/>
      <c r="D72" s="467"/>
      <c r="E72" s="417"/>
      <c r="F72" s="418"/>
      <c r="G72" s="418"/>
      <c r="H72" s="418"/>
      <c r="I72" s="419"/>
    </row>
    <row r="73" spans="1:9" ht="12.75" customHeight="1">
      <c r="B73" s="462" t="s">
        <v>277</v>
      </c>
      <c r="C73" s="463"/>
      <c r="D73" s="464"/>
      <c r="E73" s="414">
        <f>F44/D44</f>
        <v>0</v>
      </c>
      <c r="F73" s="415"/>
      <c r="G73" s="415"/>
      <c r="H73" s="415"/>
      <c r="I73" s="416"/>
    </row>
    <row r="74" spans="1:9" ht="12.75" customHeight="1">
      <c r="B74" s="465"/>
      <c r="C74" s="466"/>
      <c r="D74" s="467"/>
      <c r="E74" s="417"/>
      <c r="F74" s="418"/>
      <c r="G74" s="418"/>
      <c r="H74" s="418"/>
      <c r="I74" s="419"/>
    </row>
    <row r="75" spans="1:9" ht="12.75" customHeight="1">
      <c r="B75" s="462" t="s">
        <v>131</v>
      </c>
      <c r="C75" s="463"/>
      <c r="D75" s="464"/>
      <c r="E75" s="414">
        <f>F45/D45</f>
        <v>0</v>
      </c>
      <c r="F75" s="415"/>
      <c r="G75" s="415"/>
      <c r="H75" s="415"/>
      <c r="I75" s="416"/>
    </row>
    <row r="76" spans="1:9" ht="12.75" customHeight="1">
      <c r="B76" s="465"/>
      <c r="C76" s="466"/>
      <c r="D76" s="467"/>
      <c r="E76" s="417"/>
      <c r="F76" s="418"/>
      <c r="G76" s="418"/>
      <c r="H76" s="418"/>
      <c r="I76" s="419"/>
    </row>
    <row r="77" spans="1:9" ht="12.75" customHeight="1">
      <c r="B77" s="462" t="s">
        <v>278</v>
      </c>
      <c r="C77" s="463"/>
      <c r="D77" s="464"/>
      <c r="E77" s="414">
        <f>F46/D46</f>
        <v>0</v>
      </c>
      <c r="F77" s="415"/>
      <c r="G77" s="415"/>
      <c r="H77" s="415"/>
      <c r="I77" s="416"/>
    </row>
    <row r="78" spans="1:9" ht="12.75" customHeight="1">
      <c r="B78" s="465"/>
      <c r="C78" s="466"/>
      <c r="D78" s="467"/>
      <c r="E78" s="417"/>
      <c r="F78" s="418"/>
      <c r="G78" s="418"/>
      <c r="H78" s="418"/>
      <c r="I78" s="419"/>
    </row>
    <row r="79" spans="1:9">
      <c r="B79" s="481"/>
      <c r="C79" s="481"/>
      <c r="D79" s="481"/>
      <c r="E79" s="481"/>
      <c r="F79" s="481"/>
      <c r="G79" s="481"/>
      <c r="H79" s="481"/>
      <c r="I79" s="48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F818D6A7-502B-47F6-A661-635D0D0EB984}"/>
    <hyperlink ref="H24" r:id="rId2" xr:uid="{D2FB34E1-ABC0-499B-8043-7CD486BB96C1}"/>
    <hyperlink ref="H25" r:id="rId3" xr:uid="{B711BA85-378B-4046-B33F-C2B7490F0B0C}"/>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28" zoomScale="55" zoomScaleNormal="100" zoomScaleSheetLayoutView="55" workbookViewId="0">
      <selection activeCell="H23" sqref="H23:I25"/>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55" t="s">
        <v>38</v>
      </c>
      <c r="C4" s="450"/>
      <c r="D4" s="450"/>
      <c r="E4" s="450"/>
      <c r="F4" s="450"/>
      <c r="G4" s="450"/>
      <c r="H4" s="450"/>
      <c r="I4" s="450"/>
    </row>
    <row r="5" spans="2:9" ht="19.5" customHeight="1">
      <c r="B5" s="346" t="s">
        <v>339</v>
      </c>
      <c r="C5" s="451"/>
      <c r="D5" s="451"/>
      <c r="E5" s="451"/>
      <c r="F5" s="451"/>
      <c r="G5" s="451"/>
      <c r="H5" s="451"/>
      <c r="I5" s="451"/>
    </row>
    <row r="6" spans="2:9" s="167" customFormat="1" ht="60" customHeight="1">
      <c r="B6" s="452" t="s">
        <v>39</v>
      </c>
      <c r="C6" s="452"/>
      <c r="D6" s="347" t="str">
        <f>'FORMATO 2. POA - MIR'!D4:F4</f>
        <v>SECRETARIA DEL BIENESTAR, INCLUSIÓN Y DESARROLLO SOCIAL</v>
      </c>
      <c r="E6" s="347"/>
      <c r="F6" s="452" t="s">
        <v>42</v>
      </c>
      <c r="G6" s="452"/>
      <c r="H6" s="347">
        <v>2026</v>
      </c>
      <c r="I6" s="347"/>
    </row>
    <row r="7" spans="2:9" ht="54" customHeight="1">
      <c r="B7" s="452" t="s">
        <v>40</v>
      </c>
      <c r="C7" s="452"/>
      <c r="D7" s="347" t="s">
        <v>380</v>
      </c>
      <c r="E7" s="347"/>
      <c r="F7" s="452" t="s">
        <v>43</v>
      </c>
      <c r="G7" s="452"/>
      <c r="H7" s="347" t="s">
        <v>431</v>
      </c>
      <c r="I7" s="347"/>
    </row>
    <row r="8" spans="2:9" ht="41.25" customHeight="1">
      <c r="B8" s="454" t="s">
        <v>41</v>
      </c>
      <c r="C8" s="454"/>
      <c r="D8" s="455" t="s">
        <v>475</v>
      </c>
      <c r="E8" s="455"/>
      <c r="F8" s="452" t="s">
        <v>44</v>
      </c>
      <c r="G8" s="452"/>
      <c r="H8" s="347" t="s">
        <v>465</v>
      </c>
      <c r="I8" s="347"/>
    </row>
    <row r="9" spans="2:9">
      <c r="B9" s="441" t="s">
        <v>88</v>
      </c>
      <c r="C9" s="441"/>
      <c r="D9" s="441"/>
      <c r="E9" s="441"/>
      <c r="F9" s="441"/>
      <c r="G9" s="441"/>
      <c r="H9" s="441"/>
      <c r="I9" s="441"/>
    </row>
    <row r="10" spans="2:9" ht="68.25" customHeight="1">
      <c r="B10" s="433" t="s">
        <v>89</v>
      </c>
      <c r="C10" s="433"/>
      <c r="D10" s="347" t="str">
        <f>'FORMATO 2. POA - MIR'!C9</f>
        <v>ACUERDO 2. ACUERDO PARA EL BIENESTAR DEL PUEBLO.</v>
      </c>
      <c r="E10" s="347"/>
      <c r="F10" s="436" t="s">
        <v>90</v>
      </c>
      <c r="G10" s="436"/>
      <c r="H10" s="347" t="str">
        <f>'FORMATO 2. POA - MIR'!E9</f>
        <v>2.1.1 Impulsar la gestión de abasto de medicamentos e insumos para la salud en las unidades médicas de nuestro municipio dando respuesta a las necesidades médicas de las y los ciudadanos.</v>
      </c>
      <c r="I10" s="347"/>
    </row>
    <row r="11" spans="2:9" ht="176.25" customHeight="1">
      <c r="B11" s="436" t="s">
        <v>91</v>
      </c>
      <c r="C11" s="436"/>
      <c r="D11" s="347" t="str">
        <f>'FORMATO 2. POA - MIR'!C10</f>
        <v>Acuerdo 2. Bienestar para Zapotlán.</v>
      </c>
      <c r="E11" s="347"/>
      <c r="F11" s="436" t="s">
        <v>93</v>
      </c>
      <c r="G11" s="436"/>
      <c r="H11" s="347"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347"/>
    </row>
    <row r="12" spans="2:9" ht="252.75" customHeight="1">
      <c r="B12" s="436" t="s">
        <v>94</v>
      </c>
      <c r="C12" s="436"/>
      <c r="D12" s="347" t="str">
        <f>'FORMATO 2. POA - MIR'!C11</f>
        <v>2.1 Optimizar los tiempos de atención médica y la calidad de los servicios de salud, garantizando la prevención y la atención médica básica para los ciudadanos de Zapotlán.</v>
      </c>
      <c r="E12" s="347"/>
      <c r="F12" s="436" t="s">
        <v>93</v>
      </c>
      <c r="G12" s="436"/>
      <c r="H12" s="347"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347"/>
    </row>
    <row r="13" spans="2:9" ht="15" customHeight="1">
      <c r="B13" s="457" t="s">
        <v>340</v>
      </c>
      <c r="C13" s="457"/>
      <c r="D13" s="457"/>
      <c r="E13" s="457"/>
      <c r="F13" s="457"/>
      <c r="G13" s="457"/>
      <c r="H13" s="457"/>
      <c r="I13" s="457"/>
    </row>
    <row r="14" spans="2:9">
      <c r="B14" s="433" t="s">
        <v>45</v>
      </c>
      <c r="C14" s="433"/>
      <c r="D14" s="433"/>
      <c r="E14" s="433"/>
      <c r="F14" s="433"/>
      <c r="G14" s="433"/>
      <c r="H14" s="433"/>
      <c r="I14" s="433"/>
    </row>
    <row r="15" spans="2:9">
      <c r="B15" s="456" t="str">
        <f>'FORMATO 2. POA - MIR'!B19</f>
        <v>GESTIONES ANTEDEPENDENCIAS</v>
      </c>
      <c r="C15" s="456"/>
      <c r="D15" s="456"/>
      <c r="E15" s="456"/>
      <c r="F15" s="456"/>
      <c r="G15" s="456"/>
      <c r="H15" s="456"/>
      <c r="I15" s="456"/>
    </row>
    <row r="16" spans="2:9">
      <c r="B16" s="433" t="s">
        <v>48</v>
      </c>
      <c r="C16" s="433"/>
      <c r="D16" s="433"/>
      <c r="E16" s="433"/>
      <c r="F16" s="433"/>
      <c r="G16" s="433"/>
      <c r="H16" s="433"/>
      <c r="I16" s="433"/>
    </row>
    <row r="17" spans="2:9" ht="39" customHeight="1">
      <c r="B17" s="347" t="str">
        <f>'FORMATO 2. POA - MIR'!C19</f>
        <v>Gestión ante las diferentes instituciones de salud; para la implementación de programas en beneficio del Municipio de Zapotlán de Juárez Hidalgo.</v>
      </c>
      <c r="C17" s="347"/>
      <c r="D17" s="347"/>
      <c r="E17" s="347"/>
      <c r="F17" s="347"/>
      <c r="G17" s="347"/>
      <c r="H17" s="347"/>
      <c r="I17" s="347"/>
    </row>
    <row r="18" spans="2:9" ht="18.75" customHeight="1">
      <c r="B18" s="457" t="s">
        <v>341</v>
      </c>
      <c r="C18" s="457"/>
      <c r="D18" s="457"/>
      <c r="E18" s="457"/>
      <c r="F18" s="457"/>
      <c r="G18" s="457"/>
      <c r="H18" s="457"/>
      <c r="I18" s="457"/>
    </row>
    <row r="19" spans="2:9">
      <c r="B19" s="435" t="s">
        <v>328</v>
      </c>
      <c r="C19" s="435"/>
      <c r="D19" s="435"/>
      <c r="E19" s="435"/>
      <c r="F19" s="435"/>
      <c r="G19" s="435"/>
      <c r="H19" s="435"/>
      <c r="I19" s="435"/>
    </row>
    <row r="20" spans="2:9">
      <c r="B20" s="347" t="str">
        <f>CALENDARIZACION!E26</f>
        <v xml:space="preserve"> PGR =(PGP/PGR)*100%</v>
      </c>
      <c r="C20" s="347"/>
      <c r="D20" s="347"/>
      <c r="E20" s="347"/>
      <c r="F20" s="347"/>
      <c r="G20" s="347"/>
      <c r="H20" s="347"/>
      <c r="I20" s="347"/>
    </row>
    <row r="21" spans="2:9">
      <c r="B21" s="435" t="s">
        <v>329</v>
      </c>
      <c r="C21" s="435"/>
      <c r="D21" s="435"/>
      <c r="E21" s="435"/>
      <c r="F21" s="435"/>
      <c r="G21" s="435"/>
      <c r="H21" s="435"/>
      <c r="I21" s="435"/>
    </row>
    <row r="22" spans="2:9" ht="28.5" customHeight="1">
      <c r="B22" s="447" t="s">
        <v>103</v>
      </c>
      <c r="C22" s="448"/>
      <c r="D22" s="449" t="s">
        <v>330</v>
      </c>
      <c r="E22" s="449"/>
      <c r="F22" s="448" t="s">
        <v>331</v>
      </c>
      <c r="G22" s="448"/>
      <c r="H22" s="436" t="s">
        <v>137</v>
      </c>
      <c r="I22" s="436"/>
    </row>
    <row r="23" spans="2:9" ht="57.75" customHeight="1">
      <c r="B23" s="347" t="s">
        <v>476</v>
      </c>
      <c r="C23" s="347"/>
      <c r="D23" s="348" t="s">
        <v>106</v>
      </c>
      <c r="E23" s="348"/>
      <c r="F23" s="347" t="str">
        <f>CALENDARIZACION!C26</f>
        <v xml:space="preserve">PGR . Porcentaje de gestiones realizadas
</v>
      </c>
      <c r="G23" s="347"/>
      <c r="H23" s="446" t="s">
        <v>543</v>
      </c>
      <c r="I23" s="348"/>
    </row>
    <row r="24" spans="2:9" ht="57.75" customHeight="1">
      <c r="B24" s="347" t="s">
        <v>477</v>
      </c>
      <c r="C24" s="347"/>
      <c r="D24" s="348" t="s">
        <v>106</v>
      </c>
      <c r="E24" s="348"/>
      <c r="F24" s="347" t="str">
        <f>CALENDARIZACION!D26</f>
        <v>PDGP= PORCENTAJE DE GESTIONES PROGRAMADAS</v>
      </c>
      <c r="G24" s="347"/>
      <c r="H24" s="446" t="s">
        <v>543</v>
      </c>
      <c r="I24" s="348"/>
    </row>
    <row r="25" spans="2:9" ht="57.75" customHeight="1">
      <c r="B25" s="347" t="s">
        <v>478</v>
      </c>
      <c r="C25" s="347"/>
      <c r="D25" s="348" t="s">
        <v>106</v>
      </c>
      <c r="E25" s="348"/>
      <c r="F25" s="347" t="str">
        <f>CALENDARIZACION!D27</f>
        <v>PDGR= PORCENTAJE DE GESTIONES REALIZADAS</v>
      </c>
      <c r="G25" s="347"/>
      <c r="H25" s="446" t="s">
        <v>543</v>
      </c>
      <c r="I25" s="348"/>
    </row>
    <row r="26" spans="2:9" ht="12.75" customHeight="1">
      <c r="B26" s="445" t="s">
        <v>140</v>
      </c>
      <c r="C26" s="445"/>
      <c r="D26" s="445"/>
      <c r="E26" s="445"/>
      <c r="F26" s="445"/>
      <c r="G26" s="445"/>
      <c r="H26" s="445"/>
      <c r="I26" s="445"/>
    </row>
    <row r="27" spans="2:9" ht="15.75" customHeight="1">
      <c r="B27" s="433" t="s">
        <v>28</v>
      </c>
      <c r="C27" s="433"/>
      <c r="D27" s="433" t="s">
        <v>46</v>
      </c>
      <c r="E27" s="433"/>
      <c r="F27" s="433" t="s">
        <v>47</v>
      </c>
      <c r="G27" s="433"/>
      <c r="H27" s="433"/>
      <c r="I27" s="433"/>
    </row>
    <row r="28" spans="2:9" ht="18" customHeight="1">
      <c r="B28" s="347" t="s">
        <v>97</v>
      </c>
      <c r="C28" s="347"/>
      <c r="D28" s="347" t="s">
        <v>96</v>
      </c>
      <c r="E28" s="347"/>
      <c r="F28" s="347" t="s">
        <v>212</v>
      </c>
      <c r="G28" s="347"/>
      <c r="H28" s="347"/>
      <c r="I28" s="347"/>
    </row>
    <row r="29" spans="2:9" ht="18" customHeight="1">
      <c r="B29" s="433" t="s">
        <v>125</v>
      </c>
      <c r="C29" s="433"/>
      <c r="D29" s="433"/>
      <c r="E29" s="433"/>
      <c r="F29" s="434" t="s">
        <v>128</v>
      </c>
      <c r="G29" s="435"/>
      <c r="H29" s="435"/>
      <c r="I29" s="435"/>
    </row>
    <row r="30" spans="2:9" ht="13.5" customHeight="1">
      <c r="B30" s="347" t="s">
        <v>106</v>
      </c>
      <c r="C30" s="347"/>
      <c r="D30" s="347"/>
      <c r="E30" s="347"/>
      <c r="F30" s="347" t="s">
        <v>188</v>
      </c>
      <c r="G30" s="347"/>
      <c r="H30" s="347"/>
      <c r="I30" s="347"/>
    </row>
    <row r="31" spans="2:9" ht="15.75" customHeight="1">
      <c r="B31" s="444" t="s">
        <v>81</v>
      </c>
      <c r="C31" s="442"/>
      <c r="D31" s="442"/>
      <c r="E31" s="442"/>
      <c r="F31" s="434" t="s">
        <v>129</v>
      </c>
      <c r="G31" s="435"/>
      <c r="H31" s="435"/>
      <c r="I31" s="435"/>
    </row>
    <row r="32" spans="2:9" ht="15.75" customHeight="1">
      <c r="B32" s="347" t="s">
        <v>107</v>
      </c>
      <c r="C32" s="347"/>
      <c r="D32" s="347"/>
      <c r="E32" s="347"/>
      <c r="F32" s="347" t="s">
        <v>108</v>
      </c>
      <c r="G32" s="347"/>
      <c r="H32" s="347"/>
      <c r="I32" s="347"/>
    </row>
    <row r="33" spans="1:10" ht="14.25" customHeight="1">
      <c r="B33" s="441" t="s">
        <v>143</v>
      </c>
      <c r="C33" s="441"/>
      <c r="D33" s="441"/>
      <c r="E33" s="441"/>
      <c r="F33" s="441"/>
      <c r="G33" s="441"/>
      <c r="H33" s="441"/>
      <c r="I33" s="441"/>
    </row>
    <row r="34" spans="1:10" ht="13.5" customHeight="1">
      <c r="B34" s="442" t="s">
        <v>333</v>
      </c>
      <c r="C34" s="442"/>
      <c r="D34" s="442"/>
      <c r="E34" s="442"/>
      <c r="F34" s="435" t="s">
        <v>334</v>
      </c>
      <c r="G34" s="435"/>
      <c r="H34" s="435"/>
      <c r="I34" s="435"/>
    </row>
    <row r="35" spans="1:10">
      <c r="B35" s="438" t="s">
        <v>146</v>
      </c>
      <c r="C35" s="438"/>
      <c r="D35" s="437">
        <f>CALENDARIZACION!R26</f>
        <v>4</v>
      </c>
      <c r="E35" s="437"/>
      <c r="F35" s="347" t="s">
        <v>113</v>
      </c>
      <c r="G35" s="347"/>
      <c r="H35" s="443" t="s">
        <v>114</v>
      </c>
      <c r="I35" s="443"/>
    </row>
    <row r="36" spans="1:10">
      <c r="B36" s="438" t="s">
        <v>115</v>
      </c>
      <c r="C36" s="438"/>
      <c r="D36" s="348" t="s">
        <v>107</v>
      </c>
      <c r="E36" s="348"/>
      <c r="F36" s="347" t="s">
        <v>332</v>
      </c>
      <c r="G36" s="347"/>
      <c r="H36" s="439" t="s">
        <v>117</v>
      </c>
      <c r="I36" s="439"/>
    </row>
    <row r="37" spans="1:10">
      <c r="B37" s="438" t="s">
        <v>49</v>
      </c>
      <c r="C37" s="438"/>
      <c r="D37" s="348" t="s">
        <v>187</v>
      </c>
      <c r="E37" s="348"/>
      <c r="F37" s="347" t="s">
        <v>118</v>
      </c>
      <c r="G37" s="347"/>
      <c r="H37" s="440" t="s">
        <v>119</v>
      </c>
      <c r="I37" s="440"/>
    </row>
    <row r="38" spans="1:10">
      <c r="B38" s="435" t="s">
        <v>342</v>
      </c>
      <c r="C38" s="435"/>
      <c r="D38" s="435"/>
      <c r="E38" s="435"/>
      <c r="F38" s="435"/>
      <c r="G38" s="435"/>
      <c r="H38" s="435"/>
      <c r="I38" s="435"/>
    </row>
    <row r="39" spans="1:10">
      <c r="B39" s="436" t="s">
        <v>228</v>
      </c>
      <c r="C39" s="436"/>
      <c r="D39" s="436"/>
      <c r="E39" s="436"/>
      <c r="F39" s="436" t="s">
        <v>50</v>
      </c>
      <c r="G39" s="436"/>
      <c r="H39" s="436" t="s">
        <v>141</v>
      </c>
      <c r="I39" s="436"/>
    </row>
    <row r="40" spans="1:10">
      <c r="B40" s="437">
        <f>SUM(CALENDARIZACION!F27:H27)</f>
        <v>1</v>
      </c>
      <c r="C40" s="437"/>
      <c r="D40" s="437"/>
      <c r="E40" s="437"/>
      <c r="F40" s="437">
        <v>2026</v>
      </c>
      <c r="G40" s="437"/>
      <c r="H40" s="347" t="s">
        <v>107</v>
      </c>
      <c r="I40" s="347"/>
    </row>
    <row r="41" spans="1:10">
      <c r="B41" s="432" t="s">
        <v>144</v>
      </c>
      <c r="C41" s="432"/>
      <c r="D41" s="432"/>
      <c r="E41" s="432"/>
      <c r="F41" s="432"/>
      <c r="G41" s="432"/>
      <c r="H41" s="432"/>
      <c r="I41" s="432"/>
    </row>
    <row r="42" spans="1:10" s="47" customFormat="1" ht="36">
      <c r="B42" s="433" t="s">
        <v>121</v>
      </c>
      <c r="C42" s="433"/>
      <c r="D42" s="154" t="s">
        <v>145</v>
      </c>
      <c r="E42" s="162" t="s">
        <v>84</v>
      </c>
      <c r="F42" s="434" t="s">
        <v>85</v>
      </c>
      <c r="G42" s="435"/>
      <c r="H42" s="126" t="s">
        <v>74</v>
      </c>
      <c r="I42" s="126" t="s">
        <v>75</v>
      </c>
    </row>
    <row r="43" spans="1:10">
      <c r="B43" s="347" t="s">
        <v>276</v>
      </c>
      <c r="C43" s="347"/>
      <c r="D43" s="129">
        <f>SUM(CALENDARIZACION!F26:H26)</f>
        <v>1</v>
      </c>
      <c r="E43" s="130">
        <v>0</v>
      </c>
      <c r="F43" s="428">
        <f>SUM(CALENDARIZACION!F27:H27)</f>
        <v>1</v>
      </c>
      <c r="G43" s="428"/>
      <c r="H43" s="157">
        <v>46027</v>
      </c>
      <c r="I43" s="157">
        <v>46111</v>
      </c>
      <c r="J43" s="165"/>
    </row>
    <row r="44" spans="1:10">
      <c r="B44" s="347" t="s">
        <v>277</v>
      </c>
      <c r="C44" s="347"/>
      <c r="D44" s="129">
        <f>SUM(CALENDARIZACION!I26:K26)</f>
        <v>1</v>
      </c>
      <c r="E44" s="132">
        <v>0</v>
      </c>
      <c r="F44" s="428">
        <f>SUM(CALENDARIZACION!I27:K27)</f>
        <v>0</v>
      </c>
      <c r="G44" s="428"/>
      <c r="H44" s="157"/>
      <c r="I44" s="157"/>
      <c r="J44" s="165"/>
    </row>
    <row r="45" spans="1:10">
      <c r="B45" s="347" t="s">
        <v>131</v>
      </c>
      <c r="C45" s="347"/>
      <c r="D45" s="129">
        <f>SUM(CALENDARIZACION!L26:N26)</f>
        <v>1</v>
      </c>
      <c r="E45" s="130">
        <v>0</v>
      </c>
      <c r="F45" s="428">
        <f>SUM(CALENDARIZACION!L27:N27)</f>
        <v>0</v>
      </c>
      <c r="G45" s="428"/>
      <c r="H45" s="157"/>
      <c r="I45" s="157"/>
    </row>
    <row r="46" spans="1:10">
      <c r="B46" s="347" t="s">
        <v>278</v>
      </c>
      <c r="C46" s="347"/>
      <c r="D46" s="129">
        <f>SUM(CALENDARIZACION!O26:Q26)</f>
        <v>1</v>
      </c>
      <c r="E46" s="130">
        <v>0</v>
      </c>
      <c r="F46" s="428">
        <f>SUM(CALENDARIZACION!O27:Q27)</f>
        <v>0</v>
      </c>
      <c r="G46" s="428"/>
      <c r="H46" s="157"/>
      <c r="I46" s="157"/>
    </row>
    <row r="47" spans="1:10" ht="24">
      <c r="B47" s="429" t="s">
        <v>338</v>
      </c>
      <c r="C47" s="429"/>
      <c r="D47" s="158">
        <f>F52</f>
        <v>4</v>
      </c>
      <c r="E47" s="158">
        <v>0</v>
      </c>
      <c r="F47" s="430">
        <f>G52</f>
        <v>1</v>
      </c>
      <c r="G47" s="430"/>
      <c r="H47" s="127" t="s">
        <v>147</v>
      </c>
      <c r="I47" s="159">
        <f>I52</f>
        <v>0.25</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452" t="s">
        <v>159</v>
      </c>
      <c r="C50" s="433"/>
      <c r="D50" s="424" t="s">
        <v>52</v>
      </c>
      <c r="E50" s="424"/>
      <c r="F50" s="424" t="s">
        <v>153</v>
      </c>
      <c r="G50" s="424"/>
      <c r="H50" s="424"/>
      <c r="I50" s="424"/>
    </row>
    <row r="51" spans="1:9" ht="33.75" customHeight="1">
      <c r="B51" s="483" t="str">
        <f>D8</f>
        <v>PP2- A3 C1</v>
      </c>
      <c r="C51" s="483"/>
      <c r="D51" s="348" t="str">
        <f>B15</f>
        <v>GESTIONES ANTEDEPENDENCIAS</v>
      </c>
      <c r="E51" s="348"/>
      <c r="F51" s="137" t="s">
        <v>154</v>
      </c>
      <c r="G51" s="127" t="s">
        <v>155</v>
      </c>
      <c r="H51" s="137" t="s">
        <v>67</v>
      </c>
      <c r="I51" s="138" t="s">
        <v>68</v>
      </c>
    </row>
    <row r="52" spans="1:9" ht="30" customHeight="1">
      <c r="B52" s="483"/>
      <c r="C52" s="483"/>
      <c r="D52" s="348"/>
      <c r="E52" s="348"/>
      <c r="F52" s="160">
        <f>CALENDARIZACION!S26</f>
        <v>4</v>
      </c>
      <c r="G52" s="131">
        <f>CALENDARIZACION!S27</f>
        <v>1</v>
      </c>
      <c r="H52" s="160">
        <f>CALENDARIZACION!T26</f>
        <v>3</v>
      </c>
      <c r="I52" s="161">
        <f>CALENDARIZACION!U26</f>
        <v>0.25</v>
      </c>
    </row>
    <row r="53" spans="1:9" ht="20.25" customHeight="1">
      <c r="A53" s="166">
        <v>1</v>
      </c>
      <c r="B53" s="358"/>
      <c r="C53" s="358"/>
      <c r="D53" s="358"/>
      <c r="E53" s="358"/>
      <c r="F53" s="358"/>
      <c r="G53" s="358"/>
      <c r="H53" s="358"/>
      <c r="I53" s="358"/>
    </row>
    <row r="54" spans="1:9">
      <c r="A54" s="166">
        <v>1</v>
      </c>
      <c r="B54" s="358"/>
      <c r="C54" s="358"/>
      <c r="D54" s="358"/>
      <c r="E54" s="358"/>
      <c r="F54" s="358"/>
      <c r="G54" s="358"/>
      <c r="H54" s="358"/>
      <c r="I54" s="358"/>
    </row>
    <row r="55" spans="1:9">
      <c r="A55" s="166">
        <v>1</v>
      </c>
      <c r="B55" s="358"/>
      <c r="C55" s="358"/>
      <c r="D55" s="358"/>
      <c r="E55" s="358"/>
      <c r="F55" s="358"/>
      <c r="G55" s="358"/>
      <c r="H55" s="358"/>
      <c r="I55" s="358"/>
    </row>
    <row r="56" spans="1:9">
      <c r="A56" s="166">
        <v>1</v>
      </c>
      <c r="B56" s="358"/>
      <c r="C56" s="358"/>
      <c r="D56" s="358"/>
      <c r="E56" s="358"/>
      <c r="F56" s="358"/>
      <c r="G56" s="358"/>
      <c r="H56" s="358"/>
      <c r="I56" s="358"/>
    </row>
    <row r="57" spans="1:9">
      <c r="A57" s="166">
        <v>1</v>
      </c>
      <c r="B57" s="358"/>
      <c r="C57" s="358"/>
      <c r="D57" s="358"/>
      <c r="E57" s="358"/>
      <c r="F57" s="358"/>
      <c r="G57" s="358"/>
      <c r="H57" s="358"/>
      <c r="I57" s="358"/>
    </row>
    <row r="58" spans="1:9">
      <c r="A58" s="166">
        <v>1</v>
      </c>
      <c r="B58" s="358"/>
      <c r="C58" s="358"/>
      <c r="D58" s="358"/>
      <c r="E58" s="358"/>
      <c r="F58" s="358"/>
      <c r="G58" s="358"/>
      <c r="H58" s="358"/>
      <c r="I58" s="358"/>
    </row>
    <row r="59" spans="1:9">
      <c r="A59" s="166">
        <v>1</v>
      </c>
      <c r="B59" s="358"/>
      <c r="C59" s="358"/>
      <c r="D59" s="358"/>
      <c r="E59" s="358"/>
      <c r="F59" s="358"/>
      <c r="G59" s="358"/>
      <c r="H59" s="358"/>
      <c r="I59" s="358"/>
    </row>
    <row r="60" spans="1:9">
      <c r="A60" s="166">
        <v>1</v>
      </c>
      <c r="B60" s="358"/>
      <c r="C60" s="358"/>
      <c r="D60" s="358"/>
      <c r="E60" s="358"/>
      <c r="F60" s="358"/>
      <c r="G60" s="358"/>
      <c r="H60" s="358"/>
      <c r="I60" s="358"/>
    </row>
    <row r="61" spans="1:9">
      <c r="A61" s="166">
        <v>1</v>
      </c>
      <c r="B61" s="358"/>
      <c r="C61" s="358"/>
      <c r="D61" s="358"/>
      <c r="E61" s="358"/>
      <c r="F61" s="358"/>
      <c r="G61" s="358"/>
      <c r="H61" s="358"/>
      <c r="I61" s="358"/>
    </row>
    <row r="62" spans="1:9">
      <c r="A62" s="166">
        <v>1</v>
      </c>
      <c r="B62" s="358"/>
      <c r="C62" s="358"/>
      <c r="D62" s="358"/>
      <c r="E62" s="358"/>
      <c r="F62" s="358"/>
      <c r="G62" s="358"/>
      <c r="H62" s="358"/>
      <c r="I62" s="358"/>
    </row>
    <row r="63" spans="1:9">
      <c r="A63" s="166">
        <v>1</v>
      </c>
      <c r="B63" s="358"/>
      <c r="C63" s="358"/>
      <c r="D63" s="358"/>
      <c r="E63" s="358"/>
      <c r="F63" s="358"/>
      <c r="G63" s="358"/>
      <c r="H63" s="358"/>
      <c r="I63" s="358"/>
    </row>
    <row r="64" spans="1:9">
      <c r="A64" s="166">
        <v>1</v>
      </c>
      <c r="B64" s="358"/>
      <c r="C64" s="358"/>
      <c r="D64" s="358"/>
      <c r="E64" s="358"/>
      <c r="F64" s="358"/>
      <c r="G64" s="358"/>
      <c r="H64" s="358"/>
      <c r="I64" s="358"/>
    </row>
    <row r="65" spans="1:9">
      <c r="A65" s="166">
        <v>1</v>
      </c>
      <c r="B65" s="358"/>
      <c r="C65" s="358"/>
      <c r="D65" s="358"/>
      <c r="E65" s="358"/>
      <c r="F65" s="358"/>
      <c r="G65" s="358"/>
      <c r="H65" s="358"/>
      <c r="I65" s="358"/>
    </row>
    <row r="66" spans="1:9">
      <c r="A66" s="166">
        <v>1</v>
      </c>
      <c r="B66" s="358"/>
      <c r="C66" s="358"/>
      <c r="D66" s="358"/>
      <c r="E66" s="358"/>
      <c r="F66" s="358"/>
      <c r="G66" s="358"/>
      <c r="H66" s="358"/>
      <c r="I66" s="358"/>
    </row>
    <row r="67" spans="1:9">
      <c r="A67" s="166">
        <v>1</v>
      </c>
      <c r="B67" s="358"/>
      <c r="C67" s="358"/>
      <c r="D67" s="358"/>
      <c r="E67" s="358"/>
      <c r="F67" s="358"/>
      <c r="G67" s="358"/>
      <c r="H67" s="358"/>
      <c r="I67" s="358"/>
    </row>
    <row r="68" spans="1:9" ht="17.25" customHeight="1">
      <c r="A68" s="166">
        <v>1</v>
      </c>
      <c r="B68" s="358"/>
      <c r="C68" s="358"/>
      <c r="D68" s="358"/>
      <c r="E68" s="358"/>
      <c r="F68" s="358"/>
      <c r="G68" s="358"/>
      <c r="H68" s="358"/>
      <c r="I68" s="358"/>
    </row>
    <row r="69" spans="1:9">
      <c r="A69" s="166">
        <v>1</v>
      </c>
      <c r="B69" s="458" t="s">
        <v>281</v>
      </c>
      <c r="C69" s="458"/>
      <c r="D69" s="458"/>
      <c r="E69" s="458"/>
      <c r="F69" s="458"/>
      <c r="G69" s="458"/>
      <c r="H69" s="458"/>
      <c r="I69" s="458"/>
    </row>
    <row r="70" spans="1:9">
      <c r="A70" s="166">
        <v>1</v>
      </c>
      <c r="B70" s="458"/>
      <c r="C70" s="458"/>
      <c r="D70" s="458"/>
      <c r="E70" s="458"/>
      <c r="F70" s="458"/>
      <c r="G70" s="458"/>
      <c r="H70" s="458"/>
      <c r="I70" s="458"/>
    </row>
    <row r="71" spans="1:9">
      <c r="A71" s="166">
        <v>1</v>
      </c>
      <c r="B71" s="413" t="s">
        <v>276</v>
      </c>
      <c r="C71" s="413"/>
      <c r="D71" s="413"/>
      <c r="E71" s="421">
        <f>F43/D43</f>
        <v>1</v>
      </c>
      <c r="F71" s="421"/>
      <c r="G71" s="421"/>
      <c r="H71" s="421"/>
      <c r="I71" s="421"/>
    </row>
    <row r="72" spans="1:9">
      <c r="A72" s="166">
        <v>1</v>
      </c>
      <c r="B72" s="413"/>
      <c r="C72" s="413"/>
      <c r="D72" s="413"/>
      <c r="E72" s="421"/>
      <c r="F72" s="421"/>
      <c r="G72" s="421"/>
      <c r="H72" s="421"/>
      <c r="I72" s="421"/>
    </row>
    <row r="73" spans="1:9">
      <c r="B73" s="413" t="s">
        <v>277</v>
      </c>
      <c r="C73" s="413"/>
      <c r="D73" s="413"/>
      <c r="E73" s="421">
        <f>F44/D44</f>
        <v>0</v>
      </c>
      <c r="F73" s="421"/>
      <c r="G73" s="421"/>
      <c r="H73" s="421"/>
      <c r="I73" s="421"/>
    </row>
    <row r="74" spans="1:9">
      <c r="B74" s="413"/>
      <c r="C74" s="413"/>
      <c r="D74" s="413"/>
      <c r="E74" s="421"/>
      <c r="F74" s="421"/>
      <c r="G74" s="421"/>
      <c r="H74" s="421"/>
      <c r="I74" s="421"/>
    </row>
    <row r="75" spans="1:9" ht="12.75" customHeight="1">
      <c r="B75" s="413" t="s">
        <v>131</v>
      </c>
      <c r="C75" s="413"/>
      <c r="D75" s="413"/>
      <c r="E75" s="421">
        <f>F45/D45</f>
        <v>0</v>
      </c>
      <c r="F75" s="421"/>
      <c r="G75" s="421"/>
      <c r="H75" s="421"/>
      <c r="I75" s="421"/>
    </row>
    <row r="76" spans="1:9" ht="12.75" customHeight="1">
      <c r="B76" s="413"/>
      <c r="C76" s="413"/>
      <c r="D76" s="413"/>
      <c r="E76" s="421"/>
      <c r="F76" s="421"/>
      <c r="G76" s="421"/>
      <c r="H76" s="421"/>
      <c r="I76" s="421"/>
    </row>
    <row r="77" spans="1:9">
      <c r="B77" s="413" t="s">
        <v>278</v>
      </c>
      <c r="C77" s="413"/>
      <c r="D77" s="413"/>
      <c r="E77" s="421">
        <f>F46/D46</f>
        <v>0</v>
      </c>
      <c r="F77" s="421"/>
      <c r="G77" s="421"/>
      <c r="H77" s="421"/>
      <c r="I77" s="421"/>
    </row>
    <row r="78" spans="1:9">
      <c r="B78" s="413"/>
      <c r="C78" s="413"/>
      <c r="D78" s="413"/>
      <c r="E78" s="421"/>
      <c r="F78" s="421"/>
      <c r="G78" s="421"/>
      <c r="H78" s="421"/>
      <c r="I78" s="421"/>
    </row>
    <row r="79" spans="1:9">
      <c r="B79" s="481"/>
      <c r="C79" s="481"/>
      <c r="D79" s="481"/>
      <c r="E79" s="481"/>
      <c r="F79" s="481"/>
      <c r="G79" s="481"/>
      <c r="H79" s="481"/>
      <c r="I79" s="48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4A966198-9D44-4E65-9F1A-A58A3046363B}"/>
    <hyperlink ref="H24" r:id="rId2" xr:uid="{90600B23-07F7-4E0F-B846-796022B8A909}"/>
    <hyperlink ref="H25" r:id="rId3" xr:uid="{4CB3A9C5-5FA9-4642-BA89-EBA77AD601F1}"/>
  </hyperlinks>
  <pageMargins left="0.7" right="0.7" top="0.75" bottom="0.75" header="0.3" footer="0.3"/>
  <pageSetup scale="56"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I79"/>
  <sheetViews>
    <sheetView view="pageBreakPreview" topLeftCell="B40" zoomScale="130" zoomScaleNormal="100" zoomScaleSheetLayoutView="130" workbookViewId="0">
      <selection activeCell="O7" sqref="O7"/>
    </sheetView>
  </sheetViews>
  <sheetFormatPr baseColWidth="10" defaultRowHeight="12.75"/>
  <cols>
    <col min="1" max="1" width="4.33203125" style="145" customWidth="1"/>
    <col min="2" max="2" width="15.83203125" style="168" customWidth="1"/>
    <col min="3" max="3" width="15.83203125" style="144" customWidth="1"/>
    <col min="4" max="9" width="17.83203125" style="144" customWidth="1"/>
    <col min="10" max="16384" width="12" style="144"/>
  </cols>
  <sheetData>
    <row r="2" spans="2:9" ht="18" customHeight="1"/>
    <row r="3" spans="2:9" ht="15" customHeight="1"/>
    <row r="4" spans="2:9" ht="34.5" customHeight="1">
      <c r="B4" s="355" t="s">
        <v>38</v>
      </c>
      <c r="C4" s="450"/>
      <c r="D4" s="450"/>
      <c r="E4" s="450"/>
      <c r="F4" s="450"/>
      <c r="G4" s="450"/>
      <c r="H4" s="450"/>
      <c r="I4" s="450"/>
    </row>
    <row r="5" spans="2:9" ht="19.5" customHeight="1">
      <c r="B5" s="346" t="s">
        <v>339</v>
      </c>
      <c r="C5" s="451"/>
      <c r="D5" s="451"/>
      <c r="E5" s="451"/>
      <c r="F5" s="451"/>
      <c r="G5" s="451"/>
      <c r="H5" s="451"/>
      <c r="I5" s="451"/>
    </row>
    <row r="6" spans="2:9" ht="31.5" customHeight="1">
      <c r="B6" s="452" t="s">
        <v>39</v>
      </c>
      <c r="C6" s="452"/>
      <c r="D6" s="347" t="str">
        <f>'FORMATO 2. POA - MIR'!D4:F4</f>
        <v>SECRETARIA DEL BIENESTAR, INCLUSIÓN Y DESARROLLO SOCIAL</v>
      </c>
      <c r="E6" s="347"/>
      <c r="F6" s="452" t="s">
        <v>42</v>
      </c>
      <c r="G6" s="452"/>
      <c r="H6" s="347">
        <v>2026</v>
      </c>
      <c r="I6" s="347"/>
    </row>
    <row r="7" spans="2:9" ht="54" customHeight="1">
      <c r="B7" s="452" t="s">
        <v>40</v>
      </c>
      <c r="C7" s="452"/>
      <c r="D7" s="347" t="s">
        <v>380</v>
      </c>
      <c r="E7" s="347"/>
      <c r="F7" s="452" t="s">
        <v>43</v>
      </c>
      <c r="G7" s="452"/>
      <c r="H7" s="347" t="s">
        <v>431</v>
      </c>
      <c r="I7" s="347"/>
    </row>
    <row r="8" spans="2:9" ht="41.25" customHeight="1">
      <c r="B8" s="454" t="s">
        <v>41</v>
      </c>
      <c r="C8" s="454"/>
      <c r="D8" s="455" t="s">
        <v>479</v>
      </c>
      <c r="E8" s="455"/>
      <c r="F8" s="452" t="s">
        <v>44</v>
      </c>
      <c r="G8" s="452"/>
      <c r="H8" s="347" t="s">
        <v>465</v>
      </c>
      <c r="I8" s="347"/>
    </row>
    <row r="9" spans="2:9">
      <c r="B9" s="441" t="s">
        <v>88</v>
      </c>
      <c r="C9" s="441"/>
      <c r="D9" s="441"/>
      <c r="E9" s="441"/>
      <c r="F9" s="441"/>
      <c r="G9" s="441"/>
      <c r="H9" s="441"/>
      <c r="I9" s="441"/>
    </row>
    <row r="10" spans="2:9" ht="92.25" customHeight="1">
      <c r="B10" s="433" t="s">
        <v>89</v>
      </c>
      <c r="C10" s="433"/>
      <c r="D10" s="347" t="str">
        <f>'FORMATO 2. POA - MIR'!C9</f>
        <v>ACUERDO 2. ACUERDO PARA EL BIENESTAR DEL PUEBLO.</v>
      </c>
      <c r="E10" s="347"/>
      <c r="F10" s="436" t="s">
        <v>90</v>
      </c>
      <c r="G10" s="436"/>
      <c r="H10" s="347" t="str">
        <f>'FORMATO 2. POA - MIR'!E9</f>
        <v>2.1.1 Impulsar la gestión de abasto de medicamentos e insumos para la salud en las unidades médicas de nuestro municipio dando respuesta a las necesidades médicas de las y los ciudadanos.</v>
      </c>
      <c r="I10" s="347"/>
    </row>
    <row r="11" spans="2:9" ht="161.25" customHeight="1">
      <c r="B11" s="436" t="s">
        <v>91</v>
      </c>
      <c r="C11" s="436"/>
      <c r="D11" s="347" t="str">
        <f>'FORMATO 2. POA - MIR'!C10</f>
        <v>Acuerdo 2. Bienestar para Zapotlán.</v>
      </c>
      <c r="E11" s="347"/>
      <c r="F11" s="436" t="s">
        <v>93</v>
      </c>
      <c r="G11" s="436"/>
      <c r="H11" s="347"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347"/>
    </row>
    <row r="12" spans="2:9" ht="199.5" customHeight="1">
      <c r="B12" s="436" t="s">
        <v>94</v>
      </c>
      <c r="C12" s="436"/>
      <c r="D12" s="347" t="str">
        <f>'FORMATO 2. POA - MIR'!C11</f>
        <v>2.1 Optimizar los tiempos de atención médica y la calidad de los servicios de salud, garantizando la prevención y la atención médica básica para los ciudadanos de Zapotlán.</v>
      </c>
      <c r="E12" s="347"/>
      <c r="F12" s="436" t="s">
        <v>93</v>
      </c>
      <c r="G12" s="436"/>
      <c r="H12" s="347"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347"/>
    </row>
    <row r="13" spans="2:9" ht="15" customHeight="1">
      <c r="B13" s="457" t="s">
        <v>340</v>
      </c>
      <c r="C13" s="457"/>
      <c r="D13" s="457"/>
      <c r="E13" s="457"/>
      <c r="F13" s="457"/>
      <c r="G13" s="457"/>
      <c r="H13" s="457"/>
      <c r="I13" s="457"/>
    </row>
    <row r="14" spans="2:9">
      <c r="B14" s="433" t="s">
        <v>45</v>
      </c>
      <c r="C14" s="433"/>
      <c r="D14" s="433"/>
      <c r="E14" s="433"/>
      <c r="F14" s="433"/>
      <c r="G14" s="433"/>
      <c r="H14" s="433"/>
      <c r="I14" s="433"/>
    </row>
    <row r="15" spans="2:9">
      <c r="B15" s="456" t="str">
        <f>'FORMATO 2. POA - MIR'!B20</f>
        <v>CONCIENTIZACIÓN A ESCUELAS</v>
      </c>
      <c r="C15" s="456"/>
      <c r="D15" s="456"/>
      <c r="E15" s="456"/>
      <c r="F15" s="456"/>
      <c r="G15" s="456"/>
      <c r="H15" s="456"/>
      <c r="I15" s="456"/>
    </row>
    <row r="16" spans="2:9">
      <c r="B16" s="433" t="s">
        <v>48</v>
      </c>
      <c r="C16" s="433"/>
      <c r="D16" s="433"/>
      <c r="E16" s="433"/>
      <c r="F16" s="433"/>
      <c r="G16" s="433"/>
      <c r="H16" s="433"/>
      <c r="I16" s="433"/>
    </row>
    <row r="17" spans="2:9" ht="39" customHeight="1">
      <c r="B17" s="347" t="str">
        <f>'FORMATO 2. POA - MIR'!C20</f>
        <v xml:space="preserve">Concientizar a niños, niñas y adolescentes sobre el bienestar animal para promover el correcto cuidado de las mascotas y animales en general en el Municipio de Zapotlán de Juárez </v>
      </c>
      <c r="C17" s="347"/>
      <c r="D17" s="347"/>
      <c r="E17" s="347"/>
      <c r="F17" s="347"/>
      <c r="G17" s="347"/>
      <c r="H17" s="347"/>
      <c r="I17" s="347"/>
    </row>
    <row r="18" spans="2:9" ht="18.75" customHeight="1">
      <c r="B18" s="457" t="s">
        <v>341</v>
      </c>
      <c r="C18" s="457"/>
      <c r="D18" s="457"/>
      <c r="E18" s="457"/>
      <c r="F18" s="457"/>
      <c r="G18" s="457"/>
      <c r="H18" s="457"/>
      <c r="I18" s="457"/>
    </row>
    <row r="19" spans="2:9">
      <c r="B19" s="435" t="s">
        <v>328</v>
      </c>
      <c r="C19" s="435"/>
      <c r="D19" s="435"/>
      <c r="E19" s="435"/>
      <c r="F19" s="435"/>
      <c r="G19" s="435"/>
      <c r="H19" s="435"/>
      <c r="I19" s="435"/>
    </row>
    <row r="20" spans="2:9">
      <c r="B20" s="347" t="str">
        <f>CALENDARIZACION!E29</f>
        <v>PPRCEBAM=(PDPP/PDPR)*100%</v>
      </c>
      <c r="C20" s="347"/>
      <c r="D20" s="347"/>
      <c r="E20" s="347"/>
      <c r="F20" s="347"/>
      <c r="G20" s="347"/>
      <c r="H20" s="347"/>
      <c r="I20" s="347"/>
    </row>
    <row r="21" spans="2:9">
      <c r="B21" s="435" t="s">
        <v>329</v>
      </c>
      <c r="C21" s="435"/>
      <c r="D21" s="435"/>
      <c r="E21" s="435"/>
      <c r="F21" s="435"/>
      <c r="G21" s="435"/>
      <c r="H21" s="435"/>
      <c r="I21" s="435"/>
    </row>
    <row r="22" spans="2:9" ht="28.5" customHeight="1">
      <c r="B22" s="447" t="s">
        <v>103</v>
      </c>
      <c r="C22" s="448"/>
      <c r="D22" s="449" t="s">
        <v>330</v>
      </c>
      <c r="E22" s="449"/>
      <c r="F22" s="448" t="s">
        <v>331</v>
      </c>
      <c r="G22" s="448"/>
      <c r="H22" s="436" t="s">
        <v>137</v>
      </c>
      <c r="I22" s="436"/>
    </row>
    <row r="23" spans="2:9" ht="57" customHeight="1">
      <c r="B23" s="347" t="s">
        <v>480</v>
      </c>
      <c r="C23" s="347"/>
      <c r="D23" s="348" t="s">
        <v>106</v>
      </c>
      <c r="E23" s="348"/>
      <c r="F23" s="347" t="str">
        <f>CALENDARIZACION!C29</f>
        <v xml:space="preserve">PPRCEBAM. Porcentaje de pláticas realizadas por el Centro de Bienestar Animal Municipal
</v>
      </c>
      <c r="G23" s="347"/>
      <c r="H23" s="446" t="s">
        <v>543</v>
      </c>
      <c r="I23" s="348"/>
    </row>
    <row r="24" spans="2:9" ht="47.25" customHeight="1">
      <c r="B24" s="347" t="s">
        <v>481</v>
      </c>
      <c r="C24" s="347"/>
      <c r="D24" s="348" t="s">
        <v>106</v>
      </c>
      <c r="E24" s="348"/>
      <c r="F24" s="347" t="str">
        <f>CALENDARIZACION!D29</f>
        <v>PDPP= PORCENTAJE DE PLÁTICAS PROGRAMADAS</v>
      </c>
      <c r="G24" s="347"/>
      <c r="H24" s="446" t="s">
        <v>543</v>
      </c>
      <c r="I24" s="348"/>
    </row>
    <row r="25" spans="2:9" ht="46.5" customHeight="1">
      <c r="B25" s="347" t="s">
        <v>482</v>
      </c>
      <c r="C25" s="347"/>
      <c r="D25" s="348" t="s">
        <v>106</v>
      </c>
      <c r="E25" s="348"/>
      <c r="F25" s="347" t="str">
        <f>CALENDARIZACION!D30</f>
        <v xml:space="preserve"> PDPR= PORCENTAJE DE PLÁTICAS REALIZADAS</v>
      </c>
      <c r="G25" s="347"/>
      <c r="H25" s="446" t="s">
        <v>543</v>
      </c>
      <c r="I25" s="348"/>
    </row>
    <row r="26" spans="2:9" ht="12.75" customHeight="1">
      <c r="B26" s="445" t="s">
        <v>140</v>
      </c>
      <c r="C26" s="445"/>
      <c r="D26" s="445"/>
      <c r="E26" s="445"/>
      <c r="F26" s="445"/>
      <c r="G26" s="445"/>
      <c r="H26" s="445"/>
      <c r="I26" s="445"/>
    </row>
    <row r="27" spans="2:9" ht="15.75" customHeight="1">
      <c r="B27" s="433" t="s">
        <v>28</v>
      </c>
      <c r="C27" s="433"/>
      <c r="D27" s="433" t="s">
        <v>46</v>
      </c>
      <c r="E27" s="433"/>
      <c r="F27" s="433" t="s">
        <v>47</v>
      </c>
      <c r="G27" s="433"/>
      <c r="H27" s="433"/>
      <c r="I27" s="433"/>
    </row>
    <row r="28" spans="2:9" ht="18" customHeight="1">
      <c r="B28" s="347" t="s">
        <v>98</v>
      </c>
      <c r="C28" s="347"/>
      <c r="D28" s="347" t="s">
        <v>96</v>
      </c>
      <c r="E28" s="347"/>
      <c r="F28" s="347" t="s">
        <v>212</v>
      </c>
      <c r="G28" s="347"/>
      <c r="H28" s="347"/>
      <c r="I28" s="347"/>
    </row>
    <row r="29" spans="2:9" ht="18" customHeight="1">
      <c r="B29" s="433" t="s">
        <v>125</v>
      </c>
      <c r="C29" s="433"/>
      <c r="D29" s="433"/>
      <c r="E29" s="433"/>
      <c r="F29" s="434" t="s">
        <v>128</v>
      </c>
      <c r="G29" s="435"/>
      <c r="H29" s="435"/>
      <c r="I29" s="435"/>
    </row>
    <row r="30" spans="2:9" ht="13.5" customHeight="1">
      <c r="B30" s="347" t="s">
        <v>106</v>
      </c>
      <c r="C30" s="347"/>
      <c r="D30" s="347"/>
      <c r="E30" s="347"/>
      <c r="F30" s="347" t="s">
        <v>188</v>
      </c>
      <c r="G30" s="347"/>
      <c r="H30" s="347"/>
      <c r="I30" s="347"/>
    </row>
    <row r="31" spans="2:9" ht="15.75" customHeight="1">
      <c r="B31" s="444" t="s">
        <v>81</v>
      </c>
      <c r="C31" s="442"/>
      <c r="D31" s="442"/>
      <c r="E31" s="442"/>
      <c r="F31" s="434" t="s">
        <v>129</v>
      </c>
      <c r="G31" s="435"/>
      <c r="H31" s="435"/>
      <c r="I31" s="435"/>
    </row>
    <row r="32" spans="2:9" ht="15.75" customHeight="1">
      <c r="B32" s="347" t="s">
        <v>107</v>
      </c>
      <c r="C32" s="347"/>
      <c r="D32" s="347"/>
      <c r="E32" s="347"/>
      <c r="F32" s="347" t="s">
        <v>108</v>
      </c>
      <c r="G32" s="347"/>
      <c r="H32" s="347"/>
      <c r="I32" s="347"/>
    </row>
    <row r="33" spans="1:9" ht="14.25" customHeight="1">
      <c r="B33" s="441" t="s">
        <v>143</v>
      </c>
      <c r="C33" s="441"/>
      <c r="D33" s="441"/>
      <c r="E33" s="441"/>
      <c r="F33" s="441"/>
      <c r="G33" s="441"/>
      <c r="H33" s="441"/>
      <c r="I33" s="441"/>
    </row>
    <row r="34" spans="1:9" ht="13.5" customHeight="1">
      <c r="B34" s="442" t="s">
        <v>333</v>
      </c>
      <c r="C34" s="442"/>
      <c r="D34" s="442"/>
      <c r="E34" s="442"/>
      <c r="F34" s="435" t="s">
        <v>334</v>
      </c>
      <c r="G34" s="435"/>
      <c r="H34" s="435"/>
      <c r="I34" s="435"/>
    </row>
    <row r="35" spans="1:9">
      <c r="B35" s="438" t="s">
        <v>146</v>
      </c>
      <c r="C35" s="438"/>
      <c r="D35" s="437">
        <f>CALENDARIZACION!R29</f>
        <v>8</v>
      </c>
      <c r="E35" s="437"/>
      <c r="F35" s="347" t="s">
        <v>113</v>
      </c>
      <c r="G35" s="347"/>
      <c r="H35" s="443" t="s">
        <v>114</v>
      </c>
      <c r="I35" s="443"/>
    </row>
    <row r="36" spans="1:9">
      <c r="B36" s="438" t="s">
        <v>115</v>
      </c>
      <c r="C36" s="438"/>
      <c r="D36" s="348" t="s">
        <v>107</v>
      </c>
      <c r="E36" s="348"/>
      <c r="F36" s="347" t="s">
        <v>332</v>
      </c>
      <c r="G36" s="347"/>
      <c r="H36" s="439" t="s">
        <v>117</v>
      </c>
      <c r="I36" s="439"/>
    </row>
    <row r="37" spans="1:9">
      <c r="B37" s="438" t="s">
        <v>49</v>
      </c>
      <c r="C37" s="438"/>
      <c r="D37" s="348" t="s">
        <v>187</v>
      </c>
      <c r="E37" s="348"/>
      <c r="F37" s="347" t="s">
        <v>118</v>
      </c>
      <c r="G37" s="347"/>
      <c r="H37" s="440" t="s">
        <v>119</v>
      </c>
      <c r="I37" s="440"/>
    </row>
    <row r="38" spans="1:9">
      <c r="B38" s="435" t="s">
        <v>342</v>
      </c>
      <c r="C38" s="435"/>
      <c r="D38" s="435"/>
      <c r="E38" s="435"/>
      <c r="F38" s="435"/>
      <c r="G38" s="435"/>
      <c r="H38" s="435"/>
      <c r="I38" s="435"/>
    </row>
    <row r="39" spans="1:9">
      <c r="B39" s="436" t="s">
        <v>228</v>
      </c>
      <c r="C39" s="436"/>
      <c r="D39" s="436"/>
      <c r="E39" s="436"/>
      <c r="F39" s="436" t="s">
        <v>50</v>
      </c>
      <c r="G39" s="436"/>
      <c r="H39" s="436" t="s">
        <v>141</v>
      </c>
      <c r="I39" s="436"/>
    </row>
    <row r="40" spans="1:9">
      <c r="B40" s="437">
        <f>SUM(CALENDARIZACION!F30:H30)</f>
        <v>0</v>
      </c>
      <c r="C40" s="437"/>
      <c r="D40" s="437"/>
      <c r="E40" s="437"/>
      <c r="F40" s="437">
        <v>2026</v>
      </c>
      <c r="G40" s="437"/>
      <c r="H40" s="347" t="s">
        <v>107</v>
      </c>
      <c r="I40" s="347"/>
    </row>
    <row r="41" spans="1:9">
      <c r="B41" s="432" t="s">
        <v>144</v>
      </c>
      <c r="C41" s="432"/>
      <c r="D41" s="432"/>
      <c r="E41" s="432"/>
      <c r="F41" s="432"/>
      <c r="G41" s="432"/>
      <c r="H41" s="432"/>
      <c r="I41" s="432"/>
    </row>
    <row r="42" spans="1:9" ht="36">
      <c r="B42" s="433" t="s">
        <v>121</v>
      </c>
      <c r="C42" s="433"/>
      <c r="D42" s="154" t="s">
        <v>145</v>
      </c>
      <c r="E42" s="162" t="s">
        <v>84</v>
      </c>
      <c r="F42" s="434" t="s">
        <v>85</v>
      </c>
      <c r="G42" s="435"/>
      <c r="H42" s="126" t="s">
        <v>74</v>
      </c>
      <c r="I42" s="156" t="s">
        <v>75</v>
      </c>
    </row>
    <row r="43" spans="1:9">
      <c r="B43" s="347" t="s">
        <v>276</v>
      </c>
      <c r="C43" s="347"/>
      <c r="D43" s="129">
        <f>SUM(CALENDARIZACION!F29:H29)</f>
        <v>0</v>
      </c>
      <c r="E43" s="130">
        <v>0</v>
      </c>
      <c r="F43" s="428">
        <f>SUM(CALENDARIZACION!F30:H30)</f>
        <v>0</v>
      </c>
      <c r="G43" s="428"/>
      <c r="H43" s="157">
        <v>46027</v>
      </c>
      <c r="I43" s="157">
        <v>46111</v>
      </c>
    </row>
    <row r="44" spans="1:9">
      <c r="B44" s="347" t="s">
        <v>277</v>
      </c>
      <c r="C44" s="347"/>
      <c r="D44" s="129">
        <f>SUM(CALENDARIZACION!I29:K29)</f>
        <v>4</v>
      </c>
      <c r="E44" s="132">
        <v>0</v>
      </c>
      <c r="F44" s="428">
        <f>SUM(CALENDARIZACION!I30:K30)</f>
        <v>0</v>
      </c>
      <c r="G44" s="428"/>
      <c r="H44" s="157"/>
      <c r="I44" s="157"/>
    </row>
    <row r="45" spans="1:9">
      <c r="B45" s="347" t="s">
        <v>131</v>
      </c>
      <c r="C45" s="347"/>
      <c r="D45" s="129">
        <f>SUM(CALENDARIZACION!L29:N29)</f>
        <v>2</v>
      </c>
      <c r="E45" s="130">
        <v>0</v>
      </c>
      <c r="F45" s="428">
        <f>SUM(CALENDARIZACION!L30:N30)</f>
        <v>0</v>
      </c>
      <c r="G45" s="428"/>
      <c r="H45" s="157"/>
      <c r="I45" s="157"/>
    </row>
    <row r="46" spans="1:9">
      <c r="B46" s="347" t="s">
        <v>278</v>
      </c>
      <c r="C46" s="347"/>
      <c r="D46" s="129">
        <f>SUM(CALENDARIZACION!O29:Q29)</f>
        <v>2</v>
      </c>
      <c r="E46" s="130">
        <v>0</v>
      </c>
      <c r="F46" s="428">
        <f>SUM(CALENDARIZACION!O30:Q30)</f>
        <v>0</v>
      </c>
      <c r="G46" s="428"/>
      <c r="H46" s="157"/>
      <c r="I46" s="157"/>
    </row>
    <row r="47" spans="1:9" ht="24">
      <c r="B47" s="429" t="s">
        <v>338</v>
      </c>
      <c r="C47" s="429"/>
      <c r="D47" s="158">
        <f>F52</f>
        <v>8</v>
      </c>
      <c r="E47" s="158">
        <v>0</v>
      </c>
      <c r="F47" s="430">
        <f>G52</f>
        <v>0</v>
      </c>
      <c r="G47" s="430"/>
      <c r="H47" s="127" t="s">
        <v>147</v>
      </c>
      <c r="I47" s="159">
        <f>I52</f>
        <v>0</v>
      </c>
    </row>
    <row r="48" spans="1:9">
      <c r="A48" s="358"/>
      <c r="B48" s="358"/>
      <c r="C48" s="358"/>
      <c r="D48" s="358"/>
      <c r="E48" s="358"/>
      <c r="F48" s="358"/>
      <c r="G48" s="358"/>
      <c r="H48" s="358"/>
      <c r="I48" s="358"/>
    </row>
    <row r="49" spans="1:9" ht="22.5" customHeight="1">
      <c r="A49" s="358"/>
      <c r="B49" s="358"/>
      <c r="C49" s="358"/>
      <c r="D49" s="358"/>
      <c r="E49" s="358"/>
      <c r="F49" s="358"/>
      <c r="G49" s="358"/>
      <c r="H49" s="358"/>
      <c r="I49" s="358"/>
    </row>
    <row r="50" spans="1:9" ht="39" customHeight="1">
      <c r="B50" s="452" t="s">
        <v>159</v>
      </c>
      <c r="C50" s="433"/>
      <c r="D50" s="424" t="s">
        <v>52</v>
      </c>
      <c r="E50" s="424"/>
      <c r="F50" s="424" t="s">
        <v>153</v>
      </c>
      <c r="G50" s="424"/>
      <c r="H50" s="424"/>
      <c r="I50" s="424"/>
    </row>
    <row r="51" spans="1:9" ht="33.75" customHeight="1">
      <c r="B51" s="425" t="str">
        <f>D8</f>
        <v>PP2- A4 C1</v>
      </c>
      <c r="C51" s="425"/>
      <c r="D51" s="348" t="str">
        <f>B15</f>
        <v>CONCIENTIZACIÓN A ESCUELAS</v>
      </c>
      <c r="E51" s="348"/>
      <c r="F51" s="137" t="s">
        <v>154</v>
      </c>
      <c r="G51" s="127" t="s">
        <v>155</v>
      </c>
      <c r="H51" s="137" t="s">
        <v>67</v>
      </c>
      <c r="I51" s="138" t="s">
        <v>68</v>
      </c>
    </row>
    <row r="52" spans="1:9" ht="30" customHeight="1">
      <c r="B52" s="425"/>
      <c r="C52" s="425"/>
      <c r="D52" s="348"/>
      <c r="E52" s="348"/>
      <c r="F52" s="160">
        <f>CALENDARIZACION!S29</f>
        <v>8</v>
      </c>
      <c r="G52" s="131">
        <f>CALENDARIZACION!S30</f>
        <v>0</v>
      </c>
      <c r="H52" s="160">
        <f>CALENDARIZACION!T29</f>
        <v>8</v>
      </c>
      <c r="I52" s="161">
        <f>CALENDARIZACION!U29</f>
        <v>0</v>
      </c>
    </row>
    <row r="53" spans="1:9" ht="20.25" customHeight="1">
      <c r="A53" s="166">
        <v>1</v>
      </c>
      <c r="B53" s="358"/>
      <c r="C53" s="358"/>
      <c r="D53" s="358"/>
      <c r="E53" s="358"/>
      <c r="F53" s="358"/>
      <c r="G53" s="358"/>
      <c r="H53" s="358"/>
      <c r="I53" s="358"/>
    </row>
    <row r="54" spans="1:9">
      <c r="A54" s="166">
        <v>1</v>
      </c>
      <c r="B54" s="358"/>
      <c r="C54" s="358"/>
      <c r="D54" s="358"/>
      <c r="E54" s="358"/>
      <c r="F54" s="358"/>
      <c r="G54" s="358"/>
      <c r="H54" s="358"/>
      <c r="I54" s="358"/>
    </row>
    <row r="55" spans="1:9">
      <c r="A55" s="166">
        <v>1</v>
      </c>
      <c r="B55" s="358"/>
      <c r="C55" s="358"/>
      <c r="D55" s="358"/>
      <c r="E55" s="358"/>
      <c r="F55" s="358"/>
      <c r="G55" s="358"/>
      <c r="H55" s="358"/>
      <c r="I55" s="358"/>
    </row>
    <row r="56" spans="1:9">
      <c r="A56" s="166">
        <v>1</v>
      </c>
      <c r="B56" s="358"/>
      <c r="C56" s="358"/>
      <c r="D56" s="358"/>
      <c r="E56" s="358"/>
      <c r="F56" s="358"/>
      <c r="G56" s="358"/>
      <c r="H56" s="358"/>
      <c r="I56" s="358"/>
    </row>
    <row r="57" spans="1:9">
      <c r="A57" s="166">
        <v>1</v>
      </c>
      <c r="B57" s="358"/>
      <c r="C57" s="358"/>
      <c r="D57" s="358"/>
      <c r="E57" s="358"/>
      <c r="F57" s="358"/>
      <c r="G57" s="358"/>
      <c r="H57" s="358"/>
      <c r="I57" s="358"/>
    </row>
    <row r="58" spans="1:9">
      <c r="A58" s="166">
        <v>1</v>
      </c>
      <c r="B58" s="358"/>
      <c r="C58" s="358"/>
      <c r="D58" s="358"/>
      <c r="E58" s="358"/>
      <c r="F58" s="358"/>
      <c r="G58" s="358"/>
      <c r="H58" s="358"/>
      <c r="I58" s="358"/>
    </row>
    <row r="59" spans="1:9">
      <c r="A59" s="166">
        <v>1</v>
      </c>
      <c r="B59" s="358"/>
      <c r="C59" s="358"/>
      <c r="D59" s="358"/>
      <c r="E59" s="358"/>
      <c r="F59" s="358"/>
      <c r="G59" s="358"/>
      <c r="H59" s="358"/>
      <c r="I59" s="358"/>
    </row>
    <row r="60" spans="1:9">
      <c r="A60" s="166">
        <v>1</v>
      </c>
      <c r="B60" s="358"/>
      <c r="C60" s="358"/>
      <c r="D60" s="358"/>
      <c r="E60" s="358"/>
      <c r="F60" s="358"/>
      <c r="G60" s="358"/>
      <c r="H60" s="358"/>
      <c r="I60" s="358"/>
    </row>
    <row r="61" spans="1:9">
      <c r="A61" s="166">
        <v>1</v>
      </c>
      <c r="B61" s="358"/>
      <c r="C61" s="358"/>
      <c r="D61" s="358"/>
      <c r="E61" s="358"/>
      <c r="F61" s="358"/>
      <c r="G61" s="358"/>
      <c r="H61" s="358"/>
      <c r="I61" s="358"/>
    </row>
    <row r="62" spans="1:9">
      <c r="A62" s="166">
        <v>1</v>
      </c>
      <c r="B62" s="358"/>
      <c r="C62" s="358"/>
      <c r="D62" s="358"/>
      <c r="E62" s="358"/>
      <c r="F62" s="358"/>
      <c r="G62" s="358"/>
      <c r="H62" s="358"/>
      <c r="I62" s="358"/>
    </row>
    <row r="63" spans="1:9">
      <c r="A63" s="166">
        <v>1</v>
      </c>
      <c r="B63" s="358"/>
      <c r="C63" s="358"/>
      <c r="D63" s="358"/>
      <c r="E63" s="358"/>
      <c r="F63" s="358"/>
      <c r="G63" s="358"/>
      <c r="H63" s="358"/>
      <c r="I63" s="358"/>
    </row>
    <row r="64" spans="1:9">
      <c r="A64" s="166">
        <v>1</v>
      </c>
      <c r="B64" s="358"/>
      <c r="C64" s="358"/>
      <c r="D64" s="358"/>
      <c r="E64" s="358"/>
      <c r="F64" s="358"/>
      <c r="G64" s="358"/>
      <c r="H64" s="358"/>
      <c r="I64" s="358"/>
    </row>
    <row r="65" spans="1:9">
      <c r="A65" s="166">
        <v>1</v>
      </c>
      <c r="B65" s="358"/>
      <c r="C65" s="358"/>
      <c r="D65" s="358"/>
      <c r="E65" s="358"/>
      <c r="F65" s="358"/>
      <c r="G65" s="358"/>
      <c r="H65" s="358"/>
      <c r="I65" s="358"/>
    </row>
    <row r="66" spans="1:9">
      <c r="A66" s="166">
        <v>1</v>
      </c>
      <c r="B66" s="358"/>
      <c r="C66" s="358"/>
      <c r="D66" s="358"/>
      <c r="E66" s="358"/>
      <c r="F66" s="358"/>
      <c r="G66" s="358"/>
      <c r="H66" s="358"/>
      <c r="I66" s="358"/>
    </row>
    <row r="67" spans="1:9">
      <c r="A67" s="166">
        <v>1</v>
      </c>
      <c r="B67" s="358"/>
      <c r="C67" s="358"/>
      <c r="D67" s="358"/>
      <c r="E67" s="358"/>
      <c r="F67" s="358"/>
      <c r="G67" s="358"/>
      <c r="H67" s="358"/>
      <c r="I67" s="358"/>
    </row>
    <row r="68" spans="1:9" ht="17.25" customHeight="1">
      <c r="A68" s="166">
        <v>1</v>
      </c>
      <c r="B68" s="358"/>
      <c r="C68" s="358"/>
      <c r="D68" s="358"/>
      <c r="E68" s="358"/>
      <c r="F68" s="358"/>
      <c r="G68" s="358"/>
      <c r="H68" s="358"/>
      <c r="I68" s="358"/>
    </row>
    <row r="69" spans="1:9">
      <c r="A69" s="166">
        <v>1</v>
      </c>
      <c r="B69" s="458" t="s">
        <v>281</v>
      </c>
      <c r="C69" s="458"/>
      <c r="D69" s="458"/>
      <c r="E69" s="458"/>
      <c r="F69" s="458"/>
      <c r="G69" s="458"/>
      <c r="H69" s="458"/>
      <c r="I69" s="458"/>
    </row>
    <row r="70" spans="1:9">
      <c r="A70" s="166">
        <v>1</v>
      </c>
      <c r="B70" s="458"/>
      <c r="C70" s="458"/>
      <c r="D70" s="458"/>
      <c r="E70" s="458"/>
      <c r="F70" s="458"/>
      <c r="G70" s="458"/>
      <c r="H70" s="458"/>
      <c r="I70" s="458"/>
    </row>
    <row r="71" spans="1:9">
      <c r="A71" s="166">
        <v>1</v>
      </c>
      <c r="B71" s="413" t="s">
        <v>276</v>
      </c>
      <c r="C71" s="413"/>
      <c r="D71" s="413"/>
      <c r="E71" s="421" t="e">
        <f>F43/D43</f>
        <v>#DIV/0!</v>
      </c>
      <c r="F71" s="421"/>
      <c r="G71" s="421"/>
      <c r="H71" s="421"/>
      <c r="I71" s="421"/>
    </row>
    <row r="72" spans="1:9">
      <c r="A72" s="166">
        <v>1</v>
      </c>
      <c r="B72" s="413"/>
      <c r="C72" s="413"/>
      <c r="D72" s="413"/>
      <c r="E72" s="421"/>
      <c r="F72" s="421"/>
      <c r="G72" s="421"/>
      <c r="H72" s="421"/>
      <c r="I72" s="421"/>
    </row>
    <row r="73" spans="1:9">
      <c r="B73" s="413" t="s">
        <v>277</v>
      </c>
      <c r="C73" s="413"/>
      <c r="D73" s="413"/>
      <c r="E73" s="421">
        <f>F44/D44</f>
        <v>0</v>
      </c>
      <c r="F73" s="421"/>
      <c r="G73" s="421"/>
      <c r="H73" s="421"/>
      <c r="I73" s="421"/>
    </row>
    <row r="74" spans="1:9">
      <c r="B74" s="413"/>
      <c r="C74" s="413"/>
      <c r="D74" s="413"/>
      <c r="E74" s="421"/>
      <c r="F74" s="421"/>
      <c r="G74" s="421"/>
      <c r="H74" s="421"/>
      <c r="I74" s="421"/>
    </row>
    <row r="75" spans="1:9" ht="12.75" customHeight="1">
      <c r="B75" s="413" t="s">
        <v>131</v>
      </c>
      <c r="C75" s="413"/>
      <c r="D75" s="413"/>
      <c r="E75" s="421">
        <f>F45/D45</f>
        <v>0</v>
      </c>
      <c r="F75" s="421"/>
      <c r="G75" s="421"/>
      <c r="H75" s="421"/>
      <c r="I75" s="421"/>
    </row>
    <row r="76" spans="1:9" ht="12.75" customHeight="1">
      <c r="B76" s="413"/>
      <c r="C76" s="413"/>
      <c r="D76" s="413"/>
      <c r="E76" s="421"/>
      <c r="F76" s="421"/>
      <c r="G76" s="421"/>
      <c r="H76" s="421"/>
      <c r="I76" s="421"/>
    </row>
    <row r="77" spans="1:9">
      <c r="B77" s="413" t="s">
        <v>278</v>
      </c>
      <c r="C77" s="413"/>
      <c r="D77" s="413"/>
      <c r="E77" s="421">
        <f>F46/D46</f>
        <v>0</v>
      </c>
      <c r="F77" s="421"/>
      <c r="G77" s="421"/>
      <c r="H77" s="421"/>
      <c r="I77" s="421"/>
    </row>
    <row r="78" spans="1:9">
      <c r="B78" s="413"/>
      <c r="C78" s="413"/>
      <c r="D78" s="413"/>
      <c r="E78" s="421"/>
      <c r="F78" s="421"/>
      <c r="G78" s="421"/>
      <c r="H78" s="421"/>
      <c r="I78" s="421"/>
    </row>
    <row r="79" spans="1:9">
      <c r="B79" s="484"/>
      <c r="C79" s="484"/>
      <c r="D79" s="484"/>
      <c r="E79" s="484"/>
      <c r="F79" s="484"/>
      <c r="G79" s="484"/>
      <c r="H79" s="484"/>
      <c r="I79" s="484"/>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xr:uid="{5329D8C2-C88D-4D11-8F4E-B96F78C9550B}"/>
    <hyperlink ref="H24" r:id="rId2" xr:uid="{80A742A8-86DA-4F87-B7F2-D52307BB441A}"/>
    <hyperlink ref="H25" r:id="rId3" xr:uid="{F585960D-2552-4BDD-8523-BD4027AF3D53}"/>
  </hyperlinks>
  <pageMargins left="0.7" right="0.7" top="0.75" bottom="0.75" header="0.3" footer="0.3"/>
  <pageSetup scale="59"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view="pageBreakPreview" topLeftCell="A24" zoomScale="55" zoomScaleNormal="100" zoomScaleSheetLayoutView="55" workbookViewId="0">
      <selection activeCell="R51" sqref="R51"/>
    </sheetView>
  </sheetViews>
  <sheetFormatPr baseColWidth="10" defaultRowHeight="12.75"/>
  <cols>
    <col min="1" max="1" width="4.33203125" style="145" customWidth="1"/>
    <col min="2" max="3" width="15.83203125" style="145" customWidth="1"/>
    <col min="4" max="6" width="17.83203125" style="145" customWidth="1"/>
    <col min="7" max="7" width="16" style="145" customWidth="1"/>
    <col min="8" max="8" width="17.83203125" style="145" customWidth="1"/>
    <col min="9" max="9" width="20.5" style="145" customWidth="1"/>
    <col min="10" max="16384" width="12" style="145"/>
  </cols>
  <sheetData>
    <row r="2" spans="2:9" ht="18" customHeight="1"/>
    <row r="3" spans="2:9" ht="15" customHeight="1"/>
    <row r="4" spans="2:9" ht="34.5" customHeight="1">
      <c r="B4" s="355" t="s">
        <v>38</v>
      </c>
      <c r="C4" s="450"/>
      <c r="D4" s="450"/>
      <c r="E4" s="450"/>
      <c r="F4" s="450"/>
      <c r="G4" s="450"/>
      <c r="H4" s="450"/>
      <c r="I4" s="450"/>
    </row>
    <row r="5" spans="2:9" ht="19.5" customHeight="1">
      <c r="B5" s="346" t="s">
        <v>339</v>
      </c>
      <c r="C5" s="451"/>
      <c r="D5" s="451"/>
      <c r="E5" s="451"/>
      <c r="F5" s="451"/>
      <c r="G5" s="451"/>
      <c r="H5" s="451"/>
      <c r="I5" s="451"/>
    </row>
    <row r="6" spans="2:9" ht="31.5" customHeight="1">
      <c r="B6" s="452" t="s">
        <v>39</v>
      </c>
      <c r="C6" s="452"/>
      <c r="D6" s="347" t="str">
        <f>'FORMATO 2. POA - MIR'!D4:F4</f>
        <v>SECRETARIA DEL BIENESTAR, INCLUSIÓN Y DESARROLLO SOCIAL</v>
      </c>
      <c r="E6" s="347"/>
      <c r="F6" s="452" t="s">
        <v>42</v>
      </c>
      <c r="G6" s="452"/>
      <c r="H6" s="347">
        <v>2026</v>
      </c>
      <c r="I6" s="347"/>
    </row>
    <row r="7" spans="2:9" ht="54" customHeight="1">
      <c r="B7" s="452" t="s">
        <v>40</v>
      </c>
      <c r="C7" s="452"/>
      <c r="D7" s="347" t="s">
        <v>380</v>
      </c>
      <c r="E7" s="347"/>
      <c r="F7" s="452" t="s">
        <v>43</v>
      </c>
      <c r="G7" s="452"/>
      <c r="H7" s="347" t="s">
        <v>431</v>
      </c>
      <c r="I7" s="347"/>
    </row>
    <row r="8" spans="2:9" ht="41.25" customHeight="1">
      <c r="B8" s="454" t="s">
        <v>41</v>
      </c>
      <c r="C8" s="454"/>
      <c r="D8" s="455" t="s">
        <v>483</v>
      </c>
      <c r="E8" s="455"/>
      <c r="F8" s="452" t="s">
        <v>44</v>
      </c>
      <c r="G8" s="452"/>
      <c r="H8" s="347" t="s">
        <v>380</v>
      </c>
      <c r="I8" s="347"/>
    </row>
    <row r="9" spans="2:9">
      <c r="B9" s="441" t="s">
        <v>88</v>
      </c>
      <c r="C9" s="441"/>
      <c r="D9" s="441"/>
      <c r="E9" s="441"/>
      <c r="F9" s="441"/>
      <c r="G9" s="441"/>
      <c r="H9" s="441"/>
      <c r="I9" s="441"/>
    </row>
    <row r="10" spans="2:9" ht="111" customHeight="1">
      <c r="B10" s="433" t="s">
        <v>89</v>
      </c>
      <c r="C10" s="433"/>
      <c r="D10" s="347" t="str">
        <f>'FORMATO 2. POA - MIR'!C9</f>
        <v>ACUERDO 2. ACUERDO PARA EL BIENESTAR DEL PUEBLO.</v>
      </c>
      <c r="E10" s="347"/>
      <c r="F10" s="436" t="s">
        <v>90</v>
      </c>
      <c r="G10" s="436"/>
      <c r="H10" s="347" t="str">
        <f>'FORMATO 2. POA - MIR'!E9</f>
        <v>2.1.1 Impulsar la gestión de abasto de medicamentos e insumos para la salud en las unidades médicas de nuestro municipio dando respuesta a las necesidades médicas de las y los ciudadanos.</v>
      </c>
      <c r="I10" s="347"/>
    </row>
    <row r="11" spans="2:9" ht="165" customHeight="1">
      <c r="B11" s="436" t="s">
        <v>91</v>
      </c>
      <c r="C11" s="436"/>
      <c r="D11" s="347" t="str">
        <f>'FORMATO 2. POA - MIR'!C10</f>
        <v>Acuerdo 2. Bienestar para Zapotlán.</v>
      </c>
      <c r="E11" s="347"/>
      <c r="F11" s="436" t="s">
        <v>93</v>
      </c>
      <c r="G11" s="436"/>
      <c r="H11" s="347"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347"/>
    </row>
    <row r="12" spans="2:9" ht="195" customHeight="1">
      <c r="B12" s="436" t="s">
        <v>94</v>
      </c>
      <c r="C12" s="436"/>
      <c r="D12" s="347" t="str">
        <f>'FORMATO 2. POA - MIR'!C11</f>
        <v>2.1 Optimizar los tiempos de atención médica y la calidad de los servicios de salud, garantizando la prevención y la atención médica básica para los ciudadanos de Zapotlán.</v>
      </c>
      <c r="E12" s="347"/>
      <c r="F12" s="436" t="s">
        <v>93</v>
      </c>
      <c r="G12" s="436"/>
      <c r="H12" s="347"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347"/>
    </row>
    <row r="13" spans="2:9" ht="15" customHeight="1">
      <c r="B13" s="457" t="s">
        <v>340</v>
      </c>
      <c r="C13" s="457"/>
      <c r="D13" s="457"/>
      <c r="E13" s="457"/>
      <c r="F13" s="457"/>
      <c r="G13" s="457"/>
      <c r="H13" s="457"/>
      <c r="I13" s="457"/>
    </row>
    <row r="14" spans="2:9">
      <c r="B14" s="433" t="s">
        <v>45</v>
      </c>
      <c r="C14" s="433"/>
      <c r="D14" s="433"/>
      <c r="E14" s="433"/>
      <c r="F14" s="433"/>
      <c r="G14" s="433"/>
      <c r="H14" s="433"/>
      <c r="I14" s="433"/>
    </row>
    <row r="15" spans="2:9" ht="30.75" customHeight="1">
      <c r="B15" s="456" t="str">
        <f>'FORMATO 2. POA - MIR'!B21</f>
        <v>PROMOCIÓN DE CAMPAÑAS DE DIFUSIÓN</v>
      </c>
      <c r="C15" s="456"/>
      <c r="D15" s="456"/>
      <c r="E15" s="456"/>
      <c r="F15" s="456"/>
      <c r="G15" s="456"/>
      <c r="H15" s="456"/>
      <c r="I15" s="456"/>
    </row>
    <row r="16" spans="2:9">
      <c r="B16" s="433" t="s">
        <v>48</v>
      </c>
      <c r="C16" s="433"/>
      <c r="D16" s="433"/>
      <c r="E16" s="433"/>
      <c r="F16" s="433"/>
      <c r="G16" s="433"/>
      <c r="H16" s="433"/>
      <c r="I16" s="433"/>
    </row>
    <row r="17" spans="2:9" ht="39" customHeight="1">
      <c r="B17" s="347" t="str">
        <f>'FORMATO 2. POA - MIR'!C21</f>
        <v>Gestionar y acercar a la población las diferentes ferias, pláticas y talleres en beneficio de los usuarios del Municipio de Zapotlán de Juárez</v>
      </c>
      <c r="C17" s="347"/>
      <c r="D17" s="347"/>
      <c r="E17" s="347"/>
      <c r="F17" s="347"/>
      <c r="G17" s="347"/>
      <c r="H17" s="347"/>
      <c r="I17" s="347"/>
    </row>
    <row r="18" spans="2:9" ht="18.75" customHeight="1">
      <c r="B18" s="457" t="s">
        <v>341</v>
      </c>
      <c r="C18" s="457"/>
      <c r="D18" s="457"/>
      <c r="E18" s="457"/>
      <c r="F18" s="457"/>
      <c r="G18" s="457"/>
      <c r="H18" s="457"/>
      <c r="I18" s="457"/>
    </row>
    <row r="19" spans="2:9">
      <c r="B19" s="435" t="s">
        <v>328</v>
      </c>
      <c r="C19" s="435"/>
      <c r="D19" s="435"/>
      <c r="E19" s="435"/>
      <c r="F19" s="435"/>
      <c r="G19" s="435"/>
      <c r="H19" s="435"/>
      <c r="I19" s="435"/>
    </row>
    <row r="20" spans="2:9">
      <c r="B20" s="347" t="str">
        <f>CALENDARIZACION!E32</f>
        <v>PFPTRDSS=(PDCP/PDCR)*100%</v>
      </c>
      <c r="C20" s="347"/>
      <c r="D20" s="347"/>
      <c r="E20" s="347"/>
      <c r="F20" s="347"/>
      <c r="G20" s="347"/>
      <c r="H20" s="347"/>
      <c r="I20" s="347"/>
    </row>
    <row r="21" spans="2:9">
      <c r="B21" s="435" t="s">
        <v>329</v>
      </c>
      <c r="C21" s="435"/>
      <c r="D21" s="435"/>
      <c r="E21" s="435"/>
      <c r="F21" s="435"/>
      <c r="G21" s="435"/>
      <c r="H21" s="435"/>
      <c r="I21" s="435"/>
    </row>
    <row r="22" spans="2:9" ht="28.5" customHeight="1">
      <c r="B22" s="447" t="s">
        <v>103</v>
      </c>
      <c r="C22" s="448"/>
      <c r="D22" s="449" t="s">
        <v>330</v>
      </c>
      <c r="E22" s="449"/>
      <c r="F22" s="448" t="s">
        <v>331</v>
      </c>
      <c r="G22" s="448"/>
      <c r="H22" s="436" t="s">
        <v>137</v>
      </c>
      <c r="I22" s="436"/>
    </row>
    <row r="23" spans="2:9" ht="59.25" customHeight="1">
      <c r="B23" s="347" t="s">
        <v>484</v>
      </c>
      <c r="C23" s="347"/>
      <c r="D23" s="348" t="s">
        <v>106</v>
      </c>
      <c r="E23" s="348"/>
      <c r="F23" s="347" t="str">
        <f>CALENDARIZACION!C32</f>
        <v xml:space="preserve">PFPTRDSS. Porcentaje de ferias, pláticas y talleres realizados por la dirección de Salud y Sanidad.
</v>
      </c>
      <c r="G23" s="347"/>
      <c r="H23" s="446" t="s">
        <v>543</v>
      </c>
      <c r="I23" s="348"/>
    </row>
    <row r="24" spans="2:9" ht="63.75" customHeight="1">
      <c r="B24" s="347" t="s">
        <v>485</v>
      </c>
      <c r="C24" s="347"/>
      <c r="D24" s="348" t="s">
        <v>106</v>
      </c>
      <c r="E24" s="348"/>
      <c r="F24" s="347" t="str">
        <f>CALENDARIZACION!D32</f>
        <v>PDCP=PORCENTAJE DE CAMPAÑASPROGRAMADAS</v>
      </c>
      <c r="G24" s="347"/>
      <c r="H24" s="446" t="s">
        <v>543</v>
      </c>
      <c r="I24" s="348"/>
    </row>
    <row r="25" spans="2:9" ht="68.25" customHeight="1">
      <c r="B25" s="347" t="s">
        <v>486</v>
      </c>
      <c r="C25" s="347"/>
      <c r="D25" s="348" t="s">
        <v>106</v>
      </c>
      <c r="E25" s="348"/>
      <c r="F25" s="347" t="str">
        <f>CALENDARIZACION!D33</f>
        <v>PDCR=PORCENTAJE DE CAMPAÑAS REALIZADAS</v>
      </c>
      <c r="G25" s="347"/>
      <c r="H25" s="446" t="s">
        <v>543</v>
      </c>
      <c r="I25" s="348"/>
    </row>
    <row r="26" spans="2:9" ht="12.75" customHeight="1">
      <c r="B26" s="445" t="s">
        <v>140</v>
      </c>
      <c r="C26" s="445"/>
      <c r="D26" s="445"/>
      <c r="E26" s="445"/>
      <c r="F26" s="445"/>
      <c r="G26" s="445"/>
      <c r="H26" s="445"/>
      <c r="I26" s="445"/>
    </row>
    <row r="27" spans="2:9" ht="15.75" customHeight="1">
      <c r="B27" s="433" t="s">
        <v>28</v>
      </c>
      <c r="C27" s="433"/>
      <c r="D27" s="433" t="s">
        <v>46</v>
      </c>
      <c r="E27" s="433"/>
      <c r="F27" s="433" t="s">
        <v>47</v>
      </c>
      <c r="G27" s="433"/>
      <c r="H27" s="433"/>
      <c r="I27" s="433"/>
    </row>
    <row r="28" spans="2:9" ht="18" customHeight="1">
      <c r="B28" s="347" t="s">
        <v>97</v>
      </c>
      <c r="C28" s="347"/>
      <c r="D28" s="347" t="s">
        <v>95</v>
      </c>
      <c r="E28" s="347"/>
      <c r="F28" s="347" t="s">
        <v>212</v>
      </c>
      <c r="G28" s="347"/>
      <c r="H28" s="347"/>
      <c r="I28" s="347"/>
    </row>
    <row r="29" spans="2:9" ht="18" customHeight="1">
      <c r="B29" s="433" t="s">
        <v>125</v>
      </c>
      <c r="C29" s="433"/>
      <c r="D29" s="433"/>
      <c r="E29" s="433"/>
      <c r="F29" s="434" t="s">
        <v>128</v>
      </c>
      <c r="G29" s="435"/>
      <c r="H29" s="435"/>
      <c r="I29" s="435"/>
    </row>
    <row r="30" spans="2:9" ht="13.5" customHeight="1">
      <c r="B30" s="347" t="s">
        <v>106</v>
      </c>
      <c r="C30" s="347"/>
      <c r="D30" s="347"/>
      <c r="E30" s="347"/>
      <c r="F30" s="347" t="s">
        <v>188</v>
      </c>
      <c r="G30" s="347"/>
      <c r="H30" s="347"/>
      <c r="I30" s="347"/>
    </row>
    <row r="31" spans="2:9" ht="15.75" customHeight="1">
      <c r="B31" s="444" t="s">
        <v>81</v>
      </c>
      <c r="C31" s="442"/>
      <c r="D31" s="442"/>
      <c r="E31" s="442"/>
      <c r="F31" s="434" t="s">
        <v>129</v>
      </c>
      <c r="G31" s="435"/>
      <c r="H31" s="435"/>
      <c r="I31" s="435"/>
    </row>
    <row r="32" spans="2:9" ht="15.75" customHeight="1">
      <c r="B32" s="347" t="s">
        <v>107</v>
      </c>
      <c r="C32" s="347"/>
      <c r="D32" s="347"/>
      <c r="E32" s="347"/>
      <c r="F32" s="347" t="s">
        <v>108</v>
      </c>
      <c r="G32" s="347"/>
      <c r="H32" s="347"/>
      <c r="I32" s="347"/>
    </row>
    <row r="33" spans="1:10" ht="14.25" customHeight="1">
      <c r="B33" s="441" t="s">
        <v>143</v>
      </c>
      <c r="C33" s="441"/>
      <c r="D33" s="441"/>
      <c r="E33" s="441"/>
      <c r="F33" s="441"/>
      <c r="G33" s="441"/>
      <c r="H33" s="441"/>
      <c r="I33" s="441"/>
    </row>
    <row r="34" spans="1:10" ht="13.5" customHeight="1">
      <c r="B34" s="442" t="s">
        <v>333</v>
      </c>
      <c r="C34" s="442"/>
      <c r="D34" s="442"/>
      <c r="E34" s="442"/>
      <c r="F34" s="435" t="s">
        <v>334</v>
      </c>
      <c r="G34" s="435"/>
      <c r="H34" s="435"/>
      <c r="I34" s="435"/>
    </row>
    <row r="35" spans="1:10">
      <c r="B35" s="438" t="s">
        <v>146</v>
      </c>
      <c r="C35" s="438"/>
      <c r="D35" s="437">
        <f>CALENDARIZACION!R32</f>
        <v>16</v>
      </c>
      <c r="E35" s="437"/>
      <c r="F35" s="347" t="s">
        <v>113</v>
      </c>
      <c r="G35" s="347"/>
      <c r="H35" s="443" t="s">
        <v>114</v>
      </c>
      <c r="I35" s="443"/>
    </row>
    <row r="36" spans="1:10">
      <c r="B36" s="438" t="s">
        <v>115</v>
      </c>
      <c r="C36" s="438"/>
      <c r="D36" s="348" t="s">
        <v>107</v>
      </c>
      <c r="E36" s="348"/>
      <c r="F36" s="347" t="s">
        <v>332</v>
      </c>
      <c r="G36" s="347"/>
      <c r="H36" s="439" t="s">
        <v>117</v>
      </c>
      <c r="I36" s="439"/>
    </row>
    <row r="37" spans="1:10">
      <c r="B37" s="438" t="s">
        <v>49</v>
      </c>
      <c r="C37" s="438"/>
      <c r="D37" s="348" t="s">
        <v>186</v>
      </c>
      <c r="E37" s="348"/>
      <c r="F37" s="347" t="s">
        <v>118</v>
      </c>
      <c r="G37" s="347"/>
      <c r="H37" s="440" t="s">
        <v>119</v>
      </c>
      <c r="I37" s="440"/>
    </row>
    <row r="38" spans="1:10">
      <c r="B38" s="435" t="s">
        <v>342</v>
      </c>
      <c r="C38" s="435"/>
      <c r="D38" s="435"/>
      <c r="E38" s="435"/>
      <c r="F38" s="435"/>
      <c r="G38" s="435"/>
      <c r="H38" s="435"/>
      <c r="I38" s="435"/>
    </row>
    <row r="39" spans="1:10">
      <c r="B39" s="436" t="s">
        <v>228</v>
      </c>
      <c r="C39" s="436"/>
      <c r="D39" s="436"/>
      <c r="E39" s="436"/>
      <c r="F39" s="436" t="s">
        <v>50</v>
      </c>
      <c r="G39" s="436"/>
      <c r="H39" s="436" t="s">
        <v>141</v>
      </c>
      <c r="I39" s="436"/>
    </row>
    <row r="40" spans="1:10">
      <c r="B40" s="437">
        <f>SUM(CALENDARIZACION!F33:H33)</f>
        <v>4</v>
      </c>
      <c r="C40" s="437"/>
      <c r="D40" s="437"/>
      <c r="E40" s="437"/>
      <c r="F40" s="437">
        <v>2026</v>
      </c>
      <c r="G40" s="437"/>
      <c r="H40" s="347" t="s">
        <v>110</v>
      </c>
      <c r="I40" s="347"/>
    </row>
    <row r="41" spans="1:10">
      <c r="B41" s="432" t="s">
        <v>144</v>
      </c>
      <c r="C41" s="432"/>
      <c r="D41" s="432"/>
      <c r="E41" s="432"/>
      <c r="F41" s="432"/>
      <c r="G41" s="432"/>
      <c r="H41" s="432"/>
      <c r="I41" s="432"/>
    </row>
    <row r="42" spans="1:10" ht="36">
      <c r="B42" s="433" t="s">
        <v>121</v>
      </c>
      <c r="C42" s="433"/>
      <c r="D42" s="154" t="s">
        <v>145</v>
      </c>
      <c r="E42" s="162" t="s">
        <v>84</v>
      </c>
      <c r="F42" s="434" t="s">
        <v>85</v>
      </c>
      <c r="G42" s="435"/>
      <c r="H42" s="126" t="s">
        <v>74</v>
      </c>
      <c r="I42" s="126" t="s">
        <v>75</v>
      </c>
    </row>
    <row r="43" spans="1:10">
      <c r="B43" s="347" t="s">
        <v>276</v>
      </c>
      <c r="C43" s="347"/>
      <c r="D43" s="129">
        <f>SUM(CALENDARIZACION!F32:H32)</f>
        <v>4</v>
      </c>
      <c r="E43" s="130">
        <v>0</v>
      </c>
      <c r="F43" s="428">
        <f>SUM(CALENDARIZACION!F32:H32)</f>
        <v>4</v>
      </c>
      <c r="G43" s="428"/>
      <c r="H43" s="157">
        <v>46027</v>
      </c>
      <c r="I43" s="157">
        <v>46111</v>
      </c>
      <c r="J43" s="165"/>
    </row>
    <row r="44" spans="1:10">
      <c r="B44" s="347" t="s">
        <v>277</v>
      </c>
      <c r="C44" s="347"/>
      <c r="D44" s="129">
        <f>SUM(CALENDARIZACION!F33:H33)</f>
        <v>4</v>
      </c>
      <c r="E44" s="132">
        <v>0</v>
      </c>
      <c r="F44" s="428">
        <v>0</v>
      </c>
      <c r="G44" s="428"/>
      <c r="H44" s="157"/>
      <c r="I44" s="157"/>
      <c r="J44" s="165"/>
    </row>
    <row r="45" spans="1:10">
      <c r="B45" s="347" t="s">
        <v>131</v>
      </c>
      <c r="C45" s="347"/>
      <c r="D45" s="129">
        <f>SUM(CALENDARIZACION!F34:H34)</f>
        <v>0</v>
      </c>
      <c r="E45" s="130">
        <v>0</v>
      </c>
      <c r="F45" s="428">
        <f>SUM(CALENDARIZACION!F34:H34)</f>
        <v>0</v>
      </c>
      <c r="G45" s="428"/>
      <c r="H45" s="157"/>
      <c r="I45" s="157"/>
    </row>
    <row r="46" spans="1:10">
      <c r="B46" s="347" t="s">
        <v>278</v>
      </c>
      <c r="C46" s="347"/>
      <c r="D46" s="129">
        <f>SUM(CALENDARIZACION!F35:H35)</f>
        <v>2</v>
      </c>
      <c r="E46" s="130">
        <v>0</v>
      </c>
      <c r="F46" s="428">
        <v>0</v>
      </c>
      <c r="G46" s="428"/>
      <c r="H46" s="157"/>
      <c r="I46" s="157"/>
    </row>
    <row r="47" spans="1:10" ht="24">
      <c r="B47" s="429" t="s">
        <v>338</v>
      </c>
      <c r="C47" s="429"/>
      <c r="D47" s="158">
        <f>SUM(D43:D46)</f>
        <v>10</v>
      </c>
      <c r="E47" s="158">
        <v>0</v>
      </c>
      <c r="F47" s="430">
        <f>SUM(F43:G46)</f>
        <v>4</v>
      </c>
      <c r="G47" s="430"/>
      <c r="H47" s="127" t="s">
        <v>147</v>
      </c>
      <c r="I47" s="159">
        <f>CALENDARIZACION!U32</f>
        <v>0.25</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452" t="s">
        <v>159</v>
      </c>
      <c r="C50" s="433"/>
      <c r="D50" s="424" t="s">
        <v>52</v>
      </c>
      <c r="E50" s="424"/>
      <c r="F50" s="424" t="s">
        <v>153</v>
      </c>
      <c r="G50" s="424"/>
      <c r="H50" s="424"/>
      <c r="I50" s="424"/>
    </row>
    <row r="51" spans="1:9" ht="33.75" customHeight="1">
      <c r="B51" s="425" t="str">
        <f>D8</f>
        <v>PP2- C2</v>
      </c>
      <c r="C51" s="425"/>
      <c r="D51" s="348" t="str">
        <f>B15</f>
        <v>PROMOCIÓN DE CAMPAÑAS DE DIFUSIÓN</v>
      </c>
      <c r="E51" s="348"/>
      <c r="F51" s="137" t="s">
        <v>154</v>
      </c>
      <c r="G51" s="127" t="s">
        <v>155</v>
      </c>
      <c r="H51" s="137" t="s">
        <v>67</v>
      </c>
      <c r="I51" s="138" t="s">
        <v>68</v>
      </c>
    </row>
    <row r="52" spans="1:9" ht="30" customHeight="1">
      <c r="B52" s="426"/>
      <c r="C52" s="426"/>
      <c r="D52" s="427"/>
      <c r="E52" s="427"/>
      <c r="F52" s="139">
        <f>CALENDARIZACION!R32</f>
        <v>16</v>
      </c>
      <c r="G52" s="135">
        <f>CALENDARIZACION!R33</f>
        <v>4</v>
      </c>
      <c r="H52" s="139">
        <f>CALENDARIZACION!T32</f>
        <v>12</v>
      </c>
      <c r="I52" s="140">
        <f>CALENDARIZACION!U32</f>
        <v>0.25</v>
      </c>
    </row>
    <row r="53" spans="1:9" ht="20.25" customHeight="1">
      <c r="A53" s="166">
        <v>1</v>
      </c>
      <c r="B53" s="358">
        <v>0</v>
      </c>
      <c r="C53" s="358"/>
      <c r="D53" s="358"/>
      <c r="E53" s="358"/>
      <c r="F53" s="358"/>
      <c r="G53" s="358"/>
      <c r="H53" s="358"/>
      <c r="I53" s="358"/>
    </row>
    <row r="54" spans="1:9">
      <c r="A54" s="166">
        <v>1</v>
      </c>
      <c r="B54" s="358"/>
      <c r="C54" s="358"/>
      <c r="D54" s="358"/>
      <c r="E54" s="358"/>
      <c r="F54" s="358"/>
      <c r="G54" s="358"/>
      <c r="H54" s="358"/>
      <c r="I54" s="358"/>
    </row>
    <row r="55" spans="1:9">
      <c r="A55" s="166">
        <v>1</v>
      </c>
      <c r="B55" s="358"/>
      <c r="C55" s="358"/>
      <c r="D55" s="358"/>
      <c r="E55" s="358"/>
      <c r="F55" s="358"/>
      <c r="G55" s="358"/>
      <c r="H55" s="358"/>
      <c r="I55" s="358"/>
    </row>
    <row r="56" spans="1:9">
      <c r="A56" s="166">
        <v>1</v>
      </c>
      <c r="B56" s="358"/>
      <c r="C56" s="358"/>
      <c r="D56" s="358"/>
      <c r="E56" s="358"/>
      <c r="F56" s="358"/>
      <c r="G56" s="358"/>
      <c r="H56" s="358"/>
      <c r="I56" s="358"/>
    </row>
    <row r="57" spans="1:9">
      <c r="A57" s="166">
        <v>1</v>
      </c>
      <c r="B57" s="358"/>
      <c r="C57" s="358"/>
      <c r="D57" s="358"/>
      <c r="E57" s="358"/>
      <c r="F57" s="358"/>
      <c r="G57" s="358"/>
      <c r="H57" s="358"/>
      <c r="I57" s="358"/>
    </row>
    <row r="58" spans="1:9">
      <c r="A58" s="166">
        <v>1</v>
      </c>
      <c r="B58" s="358"/>
      <c r="C58" s="358"/>
      <c r="D58" s="358"/>
      <c r="E58" s="358"/>
      <c r="F58" s="358"/>
      <c r="G58" s="358"/>
      <c r="H58" s="358"/>
      <c r="I58" s="358"/>
    </row>
    <row r="59" spans="1:9">
      <c r="A59" s="166">
        <v>1</v>
      </c>
      <c r="B59" s="358"/>
      <c r="C59" s="358"/>
      <c r="D59" s="358"/>
      <c r="E59" s="358"/>
      <c r="F59" s="358"/>
      <c r="G59" s="358"/>
      <c r="H59" s="358"/>
      <c r="I59" s="358"/>
    </row>
    <row r="60" spans="1:9">
      <c r="A60" s="166">
        <v>1</v>
      </c>
      <c r="B60" s="358"/>
      <c r="C60" s="358"/>
      <c r="D60" s="358"/>
      <c r="E60" s="358"/>
      <c r="F60" s="358"/>
      <c r="G60" s="358"/>
      <c r="H60" s="358"/>
      <c r="I60" s="358"/>
    </row>
    <row r="61" spans="1:9">
      <c r="A61" s="166">
        <v>1</v>
      </c>
      <c r="B61" s="358"/>
      <c r="C61" s="358"/>
      <c r="D61" s="358"/>
      <c r="E61" s="358"/>
      <c r="F61" s="358"/>
      <c r="G61" s="358"/>
      <c r="H61" s="358"/>
      <c r="I61" s="358"/>
    </row>
    <row r="62" spans="1:9">
      <c r="A62" s="166">
        <v>1</v>
      </c>
      <c r="B62" s="358"/>
      <c r="C62" s="358"/>
      <c r="D62" s="358"/>
      <c r="E62" s="358"/>
      <c r="F62" s="358"/>
      <c r="G62" s="358"/>
      <c r="H62" s="358"/>
      <c r="I62" s="358"/>
    </row>
    <row r="63" spans="1:9">
      <c r="A63" s="166">
        <v>1</v>
      </c>
      <c r="B63" s="358"/>
      <c r="C63" s="358"/>
      <c r="D63" s="358"/>
      <c r="E63" s="358"/>
      <c r="F63" s="358"/>
      <c r="G63" s="358"/>
      <c r="H63" s="358"/>
      <c r="I63" s="358"/>
    </row>
    <row r="64" spans="1:9">
      <c r="A64" s="166">
        <v>1</v>
      </c>
      <c r="B64" s="358"/>
      <c r="C64" s="358"/>
      <c r="D64" s="358"/>
      <c r="E64" s="358"/>
      <c r="F64" s="358"/>
      <c r="G64" s="358"/>
      <c r="H64" s="358"/>
      <c r="I64" s="358"/>
    </row>
    <row r="65" spans="1:9">
      <c r="A65" s="166">
        <v>1</v>
      </c>
      <c r="B65" s="358"/>
      <c r="C65" s="358"/>
      <c r="D65" s="358"/>
      <c r="E65" s="358"/>
      <c r="F65" s="358"/>
      <c r="G65" s="358"/>
      <c r="H65" s="358"/>
      <c r="I65" s="358"/>
    </row>
    <row r="66" spans="1:9">
      <c r="A66" s="166">
        <v>1</v>
      </c>
      <c r="B66" s="358"/>
      <c r="C66" s="358"/>
      <c r="D66" s="358"/>
      <c r="E66" s="358"/>
      <c r="F66" s="358"/>
      <c r="G66" s="358"/>
      <c r="H66" s="358"/>
      <c r="I66" s="358"/>
    </row>
    <row r="67" spans="1:9">
      <c r="A67" s="166">
        <v>1</v>
      </c>
      <c r="B67" s="358"/>
      <c r="C67" s="358"/>
      <c r="D67" s="358"/>
      <c r="E67" s="358"/>
      <c r="F67" s="358"/>
      <c r="G67" s="358"/>
      <c r="H67" s="358"/>
      <c r="I67" s="358"/>
    </row>
    <row r="68" spans="1:9" ht="17.25" customHeight="1">
      <c r="A68" s="166">
        <v>1</v>
      </c>
      <c r="B68" s="358"/>
      <c r="C68" s="358"/>
      <c r="D68" s="358"/>
      <c r="E68" s="358"/>
      <c r="F68" s="358"/>
      <c r="G68" s="358"/>
      <c r="H68" s="358"/>
      <c r="I68" s="358"/>
    </row>
    <row r="69" spans="1:9">
      <c r="A69" s="166">
        <v>1</v>
      </c>
      <c r="B69" s="458" t="s">
        <v>281</v>
      </c>
      <c r="C69" s="458"/>
      <c r="D69" s="458"/>
      <c r="E69" s="458"/>
      <c r="F69" s="458"/>
      <c r="G69" s="458"/>
      <c r="H69" s="458"/>
      <c r="I69" s="458"/>
    </row>
    <row r="70" spans="1:9">
      <c r="A70" s="166">
        <v>1</v>
      </c>
      <c r="B70" s="458"/>
      <c r="C70" s="458"/>
      <c r="D70" s="458"/>
      <c r="E70" s="458"/>
      <c r="F70" s="458"/>
      <c r="G70" s="458"/>
      <c r="H70" s="458"/>
      <c r="I70" s="458"/>
    </row>
    <row r="71" spans="1:9">
      <c r="A71" s="166">
        <v>1</v>
      </c>
      <c r="B71" s="413" t="s">
        <v>276</v>
      </c>
      <c r="C71" s="413"/>
      <c r="D71" s="413"/>
      <c r="E71" s="421">
        <f>F43/D43</f>
        <v>1</v>
      </c>
      <c r="F71" s="421"/>
      <c r="G71" s="421"/>
      <c r="H71" s="421"/>
      <c r="I71" s="421"/>
    </row>
    <row r="72" spans="1:9">
      <c r="A72" s="166">
        <v>1</v>
      </c>
      <c r="B72" s="413"/>
      <c r="C72" s="413"/>
      <c r="D72" s="413"/>
      <c r="E72" s="421"/>
      <c r="F72" s="421"/>
      <c r="G72" s="421"/>
      <c r="H72" s="421"/>
      <c r="I72" s="421"/>
    </row>
    <row r="73" spans="1:9">
      <c r="B73" s="413" t="s">
        <v>277</v>
      </c>
      <c r="C73" s="413"/>
      <c r="D73" s="413"/>
      <c r="E73" s="421">
        <f>F44/D44</f>
        <v>0</v>
      </c>
      <c r="F73" s="421"/>
      <c r="G73" s="421"/>
      <c r="H73" s="421"/>
      <c r="I73" s="421"/>
    </row>
    <row r="74" spans="1:9">
      <c r="B74" s="413"/>
      <c r="C74" s="413"/>
      <c r="D74" s="413"/>
      <c r="E74" s="421"/>
      <c r="F74" s="421"/>
      <c r="G74" s="421"/>
      <c r="H74" s="421"/>
      <c r="I74" s="421"/>
    </row>
    <row r="75" spans="1:9" ht="12.75" customHeight="1">
      <c r="B75" s="413" t="s">
        <v>131</v>
      </c>
      <c r="C75" s="413"/>
      <c r="D75" s="413"/>
      <c r="E75" s="421">
        <f>F46/D46</f>
        <v>0</v>
      </c>
      <c r="F75" s="421"/>
      <c r="G75" s="421"/>
      <c r="H75" s="421"/>
      <c r="I75" s="421"/>
    </row>
    <row r="76" spans="1:9" ht="12.75" customHeight="1">
      <c r="B76" s="413"/>
      <c r="C76" s="413"/>
      <c r="D76" s="413"/>
      <c r="E76" s="421"/>
      <c r="F76" s="421"/>
      <c r="G76" s="421"/>
      <c r="H76" s="421"/>
      <c r="I76" s="421"/>
    </row>
    <row r="77" spans="1:9">
      <c r="B77" s="413" t="s">
        <v>278</v>
      </c>
      <c r="C77" s="413"/>
      <c r="D77" s="413"/>
      <c r="E77" s="421">
        <f>F46/D46</f>
        <v>0</v>
      </c>
      <c r="F77" s="421"/>
      <c r="G77" s="421"/>
      <c r="H77" s="421"/>
      <c r="I77" s="421"/>
    </row>
    <row r="78" spans="1:9">
      <c r="B78" s="413"/>
      <c r="C78" s="413"/>
      <c r="D78" s="413"/>
      <c r="E78" s="421"/>
      <c r="F78" s="421"/>
      <c r="G78" s="421"/>
      <c r="H78" s="421"/>
      <c r="I78" s="421"/>
    </row>
    <row r="79" spans="1:9">
      <c r="B79" s="481"/>
      <c r="C79" s="481"/>
      <c r="D79" s="481"/>
      <c r="E79" s="481"/>
      <c r="F79" s="481"/>
      <c r="G79" s="481"/>
      <c r="H79" s="481"/>
      <c r="I79" s="48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6">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A4809EE8-A3CD-42A1-BCDB-B6BD018C754E}"/>
    <hyperlink ref="H24" r:id="rId2" xr:uid="{D9F482BB-77D7-4EB5-8687-AFBF9C052C1C}"/>
    <hyperlink ref="H25" r:id="rId3" xr:uid="{975A2E23-6443-4033-ADC4-53EC89EB44E0}"/>
  </hyperlinks>
  <pageMargins left="0.25" right="0.25" top="0.75" bottom="0.75" header="0.3" footer="0.3"/>
  <pageSetup scale="4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31" zoomScale="55" zoomScaleNormal="70" zoomScaleSheetLayoutView="55" workbookViewId="0">
      <selection activeCell="B53" sqref="B53:I68"/>
    </sheetView>
  </sheetViews>
  <sheetFormatPr baseColWidth="10" defaultRowHeight="12.75"/>
  <cols>
    <col min="1" max="1" width="4.33203125" style="145" customWidth="1"/>
    <col min="2" max="3" width="15.83203125" style="145" customWidth="1"/>
    <col min="4" max="9" width="17.83203125" style="145" customWidth="1"/>
    <col min="10" max="16384" width="12" style="145"/>
  </cols>
  <sheetData>
    <row r="2" spans="1:9" ht="18" customHeight="1"/>
    <row r="3" spans="1:9" ht="15" customHeight="1"/>
    <row r="4" spans="1:9" ht="34.5" customHeight="1">
      <c r="B4" s="355" t="s">
        <v>38</v>
      </c>
      <c r="C4" s="450"/>
      <c r="D4" s="450"/>
      <c r="E4" s="450"/>
      <c r="F4" s="450"/>
      <c r="G4" s="450"/>
      <c r="H4" s="450"/>
      <c r="I4" s="450"/>
    </row>
    <row r="5" spans="1:9" ht="19.5" customHeight="1">
      <c r="B5" s="346" t="s">
        <v>339</v>
      </c>
      <c r="C5" s="451"/>
      <c r="D5" s="451"/>
      <c r="E5" s="451"/>
      <c r="F5" s="451"/>
      <c r="G5" s="451"/>
      <c r="H5" s="451"/>
      <c r="I5" s="451"/>
    </row>
    <row r="6" spans="1:9" ht="31.5" customHeight="1">
      <c r="A6" s="163"/>
      <c r="B6" s="556" t="s">
        <v>39</v>
      </c>
      <c r="C6" s="557"/>
      <c r="D6" s="498" t="str">
        <f>'FORMATO 2. POA - MIR'!D4:F4</f>
        <v>SECRETARIA DEL BIENESTAR, INCLUSIÓN Y DESARROLLO SOCIAL</v>
      </c>
      <c r="E6" s="558"/>
      <c r="F6" s="556" t="s">
        <v>42</v>
      </c>
      <c r="G6" s="559"/>
      <c r="H6" s="560">
        <v>2026</v>
      </c>
      <c r="I6" s="560"/>
    </row>
    <row r="7" spans="1:9" ht="54" customHeight="1">
      <c r="A7" s="163"/>
      <c r="B7" s="547" t="s">
        <v>40</v>
      </c>
      <c r="C7" s="548"/>
      <c r="D7" s="347" t="s">
        <v>380</v>
      </c>
      <c r="E7" s="347"/>
      <c r="F7" s="547" t="s">
        <v>43</v>
      </c>
      <c r="G7" s="549"/>
      <c r="H7" s="347" t="s">
        <v>431</v>
      </c>
      <c r="I7" s="347"/>
    </row>
    <row r="8" spans="1:9" ht="41.25" customHeight="1">
      <c r="A8" s="163"/>
      <c r="B8" s="550" t="s">
        <v>41</v>
      </c>
      <c r="C8" s="551"/>
      <c r="D8" s="552" t="s">
        <v>487</v>
      </c>
      <c r="E8" s="553"/>
      <c r="F8" s="554" t="s">
        <v>44</v>
      </c>
      <c r="G8" s="555"/>
      <c r="H8" s="347" t="s">
        <v>380</v>
      </c>
      <c r="I8" s="347"/>
    </row>
    <row r="9" spans="1:9">
      <c r="A9" s="163"/>
      <c r="B9" s="441" t="s">
        <v>88</v>
      </c>
      <c r="C9" s="441"/>
      <c r="D9" s="441"/>
      <c r="E9" s="441"/>
      <c r="F9" s="441"/>
      <c r="G9" s="441"/>
      <c r="H9" s="441"/>
      <c r="I9" s="441"/>
    </row>
    <row r="10" spans="1:9" ht="165" customHeight="1">
      <c r="A10" s="163"/>
      <c r="B10" s="433" t="s">
        <v>89</v>
      </c>
      <c r="C10" s="433"/>
      <c r="D10" s="347" t="str">
        <f>'FORMATO 2. POA - MIR'!C9</f>
        <v>ACUERDO 2. ACUERDO PARA EL BIENESTAR DEL PUEBLO.</v>
      </c>
      <c r="E10" s="536"/>
      <c r="F10" s="436" t="s">
        <v>90</v>
      </c>
      <c r="G10" s="436"/>
      <c r="H10" s="543" t="str">
        <f>'FORMATO 2. POA - MIR'!E9</f>
        <v>2.1.1 Impulsar la gestión de abasto de medicamentos e insumos para la salud en las unidades médicas de nuestro municipio dando respuesta a las necesidades médicas de las y los ciudadanos.</v>
      </c>
      <c r="I10" s="537"/>
    </row>
    <row r="11" spans="1:9" ht="156.75" customHeight="1">
      <c r="A11" s="163"/>
      <c r="B11" s="436" t="s">
        <v>91</v>
      </c>
      <c r="C11" s="436"/>
      <c r="D11" s="347" t="str">
        <f>'FORMATO 2. POA - MIR'!C10</f>
        <v>Acuerdo 2. Bienestar para Zapotlán.</v>
      </c>
      <c r="E11" s="536"/>
      <c r="F11" s="436" t="s">
        <v>93</v>
      </c>
      <c r="G11" s="436"/>
      <c r="H11" s="543"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537"/>
    </row>
    <row r="12" spans="1:9" ht="197.25" customHeight="1">
      <c r="A12" s="163"/>
      <c r="B12" s="542" t="s">
        <v>94</v>
      </c>
      <c r="C12" s="542"/>
      <c r="D12" s="528" t="str">
        <f>'FORMATO 2. POA - MIR'!C11</f>
        <v>2.1 Optimizar los tiempos de atención médica y la calidad de los servicios de salud, garantizando la prevención y la atención médica básica para los ciudadanos de Zapotlán.</v>
      </c>
      <c r="E12" s="528"/>
      <c r="F12" s="436" t="s">
        <v>93</v>
      </c>
      <c r="G12" s="436"/>
      <c r="H12" s="543"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537"/>
    </row>
    <row r="13" spans="1:9" ht="15" customHeight="1">
      <c r="A13" s="163"/>
      <c r="B13" s="544" t="s">
        <v>340</v>
      </c>
      <c r="C13" s="545"/>
      <c r="D13" s="545"/>
      <c r="E13" s="545"/>
      <c r="F13" s="545"/>
      <c r="G13" s="545"/>
      <c r="H13" s="545"/>
      <c r="I13" s="546"/>
    </row>
    <row r="14" spans="1:9">
      <c r="A14" s="163"/>
      <c r="B14" s="433" t="s">
        <v>45</v>
      </c>
      <c r="C14" s="433"/>
      <c r="D14" s="433"/>
      <c r="E14" s="433"/>
      <c r="F14" s="433"/>
      <c r="G14" s="433"/>
      <c r="H14" s="433"/>
      <c r="I14" s="433"/>
    </row>
    <row r="15" spans="1:9" ht="30.75" customHeight="1">
      <c r="A15" s="163"/>
      <c r="B15" s="456" t="str">
        <f>'FORMATO 2. POA - MIR'!B22</f>
        <v>PROGRAMAS DE ATENCIÓN A PERSONAS CON DISCAPACIDAD</v>
      </c>
      <c r="C15" s="456"/>
      <c r="D15" s="456"/>
      <c r="E15" s="456"/>
      <c r="F15" s="456"/>
      <c r="G15" s="456"/>
      <c r="H15" s="456"/>
      <c r="I15" s="456"/>
    </row>
    <row r="16" spans="1:9">
      <c r="A16" s="163"/>
      <c r="B16" s="433" t="s">
        <v>48</v>
      </c>
      <c r="C16" s="433"/>
      <c r="D16" s="433"/>
      <c r="E16" s="433"/>
      <c r="F16" s="433"/>
      <c r="G16" s="433"/>
      <c r="H16" s="433"/>
      <c r="I16" s="433"/>
    </row>
    <row r="17" spans="1:9" ht="39" customHeight="1">
      <c r="A17" s="163"/>
      <c r="B17" s="347" t="str">
        <f>'FORMATO 2. POA - MIR'!C22</f>
        <v>Programas para garantizar la inclusión, el bienestar, la autonomía y el ejercicio pleno de los derechos de las personas que presentan alguna discapacidad física, sensorial, intelectual o psicosocial.</v>
      </c>
      <c r="C17" s="347"/>
      <c r="D17" s="347"/>
      <c r="E17" s="347"/>
      <c r="F17" s="347"/>
      <c r="G17" s="347"/>
      <c r="H17" s="347"/>
      <c r="I17" s="347"/>
    </row>
    <row r="18" spans="1:9" ht="18.75" customHeight="1">
      <c r="A18" s="163"/>
      <c r="B18" s="457" t="s">
        <v>341</v>
      </c>
      <c r="C18" s="457"/>
      <c r="D18" s="457"/>
      <c r="E18" s="457"/>
      <c r="F18" s="457"/>
      <c r="G18" s="457"/>
      <c r="H18" s="457"/>
      <c r="I18" s="457"/>
    </row>
    <row r="19" spans="1:9">
      <c r="A19" s="163"/>
      <c r="B19" s="435" t="s">
        <v>328</v>
      </c>
      <c r="C19" s="435"/>
      <c r="D19" s="435"/>
      <c r="E19" s="435"/>
      <c r="F19" s="435"/>
      <c r="G19" s="435"/>
      <c r="H19" s="435"/>
      <c r="I19" s="435"/>
    </row>
    <row r="20" spans="1:9">
      <c r="A20" s="163"/>
      <c r="B20" s="347" t="str">
        <f>CALENDARIZACION!E35</f>
        <v>PPRDAIPD=(PDCPPPD/PDCRPPD)*100%</v>
      </c>
      <c r="C20" s="347"/>
      <c r="D20" s="347"/>
      <c r="E20" s="347"/>
      <c r="F20" s="347"/>
      <c r="G20" s="347"/>
      <c r="H20" s="347"/>
      <c r="I20" s="347"/>
    </row>
    <row r="21" spans="1:9">
      <c r="A21" s="163"/>
      <c r="B21" s="435" t="s">
        <v>329</v>
      </c>
      <c r="C21" s="435"/>
      <c r="D21" s="435"/>
      <c r="E21" s="435"/>
      <c r="F21" s="435"/>
      <c r="G21" s="435"/>
      <c r="H21" s="435"/>
      <c r="I21" s="435"/>
    </row>
    <row r="22" spans="1:9" ht="28.5" customHeight="1">
      <c r="A22" s="163"/>
      <c r="B22" s="447" t="s">
        <v>103</v>
      </c>
      <c r="C22" s="448"/>
      <c r="D22" s="449" t="s">
        <v>330</v>
      </c>
      <c r="E22" s="449"/>
      <c r="F22" s="448" t="s">
        <v>331</v>
      </c>
      <c r="G22" s="448"/>
      <c r="H22" s="436" t="s">
        <v>137</v>
      </c>
      <c r="I22" s="436"/>
    </row>
    <row r="23" spans="1:9" ht="72" customHeight="1">
      <c r="A23" s="163"/>
      <c r="B23" s="536" t="s">
        <v>488</v>
      </c>
      <c r="C23" s="537"/>
      <c r="D23" s="538" t="s">
        <v>106</v>
      </c>
      <c r="E23" s="539"/>
      <c r="F23" s="536" t="str">
        <f>CALENDARIZACION!C35</f>
        <v xml:space="preserve">PPRDAIPD. Porcentaje de programas realizados por el departamento de Atención e Inclusión para personas con discapacidad.
</v>
      </c>
      <c r="G23" s="537"/>
      <c r="H23" s="446" t="s">
        <v>543</v>
      </c>
      <c r="I23" s="348"/>
    </row>
    <row r="24" spans="1:9" ht="63.75" customHeight="1">
      <c r="A24" s="163"/>
      <c r="B24" s="347" t="s">
        <v>489</v>
      </c>
      <c r="C24" s="347"/>
      <c r="D24" s="538" t="s">
        <v>106</v>
      </c>
      <c r="E24" s="539"/>
      <c r="F24" s="540" t="str">
        <f>CALENDARIZACION!D35</f>
        <v>PDCPPPD=PORCENTAJE DE CAMPAÑAS PROGRAMADAS PARA PERSONAS CON DISCAPACIDAD</v>
      </c>
      <c r="G24" s="541"/>
      <c r="H24" s="446" t="s">
        <v>543</v>
      </c>
      <c r="I24" s="348"/>
    </row>
    <row r="25" spans="1:9" ht="68.25" customHeight="1">
      <c r="A25" s="163"/>
      <c r="B25" s="347" t="s">
        <v>490</v>
      </c>
      <c r="C25" s="347"/>
      <c r="D25" s="538" t="s">
        <v>106</v>
      </c>
      <c r="E25" s="539"/>
      <c r="F25" s="486" t="str">
        <f>CALENDARIZACION!D36</f>
        <v>PDCRPPD=PORCENTAJE DE CAMPAÑAS PROGRAMADAS PARA PERSONAS CON DISCAPACIDAD</v>
      </c>
      <c r="G25" s="486"/>
      <c r="H25" s="446" t="s">
        <v>543</v>
      </c>
      <c r="I25" s="348"/>
    </row>
    <row r="26" spans="1:9" ht="12.75" customHeight="1">
      <c r="A26" s="163"/>
      <c r="B26" s="533" t="s">
        <v>140</v>
      </c>
      <c r="C26" s="533"/>
      <c r="D26" s="533"/>
      <c r="E26" s="533"/>
      <c r="F26" s="533"/>
      <c r="G26" s="533"/>
      <c r="H26" s="533"/>
      <c r="I26" s="533"/>
    </row>
    <row r="27" spans="1:9" ht="15.75" customHeight="1">
      <c r="A27" s="163"/>
      <c r="B27" s="534" t="s">
        <v>28</v>
      </c>
      <c r="C27" s="525"/>
      <c r="D27" s="523" t="s">
        <v>46</v>
      </c>
      <c r="E27" s="525"/>
      <c r="F27" s="534" t="s">
        <v>47</v>
      </c>
      <c r="G27" s="535"/>
      <c r="H27" s="535"/>
      <c r="I27" s="535"/>
    </row>
    <row r="28" spans="1:9" ht="18" customHeight="1">
      <c r="A28" s="163"/>
      <c r="B28" s="536" t="s">
        <v>98</v>
      </c>
      <c r="C28" s="537"/>
      <c r="D28" s="527" t="s">
        <v>96</v>
      </c>
      <c r="E28" s="529"/>
      <c r="F28" s="527" t="s">
        <v>212</v>
      </c>
      <c r="G28" s="528"/>
      <c r="H28" s="528"/>
      <c r="I28" s="529"/>
    </row>
    <row r="29" spans="1:9" ht="18" customHeight="1">
      <c r="A29" s="163"/>
      <c r="B29" s="523" t="s">
        <v>125</v>
      </c>
      <c r="C29" s="524"/>
      <c r="D29" s="524"/>
      <c r="E29" s="525"/>
      <c r="F29" s="526" t="s">
        <v>128</v>
      </c>
      <c r="G29" s="501"/>
      <c r="H29" s="501"/>
      <c r="I29" s="501"/>
    </row>
    <row r="30" spans="1:9" ht="13.5" customHeight="1">
      <c r="A30" s="163"/>
      <c r="B30" s="512" t="s">
        <v>106</v>
      </c>
      <c r="C30" s="513"/>
      <c r="D30" s="513"/>
      <c r="E30" s="514"/>
      <c r="F30" s="527" t="s">
        <v>188</v>
      </c>
      <c r="G30" s="528"/>
      <c r="H30" s="528"/>
      <c r="I30" s="529"/>
    </row>
    <row r="31" spans="1:9" ht="15.75" customHeight="1">
      <c r="A31" s="163"/>
      <c r="B31" s="530" t="s">
        <v>81</v>
      </c>
      <c r="C31" s="531"/>
      <c r="D31" s="531"/>
      <c r="E31" s="532"/>
      <c r="F31" s="434" t="s">
        <v>129</v>
      </c>
      <c r="G31" s="435"/>
      <c r="H31" s="435"/>
      <c r="I31" s="435"/>
    </row>
    <row r="32" spans="1:9" ht="15.75" customHeight="1">
      <c r="A32" s="163"/>
      <c r="B32" s="512" t="s">
        <v>107</v>
      </c>
      <c r="C32" s="513"/>
      <c r="D32" s="513"/>
      <c r="E32" s="514"/>
      <c r="F32" s="515" t="s">
        <v>108</v>
      </c>
      <c r="G32" s="516"/>
      <c r="H32" s="516"/>
      <c r="I32" s="517"/>
    </row>
    <row r="33" spans="1:10" ht="14.25" customHeight="1">
      <c r="A33" s="163"/>
      <c r="B33" s="441" t="s">
        <v>143</v>
      </c>
      <c r="C33" s="441"/>
      <c r="D33" s="441"/>
      <c r="E33" s="441"/>
      <c r="F33" s="441"/>
      <c r="G33" s="441"/>
      <c r="H33" s="441"/>
      <c r="I33" s="441"/>
    </row>
    <row r="34" spans="1:10" ht="13.5" customHeight="1">
      <c r="A34" s="163"/>
      <c r="B34" s="442" t="s">
        <v>333</v>
      </c>
      <c r="C34" s="442"/>
      <c r="D34" s="442"/>
      <c r="E34" s="442"/>
      <c r="F34" s="435" t="s">
        <v>334</v>
      </c>
      <c r="G34" s="435"/>
      <c r="H34" s="435"/>
      <c r="I34" s="435"/>
    </row>
    <row r="35" spans="1:10">
      <c r="A35" s="163"/>
      <c r="B35" s="518" t="s">
        <v>146</v>
      </c>
      <c r="C35" s="519"/>
      <c r="D35" s="520">
        <f>CALENDARIZACION!R35</f>
        <v>7</v>
      </c>
      <c r="E35" s="521"/>
      <c r="F35" s="498" t="s">
        <v>113</v>
      </c>
      <c r="G35" s="499"/>
      <c r="H35" s="522" t="s">
        <v>114</v>
      </c>
      <c r="I35" s="522"/>
    </row>
    <row r="36" spans="1:10">
      <c r="A36" s="163"/>
      <c r="B36" s="508" t="s">
        <v>115</v>
      </c>
      <c r="C36" s="509"/>
      <c r="D36" s="510" t="s">
        <v>107</v>
      </c>
      <c r="E36" s="511"/>
      <c r="F36" s="485" t="s">
        <v>332</v>
      </c>
      <c r="G36" s="486"/>
      <c r="H36" s="439" t="s">
        <v>117</v>
      </c>
      <c r="I36" s="439"/>
    </row>
    <row r="37" spans="1:10">
      <c r="A37" s="163"/>
      <c r="B37" s="508" t="s">
        <v>49</v>
      </c>
      <c r="C37" s="509"/>
      <c r="D37" s="510" t="s">
        <v>187</v>
      </c>
      <c r="E37" s="511"/>
      <c r="F37" s="485" t="s">
        <v>118</v>
      </c>
      <c r="G37" s="486"/>
      <c r="H37" s="440" t="s">
        <v>119</v>
      </c>
      <c r="I37" s="440"/>
    </row>
    <row r="38" spans="1:10">
      <c r="A38" s="163"/>
      <c r="B38" s="500" t="s">
        <v>342</v>
      </c>
      <c r="C38" s="501"/>
      <c r="D38" s="501"/>
      <c r="E38" s="501"/>
      <c r="F38" s="501"/>
      <c r="G38" s="501"/>
      <c r="H38" s="501"/>
      <c r="I38" s="501"/>
    </row>
    <row r="39" spans="1:10">
      <c r="A39" s="163"/>
      <c r="B39" s="502" t="s">
        <v>228</v>
      </c>
      <c r="C39" s="503"/>
      <c r="D39" s="503"/>
      <c r="E39" s="504"/>
      <c r="F39" s="505" t="s">
        <v>50</v>
      </c>
      <c r="G39" s="506"/>
      <c r="H39" s="436" t="s">
        <v>141</v>
      </c>
      <c r="I39" s="436"/>
    </row>
    <row r="40" spans="1:10">
      <c r="A40" s="163"/>
      <c r="B40" s="437">
        <f>SUM(CALENDARIZACION!F36:H36)</f>
        <v>2</v>
      </c>
      <c r="C40" s="437"/>
      <c r="D40" s="437"/>
      <c r="E40" s="437"/>
      <c r="F40" s="507">
        <v>2026</v>
      </c>
      <c r="G40" s="507"/>
      <c r="H40" s="347" t="s">
        <v>110</v>
      </c>
      <c r="I40" s="347"/>
    </row>
    <row r="41" spans="1:10">
      <c r="A41" s="163"/>
      <c r="B41" s="491" t="s">
        <v>144</v>
      </c>
      <c r="C41" s="492"/>
      <c r="D41" s="492"/>
      <c r="E41" s="492"/>
      <c r="F41" s="492"/>
      <c r="G41" s="492"/>
      <c r="H41" s="492"/>
      <c r="I41" s="493"/>
    </row>
    <row r="42" spans="1:10" ht="36">
      <c r="A42" s="163"/>
      <c r="B42" s="494" t="s">
        <v>121</v>
      </c>
      <c r="C42" s="495"/>
      <c r="D42" s="154" t="s">
        <v>145</v>
      </c>
      <c r="E42" s="155" t="s">
        <v>84</v>
      </c>
      <c r="F42" s="496" t="s">
        <v>85</v>
      </c>
      <c r="G42" s="497"/>
      <c r="H42" s="126" t="s">
        <v>74</v>
      </c>
      <c r="I42" s="126" t="s">
        <v>75</v>
      </c>
    </row>
    <row r="43" spans="1:10">
      <c r="A43" s="163"/>
      <c r="B43" s="498" t="s">
        <v>276</v>
      </c>
      <c r="C43" s="499"/>
      <c r="D43" s="129">
        <f>SUM(CALENDARIZACION!F32:H32)</f>
        <v>4</v>
      </c>
      <c r="E43" s="130">
        <v>0</v>
      </c>
      <c r="F43" s="428">
        <f>SUM(CALENDARIZACION!F36:H36)</f>
        <v>2</v>
      </c>
      <c r="G43" s="428"/>
      <c r="H43" s="157">
        <v>46027</v>
      </c>
      <c r="I43" s="157">
        <v>46111</v>
      </c>
      <c r="J43" s="165"/>
    </row>
    <row r="44" spans="1:10">
      <c r="A44" s="163"/>
      <c r="B44" s="485" t="s">
        <v>277</v>
      </c>
      <c r="C44" s="486"/>
      <c r="D44" s="129">
        <f>SUM(CALENDARIZACION!I32:K32)</f>
        <v>4</v>
      </c>
      <c r="E44" s="132">
        <v>0</v>
      </c>
      <c r="F44" s="428">
        <f>SUM(CALENDARIZACION!I36:K36)</f>
        <v>0</v>
      </c>
      <c r="G44" s="428"/>
      <c r="H44" s="157"/>
      <c r="I44" s="157"/>
      <c r="J44" s="165"/>
    </row>
    <row r="45" spans="1:10">
      <c r="A45" s="163"/>
      <c r="B45" s="485" t="s">
        <v>131</v>
      </c>
      <c r="C45" s="486"/>
      <c r="D45" s="129">
        <f>SUM(CALENDARIZACION!L35:N35)</f>
        <v>1</v>
      </c>
      <c r="E45" s="130">
        <v>0</v>
      </c>
      <c r="F45" s="428">
        <f>SUM(CALENDARIZACION!L36:N36)</f>
        <v>0</v>
      </c>
      <c r="G45" s="428"/>
      <c r="H45" s="157"/>
      <c r="I45" s="157"/>
    </row>
    <row r="46" spans="1:10">
      <c r="A46" s="163"/>
      <c r="B46" s="487" t="s">
        <v>278</v>
      </c>
      <c r="C46" s="488"/>
      <c r="D46" s="133">
        <f>SUM(CALENDARIZACION!O35:Q35)</f>
        <v>2</v>
      </c>
      <c r="E46" s="134">
        <v>0</v>
      </c>
      <c r="F46" s="489">
        <f>SUM(CALENDARIZACION!O36:Q36)</f>
        <v>0</v>
      </c>
      <c r="G46" s="489"/>
      <c r="H46" s="157"/>
      <c r="I46" s="157"/>
    </row>
    <row r="47" spans="1:10" ht="24">
      <c r="A47" s="163"/>
      <c r="B47" s="429" t="s">
        <v>338</v>
      </c>
      <c r="C47" s="429"/>
      <c r="D47" s="158">
        <f>SUM(D43:D46)</f>
        <v>11</v>
      </c>
      <c r="E47" s="158">
        <v>0</v>
      </c>
      <c r="F47" s="430">
        <f>SUM(F43:G46)</f>
        <v>2</v>
      </c>
      <c r="G47" s="430"/>
      <c r="H47" s="127" t="s">
        <v>147</v>
      </c>
      <c r="I47" s="159">
        <f>CALENDARIZACION!U35</f>
        <v>0.2857142857142857</v>
      </c>
    </row>
    <row r="48" spans="1:10">
      <c r="A48" s="490"/>
      <c r="B48" s="490"/>
      <c r="C48" s="490"/>
      <c r="D48" s="490"/>
      <c r="E48" s="490"/>
      <c r="F48" s="490"/>
      <c r="G48" s="490"/>
      <c r="H48" s="490"/>
      <c r="I48" s="490"/>
    </row>
    <row r="49" spans="1:9" ht="22.5" customHeight="1">
      <c r="A49" s="490"/>
      <c r="B49" s="490"/>
      <c r="C49" s="490"/>
      <c r="D49" s="490"/>
      <c r="E49" s="490"/>
      <c r="F49" s="490"/>
      <c r="G49" s="490"/>
      <c r="H49" s="490"/>
      <c r="I49" s="490"/>
    </row>
    <row r="50" spans="1:9" ht="39" customHeight="1">
      <c r="A50" s="163"/>
      <c r="B50" s="452" t="s">
        <v>159</v>
      </c>
      <c r="C50" s="433"/>
      <c r="D50" s="424" t="s">
        <v>52</v>
      </c>
      <c r="E50" s="424"/>
      <c r="F50" s="424" t="s">
        <v>153</v>
      </c>
      <c r="G50" s="424"/>
      <c r="H50" s="424"/>
      <c r="I50" s="424"/>
    </row>
    <row r="51" spans="1:9" ht="33.75" customHeight="1">
      <c r="A51" s="163"/>
      <c r="B51" s="425" t="str">
        <f>D8</f>
        <v>PP2- A1  C2</v>
      </c>
      <c r="C51" s="425"/>
      <c r="D51" s="348" t="str">
        <f>B15</f>
        <v>PROGRAMAS DE ATENCIÓN A PERSONAS CON DISCAPACIDAD</v>
      </c>
      <c r="E51" s="348"/>
      <c r="F51" s="137" t="s">
        <v>154</v>
      </c>
      <c r="G51" s="127" t="s">
        <v>155</v>
      </c>
      <c r="H51" s="137" t="s">
        <v>67</v>
      </c>
      <c r="I51" s="138" t="s">
        <v>68</v>
      </c>
    </row>
    <row r="52" spans="1:9" ht="30" customHeight="1">
      <c r="A52" s="163"/>
      <c r="B52" s="426"/>
      <c r="C52" s="426"/>
      <c r="D52" s="427"/>
      <c r="E52" s="427"/>
      <c r="F52" s="139">
        <f>CALENDARIZACION!R35</f>
        <v>7</v>
      </c>
      <c r="G52" s="135">
        <f>CALENDARIZACION!R36</f>
        <v>2</v>
      </c>
      <c r="H52" s="139">
        <f>CALENDARIZACION!T35</f>
        <v>5</v>
      </c>
      <c r="I52" s="140">
        <f>CALENDARIZACION!U35</f>
        <v>0.2857142857142857</v>
      </c>
    </row>
    <row r="53" spans="1:9" ht="20.25" customHeight="1">
      <c r="A53" s="166">
        <v>1</v>
      </c>
      <c r="B53" s="358">
        <v>0</v>
      </c>
      <c r="C53" s="358"/>
      <c r="D53" s="358"/>
      <c r="E53" s="358"/>
      <c r="F53" s="358"/>
      <c r="G53" s="358"/>
      <c r="H53" s="358"/>
      <c r="I53" s="358"/>
    </row>
    <row r="54" spans="1:9">
      <c r="A54" s="166">
        <v>1</v>
      </c>
      <c r="B54" s="358"/>
      <c r="C54" s="358"/>
      <c r="D54" s="358"/>
      <c r="E54" s="358"/>
      <c r="F54" s="358"/>
      <c r="G54" s="358"/>
      <c r="H54" s="358"/>
      <c r="I54" s="358"/>
    </row>
    <row r="55" spans="1:9">
      <c r="A55" s="166">
        <v>1</v>
      </c>
      <c r="B55" s="358"/>
      <c r="C55" s="358"/>
      <c r="D55" s="358"/>
      <c r="E55" s="358"/>
      <c r="F55" s="358"/>
      <c r="G55" s="358"/>
      <c r="H55" s="358"/>
      <c r="I55" s="358"/>
    </row>
    <row r="56" spans="1:9">
      <c r="A56" s="166">
        <v>1</v>
      </c>
      <c r="B56" s="358"/>
      <c r="C56" s="358"/>
      <c r="D56" s="358"/>
      <c r="E56" s="358"/>
      <c r="F56" s="358"/>
      <c r="G56" s="358"/>
      <c r="H56" s="358"/>
      <c r="I56" s="358"/>
    </row>
    <row r="57" spans="1:9">
      <c r="A57" s="166">
        <v>1</v>
      </c>
      <c r="B57" s="358"/>
      <c r="C57" s="358"/>
      <c r="D57" s="358"/>
      <c r="E57" s="358"/>
      <c r="F57" s="358"/>
      <c r="G57" s="358"/>
      <c r="H57" s="358"/>
      <c r="I57" s="358"/>
    </row>
    <row r="58" spans="1:9">
      <c r="A58" s="166">
        <v>1</v>
      </c>
      <c r="B58" s="358"/>
      <c r="C58" s="358"/>
      <c r="D58" s="358"/>
      <c r="E58" s="358"/>
      <c r="F58" s="358"/>
      <c r="G58" s="358"/>
      <c r="H58" s="358"/>
      <c r="I58" s="358"/>
    </row>
    <row r="59" spans="1:9">
      <c r="A59" s="166">
        <v>1</v>
      </c>
      <c r="B59" s="358"/>
      <c r="C59" s="358"/>
      <c r="D59" s="358"/>
      <c r="E59" s="358"/>
      <c r="F59" s="358"/>
      <c r="G59" s="358"/>
      <c r="H59" s="358"/>
      <c r="I59" s="358"/>
    </row>
    <row r="60" spans="1:9">
      <c r="A60" s="166">
        <v>1</v>
      </c>
      <c r="B60" s="358"/>
      <c r="C60" s="358"/>
      <c r="D60" s="358"/>
      <c r="E60" s="358"/>
      <c r="F60" s="358"/>
      <c r="G60" s="358"/>
      <c r="H60" s="358"/>
      <c r="I60" s="358"/>
    </row>
    <row r="61" spans="1:9">
      <c r="A61" s="166">
        <v>1</v>
      </c>
      <c r="B61" s="358"/>
      <c r="C61" s="358"/>
      <c r="D61" s="358"/>
      <c r="E61" s="358"/>
      <c r="F61" s="358"/>
      <c r="G61" s="358"/>
      <c r="H61" s="358"/>
      <c r="I61" s="358"/>
    </row>
    <row r="62" spans="1:9">
      <c r="A62" s="166">
        <v>1</v>
      </c>
      <c r="B62" s="358"/>
      <c r="C62" s="358"/>
      <c r="D62" s="358"/>
      <c r="E62" s="358"/>
      <c r="F62" s="358"/>
      <c r="G62" s="358"/>
      <c r="H62" s="358"/>
      <c r="I62" s="358"/>
    </row>
    <row r="63" spans="1:9">
      <c r="A63" s="166">
        <v>1</v>
      </c>
      <c r="B63" s="358"/>
      <c r="C63" s="358"/>
      <c r="D63" s="358"/>
      <c r="E63" s="358"/>
      <c r="F63" s="358"/>
      <c r="G63" s="358"/>
      <c r="H63" s="358"/>
      <c r="I63" s="358"/>
    </row>
    <row r="64" spans="1:9">
      <c r="A64" s="166">
        <v>1</v>
      </c>
      <c r="B64" s="358"/>
      <c r="C64" s="358"/>
      <c r="D64" s="358"/>
      <c r="E64" s="358"/>
      <c r="F64" s="358"/>
      <c r="G64" s="358"/>
      <c r="H64" s="358"/>
      <c r="I64" s="358"/>
    </row>
    <row r="65" spans="1:9">
      <c r="A65" s="166">
        <v>1</v>
      </c>
      <c r="B65" s="358"/>
      <c r="C65" s="358"/>
      <c r="D65" s="358"/>
      <c r="E65" s="358"/>
      <c r="F65" s="358"/>
      <c r="G65" s="358"/>
      <c r="H65" s="358"/>
      <c r="I65" s="358"/>
    </row>
    <row r="66" spans="1:9">
      <c r="A66" s="166">
        <v>1</v>
      </c>
      <c r="B66" s="358"/>
      <c r="C66" s="358"/>
      <c r="D66" s="358"/>
      <c r="E66" s="358"/>
      <c r="F66" s="358"/>
      <c r="G66" s="358"/>
      <c r="H66" s="358"/>
      <c r="I66" s="358"/>
    </row>
    <row r="67" spans="1:9">
      <c r="A67" s="166">
        <v>1</v>
      </c>
      <c r="B67" s="358"/>
      <c r="C67" s="358"/>
      <c r="D67" s="358"/>
      <c r="E67" s="358"/>
      <c r="F67" s="358"/>
      <c r="G67" s="358"/>
      <c r="H67" s="358"/>
      <c r="I67" s="358"/>
    </row>
    <row r="68" spans="1:9" ht="17.25" customHeight="1">
      <c r="A68" s="166">
        <v>1</v>
      </c>
      <c r="B68" s="358"/>
      <c r="C68" s="358"/>
      <c r="D68" s="358"/>
      <c r="E68" s="358"/>
      <c r="F68" s="358"/>
      <c r="G68" s="358"/>
      <c r="H68" s="358"/>
      <c r="I68" s="358"/>
    </row>
    <row r="69" spans="1:9">
      <c r="A69" s="166">
        <v>1</v>
      </c>
      <c r="B69" s="458" t="s">
        <v>281</v>
      </c>
      <c r="C69" s="458"/>
      <c r="D69" s="458"/>
      <c r="E69" s="458"/>
      <c r="F69" s="458"/>
      <c r="G69" s="458"/>
      <c r="H69" s="458"/>
      <c r="I69" s="458"/>
    </row>
    <row r="70" spans="1:9">
      <c r="A70" s="166">
        <v>1</v>
      </c>
      <c r="B70" s="458"/>
      <c r="C70" s="458"/>
      <c r="D70" s="458"/>
      <c r="E70" s="458"/>
      <c r="F70" s="458"/>
      <c r="G70" s="458"/>
      <c r="H70" s="458"/>
      <c r="I70" s="458"/>
    </row>
    <row r="71" spans="1:9">
      <c r="A71" s="166">
        <v>1</v>
      </c>
      <c r="B71" s="413" t="s">
        <v>276</v>
      </c>
      <c r="C71" s="413"/>
      <c r="D71" s="413"/>
      <c r="E71" s="421">
        <f>F43/D43</f>
        <v>0.5</v>
      </c>
      <c r="F71" s="421"/>
      <c r="G71" s="421"/>
      <c r="H71" s="421"/>
      <c r="I71" s="421"/>
    </row>
    <row r="72" spans="1:9">
      <c r="A72" s="166">
        <v>1</v>
      </c>
      <c r="B72" s="413"/>
      <c r="C72" s="413"/>
      <c r="D72" s="413"/>
      <c r="E72" s="421"/>
      <c r="F72" s="421"/>
      <c r="G72" s="421"/>
      <c r="H72" s="421"/>
      <c r="I72" s="421"/>
    </row>
    <row r="73" spans="1:9">
      <c r="B73" s="413" t="s">
        <v>277</v>
      </c>
      <c r="C73" s="413"/>
      <c r="D73" s="413"/>
      <c r="E73" s="421">
        <f>F44/D44</f>
        <v>0</v>
      </c>
      <c r="F73" s="421"/>
      <c r="G73" s="421"/>
      <c r="H73" s="421"/>
      <c r="I73" s="421"/>
    </row>
    <row r="74" spans="1:9">
      <c r="B74" s="413"/>
      <c r="C74" s="413"/>
      <c r="D74" s="413"/>
      <c r="E74" s="421"/>
      <c r="F74" s="421"/>
      <c r="G74" s="421"/>
      <c r="H74" s="421"/>
      <c r="I74" s="421"/>
    </row>
    <row r="75" spans="1:9" ht="12.75" customHeight="1">
      <c r="B75" s="413" t="s">
        <v>131</v>
      </c>
      <c r="C75" s="413"/>
      <c r="D75" s="413"/>
      <c r="E75" s="421">
        <f>F45/D45</f>
        <v>0</v>
      </c>
      <c r="F75" s="421"/>
      <c r="G75" s="421"/>
      <c r="H75" s="421"/>
      <c r="I75" s="421"/>
    </row>
    <row r="76" spans="1:9" ht="12.75" customHeight="1">
      <c r="B76" s="413"/>
      <c r="C76" s="413"/>
      <c r="D76" s="413"/>
      <c r="E76" s="421"/>
      <c r="F76" s="421"/>
      <c r="G76" s="421"/>
      <c r="H76" s="421"/>
      <c r="I76" s="421"/>
    </row>
    <row r="77" spans="1:9">
      <c r="B77" s="413" t="s">
        <v>278</v>
      </c>
      <c r="C77" s="413"/>
      <c r="D77" s="413"/>
      <c r="E77" s="421">
        <f>F46/D46</f>
        <v>0</v>
      </c>
      <c r="F77" s="421"/>
      <c r="G77" s="421"/>
      <c r="H77" s="421"/>
      <c r="I77" s="421"/>
    </row>
    <row r="78" spans="1:9">
      <c r="B78" s="413"/>
      <c r="C78" s="413"/>
      <c r="D78" s="413"/>
      <c r="E78" s="421"/>
      <c r="F78" s="421"/>
      <c r="G78" s="421"/>
      <c r="H78" s="421"/>
      <c r="I78" s="421"/>
    </row>
    <row r="79" spans="1:9">
      <c r="B79" s="481"/>
      <c r="C79" s="481"/>
      <c r="D79" s="481"/>
      <c r="E79" s="481"/>
      <c r="F79" s="481"/>
      <c r="G79" s="481"/>
      <c r="H79" s="481"/>
      <c r="I79" s="48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57CB564A-1D61-4473-B659-59A230D15EA8}"/>
    <hyperlink ref="H24" r:id="rId2" xr:uid="{87EFF547-DF55-483C-B352-C9946A12E148}"/>
    <hyperlink ref="H25" r:id="rId3" xr:uid="{FB36D5BB-C57D-4BD9-95FA-5EF91853F855}"/>
  </hyperlinks>
  <pageMargins left="0.25" right="0.25" top="0.75" bottom="0.75" header="0.3" footer="0.3"/>
  <pageSetup scale="82" fitToWidth="0"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sheetPr>
    <pageSetUpPr fitToPage="1"/>
  </sheetPr>
  <dimension ref="A2:J79"/>
  <sheetViews>
    <sheetView view="pageBreakPreview" topLeftCell="A34" zoomScaleNormal="70" zoomScaleSheetLayoutView="100" workbookViewId="0">
      <selection activeCell="I47" sqref="I47"/>
    </sheetView>
  </sheetViews>
  <sheetFormatPr baseColWidth="10" defaultRowHeight="12.75"/>
  <cols>
    <col min="1" max="1" width="4.33203125" style="136" customWidth="1"/>
    <col min="2" max="3" width="15.83203125" style="136" customWidth="1"/>
    <col min="4" max="8" width="17.83203125" style="136" customWidth="1"/>
    <col min="9" max="9" width="23.6640625" style="136" customWidth="1"/>
    <col min="10" max="16384" width="12" style="136"/>
  </cols>
  <sheetData>
    <row r="2" spans="2:9" ht="18" customHeight="1"/>
    <row r="3" spans="2:9" ht="15" customHeight="1"/>
    <row r="4" spans="2:9" ht="34.5" customHeight="1">
      <c r="B4" s="355" t="s">
        <v>38</v>
      </c>
      <c r="C4" s="450"/>
      <c r="D4" s="450"/>
      <c r="E4" s="450"/>
      <c r="F4" s="450"/>
      <c r="G4" s="450"/>
      <c r="H4" s="450"/>
      <c r="I4" s="450"/>
    </row>
    <row r="5" spans="2:9" ht="19.5" customHeight="1">
      <c r="B5" s="346" t="s">
        <v>339</v>
      </c>
      <c r="C5" s="451"/>
      <c r="D5" s="451"/>
      <c r="E5" s="451"/>
      <c r="F5" s="451"/>
      <c r="G5" s="451"/>
      <c r="H5" s="451"/>
      <c r="I5" s="451"/>
    </row>
    <row r="6" spans="2:9" ht="51.75" customHeight="1">
      <c r="B6" s="556" t="s">
        <v>39</v>
      </c>
      <c r="C6" s="557"/>
      <c r="D6" s="498" t="str">
        <f>'FORMATO 2. POA - MIR'!D4:F4</f>
        <v>SECRETARIA DEL BIENESTAR, INCLUSIÓN Y DESARROLLO SOCIAL</v>
      </c>
      <c r="E6" s="558"/>
      <c r="F6" s="556" t="s">
        <v>42</v>
      </c>
      <c r="G6" s="559"/>
      <c r="H6" s="560">
        <v>2026</v>
      </c>
      <c r="I6" s="560"/>
    </row>
    <row r="7" spans="2:9" ht="54" customHeight="1">
      <c r="B7" s="547" t="s">
        <v>40</v>
      </c>
      <c r="C7" s="548"/>
      <c r="D7" s="347" t="s">
        <v>380</v>
      </c>
      <c r="E7" s="347"/>
      <c r="F7" s="547" t="s">
        <v>43</v>
      </c>
      <c r="G7" s="549"/>
      <c r="H7" s="347" t="s">
        <v>431</v>
      </c>
      <c r="I7" s="347"/>
    </row>
    <row r="8" spans="2:9" ht="41.25" customHeight="1">
      <c r="B8" s="550" t="s">
        <v>41</v>
      </c>
      <c r="C8" s="551"/>
      <c r="D8" s="552" t="s">
        <v>491</v>
      </c>
      <c r="E8" s="553"/>
      <c r="F8" s="554" t="s">
        <v>44</v>
      </c>
      <c r="G8" s="555"/>
      <c r="H8" s="347" t="s">
        <v>380</v>
      </c>
      <c r="I8" s="347"/>
    </row>
    <row r="9" spans="2:9">
      <c r="B9" s="441" t="s">
        <v>88</v>
      </c>
      <c r="C9" s="441"/>
      <c r="D9" s="441"/>
      <c r="E9" s="441"/>
      <c r="F9" s="441"/>
      <c r="G9" s="441"/>
      <c r="H9" s="441"/>
      <c r="I9" s="441"/>
    </row>
    <row r="10" spans="2:9" ht="165" customHeight="1">
      <c r="B10" s="433" t="s">
        <v>89</v>
      </c>
      <c r="C10" s="433"/>
      <c r="D10" s="347" t="str">
        <f>'FORMATO 2. POA - MIR'!C9</f>
        <v>ACUERDO 2. ACUERDO PARA EL BIENESTAR DEL PUEBLO.</v>
      </c>
      <c r="E10" s="536"/>
      <c r="F10" s="436" t="s">
        <v>90</v>
      </c>
      <c r="G10" s="436"/>
      <c r="H10" s="543" t="str">
        <f>'FORMATO 2. POA - MIR'!E9</f>
        <v>2.1.1 Impulsar la gestión de abasto de medicamentos e insumos para la salud en las unidades médicas de nuestro municipio dando respuesta a las necesidades médicas de las y los ciudadanos.</v>
      </c>
      <c r="I10" s="537"/>
    </row>
    <row r="11" spans="2:9" ht="165" customHeight="1">
      <c r="B11" s="436" t="s">
        <v>91</v>
      </c>
      <c r="C11" s="436"/>
      <c r="D11" s="347" t="str">
        <f>'FORMATO 2. POA - MIR'!C10</f>
        <v>Acuerdo 2. Bienestar para Zapotlán.</v>
      </c>
      <c r="E11" s="536"/>
      <c r="F11" s="436" t="s">
        <v>93</v>
      </c>
      <c r="G11" s="436"/>
      <c r="H11" s="543"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537"/>
    </row>
    <row r="12" spans="2:9" ht="191.25" customHeight="1">
      <c r="B12" s="542" t="s">
        <v>94</v>
      </c>
      <c r="C12" s="542"/>
      <c r="D12" s="528" t="str">
        <f>'FORMATO 2. POA - MIR'!C11</f>
        <v>2.1 Optimizar los tiempos de atención médica y la calidad de los servicios de salud, garantizando la prevención y la atención médica básica para los ciudadanos de Zapotlán.</v>
      </c>
      <c r="E12" s="528"/>
      <c r="F12" s="436" t="s">
        <v>93</v>
      </c>
      <c r="G12" s="436"/>
      <c r="H12" s="543"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537"/>
    </row>
    <row r="13" spans="2:9" ht="15" customHeight="1">
      <c r="B13" s="544" t="s">
        <v>340</v>
      </c>
      <c r="C13" s="545"/>
      <c r="D13" s="545"/>
      <c r="E13" s="545"/>
      <c r="F13" s="545"/>
      <c r="G13" s="545"/>
      <c r="H13" s="545"/>
      <c r="I13" s="546"/>
    </row>
    <row r="14" spans="2:9">
      <c r="B14" s="433" t="s">
        <v>45</v>
      </c>
      <c r="C14" s="433"/>
      <c r="D14" s="433"/>
      <c r="E14" s="433"/>
      <c r="F14" s="433"/>
      <c r="G14" s="433"/>
      <c r="H14" s="433"/>
      <c r="I14" s="433"/>
    </row>
    <row r="15" spans="2:9" ht="30.75" customHeight="1">
      <c r="B15" s="456" t="str">
        <f>'FORMATO 2. POA - MIR'!B23</f>
        <v>CAMPAÑAS DE SALUD</v>
      </c>
      <c r="C15" s="456"/>
      <c r="D15" s="456"/>
      <c r="E15" s="456"/>
      <c r="F15" s="456"/>
      <c r="G15" s="456"/>
      <c r="H15" s="456"/>
      <c r="I15" s="456"/>
    </row>
    <row r="16" spans="2:9">
      <c r="B16" s="433" t="s">
        <v>48</v>
      </c>
      <c r="C16" s="433"/>
      <c r="D16" s="433"/>
      <c r="E16" s="433"/>
      <c r="F16" s="433"/>
      <c r="G16" s="433"/>
      <c r="H16" s="433"/>
      <c r="I16" s="433"/>
    </row>
    <row r="17" spans="2:9" ht="39" customHeight="1">
      <c r="B17" s="347" t="str">
        <f>'FORMATO 2. POA - MIR'!C23</f>
        <v>Programas dirigidos a promover la salud en las diferentes localidades del municipio.</v>
      </c>
      <c r="C17" s="347"/>
      <c r="D17" s="347"/>
      <c r="E17" s="347"/>
      <c r="F17" s="347"/>
      <c r="G17" s="347"/>
      <c r="H17" s="347"/>
      <c r="I17" s="347"/>
    </row>
    <row r="18" spans="2:9" ht="18.75" customHeight="1">
      <c r="B18" s="457" t="s">
        <v>341</v>
      </c>
      <c r="C18" s="457"/>
      <c r="D18" s="457"/>
      <c r="E18" s="457"/>
      <c r="F18" s="457"/>
      <c r="G18" s="457"/>
      <c r="H18" s="457"/>
      <c r="I18" s="457"/>
    </row>
    <row r="19" spans="2:9">
      <c r="B19" s="435" t="s">
        <v>328</v>
      </c>
      <c r="C19" s="435"/>
      <c r="D19" s="435"/>
      <c r="E19" s="435"/>
      <c r="F19" s="435"/>
      <c r="G19" s="435"/>
      <c r="H19" s="435"/>
      <c r="I19" s="435"/>
    </row>
    <row r="20" spans="2:9">
      <c r="B20" s="347" t="str">
        <f>CALENDARIZACION!E38</f>
        <v>PARDS=(PDCSP/PDCSR) *100%</v>
      </c>
      <c r="C20" s="347"/>
      <c r="D20" s="347"/>
      <c r="E20" s="347"/>
      <c r="F20" s="347"/>
      <c r="G20" s="347"/>
      <c r="H20" s="347"/>
      <c r="I20" s="347"/>
    </row>
    <row r="21" spans="2:9">
      <c r="B21" s="435" t="s">
        <v>329</v>
      </c>
      <c r="C21" s="435"/>
      <c r="D21" s="435"/>
      <c r="E21" s="435"/>
      <c r="F21" s="435"/>
      <c r="G21" s="435"/>
      <c r="H21" s="435"/>
      <c r="I21" s="435"/>
    </row>
    <row r="22" spans="2:9" ht="28.5" customHeight="1">
      <c r="B22" s="447" t="s">
        <v>103</v>
      </c>
      <c r="C22" s="448"/>
      <c r="D22" s="449" t="s">
        <v>330</v>
      </c>
      <c r="E22" s="449"/>
      <c r="F22" s="448" t="s">
        <v>331</v>
      </c>
      <c r="G22" s="448"/>
      <c r="H22" s="436" t="s">
        <v>137</v>
      </c>
      <c r="I22" s="436"/>
    </row>
    <row r="23" spans="2:9" ht="46.5" customHeight="1">
      <c r="B23" s="536" t="s">
        <v>492</v>
      </c>
      <c r="C23" s="537"/>
      <c r="D23" s="538" t="s">
        <v>106</v>
      </c>
      <c r="E23" s="539"/>
      <c r="F23" s="536" t="str">
        <f>CALENDARIZACION!C38</f>
        <v xml:space="preserve">PARDS. Porcentaje de actividades realizadas por la Dirección de Salud.
</v>
      </c>
      <c r="G23" s="537"/>
      <c r="H23" s="446" t="s">
        <v>543</v>
      </c>
      <c r="I23" s="348"/>
    </row>
    <row r="24" spans="2:9" ht="63.75" customHeight="1">
      <c r="B24" s="347" t="s">
        <v>493</v>
      </c>
      <c r="C24" s="347"/>
      <c r="D24" s="538" t="s">
        <v>106</v>
      </c>
      <c r="E24" s="539"/>
      <c r="F24" s="540" t="str">
        <f>CALENDARIZACION!D38</f>
        <v>PDCSP= Porcentaje de campañas de salud programadas</v>
      </c>
      <c r="G24" s="541"/>
      <c r="H24" s="446" t="s">
        <v>543</v>
      </c>
      <c r="I24" s="348"/>
    </row>
    <row r="25" spans="2:9" ht="68.25" customHeight="1">
      <c r="B25" s="347" t="s">
        <v>494</v>
      </c>
      <c r="C25" s="347"/>
      <c r="D25" s="538" t="s">
        <v>106</v>
      </c>
      <c r="E25" s="539"/>
      <c r="F25" s="486" t="str">
        <f>CALENDARIZACION!D39</f>
        <v>PDCSR= Porcentaje de campañas de salud realizadas</v>
      </c>
      <c r="G25" s="486"/>
      <c r="H25" s="446" t="s">
        <v>543</v>
      </c>
      <c r="I25" s="348"/>
    </row>
    <row r="26" spans="2:9" ht="12.75" customHeight="1">
      <c r="B26" s="533" t="s">
        <v>140</v>
      </c>
      <c r="C26" s="533"/>
      <c r="D26" s="533"/>
      <c r="E26" s="533"/>
      <c r="F26" s="533"/>
      <c r="G26" s="533"/>
      <c r="H26" s="533"/>
      <c r="I26" s="533"/>
    </row>
    <row r="27" spans="2:9" ht="15.75" customHeight="1">
      <c r="B27" s="534" t="s">
        <v>28</v>
      </c>
      <c r="C27" s="525"/>
      <c r="D27" s="523" t="s">
        <v>46</v>
      </c>
      <c r="E27" s="525"/>
      <c r="F27" s="534" t="s">
        <v>47</v>
      </c>
      <c r="G27" s="535"/>
      <c r="H27" s="535"/>
      <c r="I27" s="535"/>
    </row>
    <row r="28" spans="2:9" ht="18" customHeight="1">
      <c r="B28" s="536" t="s">
        <v>98</v>
      </c>
      <c r="C28" s="537"/>
      <c r="D28" s="527" t="s">
        <v>96</v>
      </c>
      <c r="E28" s="529"/>
      <c r="F28" s="527" t="s">
        <v>212</v>
      </c>
      <c r="G28" s="528"/>
      <c r="H28" s="528"/>
      <c r="I28" s="529"/>
    </row>
    <row r="29" spans="2:9" ht="18" customHeight="1">
      <c r="B29" s="523" t="s">
        <v>125</v>
      </c>
      <c r="C29" s="524"/>
      <c r="D29" s="524"/>
      <c r="E29" s="525"/>
      <c r="F29" s="526" t="s">
        <v>128</v>
      </c>
      <c r="G29" s="501"/>
      <c r="H29" s="501"/>
      <c r="I29" s="501"/>
    </row>
    <row r="30" spans="2:9" ht="13.5" customHeight="1">
      <c r="B30" s="512" t="s">
        <v>106</v>
      </c>
      <c r="C30" s="513"/>
      <c r="D30" s="513"/>
      <c r="E30" s="514"/>
      <c r="F30" s="527" t="s">
        <v>188</v>
      </c>
      <c r="G30" s="528"/>
      <c r="H30" s="528"/>
      <c r="I30" s="529"/>
    </row>
    <row r="31" spans="2:9" ht="15.75" customHeight="1">
      <c r="B31" s="568" t="s">
        <v>81</v>
      </c>
      <c r="C31" s="569"/>
      <c r="D31" s="569"/>
      <c r="E31" s="532"/>
      <c r="F31" s="570" t="s">
        <v>129</v>
      </c>
      <c r="G31" s="571"/>
      <c r="H31" s="571"/>
      <c r="I31" s="571"/>
    </row>
    <row r="32" spans="2:9" ht="15.75" customHeight="1">
      <c r="B32" s="347" t="s">
        <v>107</v>
      </c>
      <c r="C32" s="347"/>
      <c r="D32" s="347"/>
      <c r="E32" s="347"/>
      <c r="F32" s="347" t="s">
        <v>108</v>
      </c>
      <c r="G32" s="347"/>
      <c r="H32" s="347"/>
      <c r="I32" s="347"/>
    </row>
    <row r="33" spans="1:10" ht="14.25" customHeight="1">
      <c r="B33" s="441" t="s">
        <v>143</v>
      </c>
      <c r="C33" s="441"/>
      <c r="D33" s="441"/>
      <c r="E33" s="441"/>
      <c r="F33" s="441"/>
      <c r="G33" s="441"/>
      <c r="H33" s="441"/>
      <c r="I33" s="441"/>
    </row>
    <row r="34" spans="1:10" ht="13.5" customHeight="1">
      <c r="B34" s="563" t="s">
        <v>333</v>
      </c>
      <c r="C34" s="564"/>
      <c r="D34" s="564"/>
      <c r="E34" s="564"/>
      <c r="F34" s="565" t="s">
        <v>334</v>
      </c>
      <c r="G34" s="565"/>
      <c r="H34" s="565"/>
      <c r="I34" s="565"/>
    </row>
    <row r="35" spans="1:10">
      <c r="B35" s="508" t="s">
        <v>146</v>
      </c>
      <c r="C35" s="509"/>
      <c r="D35" s="566">
        <f>CALENDARIZACION!R38</f>
        <v>13</v>
      </c>
      <c r="E35" s="567"/>
      <c r="F35" s="498" t="s">
        <v>113</v>
      </c>
      <c r="G35" s="499"/>
      <c r="H35" s="522" t="s">
        <v>114</v>
      </c>
      <c r="I35" s="522"/>
    </row>
    <row r="36" spans="1:10">
      <c r="B36" s="508" t="s">
        <v>115</v>
      </c>
      <c r="C36" s="509"/>
      <c r="D36" s="510" t="s">
        <v>107</v>
      </c>
      <c r="E36" s="511"/>
      <c r="F36" s="485" t="s">
        <v>332</v>
      </c>
      <c r="G36" s="486"/>
      <c r="H36" s="439" t="s">
        <v>117</v>
      </c>
      <c r="I36" s="439"/>
    </row>
    <row r="37" spans="1:10">
      <c r="B37" s="508" t="s">
        <v>49</v>
      </c>
      <c r="C37" s="509"/>
      <c r="D37" s="510" t="s">
        <v>187</v>
      </c>
      <c r="E37" s="511"/>
      <c r="F37" s="485" t="s">
        <v>118</v>
      </c>
      <c r="G37" s="486"/>
      <c r="H37" s="440" t="s">
        <v>119</v>
      </c>
      <c r="I37" s="440"/>
    </row>
    <row r="38" spans="1:10">
      <c r="B38" s="500" t="s">
        <v>342</v>
      </c>
      <c r="C38" s="501"/>
      <c r="D38" s="501"/>
      <c r="E38" s="501"/>
      <c r="F38" s="501"/>
      <c r="G38" s="501"/>
      <c r="H38" s="501"/>
      <c r="I38" s="501"/>
    </row>
    <row r="39" spans="1:10">
      <c r="B39" s="502" t="s">
        <v>228</v>
      </c>
      <c r="C39" s="503"/>
      <c r="D39" s="503"/>
      <c r="E39" s="504"/>
      <c r="F39" s="505" t="s">
        <v>50</v>
      </c>
      <c r="G39" s="506"/>
      <c r="H39" s="436" t="s">
        <v>141</v>
      </c>
      <c r="I39" s="436"/>
    </row>
    <row r="40" spans="1:10">
      <c r="B40" s="437">
        <f>SUM(CALENDARIZACION!F39:H39)</f>
        <v>4</v>
      </c>
      <c r="C40" s="437"/>
      <c r="D40" s="437"/>
      <c r="E40" s="437"/>
      <c r="F40" s="507">
        <v>2026</v>
      </c>
      <c r="G40" s="507"/>
      <c r="H40" s="347" t="s">
        <v>110</v>
      </c>
      <c r="I40" s="347"/>
    </row>
    <row r="41" spans="1:10">
      <c r="B41" s="491" t="s">
        <v>144</v>
      </c>
      <c r="C41" s="492"/>
      <c r="D41" s="492"/>
      <c r="E41" s="492"/>
      <c r="F41" s="492"/>
      <c r="G41" s="492"/>
      <c r="H41" s="492"/>
      <c r="I41" s="493"/>
    </row>
    <row r="42" spans="1:10" ht="36">
      <c r="B42" s="494" t="s">
        <v>121</v>
      </c>
      <c r="C42" s="495"/>
      <c r="D42" s="154" t="s">
        <v>145</v>
      </c>
      <c r="E42" s="155" t="s">
        <v>84</v>
      </c>
      <c r="F42" s="496" t="s">
        <v>85</v>
      </c>
      <c r="G42" s="497"/>
      <c r="H42" s="126" t="s">
        <v>74</v>
      </c>
      <c r="I42" s="126" t="s">
        <v>75</v>
      </c>
    </row>
    <row r="43" spans="1:10">
      <c r="B43" s="498" t="s">
        <v>276</v>
      </c>
      <c r="C43" s="499"/>
      <c r="D43" s="129">
        <f>SUM(CALENDARIZACION!F38:H38)</f>
        <v>4</v>
      </c>
      <c r="E43" s="130">
        <v>0</v>
      </c>
      <c r="F43" s="428">
        <f>SUM(CALENDARIZACION!F39:H39)</f>
        <v>4</v>
      </c>
      <c r="G43" s="428"/>
      <c r="H43" s="157">
        <v>46027</v>
      </c>
      <c r="I43" s="157">
        <v>46111</v>
      </c>
      <c r="J43" s="141"/>
    </row>
    <row r="44" spans="1:10">
      <c r="B44" s="485" t="s">
        <v>277</v>
      </c>
      <c r="C44" s="486"/>
      <c r="D44" s="129">
        <f>SUM(CALENDARIZACION!I38:K38)</f>
        <v>3</v>
      </c>
      <c r="E44" s="132">
        <v>0</v>
      </c>
      <c r="F44" s="428">
        <f>SUM(CALENDARIZACION!I39:K39)</f>
        <v>0</v>
      </c>
      <c r="G44" s="428"/>
      <c r="H44" s="157"/>
      <c r="I44" s="157"/>
      <c r="J44" s="141"/>
    </row>
    <row r="45" spans="1:10">
      <c r="B45" s="485" t="s">
        <v>131</v>
      </c>
      <c r="C45" s="486"/>
      <c r="D45" s="129">
        <f>SUM(CALENDARIZACION!L38:N38)</f>
        <v>3</v>
      </c>
      <c r="E45" s="130">
        <v>0</v>
      </c>
      <c r="F45" s="428">
        <f>SUM(CALENDARIZACION!L39:N39)</f>
        <v>0</v>
      </c>
      <c r="G45" s="428"/>
      <c r="H45" s="157"/>
      <c r="I45" s="157"/>
    </row>
    <row r="46" spans="1:10">
      <c r="B46" s="487" t="s">
        <v>278</v>
      </c>
      <c r="C46" s="488"/>
      <c r="D46" s="133">
        <f>SUM(CALENDARIZACION!O38:Q38)</f>
        <v>3</v>
      </c>
      <c r="E46" s="134">
        <v>0</v>
      </c>
      <c r="F46" s="489">
        <f>SUM(CALENDARIZACION!O39:Q39)</f>
        <v>0</v>
      </c>
      <c r="G46" s="489"/>
      <c r="H46" s="157"/>
      <c r="I46" s="157"/>
    </row>
    <row r="47" spans="1:10" ht="24">
      <c r="B47" s="429" t="s">
        <v>338</v>
      </c>
      <c r="C47" s="429"/>
      <c r="D47" s="158">
        <f>SUM(D43:D46)</f>
        <v>13</v>
      </c>
      <c r="E47" s="158">
        <v>0</v>
      </c>
      <c r="F47" s="430">
        <f>SUM(F43:G46)</f>
        <v>4</v>
      </c>
      <c r="G47" s="430"/>
      <c r="H47" s="127" t="s">
        <v>147</v>
      </c>
      <c r="I47" s="159">
        <f>CALENDARIZACION!U38</f>
        <v>0.30769230769230771</v>
      </c>
    </row>
    <row r="48" spans="1:10">
      <c r="A48" s="562"/>
      <c r="B48" s="562"/>
      <c r="C48" s="562"/>
      <c r="D48" s="562"/>
      <c r="E48" s="562"/>
      <c r="F48" s="562"/>
      <c r="G48" s="562"/>
      <c r="H48" s="562"/>
      <c r="I48" s="562"/>
    </row>
    <row r="49" spans="1:9" ht="22.5" customHeight="1">
      <c r="A49" s="562"/>
      <c r="B49" s="562"/>
      <c r="C49" s="562"/>
      <c r="D49" s="562"/>
      <c r="E49" s="562"/>
      <c r="F49" s="562"/>
      <c r="G49" s="562"/>
      <c r="H49" s="562"/>
      <c r="I49" s="562"/>
    </row>
    <row r="50" spans="1:9" ht="39" customHeight="1">
      <c r="B50" s="452" t="s">
        <v>159</v>
      </c>
      <c r="C50" s="433"/>
      <c r="D50" s="424" t="s">
        <v>52</v>
      </c>
      <c r="E50" s="424"/>
      <c r="F50" s="424" t="s">
        <v>153</v>
      </c>
      <c r="G50" s="424"/>
      <c r="H50" s="424"/>
      <c r="I50" s="424"/>
    </row>
    <row r="51" spans="1:9" ht="33.75" customHeight="1">
      <c r="B51" s="425" t="str">
        <f>D8</f>
        <v>PP2- A2  C2</v>
      </c>
      <c r="C51" s="425"/>
      <c r="D51" s="348" t="str">
        <f>B15</f>
        <v>CAMPAÑAS DE SALUD</v>
      </c>
      <c r="E51" s="348"/>
      <c r="F51" s="137" t="s">
        <v>154</v>
      </c>
      <c r="G51" s="127" t="s">
        <v>155</v>
      </c>
      <c r="H51" s="137" t="s">
        <v>67</v>
      </c>
      <c r="I51" s="138" t="s">
        <v>68</v>
      </c>
    </row>
    <row r="52" spans="1:9" ht="30" customHeight="1">
      <c r="B52" s="426"/>
      <c r="C52" s="426"/>
      <c r="D52" s="427"/>
      <c r="E52" s="427"/>
      <c r="F52" s="139">
        <f>CALENDARIZACION!R38</f>
        <v>13</v>
      </c>
      <c r="G52" s="135">
        <f>CALENDARIZACION!R39</f>
        <v>4</v>
      </c>
      <c r="H52" s="139">
        <f>CALENDARIZACION!T38</f>
        <v>9</v>
      </c>
      <c r="I52" s="140">
        <f>CALENDARIZACION!U38</f>
        <v>0.30769230769230771</v>
      </c>
    </row>
    <row r="53" spans="1:9" ht="20.25" customHeight="1">
      <c r="A53" s="142">
        <v>1</v>
      </c>
      <c r="B53" s="358">
        <v>0</v>
      </c>
      <c r="C53" s="358"/>
      <c r="D53" s="358"/>
      <c r="E53" s="358"/>
      <c r="F53" s="358"/>
      <c r="G53" s="358"/>
      <c r="H53" s="358"/>
      <c r="I53" s="358"/>
    </row>
    <row r="54" spans="1:9">
      <c r="A54" s="142">
        <v>1</v>
      </c>
      <c r="B54" s="358"/>
      <c r="C54" s="358"/>
      <c r="D54" s="358"/>
      <c r="E54" s="358"/>
      <c r="F54" s="358"/>
      <c r="G54" s="358"/>
      <c r="H54" s="358"/>
      <c r="I54" s="358"/>
    </row>
    <row r="55" spans="1:9">
      <c r="A55" s="142">
        <v>1</v>
      </c>
      <c r="B55" s="358"/>
      <c r="C55" s="358"/>
      <c r="D55" s="358"/>
      <c r="E55" s="358"/>
      <c r="F55" s="358"/>
      <c r="G55" s="358"/>
      <c r="H55" s="358"/>
      <c r="I55" s="358"/>
    </row>
    <row r="56" spans="1:9">
      <c r="A56" s="142">
        <v>1</v>
      </c>
      <c r="B56" s="358"/>
      <c r="C56" s="358"/>
      <c r="D56" s="358"/>
      <c r="E56" s="358"/>
      <c r="F56" s="358"/>
      <c r="G56" s="358"/>
      <c r="H56" s="358"/>
      <c r="I56" s="358"/>
    </row>
    <row r="57" spans="1:9">
      <c r="A57" s="142">
        <v>1</v>
      </c>
      <c r="B57" s="358"/>
      <c r="C57" s="358"/>
      <c r="D57" s="358"/>
      <c r="E57" s="358"/>
      <c r="F57" s="358"/>
      <c r="G57" s="358"/>
      <c r="H57" s="358"/>
      <c r="I57" s="358"/>
    </row>
    <row r="58" spans="1:9">
      <c r="A58" s="142">
        <v>1</v>
      </c>
      <c r="B58" s="358"/>
      <c r="C58" s="358"/>
      <c r="D58" s="358"/>
      <c r="E58" s="358"/>
      <c r="F58" s="358"/>
      <c r="G58" s="358"/>
      <c r="H58" s="358"/>
      <c r="I58" s="358"/>
    </row>
    <row r="59" spans="1:9">
      <c r="A59" s="142">
        <v>1</v>
      </c>
      <c r="B59" s="358"/>
      <c r="C59" s="358"/>
      <c r="D59" s="358"/>
      <c r="E59" s="358"/>
      <c r="F59" s="358"/>
      <c r="G59" s="358"/>
      <c r="H59" s="358"/>
      <c r="I59" s="358"/>
    </row>
    <row r="60" spans="1:9">
      <c r="A60" s="142">
        <v>1</v>
      </c>
      <c r="B60" s="358"/>
      <c r="C60" s="358"/>
      <c r="D60" s="358"/>
      <c r="E60" s="358"/>
      <c r="F60" s="358"/>
      <c r="G60" s="358"/>
      <c r="H60" s="358"/>
      <c r="I60" s="358"/>
    </row>
    <row r="61" spans="1:9">
      <c r="A61" s="142">
        <v>1</v>
      </c>
      <c r="B61" s="358"/>
      <c r="C61" s="358"/>
      <c r="D61" s="358"/>
      <c r="E61" s="358"/>
      <c r="F61" s="358"/>
      <c r="G61" s="358"/>
      <c r="H61" s="358"/>
      <c r="I61" s="358"/>
    </row>
    <row r="62" spans="1:9">
      <c r="A62" s="142">
        <v>1</v>
      </c>
      <c r="B62" s="358"/>
      <c r="C62" s="358"/>
      <c r="D62" s="358"/>
      <c r="E62" s="358"/>
      <c r="F62" s="358"/>
      <c r="G62" s="358"/>
      <c r="H62" s="358"/>
      <c r="I62" s="358"/>
    </row>
    <row r="63" spans="1:9">
      <c r="A63" s="142">
        <v>1</v>
      </c>
      <c r="B63" s="358"/>
      <c r="C63" s="358"/>
      <c r="D63" s="358"/>
      <c r="E63" s="358"/>
      <c r="F63" s="358"/>
      <c r="G63" s="358"/>
      <c r="H63" s="358"/>
      <c r="I63" s="358"/>
    </row>
    <row r="64" spans="1:9">
      <c r="A64" s="142">
        <v>1</v>
      </c>
      <c r="B64" s="358"/>
      <c r="C64" s="358"/>
      <c r="D64" s="358"/>
      <c r="E64" s="358"/>
      <c r="F64" s="358"/>
      <c r="G64" s="358"/>
      <c r="H64" s="358"/>
      <c r="I64" s="358"/>
    </row>
    <row r="65" spans="1:9">
      <c r="A65" s="142">
        <v>1</v>
      </c>
      <c r="B65" s="358"/>
      <c r="C65" s="358"/>
      <c r="D65" s="358"/>
      <c r="E65" s="358"/>
      <c r="F65" s="358"/>
      <c r="G65" s="358"/>
      <c r="H65" s="358"/>
      <c r="I65" s="358"/>
    </row>
    <row r="66" spans="1:9">
      <c r="A66" s="142">
        <v>1</v>
      </c>
      <c r="B66" s="358"/>
      <c r="C66" s="358"/>
      <c r="D66" s="358"/>
      <c r="E66" s="358"/>
      <c r="F66" s="358"/>
      <c r="G66" s="358"/>
      <c r="H66" s="358"/>
      <c r="I66" s="358"/>
    </row>
    <row r="67" spans="1:9">
      <c r="A67" s="142">
        <v>1</v>
      </c>
      <c r="B67" s="358"/>
      <c r="C67" s="358"/>
      <c r="D67" s="358"/>
      <c r="E67" s="358"/>
      <c r="F67" s="358"/>
      <c r="G67" s="358"/>
      <c r="H67" s="358"/>
      <c r="I67" s="358"/>
    </row>
    <row r="68" spans="1:9" ht="17.25" customHeight="1">
      <c r="A68" s="142">
        <v>1</v>
      </c>
      <c r="B68" s="358"/>
      <c r="C68" s="358"/>
      <c r="D68" s="358"/>
      <c r="E68" s="358"/>
      <c r="F68" s="358"/>
      <c r="G68" s="358"/>
      <c r="H68" s="358"/>
      <c r="I68" s="358"/>
    </row>
    <row r="69" spans="1:9">
      <c r="A69" s="142">
        <v>1</v>
      </c>
      <c r="B69" s="458" t="s">
        <v>281</v>
      </c>
      <c r="C69" s="458"/>
      <c r="D69" s="458"/>
      <c r="E69" s="458"/>
      <c r="F69" s="458"/>
      <c r="G69" s="458"/>
      <c r="H69" s="458"/>
      <c r="I69" s="458"/>
    </row>
    <row r="70" spans="1:9">
      <c r="A70" s="142">
        <v>1</v>
      </c>
      <c r="B70" s="458"/>
      <c r="C70" s="458"/>
      <c r="D70" s="458"/>
      <c r="E70" s="458"/>
      <c r="F70" s="458"/>
      <c r="G70" s="458"/>
      <c r="H70" s="458"/>
      <c r="I70" s="458"/>
    </row>
    <row r="71" spans="1:9">
      <c r="A71" s="142">
        <v>1</v>
      </c>
      <c r="B71" s="413" t="s">
        <v>276</v>
      </c>
      <c r="C71" s="413"/>
      <c r="D71" s="413"/>
      <c r="E71" s="421">
        <f>F43/D43</f>
        <v>1</v>
      </c>
      <c r="F71" s="421"/>
      <c r="G71" s="421"/>
      <c r="H71" s="421"/>
      <c r="I71" s="421"/>
    </row>
    <row r="72" spans="1:9">
      <c r="A72" s="142">
        <v>1</v>
      </c>
      <c r="B72" s="413"/>
      <c r="C72" s="413"/>
      <c r="D72" s="413"/>
      <c r="E72" s="421"/>
      <c r="F72" s="421"/>
      <c r="G72" s="421"/>
      <c r="H72" s="421"/>
      <c r="I72" s="421"/>
    </row>
    <row r="73" spans="1:9">
      <c r="B73" s="413" t="s">
        <v>277</v>
      </c>
      <c r="C73" s="413"/>
      <c r="D73" s="413"/>
      <c r="E73" s="421">
        <f>F44/D44</f>
        <v>0</v>
      </c>
      <c r="F73" s="421"/>
      <c r="G73" s="421"/>
      <c r="H73" s="421"/>
      <c r="I73" s="421"/>
    </row>
    <row r="74" spans="1:9">
      <c r="B74" s="413"/>
      <c r="C74" s="413"/>
      <c r="D74" s="413"/>
      <c r="E74" s="421"/>
      <c r="F74" s="421"/>
      <c r="G74" s="421"/>
      <c r="H74" s="421"/>
      <c r="I74" s="421"/>
    </row>
    <row r="75" spans="1:9" ht="12.75" customHeight="1">
      <c r="B75" s="413" t="s">
        <v>131</v>
      </c>
      <c r="C75" s="413"/>
      <c r="D75" s="413"/>
      <c r="E75" s="421">
        <f>F45/D45</f>
        <v>0</v>
      </c>
      <c r="F75" s="421"/>
      <c r="G75" s="421"/>
      <c r="H75" s="421"/>
      <c r="I75" s="421"/>
    </row>
    <row r="76" spans="1:9" ht="12.75" customHeight="1">
      <c r="B76" s="413"/>
      <c r="C76" s="413"/>
      <c r="D76" s="413"/>
      <c r="E76" s="421"/>
      <c r="F76" s="421"/>
      <c r="G76" s="421"/>
      <c r="H76" s="421"/>
      <c r="I76" s="421"/>
    </row>
    <row r="77" spans="1:9">
      <c r="B77" s="413" t="s">
        <v>278</v>
      </c>
      <c r="C77" s="413"/>
      <c r="D77" s="413"/>
      <c r="E77" s="421">
        <f>F46/D46</f>
        <v>0</v>
      </c>
      <c r="F77" s="421"/>
      <c r="G77" s="421"/>
      <c r="H77" s="421"/>
      <c r="I77" s="421"/>
    </row>
    <row r="78" spans="1:9">
      <c r="B78" s="413"/>
      <c r="C78" s="413"/>
      <c r="D78" s="413"/>
      <c r="E78" s="421"/>
      <c r="F78" s="421"/>
      <c r="G78" s="421"/>
      <c r="H78" s="421"/>
      <c r="I78" s="421"/>
    </row>
    <row r="79" spans="1:9">
      <c r="B79" s="561"/>
      <c r="C79" s="561"/>
      <c r="D79" s="561"/>
      <c r="E79" s="561"/>
      <c r="F79" s="561"/>
      <c r="G79" s="561"/>
      <c r="H79" s="561"/>
      <c r="I79" s="56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xr:uid="{879C3484-64D4-4355-A22C-CFA858135246}"/>
    <hyperlink ref="H24" r:id="rId2" xr:uid="{9D35DE79-09E1-43A6-B9A1-308F7822874D}"/>
    <hyperlink ref="H25" r:id="rId3" xr:uid="{7121FAA9-601D-4DA7-A951-702B18509B24}"/>
  </hyperlinks>
  <pageMargins left="0.25" right="0.25" top="0.75" bottom="0.75" header="0.3" footer="0.3"/>
  <pageSetup scale="35" orientation="portrait" r:id="rId4"/>
  <rowBreaks count="1" manualBreakCount="1">
    <brk id="47" min="1" max="8" man="1"/>
  </rowBreaks>
  <drawing r:id="rId5"/>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sheetPr>
    <pageSetUpPr fitToPage="1"/>
  </sheetPr>
  <dimension ref="A2:T99"/>
  <sheetViews>
    <sheetView tabSelected="1" view="pageBreakPreview" topLeftCell="A4" zoomScale="85" zoomScaleNormal="86" zoomScaleSheetLayoutView="85" workbookViewId="0">
      <selection activeCell="P11" sqref="P11"/>
    </sheetView>
  </sheetViews>
  <sheetFormatPr baseColWidth="10" defaultRowHeight="36" customHeight="1"/>
  <cols>
    <col min="1" max="1" width="22.83203125" style="91" customWidth="1"/>
    <col min="2" max="2" width="12" style="91"/>
    <col min="3" max="3" width="12.83203125" style="91" customWidth="1"/>
    <col min="4" max="4" width="14" style="151" customWidth="1"/>
    <col min="5" max="5" width="16" style="151" customWidth="1"/>
    <col min="6" max="6" width="60.83203125" style="91" customWidth="1"/>
    <col min="7" max="7" width="60.1640625" style="91" customWidth="1"/>
    <col min="8" max="8" width="23.6640625" style="91" customWidth="1"/>
    <col min="9" max="9" width="56.6640625" style="91" customWidth="1"/>
    <col min="10" max="10" width="35.1640625" style="91" customWidth="1"/>
    <col min="11" max="11" width="17.1640625" style="91" customWidth="1"/>
    <col min="12" max="12" width="16.5" style="91" customWidth="1"/>
    <col min="13" max="16" width="17.1640625" style="91" customWidth="1"/>
    <col min="17" max="17" width="18.5" style="91" customWidth="1"/>
    <col min="18" max="18" width="40.5" style="91" customWidth="1"/>
    <col min="19" max="19" width="33.33203125" style="91" customWidth="1"/>
    <col min="20" max="16384" width="12" style="91"/>
  </cols>
  <sheetData>
    <row r="2" spans="1:20" ht="36" customHeight="1">
      <c r="A2" s="573" t="s">
        <v>132</v>
      </c>
      <c r="B2" s="573"/>
      <c r="C2" s="573"/>
      <c r="D2" s="573"/>
      <c r="E2" s="573"/>
      <c r="F2" s="573"/>
      <c r="G2" s="573"/>
      <c r="H2" s="573"/>
      <c r="I2" s="573"/>
      <c r="J2" s="573"/>
      <c r="K2" s="573"/>
      <c r="L2" s="573"/>
      <c r="M2" s="573"/>
      <c r="N2" s="573"/>
      <c r="O2" s="573"/>
      <c r="P2" s="573"/>
      <c r="Q2" s="573"/>
      <c r="R2" s="573"/>
      <c r="S2" s="573"/>
    </row>
    <row r="3" spans="1:20" ht="36" customHeight="1">
      <c r="A3" s="572"/>
      <c r="B3" s="572"/>
      <c r="C3" s="572"/>
      <c r="D3" s="572"/>
      <c r="E3" s="572"/>
      <c r="F3" s="572"/>
      <c r="G3" s="572"/>
      <c r="H3" s="572"/>
      <c r="I3" s="572"/>
      <c r="J3" s="572"/>
      <c r="K3" s="572"/>
      <c r="L3" s="572"/>
      <c r="M3" s="572"/>
      <c r="N3" s="572"/>
      <c r="O3" s="572"/>
      <c r="P3" s="572"/>
      <c r="Q3" s="572"/>
      <c r="R3" s="572"/>
      <c r="S3" s="572"/>
    </row>
    <row r="4" spans="1:20" ht="51.75" customHeight="1">
      <c r="A4" s="143" t="s">
        <v>130</v>
      </c>
      <c r="B4" s="125" t="s">
        <v>123</v>
      </c>
      <c r="C4" s="76" t="s">
        <v>73</v>
      </c>
      <c r="D4" s="152" t="s">
        <v>74</v>
      </c>
      <c r="E4" s="152" t="s">
        <v>75</v>
      </c>
      <c r="F4" s="76" t="s">
        <v>76</v>
      </c>
      <c r="G4" s="76" t="s">
        <v>77</v>
      </c>
      <c r="H4" s="76" t="s">
        <v>78</v>
      </c>
      <c r="I4" s="76" t="s">
        <v>79</v>
      </c>
      <c r="J4" s="76" t="s">
        <v>227</v>
      </c>
      <c r="K4" s="76" t="s">
        <v>80</v>
      </c>
      <c r="L4" s="76" t="s">
        <v>81</v>
      </c>
      <c r="M4" s="76" t="s">
        <v>82</v>
      </c>
      <c r="N4" s="76" t="s">
        <v>83</v>
      </c>
      <c r="O4" s="76" t="s">
        <v>84</v>
      </c>
      <c r="P4" s="76" t="s">
        <v>85</v>
      </c>
      <c r="Q4" s="76" t="s">
        <v>86</v>
      </c>
      <c r="R4" s="76" t="s">
        <v>136</v>
      </c>
      <c r="S4" s="76" t="s">
        <v>87</v>
      </c>
    </row>
    <row r="5" spans="1:20" ht="36" customHeight="1">
      <c r="A5" s="146" t="s">
        <v>226</v>
      </c>
      <c r="B5" s="23" t="s">
        <v>544</v>
      </c>
      <c r="C5" s="147">
        <v>2026</v>
      </c>
      <c r="D5" s="148">
        <v>46027</v>
      </c>
      <c r="E5" s="148">
        <v>46111</v>
      </c>
      <c r="F5" s="23" t="s">
        <v>218</v>
      </c>
      <c r="G5" s="23" t="str">
        <f>CALENDARIZACION!B17</f>
        <v>Centro de Bienestar Animal Municipal.</v>
      </c>
      <c r="H5" s="23" t="s">
        <v>95</v>
      </c>
      <c r="I5" s="23" t="s">
        <v>387</v>
      </c>
      <c r="J5" s="23" t="str">
        <f>CALENDARIZACION!E17</f>
        <v>PSRCBAM=(PSPCBAM/PSRCBAM) *100%</v>
      </c>
      <c r="K5" s="23" t="s">
        <v>106</v>
      </c>
      <c r="L5" s="23" t="s">
        <v>107</v>
      </c>
      <c r="M5" s="147">
        <f>SUM(CALENDARIZACION!F17:H17)</f>
        <v>4</v>
      </c>
      <c r="N5" s="147">
        <f>CALENDARIZACION!R17</f>
        <v>16</v>
      </c>
      <c r="O5" s="147">
        <v>0</v>
      </c>
      <c r="P5" s="801">
        <v>0.25</v>
      </c>
      <c r="Q5" s="147" t="s">
        <v>124</v>
      </c>
      <c r="R5" s="23" t="s">
        <v>229</v>
      </c>
      <c r="S5" s="23" t="s">
        <v>233</v>
      </c>
      <c r="T5" s="149"/>
    </row>
    <row r="6" spans="1:20" ht="36" customHeight="1">
      <c r="A6" s="146" t="s">
        <v>226</v>
      </c>
      <c r="B6" s="23" t="s">
        <v>545</v>
      </c>
      <c r="C6" s="147">
        <v>2026</v>
      </c>
      <c r="D6" s="148">
        <v>46027</v>
      </c>
      <c r="E6" s="148">
        <v>46111</v>
      </c>
      <c r="F6" s="23" t="s">
        <v>218</v>
      </c>
      <c r="G6" s="23" t="str">
        <f>CALENDARIZACION!B20</f>
        <v xml:space="preserve"> VACUNACIÓN ANTIRRÁBICA GRATUITA  </v>
      </c>
      <c r="H6" s="23" t="s">
        <v>96</v>
      </c>
      <c r="I6" s="23" t="s">
        <v>390</v>
      </c>
      <c r="J6" s="23" t="str">
        <f>CALENDARIZACION!E20</f>
        <v>PAVDCEBAM=(PDAPVA/ PDARVA)*100%</v>
      </c>
      <c r="K6" s="23" t="s">
        <v>106</v>
      </c>
      <c r="L6" s="23" t="s">
        <v>107</v>
      </c>
      <c r="M6" s="147">
        <f>SUM(CALENDARIZACION!F20:H20)</f>
        <v>60</v>
      </c>
      <c r="N6" s="23">
        <f>CALENDARIZACION!R20</f>
        <v>240</v>
      </c>
      <c r="O6" s="23">
        <v>0</v>
      </c>
      <c r="P6" s="801">
        <v>0.25</v>
      </c>
      <c r="Q6" s="23" t="s">
        <v>124</v>
      </c>
      <c r="R6" s="23" t="s">
        <v>229</v>
      </c>
      <c r="S6" s="23" t="s">
        <v>233</v>
      </c>
      <c r="T6" s="150"/>
    </row>
    <row r="7" spans="1:20" ht="36" customHeight="1">
      <c r="A7" s="146" t="s">
        <v>226</v>
      </c>
      <c r="B7" s="23" t="s">
        <v>546</v>
      </c>
      <c r="C7" s="147">
        <v>2026</v>
      </c>
      <c r="D7" s="148">
        <v>46027</v>
      </c>
      <c r="E7" s="148">
        <v>46111</v>
      </c>
      <c r="F7" s="23" t="s">
        <v>218</v>
      </c>
      <c r="G7" s="23" t="s">
        <v>393</v>
      </c>
      <c r="H7" s="23" t="s">
        <v>96</v>
      </c>
      <c r="I7" s="23" t="s">
        <v>394</v>
      </c>
      <c r="J7" s="23" t="str">
        <f>CALENDARIZACION!E23</f>
        <v>PAVMCV =(PDAPPC/PDAVPC)*100%</v>
      </c>
      <c r="K7" s="23" t="s">
        <v>106</v>
      </c>
      <c r="L7" s="23" t="s">
        <v>107</v>
      </c>
      <c r="M7" s="23">
        <f>SUM(CALENDARIZACION!F23:H23)</f>
        <v>100</v>
      </c>
      <c r="N7" s="23">
        <f>CALENDARIZACION!R23</f>
        <v>400</v>
      </c>
      <c r="O7" s="23">
        <v>0</v>
      </c>
      <c r="P7" s="801">
        <v>0.54</v>
      </c>
      <c r="Q7" s="23" t="s">
        <v>124</v>
      </c>
      <c r="R7" s="23" t="s">
        <v>229</v>
      </c>
      <c r="S7" s="23" t="s">
        <v>233</v>
      </c>
      <c r="T7" s="150"/>
    </row>
    <row r="8" spans="1:20" ht="43.5" customHeight="1">
      <c r="A8" s="146" t="s">
        <v>226</v>
      </c>
      <c r="B8" s="23" t="s">
        <v>547</v>
      </c>
      <c r="C8" s="147">
        <v>2026</v>
      </c>
      <c r="D8" s="148">
        <v>46027</v>
      </c>
      <c r="E8" s="148">
        <v>46111</v>
      </c>
      <c r="F8" s="23" t="s">
        <v>218</v>
      </c>
      <c r="G8" s="23" t="str">
        <f>CALENDARIZACION!B26</f>
        <v xml:space="preserve"> GESTIONES ANTE DEPENDENCIAS</v>
      </c>
      <c r="H8" s="23" t="s">
        <v>96</v>
      </c>
      <c r="I8" s="23" t="s">
        <v>495</v>
      </c>
      <c r="J8" s="23" t="str">
        <f>CALENDARIZACION!E26</f>
        <v xml:space="preserve"> PGR =(PGP/PGR)*100%</v>
      </c>
      <c r="K8" s="23" t="s">
        <v>106</v>
      </c>
      <c r="L8" s="23" t="s">
        <v>107</v>
      </c>
      <c r="M8" s="23">
        <f>SUM(CALENDARIZACION!F26:H26)</f>
        <v>1</v>
      </c>
      <c r="N8" s="23">
        <f>CALENDARIZACION!R26</f>
        <v>4</v>
      </c>
      <c r="O8" s="23">
        <v>0</v>
      </c>
      <c r="P8" s="801">
        <v>0.25</v>
      </c>
      <c r="Q8" s="23" t="s">
        <v>124</v>
      </c>
      <c r="R8" s="23" t="s">
        <v>229</v>
      </c>
      <c r="S8" s="23" t="s">
        <v>233</v>
      </c>
      <c r="T8" s="150"/>
    </row>
    <row r="9" spans="1:20" ht="41.25" customHeight="1">
      <c r="A9" s="146" t="s">
        <v>226</v>
      </c>
      <c r="B9" s="23" t="s">
        <v>548</v>
      </c>
      <c r="C9" s="147">
        <v>2026</v>
      </c>
      <c r="D9" s="148">
        <v>46027</v>
      </c>
      <c r="E9" s="148">
        <v>46111</v>
      </c>
      <c r="F9" s="23" t="s">
        <v>218</v>
      </c>
      <c r="G9" s="23" t="str">
        <f>CALENDARIZACION!B32</f>
        <v>PROMOCIÓN DE CAMPAÑAS DE DIFUSIÓN</v>
      </c>
      <c r="H9" s="23" t="s">
        <v>95</v>
      </c>
      <c r="I9" s="23" t="s">
        <v>403</v>
      </c>
      <c r="J9" s="23" t="str">
        <f>CALENDARIZACION!E32</f>
        <v>PFPTRDSS=(PDCP/PDCR)*100%</v>
      </c>
      <c r="K9" s="23" t="s">
        <v>106</v>
      </c>
      <c r="L9" s="23" t="s">
        <v>107</v>
      </c>
      <c r="M9" s="23">
        <f>SUM(CALENDARIZACION!F32:H32)</f>
        <v>4</v>
      </c>
      <c r="N9" s="23">
        <f>CALENDARIZACION!R32</f>
        <v>16</v>
      </c>
      <c r="O9" s="23">
        <v>0</v>
      </c>
      <c r="P9" s="801">
        <v>0.25</v>
      </c>
      <c r="Q9" s="23" t="s">
        <v>124</v>
      </c>
      <c r="R9" s="23" t="s">
        <v>229</v>
      </c>
      <c r="S9" s="23" t="s">
        <v>233</v>
      </c>
      <c r="T9" s="150"/>
    </row>
    <row r="10" spans="1:20" ht="58.5" customHeight="1">
      <c r="A10" s="146" t="s">
        <v>226</v>
      </c>
      <c r="B10" s="23" t="s">
        <v>549</v>
      </c>
      <c r="C10" s="147">
        <v>2026</v>
      </c>
      <c r="D10" s="148">
        <v>46027</v>
      </c>
      <c r="E10" s="148">
        <v>46111</v>
      </c>
      <c r="F10" s="23" t="s">
        <v>218</v>
      </c>
      <c r="G10" s="23" t="str">
        <f>CALENDARIZACION!B35</f>
        <v>PROGRAMAS DE ATENCIÓN A PERSONAS CON DISCAPACIDAD</v>
      </c>
      <c r="H10" s="23" t="s">
        <v>96</v>
      </c>
      <c r="I10" s="23" t="s">
        <v>406</v>
      </c>
      <c r="J10" s="23" t="str">
        <f>CALENDARIZACION!E35</f>
        <v>PPRDAIPD=(PDCPPPD/PDCRPPD)*100%</v>
      </c>
      <c r="K10" s="23" t="s">
        <v>106</v>
      </c>
      <c r="L10" s="23" t="s">
        <v>107</v>
      </c>
      <c r="M10" s="23">
        <f>SUM(CALENDARIZACION!F35:H35)</f>
        <v>2</v>
      </c>
      <c r="N10" s="23">
        <f>CALENDARIZACION!R35</f>
        <v>7</v>
      </c>
      <c r="O10" s="23">
        <v>0</v>
      </c>
      <c r="P10" s="801">
        <v>0.28999999999999998</v>
      </c>
      <c r="Q10" s="23" t="s">
        <v>124</v>
      </c>
      <c r="R10" s="23" t="s">
        <v>229</v>
      </c>
      <c r="S10" s="23" t="s">
        <v>233</v>
      </c>
      <c r="T10" s="150"/>
    </row>
    <row r="11" spans="1:20" ht="36" customHeight="1">
      <c r="A11" s="146" t="s">
        <v>226</v>
      </c>
      <c r="B11" s="23" t="s">
        <v>550</v>
      </c>
      <c r="C11" s="147">
        <v>2026</v>
      </c>
      <c r="D11" s="148">
        <v>46027</v>
      </c>
      <c r="E11" s="148">
        <v>46111</v>
      </c>
      <c r="F11" s="23" t="s">
        <v>218</v>
      </c>
      <c r="G11" s="23" t="str">
        <f>CALENDARIZACION!B38</f>
        <v>CAMPAÑAS DE SALUD</v>
      </c>
      <c r="H11" s="23" t="s">
        <v>96</v>
      </c>
      <c r="I11" s="23" t="s">
        <v>409</v>
      </c>
      <c r="J11" s="23" t="str">
        <f>CALENDARIZACION!E38</f>
        <v>PARDS=(PDCSP/PDCSR) *100%</v>
      </c>
      <c r="K11" s="23" t="s">
        <v>106</v>
      </c>
      <c r="L11" s="23" t="s">
        <v>107</v>
      </c>
      <c r="M11" s="23">
        <f>SUM(CALENDARIZACION!F38:H38)</f>
        <v>4</v>
      </c>
      <c r="N11" s="23">
        <f>CALENDARIZACION!R38</f>
        <v>13</v>
      </c>
      <c r="O11" s="23">
        <v>0</v>
      </c>
      <c r="P11" s="801">
        <v>0.31</v>
      </c>
      <c r="Q11" s="23" t="s">
        <v>124</v>
      </c>
      <c r="R11" s="23" t="s">
        <v>229</v>
      </c>
      <c r="S11" s="23" t="s">
        <v>233</v>
      </c>
      <c r="T11" s="150"/>
    </row>
    <row r="12" spans="1:20" ht="36" customHeight="1">
      <c r="A12" s="146"/>
      <c r="B12" s="23"/>
      <c r="C12" s="147"/>
      <c r="D12" s="148"/>
      <c r="E12" s="148"/>
      <c r="F12" s="23"/>
      <c r="G12" s="23"/>
      <c r="H12" s="23"/>
      <c r="I12" s="23"/>
      <c r="J12" s="23"/>
      <c r="K12" s="23"/>
      <c r="L12" s="23"/>
      <c r="M12" s="23"/>
      <c r="N12" s="23"/>
      <c r="O12" s="23"/>
      <c r="P12" s="23"/>
      <c r="Q12" s="23"/>
      <c r="R12" s="23"/>
      <c r="S12" s="23"/>
      <c r="T12" s="150"/>
    </row>
    <row r="13" spans="1:20" ht="36" customHeight="1">
      <c r="A13" s="146"/>
      <c r="B13" s="23"/>
      <c r="C13" s="147"/>
      <c r="D13" s="148"/>
      <c r="E13" s="148"/>
      <c r="F13" s="23"/>
      <c r="G13" s="23"/>
      <c r="H13" s="23"/>
      <c r="I13" s="23"/>
      <c r="J13" s="23"/>
      <c r="K13" s="23"/>
      <c r="L13" s="23"/>
      <c r="M13" s="23"/>
      <c r="N13" s="23"/>
      <c r="O13" s="23"/>
      <c r="P13" s="23"/>
      <c r="Q13" s="23"/>
      <c r="R13" s="23"/>
      <c r="S13" s="23"/>
      <c r="T13" s="150"/>
    </row>
    <row r="14" spans="1:20" ht="36" customHeight="1">
      <c r="A14" s="146"/>
      <c r="B14" s="23"/>
      <c r="C14" s="147"/>
      <c r="D14" s="148"/>
      <c r="E14" s="148"/>
      <c r="F14" s="23"/>
      <c r="G14" s="23"/>
      <c r="H14" s="23"/>
      <c r="I14" s="23"/>
      <c r="J14" s="23"/>
      <c r="K14" s="23"/>
      <c r="L14" s="23"/>
      <c r="M14" s="23"/>
      <c r="N14" s="23"/>
      <c r="O14" s="23"/>
      <c r="P14" s="23"/>
      <c r="Q14" s="23"/>
      <c r="R14" s="23"/>
      <c r="S14" s="23"/>
      <c r="T14" s="150"/>
    </row>
    <row r="15" spans="1:20" ht="36" customHeight="1">
      <c r="A15" s="146"/>
      <c r="B15" s="23"/>
      <c r="C15" s="147"/>
      <c r="D15" s="148"/>
      <c r="E15" s="148"/>
      <c r="F15" s="23"/>
      <c r="G15" s="23"/>
      <c r="H15" s="23"/>
      <c r="I15" s="23"/>
      <c r="J15" s="23"/>
      <c r="K15" s="23"/>
      <c r="L15" s="23"/>
      <c r="M15" s="23"/>
      <c r="N15" s="23"/>
      <c r="O15" s="23"/>
      <c r="P15" s="23"/>
      <c r="Q15" s="23"/>
      <c r="R15" s="23"/>
      <c r="S15" s="23"/>
      <c r="T15" s="150"/>
    </row>
    <row r="16" spans="1:20" ht="36" customHeight="1">
      <c r="A16" s="146"/>
      <c r="B16" s="23"/>
      <c r="C16" s="147"/>
      <c r="D16" s="148"/>
      <c r="E16" s="148"/>
      <c r="F16" s="23"/>
      <c r="G16" s="23"/>
      <c r="H16" s="23"/>
      <c r="I16" s="23"/>
      <c r="J16" s="23"/>
      <c r="K16" s="23"/>
      <c r="L16" s="23"/>
      <c r="M16" s="23"/>
      <c r="N16" s="23"/>
      <c r="O16" s="23"/>
      <c r="P16" s="23"/>
      <c r="Q16" s="23"/>
      <c r="R16" s="23"/>
      <c r="S16" s="23"/>
      <c r="T16" s="150"/>
    </row>
    <row r="17" spans="1:20" ht="36" customHeight="1">
      <c r="A17" s="146"/>
      <c r="B17" s="23"/>
      <c r="C17" s="147"/>
      <c r="D17" s="148"/>
      <c r="E17" s="148"/>
      <c r="F17" s="23"/>
      <c r="G17" s="23"/>
      <c r="H17" s="23"/>
      <c r="I17" s="23"/>
      <c r="J17" s="23"/>
      <c r="K17" s="23"/>
      <c r="L17" s="23"/>
      <c r="M17" s="23"/>
      <c r="N17" s="23"/>
      <c r="O17" s="23"/>
      <c r="P17" s="23"/>
      <c r="Q17" s="23"/>
      <c r="R17" s="23"/>
      <c r="S17" s="23"/>
      <c r="T17" s="150"/>
    </row>
    <row r="18" spans="1:20" ht="36" customHeight="1">
      <c r="A18" s="146"/>
      <c r="B18" s="23"/>
      <c r="C18" s="147"/>
      <c r="D18" s="148"/>
      <c r="E18" s="148"/>
      <c r="F18" s="23"/>
      <c r="G18" s="23"/>
      <c r="H18" s="23"/>
      <c r="I18" s="23"/>
      <c r="J18" s="23"/>
      <c r="K18" s="23"/>
      <c r="L18" s="23"/>
      <c r="M18" s="23"/>
      <c r="N18" s="23"/>
      <c r="O18" s="23"/>
      <c r="P18" s="23"/>
      <c r="Q18" s="23"/>
      <c r="R18" s="23"/>
      <c r="S18" s="23"/>
      <c r="T18" s="150"/>
    </row>
    <row r="19" spans="1:20" ht="36" customHeight="1">
      <c r="A19" s="146"/>
      <c r="B19" s="23"/>
      <c r="C19" s="147"/>
      <c r="D19" s="148"/>
      <c r="E19" s="148"/>
      <c r="F19" s="23"/>
      <c r="G19" s="23"/>
      <c r="H19" s="23"/>
      <c r="I19" s="23"/>
      <c r="J19" s="23"/>
      <c r="K19" s="23"/>
      <c r="L19" s="23"/>
      <c r="M19" s="23"/>
      <c r="N19" s="23"/>
      <c r="O19" s="23"/>
      <c r="P19" s="23"/>
      <c r="Q19" s="23"/>
      <c r="R19" s="23"/>
      <c r="S19" s="23"/>
    </row>
    <row r="20" spans="1:20" ht="36" customHeight="1">
      <c r="A20" s="146"/>
      <c r="B20" s="23"/>
      <c r="C20" s="147"/>
      <c r="D20" s="148"/>
      <c r="E20" s="148"/>
      <c r="F20" s="23"/>
      <c r="G20" s="23"/>
      <c r="H20" s="23"/>
      <c r="I20" s="23"/>
      <c r="J20" s="23"/>
      <c r="K20" s="23"/>
      <c r="L20" s="23"/>
      <c r="M20" s="23"/>
      <c r="N20" s="23"/>
      <c r="O20" s="23"/>
      <c r="P20" s="23"/>
      <c r="Q20" s="23"/>
      <c r="R20" s="23"/>
      <c r="S20" s="23"/>
    </row>
    <row r="21" spans="1:20" ht="36" customHeight="1">
      <c r="A21" s="146"/>
      <c r="B21" s="23"/>
      <c r="C21" s="147"/>
      <c r="D21" s="148"/>
      <c r="E21" s="148"/>
      <c r="F21" s="23"/>
      <c r="G21" s="23"/>
      <c r="H21" s="23"/>
      <c r="I21" s="23"/>
      <c r="J21" s="23"/>
      <c r="K21" s="23"/>
      <c r="L21" s="23"/>
      <c r="M21" s="23"/>
      <c r="N21" s="23"/>
      <c r="O21" s="23"/>
      <c r="P21" s="23"/>
      <c r="Q21" s="23"/>
      <c r="R21" s="23"/>
      <c r="S21" s="23"/>
    </row>
    <row r="22" spans="1:20" ht="36" customHeight="1">
      <c r="A22" s="146"/>
      <c r="B22" s="23"/>
      <c r="C22" s="147"/>
      <c r="D22" s="148"/>
      <c r="E22" s="148"/>
      <c r="F22" s="23"/>
      <c r="G22" s="23"/>
      <c r="H22" s="23"/>
      <c r="I22" s="23"/>
      <c r="J22" s="23"/>
      <c r="K22" s="23"/>
      <c r="L22" s="23"/>
      <c r="M22" s="23"/>
      <c r="N22" s="23"/>
      <c r="O22" s="23"/>
      <c r="P22" s="23"/>
      <c r="Q22" s="23"/>
      <c r="R22" s="23"/>
      <c r="S22" s="23"/>
    </row>
    <row r="23" spans="1:20" ht="36" customHeight="1">
      <c r="A23" s="146"/>
      <c r="B23" s="23"/>
      <c r="C23" s="147"/>
      <c r="D23" s="148"/>
      <c r="E23" s="148"/>
      <c r="F23" s="23"/>
      <c r="G23" s="23"/>
      <c r="H23" s="23"/>
      <c r="I23" s="23"/>
      <c r="J23" s="23"/>
      <c r="K23" s="23"/>
      <c r="L23" s="23"/>
      <c r="M23" s="23"/>
      <c r="N23" s="23"/>
      <c r="O23" s="23"/>
      <c r="P23" s="23"/>
      <c r="Q23" s="23"/>
      <c r="R23" s="23"/>
      <c r="S23" s="23"/>
    </row>
    <row r="24" spans="1:20" ht="36" customHeight="1">
      <c r="A24" s="146"/>
      <c r="B24" s="23"/>
      <c r="C24" s="147"/>
      <c r="D24" s="148"/>
      <c r="E24" s="148"/>
      <c r="F24" s="23"/>
      <c r="G24" s="23"/>
      <c r="H24" s="23"/>
      <c r="I24" s="23"/>
      <c r="J24" s="23"/>
      <c r="K24" s="23"/>
      <c r="L24" s="23"/>
      <c r="M24" s="23"/>
      <c r="N24" s="23"/>
      <c r="O24" s="23"/>
      <c r="P24" s="23"/>
      <c r="Q24" s="23"/>
      <c r="R24" s="23"/>
      <c r="S24" s="23"/>
    </row>
    <row r="25" spans="1:20" ht="36" customHeight="1">
      <c r="A25" s="146"/>
      <c r="B25" s="23"/>
      <c r="C25" s="147"/>
      <c r="D25" s="148"/>
      <c r="E25" s="148"/>
      <c r="F25" s="23"/>
      <c r="G25" s="23"/>
      <c r="H25" s="23"/>
      <c r="I25" s="23"/>
      <c r="J25" s="23"/>
      <c r="K25" s="23"/>
      <c r="L25" s="23"/>
      <c r="M25" s="23"/>
      <c r="N25" s="23"/>
      <c r="O25" s="23"/>
      <c r="P25" s="23"/>
      <c r="Q25" s="23"/>
      <c r="R25" s="23"/>
      <c r="S25" s="23"/>
    </row>
    <row r="26" spans="1:20" ht="36" customHeight="1">
      <c r="A26" s="146"/>
      <c r="B26" s="23"/>
      <c r="C26" s="147"/>
      <c r="D26" s="148"/>
      <c r="E26" s="148"/>
      <c r="F26" s="23"/>
      <c r="G26" s="23"/>
      <c r="H26" s="23"/>
      <c r="I26" s="23"/>
      <c r="J26" s="23"/>
      <c r="K26" s="23"/>
      <c r="L26" s="23"/>
      <c r="M26" s="23"/>
      <c r="N26" s="23"/>
      <c r="O26" s="23"/>
      <c r="P26" s="23"/>
      <c r="Q26" s="23"/>
      <c r="R26" s="23"/>
      <c r="S26" s="23"/>
    </row>
    <row r="27" spans="1:20" ht="36" customHeight="1">
      <c r="A27" s="146"/>
      <c r="B27" s="23"/>
      <c r="C27" s="147"/>
      <c r="D27" s="148"/>
      <c r="E27" s="148"/>
      <c r="F27" s="23"/>
      <c r="G27" s="23"/>
      <c r="H27" s="23"/>
      <c r="I27" s="23"/>
      <c r="J27" s="23"/>
      <c r="K27" s="23"/>
      <c r="L27" s="23"/>
      <c r="M27" s="23"/>
      <c r="N27" s="23"/>
      <c r="O27" s="23"/>
      <c r="P27" s="23"/>
      <c r="Q27" s="23"/>
      <c r="R27" s="23"/>
      <c r="S27" s="23"/>
    </row>
    <row r="28" spans="1:20" ht="36" customHeight="1">
      <c r="A28" s="146"/>
      <c r="B28" s="23"/>
      <c r="C28" s="147"/>
      <c r="D28" s="148"/>
      <c r="E28" s="148"/>
      <c r="F28" s="23"/>
      <c r="G28" s="23"/>
      <c r="H28" s="23"/>
      <c r="I28" s="23"/>
      <c r="J28" s="23"/>
      <c r="K28" s="23"/>
      <c r="L28" s="23"/>
      <c r="M28" s="23"/>
      <c r="N28" s="23"/>
      <c r="O28" s="23"/>
      <c r="P28" s="23"/>
      <c r="Q28" s="23"/>
      <c r="R28" s="23"/>
      <c r="S28" s="23"/>
    </row>
    <row r="29" spans="1:20" ht="36" customHeight="1">
      <c r="A29" s="146"/>
      <c r="B29" s="23"/>
      <c r="C29" s="147"/>
      <c r="D29" s="148"/>
      <c r="E29" s="148"/>
      <c r="F29" s="23"/>
      <c r="G29" s="23"/>
      <c r="H29" s="23"/>
      <c r="I29" s="23"/>
      <c r="J29" s="23"/>
      <c r="K29" s="23"/>
      <c r="L29" s="23"/>
      <c r="M29" s="23"/>
      <c r="N29" s="23"/>
      <c r="O29" s="23"/>
      <c r="P29" s="23"/>
      <c r="Q29" s="23"/>
      <c r="R29" s="23"/>
      <c r="S29" s="23"/>
    </row>
    <row r="30" spans="1:20" ht="36" customHeight="1">
      <c r="A30" s="146"/>
      <c r="B30" s="23"/>
      <c r="C30" s="147"/>
      <c r="D30" s="148"/>
      <c r="E30" s="148"/>
      <c r="F30" s="23"/>
      <c r="G30" s="23"/>
      <c r="H30" s="23"/>
      <c r="I30" s="23"/>
      <c r="J30" s="23"/>
      <c r="K30" s="23"/>
      <c r="L30" s="23"/>
      <c r="M30" s="23"/>
      <c r="N30" s="23"/>
      <c r="O30" s="23"/>
      <c r="P30" s="23"/>
      <c r="Q30" s="23"/>
      <c r="R30" s="23"/>
      <c r="S30" s="23"/>
    </row>
    <row r="31" spans="1:20" ht="36" customHeight="1">
      <c r="A31" s="146"/>
      <c r="B31" s="23"/>
      <c r="C31" s="147"/>
      <c r="D31" s="148"/>
      <c r="E31" s="148"/>
      <c r="F31" s="23"/>
      <c r="G31" s="23"/>
      <c r="H31" s="23"/>
      <c r="I31" s="23"/>
      <c r="J31" s="23"/>
      <c r="K31" s="23"/>
      <c r="L31" s="23"/>
      <c r="M31" s="23"/>
      <c r="N31" s="23"/>
      <c r="O31" s="23"/>
      <c r="P31" s="23"/>
      <c r="Q31" s="23"/>
      <c r="R31" s="23"/>
      <c r="S31" s="23"/>
    </row>
    <row r="32" spans="1:20" ht="36" customHeight="1">
      <c r="A32" s="146"/>
      <c r="B32" s="23"/>
      <c r="C32" s="147"/>
      <c r="D32" s="148"/>
      <c r="E32" s="148"/>
      <c r="F32" s="23"/>
      <c r="G32" s="23"/>
      <c r="H32" s="23"/>
      <c r="I32" s="23"/>
      <c r="J32" s="23"/>
      <c r="K32" s="23"/>
      <c r="L32" s="23"/>
      <c r="M32" s="23"/>
      <c r="N32" s="23"/>
      <c r="O32" s="23"/>
      <c r="P32" s="23"/>
      <c r="Q32" s="23"/>
      <c r="R32" s="23"/>
      <c r="S32" s="23"/>
    </row>
    <row r="33" spans="1:19" ht="36" customHeight="1">
      <c r="A33" s="146"/>
      <c r="B33" s="23"/>
      <c r="C33" s="147"/>
      <c r="D33" s="148"/>
      <c r="E33" s="148"/>
      <c r="F33" s="23"/>
      <c r="G33" s="23"/>
      <c r="H33" s="23"/>
      <c r="I33" s="23"/>
      <c r="J33" s="23"/>
      <c r="K33" s="23"/>
      <c r="L33" s="23"/>
      <c r="M33" s="23"/>
      <c r="N33" s="23"/>
      <c r="O33" s="23"/>
      <c r="P33" s="23"/>
      <c r="Q33" s="23"/>
      <c r="R33" s="23"/>
      <c r="S33" s="23"/>
    </row>
    <row r="34" spans="1:19" ht="36" customHeight="1">
      <c r="A34" s="146"/>
      <c r="B34" s="23"/>
      <c r="C34" s="147"/>
      <c r="D34" s="148"/>
      <c r="E34" s="148"/>
      <c r="F34" s="23"/>
      <c r="G34" s="23"/>
      <c r="H34" s="23"/>
      <c r="I34" s="23"/>
      <c r="J34" s="23"/>
      <c r="K34" s="23"/>
      <c r="L34" s="23"/>
      <c r="M34" s="23"/>
      <c r="N34" s="23"/>
      <c r="O34" s="23"/>
      <c r="P34" s="23"/>
      <c r="Q34" s="23"/>
      <c r="R34" s="23"/>
      <c r="S34" s="23"/>
    </row>
    <row r="35" spans="1:19" ht="36" customHeight="1">
      <c r="A35" s="146"/>
      <c r="B35" s="23"/>
      <c r="C35" s="147"/>
      <c r="D35" s="148"/>
      <c r="E35" s="148"/>
      <c r="F35" s="23"/>
      <c r="G35" s="23"/>
      <c r="H35" s="23"/>
      <c r="I35" s="23"/>
      <c r="J35" s="23"/>
      <c r="K35" s="23"/>
      <c r="L35" s="23"/>
      <c r="M35" s="23"/>
      <c r="N35" s="23"/>
      <c r="O35" s="23"/>
      <c r="P35" s="23"/>
      <c r="Q35" s="23"/>
      <c r="R35" s="23"/>
      <c r="S35" s="23"/>
    </row>
    <row r="36" spans="1:19" ht="36" customHeight="1">
      <c r="A36" s="146"/>
      <c r="B36" s="23"/>
      <c r="C36" s="147"/>
      <c r="D36" s="148"/>
      <c r="E36" s="148"/>
      <c r="F36" s="23"/>
      <c r="G36" s="23"/>
      <c r="H36" s="23"/>
      <c r="I36" s="23"/>
      <c r="J36" s="23"/>
      <c r="K36" s="23"/>
      <c r="L36" s="23"/>
      <c r="M36" s="23"/>
      <c r="N36" s="23"/>
      <c r="O36" s="23"/>
      <c r="P36" s="23"/>
      <c r="Q36" s="23"/>
      <c r="R36" s="23"/>
      <c r="S36" s="23"/>
    </row>
    <row r="37" spans="1:19" ht="36" customHeight="1">
      <c r="A37" s="146"/>
      <c r="B37" s="23"/>
      <c r="C37" s="147"/>
      <c r="D37" s="148"/>
      <c r="E37" s="148"/>
      <c r="F37" s="23"/>
      <c r="G37" s="23"/>
      <c r="H37" s="23"/>
      <c r="I37" s="23"/>
      <c r="J37" s="23"/>
      <c r="K37" s="23"/>
      <c r="L37" s="23"/>
      <c r="M37" s="23"/>
      <c r="N37" s="23"/>
      <c r="O37" s="23"/>
      <c r="P37" s="23"/>
      <c r="Q37" s="23"/>
      <c r="R37" s="23"/>
      <c r="S37" s="23"/>
    </row>
    <row r="38" spans="1:19" ht="36" customHeight="1">
      <c r="A38" s="146"/>
      <c r="B38" s="23"/>
      <c r="C38" s="147"/>
      <c r="D38" s="148"/>
      <c r="E38" s="148"/>
      <c r="F38" s="23"/>
      <c r="G38" s="23"/>
      <c r="H38" s="23"/>
      <c r="I38" s="23"/>
      <c r="J38" s="23"/>
      <c r="K38" s="23"/>
      <c r="L38" s="23"/>
      <c r="M38" s="23"/>
      <c r="N38" s="23"/>
      <c r="O38" s="23"/>
      <c r="P38" s="23"/>
      <c r="Q38" s="23"/>
      <c r="R38" s="23"/>
      <c r="S38" s="23"/>
    </row>
    <row r="39" spans="1:19" ht="36" customHeight="1">
      <c r="A39" s="146"/>
      <c r="B39" s="23"/>
      <c r="C39" s="147"/>
      <c r="D39" s="148"/>
      <c r="E39" s="148"/>
      <c r="F39" s="23"/>
      <c r="G39" s="23"/>
      <c r="H39" s="23"/>
      <c r="I39" s="23"/>
      <c r="J39" s="23"/>
      <c r="K39" s="23"/>
      <c r="L39" s="23"/>
      <c r="M39" s="23"/>
      <c r="N39" s="23"/>
      <c r="O39" s="23"/>
      <c r="P39" s="23"/>
      <c r="Q39" s="23"/>
      <c r="R39" s="23"/>
      <c r="S39" s="23"/>
    </row>
    <row r="40" spans="1:19" ht="36" customHeight="1">
      <c r="A40" s="146"/>
      <c r="B40" s="23"/>
      <c r="C40" s="147"/>
      <c r="D40" s="148"/>
      <c r="E40" s="148"/>
      <c r="F40" s="23"/>
      <c r="G40" s="23"/>
      <c r="H40" s="23"/>
      <c r="I40" s="23"/>
      <c r="J40" s="23"/>
      <c r="K40" s="23"/>
      <c r="L40" s="23"/>
      <c r="M40" s="23"/>
      <c r="N40" s="23"/>
      <c r="O40" s="23"/>
      <c r="P40" s="23"/>
      <c r="Q40" s="23"/>
      <c r="R40" s="23"/>
      <c r="S40" s="23"/>
    </row>
    <row r="41" spans="1:19" ht="36" customHeight="1">
      <c r="A41" s="146"/>
      <c r="B41" s="23"/>
      <c r="C41" s="147"/>
      <c r="D41" s="148"/>
      <c r="E41" s="148"/>
      <c r="F41" s="23"/>
      <c r="G41" s="23"/>
      <c r="H41" s="23"/>
      <c r="I41" s="23"/>
      <c r="J41" s="23"/>
      <c r="K41" s="23"/>
      <c r="L41" s="23"/>
      <c r="M41" s="23"/>
      <c r="N41" s="23"/>
      <c r="O41" s="23"/>
      <c r="P41" s="23"/>
      <c r="Q41" s="23"/>
      <c r="R41" s="23"/>
      <c r="S41" s="23"/>
    </row>
    <row r="42" spans="1:19" ht="36" customHeight="1">
      <c r="A42" s="146"/>
      <c r="B42" s="23"/>
      <c r="C42" s="147"/>
      <c r="D42" s="148"/>
      <c r="E42" s="148"/>
      <c r="F42" s="23"/>
      <c r="G42" s="23"/>
      <c r="H42" s="23"/>
      <c r="I42" s="23"/>
      <c r="J42" s="23"/>
      <c r="K42" s="23"/>
      <c r="L42" s="23"/>
      <c r="M42" s="23"/>
      <c r="N42" s="23"/>
      <c r="O42" s="23"/>
      <c r="P42" s="23"/>
      <c r="Q42" s="23"/>
      <c r="R42" s="23"/>
      <c r="S42" s="23"/>
    </row>
    <row r="43" spans="1:19" ht="36" customHeight="1">
      <c r="A43" s="146"/>
      <c r="B43" s="23"/>
      <c r="C43" s="147"/>
      <c r="D43" s="148"/>
      <c r="E43" s="148"/>
      <c r="F43" s="23"/>
      <c r="G43" s="23"/>
      <c r="H43" s="23"/>
      <c r="I43" s="23"/>
      <c r="J43" s="23"/>
      <c r="K43" s="23"/>
      <c r="L43" s="23"/>
      <c r="M43" s="23"/>
      <c r="N43" s="23"/>
      <c r="O43" s="23"/>
      <c r="P43" s="23"/>
      <c r="Q43" s="23"/>
      <c r="R43" s="23"/>
      <c r="S43" s="23"/>
    </row>
    <row r="44" spans="1:19" ht="36" customHeight="1">
      <c r="A44" s="146"/>
      <c r="B44" s="23"/>
      <c r="C44" s="147"/>
      <c r="D44" s="148"/>
      <c r="E44" s="148"/>
      <c r="F44" s="23"/>
      <c r="G44" s="23"/>
      <c r="H44" s="23"/>
      <c r="I44" s="23"/>
      <c r="J44" s="23"/>
      <c r="K44" s="23"/>
      <c r="L44" s="23"/>
      <c r="M44" s="23"/>
      <c r="N44" s="23"/>
      <c r="O44" s="23"/>
      <c r="P44" s="23"/>
      <c r="Q44" s="23"/>
      <c r="R44" s="23"/>
      <c r="S44" s="23"/>
    </row>
    <row r="45" spans="1:19" ht="36" customHeight="1">
      <c r="A45" s="146"/>
      <c r="B45" s="23"/>
      <c r="C45" s="147"/>
      <c r="D45" s="148"/>
      <c r="E45" s="148"/>
      <c r="F45" s="23"/>
      <c r="G45" s="23"/>
      <c r="H45" s="23"/>
      <c r="I45" s="23"/>
      <c r="J45" s="23"/>
      <c r="K45" s="23"/>
      <c r="L45" s="23"/>
      <c r="M45" s="23"/>
      <c r="N45" s="23"/>
      <c r="O45" s="23"/>
      <c r="P45" s="23"/>
      <c r="Q45" s="23"/>
      <c r="R45" s="23"/>
      <c r="S45" s="23"/>
    </row>
    <row r="46" spans="1:19" ht="36" customHeight="1">
      <c r="A46" s="146"/>
      <c r="B46" s="23"/>
      <c r="C46" s="147"/>
      <c r="D46" s="148"/>
      <c r="E46" s="148"/>
      <c r="F46" s="23"/>
      <c r="G46" s="23"/>
      <c r="H46" s="23"/>
      <c r="I46" s="23"/>
      <c r="J46" s="23"/>
      <c r="K46" s="23"/>
      <c r="L46" s="23"/>
      <c r="M46" s="23"/>
      <c r="N46" s="23"/>
      <c r="O46" s="23"/>
      <c r="P46" s="23"/>
      <c r="Q46" s="23"/>
      <c r="R46" s="23"/>
      <c r="S46" s="23"/>
    </row>
    <row r="47" spans="1:19" ht="36" customHeight="1">
      <c r="A47" s="146"/>
      <c r="B47" s="23"/>
      <c r="C47" s="147"/>
      <c r="D47" s="148"/>
      <c r="E47" s="148"/>
      <c r="F47" s="23"/>
      <c r="G47" s="23"/>
      <c r="H47" s="23"/>
      <c r="I47" s="23"/>
      <c r="J47" s="23"/>
      <c r="K47" s="23"/>
      <c r="L47" s="23"/>
      <c r="M47" s="23"/>
      <c r="N47" s="23"/>
      <c r="O47" s="23"/>
      <c r="P47" s="23"/>
      <c r="Q47" s="23"/>
      <c r="R47" s="23"/>
      <c r="S47" s="23"/>
    </row>
    <row r="48" spans="1:19" ht="36" customHeight="1">
      <c r="A48" s="146"/>
      <c r="B48" s="23"/>
      <c r="C48" s="147"/>
      <c r="D48" s="148"/>
      <c r="E48" s="148"/>
      <c r="F48" s="23"/>
      <c r="G48" s="23"/>
      <c r="H48" s="23"/>
      <c r="I48" s="23"/>
      <c r="J48" s="23"/>
      <c r="K48" s="23"/>
      <c r="L48" s="23"/>
      <c r="M48" s="23"/>
      <c r="N48" s="23"/>
      <c r="O48" s="23"/>
      <c r="P48" s="23"/>
      <c r="Q48" s="23"/>
      <c r="R48" s="23"/>
      <c r="S48" s="23"/>
    </row>
    <row r="49" spans="1:19" ht="36" customHeight="1">
      <c r="A49" s="146"/>
      <c r="B49" s="23"/>
      <c r="C49" s="147"/>
      <c r="D49" s="148"/>
      <c r="E49" s="148"/>
      <c r="F49" s="23"/>
      <c r="G49" s="23"/>
      <c r="H49" s="23"/>
      <c r="I49" s="23"/>
      <c r="J49" s="23"/>
      <c r="K49" s="23"/>
      <c r="L49" s="23"/>
      <c r="M49" s="23"/>
      <c r="N49" s="23"/>
      <c r="O49" s="23"/>
      <c r="P49" s="23"/>
      <c r="Q49" s="23"/>
      <c r="R49" s="23"/>
      <c r="S49" s="23"/>
    </row>
    <row r="50" spans="1:19" ht="36" customHeight="1">
      <c r="A50" s="146"/>
      <c r="B50" s="23"/>
      <c r="C50" s="147"/>
      <c r="D50" s="148"/>
      <c r="E50" s="148"/>
      <c r="F50" s="23"/>
      <c r="G50" s="23"/>
      <c r="H50" s="23"/>
      <c r="I50" s="23"/>
      <c r="J50" s="23"/>
      <c r="K50" s="23"/>
      <c r="L50" s="23"/>
      <c r="M50" s="23"/>
      <c r="N50" s="23"/>
      <c r="O50" s="23"/>
      <c r="P50" s="23"/>
      <c r="Q50" s="23"/>
      <c r="R50" s="23"/>
      <c r="S50" s="23"/>
    </row>
    <row r="51" spans="1:19" ht="36" customHeight="1">
      <c r="A51" s="146"/>
      <c r="B51" s="23"/>
      <c r="C51" s="147"/>
      <c r="D51" s="148"/>
      <c r="E51" s="148"/>
      <c r="F51" s="23"/>
      <c r="G51" s="23"/>
      <c r="H51" s="23"/>
      <c r="I51" s="23"/>
      <c r="J51" s="23"/>
      <c r="K51" s="23"/>
      <c r="L51" s="23"/>
      <c r="M51" s="23"/>
      <c r="N51" s="23"/>
      <c r="O51" s="23"/>
      <c r="P51" s="23"/>
      <c r="Q51" s="23"/>
      <c r="R51" s="23"/>
      <c r="S51" s="23"/>
    </row>
    <row r="52" spans="1:19" ht="36" customHeight="1">
      <c r="A52" s="146"/>
      <c r="B52" s="23"/>
      <c r="C52" s="147"/>
      <c r="D52" s="148"/>
      <c r="E52" s="148"/>
      <c r="F52" s="23"/>
      <c r="G52" s="23"/>
      <c r="H52" s="23"/>
      <c r="I52" s="23"/>
      <c r="J52" s="23"/>
      <c r="K52" s="23"/>
      <c r="L52" s="23"/>
      <c r="M52" s="23"/>
      <c r="N52" s="23"/>
      <c r="O52" s="23"/>
      <c r="P52" s="23"/>
      <c r="Q52" s="23"/>
      <c r="R52" s="23"/>
      <c r="S52" s="23"/>
    </row>
    <row r="53" spans="1:19" ht="36" customHeight="1">
      <c r="A53" s="146"/>
      <c r="B53" s="23"/>
      <c r="C53" s="147"/>
      <c r="D53" s="148"/>
      <c r="E53" s="148"/>
      <c r="F53" s="23"/>
      <c r="G53" s="23"/>
      <c r="H53" s="23"/>
      <c r="I53" s="23"/>
      <c r="J53" s="23"/>
      <c r="K53" s="23"/>
      <c r="L53" s="23"/>
      <c r="M53" s="23"/>
      <c r="N53" s="23"/>
      <c r="O53" s="23"/>
      <c r="P53" s="23"/>
      <c r="Q53" s="23"/>
      <c r="R53" s="23"/>
      <c r="S53" s="23"/>
    </row>
    <row r="54" spans="1:19" ht="36" customHeight="1">
      <c r="A54" s="146"/>
      <c r="B54" s="23"/>
      <c r="C54" s="147"/>
      <c r="D54" s="148"/>
      <c r="E54" s="148"/>
      <c r="F54" s="23"/>
      <c r="G54" s="23"/>
      <c r="H54" s="23"/>
      <c r="I54" s="23"/>
      <c r="J54" s="23"/>
      <c r="K54" s="23"/>
      <c r="L54" s="23"/>
      <c r="M54" s="23"/>
      <c r="N54" s="23"/>
      <c r="O54" s="23"/>
      <c r="P54" s="23"/>
      <c r="Q54" s="23"/>
      <c r="R54" s="23"/>
      <c r="S54" s="23"/>
    </row>
    <row r="55" spans="1:19" ht="36" customHeight="1">
      <c r="A55" s="146"/>
      <c r="B55" s="23"/>
      <c r="C55" s="147"/>
      <c r="D55" s="148"/>
      <c r="E55" s="148"/>
      <c r="F55" s="23"/>
      <c r="G55" s="23"/>
      <c r="H55" s="23"/>
      <c r="I55" s="23"/>
      <c r="J55" s="23"/>
      <c r="K55" s="23"/>
      <c r="L55" s="23"/>
      <c r="M55" s="23"/>
      <c r="N55" s="23"/>
      <c r="O55" s="23"/>
      <c r="P55" s="23"/>
      <c r="Q55" s="23"/>
      <c r="R55" s="23"/>
      <c r="S55" s="23"/>
    </row>
    <row r="56" spans="1:19" ht="36" customHeight="1">
      <c r="A56" s="146"/>
      <c r="B56" s="23"/>
      <c r="C56" s="147"/>
      <c r="D56" s="148"/>
      <c r="E56" s="148"/>
      <c r="F56" s="23"/>
      <c r="G56" s="23"/>
      <c r="H56" s="23"/>
      <c r="I56" s="23"/>
      <c r="J56" s="23"/>
      <c r="K56" s="23"/>
      <c r="L56" s="23"/>
      <c r="M56" s="23"/>
      <c r="N56" s="23"/>
      <c r="O56" s="23"/>
      <c r="P56" s="23"/>
      <c r="Q56" s="23"/>
      <c r="R56" s="23"/>
      <c r="S56" s="23"/>
    </row>
    <row r="57" spans="1:19" ht="36" customHeight="1">
      <c r="A57" s="146"/>
      <c r="B57" s="23"/>
      <c r="C57" s="147"/>
      <c r="D57" s="148"/>
      <c r="E57" s="148"/>
      <c r="F57" s="23"/>
      <c r="G57" s="23"/>
      <c r="H57" s="23"/>
      <c r="I57" s="23"/>
      <c r="J57" s="23"/>
      <c r="K57" s="23"/>
      <c r="L57" s="23"/>
      <c r="M57" s="23"/>
      <c r="N57" s="23"/>
      <c r="O57" s="23"/>
      <c r="P57" s="23"/>
      <c r="Q57" s="23"/>
      <c r="R57" s="23"/>
      <c r="S57" s="23"/>
    </row>
    <row r="58" spans="1:19" ht="36" customHeight="1">
      <c r="A58" s="146"/>
      <c r="B58" s="23"/>
      <c r="C58" s="147"/>
      <c r="D58" s="148"/>
      <c r="E58" s="148"/>
      <c r="F58" s="23"/>
      <c r="G58" s="23"/>
      <c r="H58" s="23"/>
      <c r="I58" s="23"/>
      <c r="J58" s="23"/>
      <c r="K58" s="23"/>
      <c r="L58" s="23"/>
      <c r="M58" s="23"/>
      <c r="N58" s="23"/>
      <c r="O58" s="23"/>
      <c r="P58" s="23"/>
      <c r="Q58" s="23"/>
      <c r="R58" s="23"/>
      <c r="S58" s="23"/>
    </row>
    <row r="59" spans="1:19" ht="36" customHeight="1">
      <c r="A59" s="146"/>
      <c r="B59" s="23"/>
      <c r="C59" s="147"/>
      <c r="D59" s="148"/>
      <c r="E59" s="148"/>
      <c r="F59" s="23"/>
      <c r="G59" s="23"/>
      <c r="H59" s="23"/>
      <c r="I59" s="23"/>
      <c r="J59" s="23"/>
      <c r="K59" s="23"/>
      <c r="L59" s="23"/>
      <c r="M59" s="23"/>
      <c r="N59" s="23"/>
      <c r="O59" s="23"/>
      <c r="P59" s="23"/>
      <c r="Q59" s="23"/>
      <c r="R59" s="23"/>
      <c r="S59" s="23"/>
    </row>
    <row r="60" spans="1:19" ht="36" customHeight="1">
      <c r="A60" s="146"/>
      <c r="B60" s="23"/>
      <c r="C60" s="147"/>
      <c r="D60" s="148"/>
      <c r="E60" s="148"/>
      <c r="F60" s="23"/>
      <c r="G60" s="23"/>
      <c r="H60" s="23"/>
      <c r="I60" s="23"/>
      <c r="J60" s="23"/>
      <c r="K60" s="23"/>
      <c r="L60" s="23"/>
      <c r="M60" s="23"/>
      <c r="N60" s="23"/>
      <c r="O60" s="23"/>
      <c r="P60" s="23"/>
      <c r="Q60" s="23"/>
      <c r="R60" s="23"/>
      <c r="S60" s="23"/>
    </row>
    <row r="61" spans="1:19" ht="36" customHeight="1">
      <c r="A61" s="146"/>
      <c r="B61" s="23"/>
      <c r="C61" s="147"/>
      <c r="D61" s="148"/>
      <c r="E61" s="148"/>
      <c r="F61" s="23"/>
      <c r="G61" s="23"/>
      <c r="H61" s="23"/>
      <c r="I61" s="23"/>
      <c r="J61" s="23"/>
      <c r="K61" s="23"/>
      <c r="L61" s="23"/>
      <c r="M61" s="23"/>
      <c r="N61" s="23"/>
      <c r="O61" s="23"/>
      <c r="P61" s="23"/>
      <c r="Q61" s="23"/>
      <c r="R61" s="23"/>
      <c r="S61" s="23"/>
    </row>
    <row r="62" spans="1:19" ht="36" customHeight="1">
      <c r="A62" s="146"/>
      <c r="B62" s="23"/>
      <c r="C62" s="147"/>
      <c r="D62" s="148"/>
      <c r="E62" s="148"/>
      <c r="F62" s="23"/>
      <c r="G62" s="23"/>
      <c r="H62" s="23"/>
      <c r="I62" s="23"/>
      <c r="J62" s="23"/>
      <c r="K62" s="23"/>
      <c r="L62" s="23"/>
      <c r="M62" s="23"/>
      <c r="N62" s="23"/>
      <c r="O62" s="23"/>
      <c r="P62" s="23"/>
      <c r="Q62" s="23"/>
      <c r="R62" s="23"/>
      <c r="S62" s="23"/>
    </row>
    <row r="63" spans="1:19" ht="36" customHeight="1">
      <c r="A63" s="146"/>
      <c r="B63" s="23"/>
      <c r="C63" s="147"/>
      <c r="D63" s="148"/>
      <c r="E63" s="148"/>
      <c r="F63" s="23"/>
      <c r="G63" s="23"/>
      <c r="H63" s="23"/>
      <c r="I63" s="23"/>
      <c r="J63" s="23"/>
      <c r="K63" s="23"/>
      <c r="L63" s="23"/>
      <c r="M63" s="23"/>
      <c r="N63" s="23"/>
      <c r="O63" s="23"/>
      <c r="P63" s="23"/>
      <c r="Q63" s="23"/>
      <c r="R63" s="23"/>
      <c r="S63" s="23"/>
    </row>
    <row r="64" spans="1:19" ht="36" customHeight="1">
      <c r="A64" s="146"/>
      <c r="B64" s="23"/>
      <c r="C64" s="147"/>
      <c r="D64" s="148"/>
      <c r="E64" s="148"/>
      <c r="F64" s="23"/>
      <c r="G64" s="23"/>
      <c r="H64" s="23"/>
      <c r="I64" s="23"/>
      <c r="J64" s="23"/>
      <c r="K64" s="23"/>
      <c r="L64" s="23"/>
      <c r="M64" s="23"/>
      <c r="N64" s="23"/>
      <c r="O64" s="23"/>
      <c r="P64" s="23"/>
      <c r="Q64" s="23"/>
      <c r="R64" s="23"/>
      <c r="S64" s="23"/>
    </row>
    <row r="65" spans="1:19" ht="36" customHeight="1">
      <c r="A65" s="146"/>
      <c r="B65" s="23"/>
      <c r="C65" s="147"/>
      <c r="D65" s="148"/>
      <c r="E65" s="148"/>
      <c r="F65" s="23"/>
      <c r="G65" s="23"/>
      <c r="H65" s="23"/>
      <c r="I65" s="23"/>
      <c r="J65" s="23"/>
      <c r="K65" s="23"/>
      <c r="L65" s="23"/>
      <c r="M65" s="23"/>
      <c r="N65" s="23"/>
      <c r="O65" s="23"/>
      <c r="P65" s="23"/>
      <c r="Q65" s="23"/>
      <c r="R65" s="23"/>
      <c r="S65" s="23"/>
    </row>
    <row r="66" spans="1:19" ht="36" customHeight="1">
      <c r="A66" s="146"/>
      <c r="B66" s="23"/>
      <c r="C66" s="147"/>
      <c r="D66" s="148"/>
      <c r="E66" s="148"/>
      <c r="F66" s="23"/>
      <c r="G66" s="23"/>
      <c r="H66" s="23"/>
      <c r="I66" s="23"/>
      <c r="J66" s="23"/>
      <c r="K66" s="23"/>
      <c r="L66" s="23"/>
      <c r="M66" s="23"/>
      <c r="N66" s="23"/>
      <c r="O66" s="23"/>
      <c r="P66" s="23"/>
      <c r="Q66" s="23"/>
      <c r="R66" s="23"/>
      <c r="S66" s="23"/>
    </row>
    <row r="67" spans="1:19" ht="36" customHeight="1">
      <c r="A67" s="146"/>
      <c r="B67" s="23"/>
      <c r="C67" s="147"/>
      <c r="D67" s="148"/>
      <c r="E67" s="148"/>
      <c r="F67" s="23"/>
      <c r="G67" s="23"/>
      <c r="H67" s="23"/>
      <c r="I67" s="23"/>
      <c r="J67" s="23"/>
      <c r="K67" s="23"/>
      <c r="L67" s="23"/>
      <c r="M67" s="23"/>
      <c r="N67" s="23"/>
      <c r="O67" s="23"/>
      <c r="P67" s="23"/>
      <c r="Q67" s="23"/>
      <c r="R67" s="23"/>
      <c r="S67" s="23"/>
    </row>
    <row r="68" spans="1:19" ht="36" customHeight="1">
      <c r="A68" s="146"/>
      <c r="B68" s="23"/>
      <c r="C68" s="147"/>
      <c r="D68" s="148"/>
      <c r="E68" s="148"/>
      <c r="F68" s="23"/>
      <c r="G68" s="23"/>
      <c r="H68" s="23"/>
      <c r="I68" s="23"/>
      <c r="J68" s="23"/>
      <c r="K68" s="23"/>
      <c r="L68" s="23"/>
      <c r="M68" s="23"/>
      <c r="N68" s="23"/>
      <c r="O68" s="23"/>
      <c r="P68" s="23"/>
      <c r="Q68" s="23"/>
      <c r="R68" s="23"/>
      <c r="S68" s="23"/>
    </row>
    <row r="69" spans="1:19" ht="36" customHeight="1">
      <c r="A69" s="146"/>
      <c r="B69" s="23"/>
      <c r="C69" s="147"/>
      <c r="D69" s="148"/>
      <c r="E69" s="148"/>
      <c r="F69" s="23"/>
      <c r="G69" s="23"/>
      <c r="H69" s="23"/>
      <c r="I69" s="23"/>
      <c r="J69" s="23"/>
      <c r="K69" s="23"/>
      <c r="L69" s="23"/>
      <c r="M69" s="23"/>
      <c r="N69" s="23"/>
      <c r="O69" s="23"/>
      <c r="P69" s="23"/>
      <c r="Q69" s="23"/>
      <c r="R69" s="23"/>
      <c r="S69" s="23"/>
    </row>
    <row r="70" spans="1:19" ht="36" customHeight="1">
      <c r="A70" s="146"/>
      <c r="B70" s="23"/>
      <c r="C70" s="147"/>
      <c r="D70" s="148"/>
      <c r="E70" s="148"/>
      <c r="F70" s="23"/>
      <c r="G70" s="23"/>
      <c r="H70" s="23"/>
      <c r="I70" s="23"/>
      <c r="J70" s="23"/>
      <c r="K70" s="23"/>
      <c r="L70" s="23"/>
      <c r="M70" s="23"/>
      <c r="N70" s="23"/>
      <c r="O70" s="23"/>
      <c r="P70" s="23"/>
      <c r="Q70" s="23"/>
      <c r="R70" s="23"/>
      <c r="S70" s="23"/>
    </row>
    <row r="71" spans="1:19" ht="36" customHeight="1">
      <c r="A71" s="146"/>
      <c r="B71" s="23"/>
      <c r="C71" s="147"/>
      <c r="D71" s="148"/>
      <c r="E71" s="148"/>
      <c r="F71" s="23"/>
      <c r="G71" s="23"/>
      <c r="H71" s="23"/>
      <c r="I71" s="23"/>
      <c r="J71" s="23"/>
      <c r="K71" s="23"/>
      <c r="L71" s="23"/>
      <c r="M71" s="23"/>
      <c r="N71" s="23"/>
      <c r="O71" s="23"/>
      <c r="P71" s="23"/>
      <c r="Q71" s="23"/>
      <c r="R71" s="23"/>
      <c r="S71" s="23"/>
    </row>
    <row r="72" spans="1:19" ht="36" customHeight="1">
      <c r="A72" s="146"/>
      <c r="B72" s="23"/>
      <c r="C72" s="147"/>
      <c r="D72" s="148"/>
      <c r="E72" s="148"/>
      <c r="F72" s="23"/>
      <c r="G72" s="23"/>
      <c r="H72" s="23"/>
      <c r="I72" s="23"/>
      <c r="J72" s="23"/>
      <c r="K72" s="23"/>
      <c r="L72" s="23"/>
      <c r="M72" s="23"/>
      <c r="N72" s="23"/>
      <c r="O72" s="23"/>
      <c r="P72" s="23"/>
      <c r="Q72" s="23"/>
      <c r="R72" s="23"/>
      <c r="S72" s="23"/>
    </row>
    <row r="73" spans="1:19" ht="36" customHeight="1">
      <c r="A73" s="146"/>
      <c r="B73" s="23"/>
      <c r="C73" s="147"/>
      <c r="D73" s="148"/>
      <c r="E73" s="148"/>
      <c r="F73" s="23"/>
      <c r="G73" s="23"/>
      <c r="H73" s="23"/>
      <c r="I73" s="23"/>
      <c r="J73" s="23"/>
      <c r="K73" s="23"/>
      <c r="L73" s="23"/>
      <c r="M73" s="23"/>
      <c r="N73" s="23"/>
      <c r="O73" s="23"/>
      <c r="P73" s="23"/>
      <c r="Q73" s="23"/>
      <c r="R73" s="23"/>
      <c r="S73" s="23"/>
    </row>
    <row r="74" spans="1:19" ht="36" customHeight="1">
      <c r="A74" s="146"/>
      <c r="B74" s="23"/>
      <c r="C74" s="147"/>
      <c r="D74" s="148"/>
      <c r="E74" s="148"/>
      <c r="F74" s="23"/>
      <c r="G74" s="23"/>
      <c r="H74" s="23"/>
      <c r="I74" s="23"/>
      <c r="J74" s="23"/>
      <c r="K74" s="23"/>
      <c r="L74" s="23"/>
      <c r="M74" s="23"/>
      <c r="N74" s="23"/>
      <c r="O74" s="23"/>
      <c r="P74" s="23"/>
      <c r="Q74" s="23"/>
      <c r="R74" s="23"/>
      <c r="S74" s="23"/>
    </row>
    <row r="75" spans="1:19" ht="36" customHeight="1">
      <c r="A75" s="146"/>
      <c r="B75" s="23"/>
      <c r="C75" s="147"/>
      <c r="D75" s="148"/>
      <c r="E75" s="148"/>
      <c r="F75" s="23"/>
      <c r="G75" s="23"/>
      <c r="H75" s="23"/>
      <c r="I75" s="23"/>
      <c r="J75" s="23"/>
      <c r="K75" s="23"/>
      <c r="L75" s="23"/>
      <c r="M75" s="23"/>
      <c r="N75" s="23"/>
      <c r="O75" s="23"/>
      <c r="P75" s="23"/>
      <c r="Q75" s="23"/>
      <c r="R75" s="23"/>
      <c r="S75" s="23"/>
    </row>
    <row r="76" spans="1:19" ht="36" customHeight="1">
      <c r="A76" s="146"/>
      <c r="B76" s="23"/>
      <c r="C76" s="147"/>
      <c r="D76" s="148"/>
      <c r="E76" s="148"/>
      <c r="F76" s="23"/>
      <c r="G76" s="23"/>
      <c r="H76" s="23"/>
      <c r="I76" s="23"/>
      <c r="J76" s="23"/>
      <c r="K76" s="23"/>
      <c r="L76" s="23"/>
      <c r="M76" s="23"/>
      <c r="N76" s="23"/>
      <c r="O76" s="23"/>
      <c r="P76" s="23"/>
      <c r="Q76" s="23"/>
      <c r="R76" s="23"/>
      <c r="S76" s="23"/>
    </row>
    <row r="77" spans="1:19" ht="36" customHeight="1">
      <c r="A77" s="146"/>
      <c r="B77" s="23"/>
      <c r="C77" s="147"/>
      <c r="D77" s="148"/>
      <c r="E77" s="148"/>
      <c r="F77" s="23"/>
      <c r="G77" s="23"/>
      <c r="H77" s="23"/>
      <c r="I77" s="23"/>
      <c r="J77" s="23"/>
      <c r="K77" s="23"/>
      <c r="L77" s="23"/>
      <c r="M77" s="23"/>
      <c r="N77" s="23"/>
      <c r="O77" s="23"/>
      <c r="P77" s="23"/>
      <c r="Q77" s="23"/>
      <c r="R77" s="23"/>
      <c r="S77" s="23"/>
    </row>
    <row r="78" spans="1:19" ht="36" customHeight="1">
      <c r="A78" s="146"/>
      <c r="B78" s="23"/>
      <c r="C78" s="147"/>
      <c r="D78" s="148"/>
      <c r="E78" s="148"/>
      <c r="F78" s="23"/>
      <c r="G78" s="23"/>
      <c r="H78" s="23"/>
      <c r="I78" s="23"/>
      <c r="J78" s="23"/>
      <c r="K78" s="23"/>
      <c r="L78" s="23"/>
      <c r="M78" s="23"/>
      <c r="N78" s="23"/>
      <c r="O78" s="23"/>
      <c r="P78" s="23"/>
      <c r="Q78" s="23"/>
      <c r="R78" s="23"/>
      <c r="S78" s="23"/>
    </row>
    <row r="79" spans="1:19" ht="36" customHeight="1">
      <c r="A79" s="146"/>
      <c r="B79" s="23"/>
      <c r="C79" s="147"/>
      <c r="D79" s="148"/>
      <c r="E79" s="148"/>
      <c r="F79" s="23"/>
      <c r="G79" s="23"/>
      <c r="H79" s="23"/>
      <c r="I79" s="23"/>
      <c r="J79" s="23"/>
      <c r="K79" s="23"/>
      <c r="L79" s="23"/>
      <c r="M79" s="23"/>
      <c r="N79" s="23"/>
      <c r="O79" s="23"/>
      <c r="P79" s="23"/>
      <c r="Q79" s="23"/>
      <c r="R79" s="23"/>
      <c r="S79" s="23"/>
    </row>
    <row r="80" spans="1:19" ht="36" customHeight="1">
      <c r="A80" s="146"/>
      <c r="B80" s="23"/>
      <c r="C80" s="147"/>
      <c r="D80" s="148"/>
      <c r="E80" s="148"/>
      <c r="F80" s="23"/>
      <c r="G80" s="23"/>
      <c r="H80" s="23"/>
      <c r="I80" s="23"/>
      <c r="J80" s="23"/>
      <c r="K80" s="23"/>
      <c r="L80" s="23"/>
      <c r="M80" s="23"/>
      <c r="N80" s="23"/>
      <c r="O80" s="23"/>
      <c r="P80" s="23"/>
      <c r="Q80" s="23"/>
      <c r="R80" s="23"/>
      <c r="S80" s="23"/>
    </row>
    <row r="81" spans="1:19" ht="36" customHeight="1">
      <c r="A81" s="146"/>
      <c r="B81" s="23"/>
      <c r="C81" s="147"/>
      <c r="D81" s="148"/>
      <c r="E81" s="148"/>
      <c r="F81" s="23"/>
      <c r="G81" s="23"/>
      <c r="H81" s="23"/>
      <c r="I81" s="23"/>
      <c r="J81" s="23"/>
      <c r="K81" s="23"/>
      <c r="L81" s="23"/>
      <c r="M81" s="23"/>
      <c r="N81" s="23"/>
      <c r="O81" s="23"/>
      <c r="P81" s="23"/>
      <c r="Q81" s="23"/>
      <c r="R81" s="23"/>
      <c r="S81" s="23"/>
    </row>
    <row r="82" spans="1:19" ht="36" customHeight="1">
      <c r="A82" s="146"/>
      <c r="B82" s="23"/>
      <c r="C82" s="147"/>
      <c r="D82" s="148"/>
      <c r="E82" s="148"/>
      <c r="F82" s="23"/>
      <c r="G82" s="23"/>
      <c r="H82" s="23"/>
      <c r="I82" s="23"/>
      <c r="J82" s="23"/>
      <c r="K82" s="23"/>
      <c r="L82" s="23"/>
      <c r="M82" s="23"/>
      <c r="N82" s="23"/>
      <c r="O82" s="23"/>
      <c r="P82" s="23"/>
      <c r="Q82" s="23"/>
      <c r="R82" s="23"/>
      <c r="S82" s="23"/>
    </row>
    <row r="83" spans="1:19" ht="36" customHeight="1">
      <c r="A83" s="146"/>
      <c r="B83" s="23"/>
      <c r="C83" s="147"/>
      <c r="D83" s="148"/>
      <c r="E83" s="148"/>
      <c r="F83" s="23"/>
      <c r="G83" s="23"/>
      <c r="H83" s="23"/>
      <c r="I83" s="23"/>
      <c r="J83" s="23"/>
      <c r="K83" s="23"/>
      <c r="L83" s="23"/>
      <c r="M83" s="23"/>
      <c r="N83" s="23"/>
      <c r="O83" s="23"/>
      <c r="P83" s="23"/>
      <c r="Q83" s="23"/>
      <c r="R83" s="23"/>
      <c r="S83" s="23"/>
    </row>
    <row r="84" spans="1:19" ht="36" customHeight="1">
      <c r="A84" s="146"/>
      <c r="B84" s="23"/>
      <c r="C84" s="147"/>
      <c r="D84" s="148"/>
      <c r="E84" s="148"/>
      <c r="F84" s="23"/>
      <c r="G84" s="23"/>
      <c r="H84" s="23"/>
      <c r="I84" s="23"/>
      <c r="J84" s="23"/>
      <c r="K84" s="23"/>
      <c r="L84" s="23"/>
      <c r="M84" s="23"/>
      <c r="N84" s="23"/>
      <c r="O84" s="23"/>
      <c r="P84" s="23"/>
      <c r="Q84" s="23"/>
      <c r="R84" s="23"/>
      <c r="S84" s="23"/>
    </row>
    <row r="85" spans="1:19" ht="36" customHeight="1">
      <c r="A85" s="146"/>
      <c r="B85" s="23"/>
      <c r="C85" s="147"/>
      <c r="D85" s="148"/>
      <c r="E85" s="148"/>
      <c r="F85" s="23"/>
      <c r="G85" s="23"/>
      <c r="H85" s="23"/>
      <c r="I85" s="23"/>
      <c r="J85" s="23"/>
      <c r="K85" s="23"/>
      <c r="L85" s="23"/>
      <c r="M85" s="23"/>
      <c r="N85" s="23"/>
      <c r="O85" s="23"/>
      <c r="P85" s="23"/>
      <c r="Q85" s="23"/>
      <c r="R85" s="23"/>
      <c r="S85" s="23"/>
    </row>
    <row r="86" spans="1:19" ht="36" customHeight="1">
      <c r="A86" s="146"/>
      <c r="B86" s="23"/>
      <c r="C86" s="147"/>
      <c r="D86" s="148"/>
      <c r="E86" s="148"/>
      <c r="F86" s="23"/>
      <c r="G86" s="23"/>
      <c r="H86" s="23"/>
      <c r="I86" s="23"/>
      <c r="J86" s="23"/>
      <c r="K86" s="23"/>
      <c r="L86" s="23"/>
      <c r="M86" s="23"/>
      <c r="N86" s="23"/>
      <c r="O86" s="23"/>
      <c r="P86" s="23"/>
      <c r="Q86" s="23"/>
      <c r="R86" s="23"/>
      <c r="S86" s="23"/>
    </row>
    <row r="87" spans="1:19" ht="36" customHeight="1">
      <c r="A87" s="146"/>
      <c r="B87" s="23"/>
      <c r="C87" s="147"/>
      <c r="D87" s="148"/>
      <c r="E87" s="148"/>
      <c r="F87" s="23"/>
      <c r="G87" s="23"/>
      <c r="H87" s="23"/>
      <c r="I87" s="23"/>
      <c r="J87" s="23"/>
      <c r="K87" s="23"/>
      <c r="L87" s="23"/>
      <c r="M87" s="23"/>
      <c r="N87" s="23"/>
      <c r="O87" s="23"/>
      <c r="P87" s="23"/>
      <c r="Q87" s="23"/>
      <c r="R87" s="23"/>
      <c r="S87" s="23"/>
    </row>
    <row r="88" spans="1:19" ht="36" customHeight="1">
      <c r="A88" s="146"/>
      <c r="B88" s="23"/>
      <c r="C88" s="147"/>
      <c r="D88" s="148"/>
      <c r="E88" s="148"/>
      <c r="F88" s="23"/>
      <c r="G88" s="23"/>
      <c r="H88" s="23"/>
      <c r="I88" s="23"/>
      <c r="J88" s="23"/>
      <c r="K88" s="23"/>
      <c r="L88" s="23"/>
      <c r="M88" s="23"/>
      <c r="N88" s="23"/>
      <c r="O88" s="23"/>
      <c r="P88" s="23"/>
      <c r="Q88" s="23"/>
      <c r="R88" s="23"/>
      <c r="S88" s="23"/>
    </row>
    <row r="89" spans="1:19" ht="36" customHeight="1">
      <c r="A89" s="146"/>
      <c r="B89" s="23"/>
      <c r="C89" s="147"/>
      <c r="D89" s="148"/>
      <c r="E89" s="148"/>
      <c r="F89" s="23"/>
      <c r="G89" s="23"/>
      <c r="H89" s="23"/>
      <c r="I89" s="23"/>
      <c r="J89" s="23"/>
      <c r="K89" s="23"/>
      <c r="L89" s="23"/>
      <c r="M89" s="23"/>
      <c r="N89" s="23"/>
      <c r="O89" s="23"/>
      <c r="P89" s="23"/>
      <c r="Q89" s="23"/>
      <c r="R89" s="23"/>
      <c r="S89" s="23"/>
    </row>
    <row r="90" spans="1:19" ht="36" customHeight="1">
      <c r="A90" s="146"/>
      <c r="B90" s="23"/>
      <c r="C90" s="147"/>
      <c r="D90" s="148"/>
      <c r="E90" s="148"/>
      <c r="F90" s="23"/>
      <c r="G90" s="23"/>
      <c r="H90" s="23"/>
      <c r="I90" s="23"/>
      <c r="J90" s="23"/>
      <c r="K90" s="23"/>
      <c r="L90" s="23"/>
      <c r="M90" s="23"/>
      <c r="N90" s="23"/>
      <c r="O90" s="23"/>
      <c r="P90" s="23"/>
      <c r="Q90" s="23"/>
      <c r="R90" s="23"/>
      <c r="S90" s="23"/>
    </row>
    <row r="91" spans="1:19" ht="36" customHeight="1">
      <c r="A91" s="146"/>
      <c r="B91" s="23"/>
      <c r="C91" s="147"/>
      <c r="D91" s="148"/>
      <c r="E91" s="148"/>
      <c r="F91" s="23"/>
      <c r="G91" s="23"/>
      <c r="H91" s="23"/>
      <c r="I91" s="23"/>
      <c r="J91" s="23"/>
      <c r="K91" s="23"/>
      <c r="L91" s="23"/>
      <c r="M91" s="23"/>
      <c r="N91" s="23"/>
      <c r="O91" s="23"/>
      <c r="P91" s="23"/>
      <c r="Q91" s="23"/>
      <c r="R91" s="23"/>
      <c r="S91" s="23"/>
    </row>
    <row r="92" spans="1:19" ht="36" customHeight="1">
      <c r="A92" s="146"/>
      <c r="B92" s="23"/>
      <c r="C92" s="147"/>
      <c r="D92" s="148"/>
      <c r="E92" s="148"/>
      <c r="F92" s="23"/>
      <c r="G92" s="23"/>
      <c r="H92" s="23"/>
      <c r="I92" s="23"/>
      <c r="J92" s="23"/>
      <c r="K92" s="23"/>
      <c r="L92" s="23"/>
      <c r="M92" s="23"/>
      <c r="N92" s="23"/>
      <c r="O92" s="23"/>
      <c r="P92" s="23"/>
      <c r="Q92" s="23"/>
      <c r="R92" s="23"/>
      <c r="S92" s="23"/>
    </row>
    <row r="93" spans="1:19" ht="36" customHeight="1">
      <c r="A93" s="146"/>
      <c r="B93" s="23"/>
      <c r="C93" s="147"/>
      <c r="D93" s="148"/>
      <c r="E93" s="148"/>
      <c r="F93" s="23"/>
      <c r="G93" s="23"/>
      <c r="H93" s="23"/>
      <c r="I93" s="23"/>
      <c r="J93" s="23"/>
      <c r="K93" s="23"/>
      <c r="L93" s="23"/>
      <c r="M93" s="23"/>
      <c r="N93" s="23"/>
      <c r="O93" s="23"/>
      <c r="P93" s="23"/>
      <c r="Q93" s="23"/>
      <c r="R93" s="23"/>
      <c r="S93" s="23"/>
    </row>
    <row r="94" spans="1:19" ht="36" customHeight="1">
      <c r="A94" s="146"/>
      <c r="B94" s="23"/>
      <c r="C94" s="147"/>
      <c r="D94" s="148"/>
      <c r="E94" s="148"/>
      <c r="F94" s="23"/>
      <c r="G94" s="23"/>
      <c r="H94" s="23"/>
      <c r="I94" s="23"/>
      <c r="J94" s="23"/>
      <c r="K94" s="23"/>
      <c r="L94" s="23"/>
      <c r="M94" s="23"/>
      <c r="N94" s="23"/>
      <c r="O94" s="23"/>
      <c r="P94" s="23"/>
      <c r="Q94" s="23"/>
      <c r="R94" s="23"/>
      <c r="S94" s="23"/>
    </row>
    <row r="95" spans="1:19" ht="36" customHeight="1">
      <c r="A95" s="146"/>
      <c r="B95" s="23"/>
      <c r="C95" s="147"/>
      <c r="D95" s="148"/>
      <c r="E95" s="148"/>
      <c r="F95" s="23"/>
      <c r="G95" s="23"/>
      <c r="H95" s="23"/>
      <c r="I95" s="23"/>
      <c r="J95" s="23"/>
      <c r="K95" s="23"/>
      <c r="L95" s="23"/>
      <c r="M95" s="23"/>
      <c r="N95" s="23"/>
      <c r="O95" s="23"/>
      <c r="P95" s="23"/>
      <c r="Q95" s="23"/>
      <c r="R95" s="23"/>
      <c r="S95" s="23"/>
    </row>
    <row r="96" spans="1:19" ht="36" customHeight="1">
      <c r="A96" s="146"/>
      <c r="B96" s="23"/>
      <c r="C96" s="147"/>
      <c r="D96" s="148"/>
      <c r="E96" s="148"/>
      <c r="F96" s="23"/>
      <c r="G96" s="23"/>
      <c r="H96" s="23"/>
      <c r="I96" s="23"/>
      <c r="J96" s="23"/>
      <c r="K96" s="23"/>
      <c r="L96" s="23"/>
      <c r="M96" s="23"/>
      <c r="N96" s="23"/>
      <c r="O96" s="23"/>
      <c r="P96" s="23"/>
      <c r="Q96" s="23"/>
      <c r="R96" s="23"/>
      <c r="S96" s="23"/>
    </row>
    <row r="97" spans="1:19" ht="36" customHeight="1">
      <c r="A97" s="146"/>
      <c r="B97" s="23"/>
      <c r="C97" s="147"/>
      <c r="D97" s="148"/>
      <c r="E97" s="148"/>
      <c r="F97" s="23"/>
      <c r="G97" s="23"/>
      <c r="H97" s="23"/>
      <c r="I97" s="23"/>
      <c r="J97" s="23"/>
      <c r="K97" s="23"/>
      <c r="L97" s="23"/>
      <c r="M97" s="23"/>
      <c r="N97" s="23"/>
      <c r="O97" s="23"/>
      <c r="P97" s="23"/>
      <c r="Q97" s="23"/>
      <c r="R97" s="23"/>
      <c r="S97" s="23"/>
    </row>
    <row r="98" spans="1:19" ht="36" customHeight="1">
      <c r="A98" s="146"/>
      <c r="B98" s="23"/>
      <c r="C98" s="147"/>
      <c r="D98" s="148"/>
      <c r="E98" s="148"/>
      <c r="F98" s="23"/>
      <c r="G98" s="23"/>
      <c r="H98" s="23"/>
      <c r="I98" s="23"/>
      <c r="J98" s="23"/>
      <c r="K98" s="23"/>
      <c r="L98" s="23"/>
      <c r="M98" s="23"/>
      <c r="N98" s="23"/>
      <c r="O98" s="23"/>
      <c r="P98" s="23"/>
      <c r="Q98" s="23"/>
      <c r="R98" s="23"/>
      <c r="S98" s="23"/>
    </row>
    <row r="99" spans="1:19" ht="36" customHeight="1">
      <c r="A99" s="146"/>
      <c r="B99" s="23"/>
      <c r="C99" s="147"/>
      <c r="D99" s="148"/>
      <c r="E99" s="148"/>
      <c r="F99" s="23"/>
      <c r="G99" s="23"/>
      <c r="H99" s="23"/>
      <c r="I99" s="23"/>
      <c r="J99" s="23"/>
      <c r="K99" s="23"/>
      <c r="L99" s="23"/>
      <c r="M99" s="23"/>
      <c r="N99" s="23"/>
      <c r="O99" s="23"/>
      <c r="P99" s="23"/>
      <c r="Q99" s="23"/>
      <c r="R99" s="23"/>
      <c r="S99" s="23"/>
    </row>
  </sheetData>
  <mergeCells count="2">
    <mergeCell ref="A3:S3"/>
    <mergeCell ref="A2:S2"/>
  </mergeCells>
  <phoneticPr fontId="25" type="noConversion"/>
  <pageMargins left="0.7" right="0.7" top="0.75" bottom="0.75" header="0.3" footer="0.3"/>
  <pageSetup scale="26" orientation="landscape" r:id="rId1"/>
  <colBreaks count="1" manualBreakCount="1">
    <brk id="19" max="1048575" man="1"/>
  </colBreaks>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D5:D99</xm:sqref>
        </x14:dataValidation>
        <x14:dataValidation type="list" allowBlank="1" showInputMessage="1" showErrorMessage="1" xr:uid="{A08B2A29-60CC-4ACA-AD38-67D28FD2F97F}">
          <x14:formula1>
            <xm:f>'NO SE EDITA'!$C$3:$C$4</xm:f>
          </x14:formula1>
          <xm:sqref>H5:H99</xm:sqref>
        </x14:dataValidation>
        <x14:dataValidation type="list" allowBlank="1" showInputMessage="1" showErrorMessage="1" xr:uid="{18E0A349-EFFF-4849-99CC-8062EE154E2E}">
          <x14:formula1>
            <xm:f>'NO SE EDITA'!$E$3</xm:f>
          </x14:formula1>
          <xm:sqref>K5:K99</xm:sqref>
        </x14:dataValidation>
        <x14:dataValidation type="list" allowBlank="1" showInputMessage="1" showErrorMessage="1" xr:uid="{82E5964A-B2B1-41B8-944F-6F0158EC9D47}">
          <x14:formula1>
            <xm:f>'NO SE EDITA'!$G$3:$G$5</xm:f>
          </x14:formula1>
          <xm:sqref>L5:L99</xm:sqref>
        </x14:dataValidation>
        <x14:dataValidation type="list" allowBlank="1" showInputMessage="1" showErrorMessage="1" xr:uid="{F3603A1E-A439-4DE8-BC05-26DB28A1A434}">
          <x14:formula1>
            <xm:f>'NO SE EDITA'!$I$3:$I$4</xm:f>
          </x14:formula1>
          <xm:sqref>Q5:Q99</xm:sqref>
        </x14:dataValidation>
        <x14:dataValidation type="list" allowBlank="1" showInputMessage="1" showErrorMessage="1" xr:uid="{2191B1E0-ABC9-41A4-9D50-5449364780BA}">
          <x14:formula1>
            <xm:f>'NO SE EDITA'!$L$3:$L$6</xm:f>
          </x14:formula1>
          <xm:sqref>E5:E99</xm:sqref>
        </x14:dataValidation>
        <x14:dataValidation type="list" allowBlank="1" showInputMessage="1" showErrorMessage="1" xr:uid="{FE6D9DD7-6527-4ABE-AE78-9971578D5EFF}">
          <x14:formula1>
            <xm:f>'NO SE EDITA'!$J$3</xm:f>
          </x14:formula1>
          <xm:sqref>C5:C99</xm:sqref>
        </x14:dataValidation>
        <x14:dataValidation type="list" allowBlank="1" showInputMessage="1" showErrorMessage="1" xr:uid="{37832293-2E73-4641-A90D-571A91DEA79D}">
          <x14:formula1>
            <xm:f>'NO SE EDITA'!$N$3:$N$7</xm:f>
          </x14:formula1>
          <xm:sqref>F5:F99</xm:sqref>
        </x14:dataValidation>
        <x14:dataValidation type="list" allowBlank="1" showInputMessage="1" showErrorMessage="1" xr:uid="{7B5F2046-CD35-451A-B435-EE75045DDD4D}">
          <x14:formula1>
            <xm:f>'NO SE EDITA'!$O$3:$O$6</xm:f>
          </x14:formula1>
          <xm:sqref>A5:A99</xm:sqref>
        </x14:dataValidation>
        <x14:dataValidation type="list" allowBlank="1" showInputMessage="1" showErrorMessage="1" xr:uid="{DEADB2C3-856A-4D81-8AD8-9B8A9D1C3C2B}">
          <x14:formula1>
            <xm:f>'NO SE EDITA'!$P$3</xm:f>
          </x14:formula1>
          <xm:sqref>R5:R99</xm:sqref>
        </x14:dataValidation>
        <x14:dataValidation type="list" allowBlank="1" showInputMessage="1" showErrorMessage="1" xr:uid="{47A3EAB4-713F-453A-89CE-547F2E6DDCBB}">
          <x14:formula1>
            <xm:f>'NO SE EDITA'!$Q$3:$Q$48</xm:f>
          </x14:formula1>
          <xm:sqref>S5:S99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22" zoomScale="84" zoomScaleNormal="100" zoomScaleSheetLayoutView="84" workbookViewId="0">
      <selection activeCell="P26" sqref="P26"/>
    </sheetView>
  </sheetViews>
  <sheetFormatPr baseColWidth="10" defaultColWidth="9.33203125" defaultRowHeight="12.75"/>
  <cols>
    <col min="1" max="1" width="1.83203125" style="43" customWidth="1"/>
    <col min="2" max="2" width="6" style="43" customWidth="1"/>
    <col min="3" max="3" width="18.83203125" style="43" customWidth="1"/>
    <col min="4" max="4" width="2.83203125" style="43" customWidth="1"/>
    <col min="5" max="5" width="4" style="43" customWidth="1"/>
    <col min="6" max="6" width="18.83203125" style="43" customWidth="1"/>
    <col min="7" max="7" width="6.1640625" style="43" customWidth="1"/>
    <col min="8" max="8" width="6" style="43" customWidth="1"/>
    <col min="9" max="9" width="4.6640625" style="43" customWidth="1"/>
    <col min="10" max="10" width="4.1640625" style="43" customWidth="1"/>
    <col min="11" max="11" width="13.33203125" style="43" customWidth="1"/>
    <col min="12" max="12" width="3.1640625" style="43" customWidth="1"/>
    <col min="13" max="13" width="1.5" style="43" customWidth="1"/>
    <col min="14" max="14" width="40.6640625" style="43" customWidth="1"/>
    <col min="15" max="16384" width="9.33203125" style="43"/>
  </cols>
  <sheetData>
    <row r="1" spans="1:14" ht="34.5" customHeight="1">
      <c r="A1" s="247" t="s">
        <v>306</v>
      </c>
      <c r="B1" s="248"/>
      <c r="C1" s="248"/>
      <c r="D1" s="248"/>
      <c r="E1" s="248"/>
      <c r="F1" s="248"/>
      <c r="G1" s="248"/>
      <c r="H1" s="248"/>
      <c r="I1" s="248"/>
      <c r="J1" s="248"/>
      <c r="K1" s="248"/>
      <c r="L1" s="248"/>
      <c r="M1" s="248"/>
      <c r="N1" s="249"/>
    </row>
    <row r="2" spans="1:14" ht="56.25" customHeight="1">
      <c r="A2" s="271" t="s">
        <v>508</v>
      </c>
      <c r="B2" s="272"/>
      <c r="C2" s="272"/>
      <c r="D2" s="272"/>
      <c r="E2" s="272"/>
      <c r="F2" s="272"/>
      <c r="G2" s="272"/>
      <c r="H2" s="272"/>
      <c r="I2" s="272"/>
      <c r="J2" s="272"/>
      <c r="K2" s="272"/>
      <c r="L2" s="272"/>
      <c r="M2" s="272"/>
      <c r="N2" s="273"/>
    </row>
    <row r="3" spans="1:14" ht="34.5" customHeight="1">
      <c r="A3" s="247" t="s">
        <v>307</v>
      </c>
      <c r="B3" s="248"/>
      <c r="C3" s="248"/>
      <c r="D3" s="248"/>
      <c r="E3" s="248"/>
      <c r="F3" s="248"/>
      <c r="G3" s="248"/>
      <c r="H3" s="248"/>
      <c r="I3" s="248"/>
      <c r="J3" s="248"/>
      <c r="K3" s="248"/>
      <c r="L3" s="248"/>
      <c r="M3" s="248"/>
      <c r="N3" s="249"/>
    </row>
    <row r="4" spans="1:14" ht="45.6" customHeight="1">
      <c r="A4" s="289" t="s">
        <v>305</v>
      </c>
      <c r="B4" s="290"/>
      <c r="C4" s="290"/>
      <c r="D4" s="290"/>
      <c r="E4" s="290"/>
      <c r="F4" s="290"/>
      <c r="G4" s="290"/>
      <c r="H4" s="290"/>
      <c r="I4" s="290"/>
      <c r="J4" s="290"/>
      <c r="K4" s="290"/>
      <c r="L4" s="290"/>
      <c r="M4" s="290"/>
      <c r="N4" s="291"/>
    </row>
    <row r="5" spans="1:14" ht="20.85" customHeight="1">
      <c r="A5" s="292"/>
      <c r="B5" s="176" t="s">
        <v>509</v>
      </c>
      <c r="C5" s="294"/>
      <c r="D5" s="294"/>
      <c r="E5" s="294"/>
      <c r="F5" s="294"/>
      <c r="G5" s="294"/>
      <c r="H5" s="294"/>
      <c r="I5" s="294"/>
      <c r="J5" s="294"/>
      <c r="K5" s="294"/>
      <c r="L5" s="294"/>
      <c r="M5" s="294"/>
      <c r="N5" s="295"/>
    </row>
    <row r="6" spans="1:14" ht="22.5" customHeight="1">
      <c r="A6" s="293"/>
      <c r="B6" s="95" t="s">
        <v>304</v>
      </c>
      <c r="C6" s="296"/>
      <c r="D6" s="296"/>
      <c r="E6" s="296"/>
      <c r="F6" s="296"/>
      <c r="G6" s="296"/>
      <c r="H6" s="296"/>
      <c r="I6" s="296"/>
      <c r="J6" s="296"/>
      <c r="K6" s="296"/>
      <c r="L6" s="296"/>
      <c r="M6" s="296"/>
      <c r="N6" s="297"/>
    </row>
    <row r="7" spans="1:14" ht="27.75" customHeight="1">
      <c r="A7" s="244"/>
      <c r="B7" s="245"/>
      <c r="C7" s="245"/>
      <c r="D7" s="245"/>
      <c r="E7" s="284"/>
      <c r="F7" s="245"/>
      <c r="G7" s="245"/>
      <c r="H7" s="245"/>
      <c r="I7" s="284"/>
      <c r="J7" s="245"/>
      <c r="K7" s="245"/>
      <c r="L7" s="284"/>
      <c r="M7" s="284"/>
      <c r="N7" s="246"/>
    </row>
    <row r="8" spans="1:14" ht="18.2" customHeight="1">
      <c r="A8" s="279" t="s">
        <v>293</v>
      </c>
      <c r="B8" s="280"/>
      <c r="C8" s="282"/>
      <c r="D8" s="285"/>
      <c r="E8" s="92"/>
      <c r="F8" s="277"/>
      <c r="G8" s="279" t="s">
        <v>294</v>
      </c>
      <c r="H8" s="280"/>
      <c r="I8" s="92"/>
      <c r="J8" s="277"/>
      <c r="K8" s="96" t="s">
        <v>295</v>
      </c>
      <c r="L8" s="281"/>
      <c r="M8" s="281"/>
      <c r="N8" s="286"/>
    </row>
    <row r="9" spans="1:14" ht="17.850000000000001" customHeight="1">
      <c r="A9" s="279" t="s">
        <v>296</v>
      </c>
      <c r="B9" s="280"/>
      <c r="C9" s="282"/>
      <c r="D9" s="283"/>
      <c r="E9" s="92"/>
      <c r="F9" s="278"/>
      <c r="G9" s="279" t="s">
        <v>294</v>
      </c>
      <c r="H9" s="280"/>
      <c r="I9" s="92"/>
      <c r="J9" s="278"/>
      <c r="K9" s="96" t="s">
        <v>295</v>
      </c>
      <c r="L9" s="281"/>
      <c r="M9" s="281"/>
      <c r="N9" s="287"/>
    </row>
    <row r="10" spans="1:14" ht="17.25" customHeight="1">
      <c r="A10" s="279" t="s">
        <v>297</v>
      </c>
      <c r="B10" s="280"/>
      <c r="C10" s="282"/>
      <c r="D10" s="283"/>
      <c r="E10" s="177"/>
      <c r="F10" s="278"/>
      <c r="G10" s="279" t="s">
        <v>294</v>
      </c>
      <c r="H10" s="280"/>
      <c r="I10" s="177"/>
      <c r="J10" s="278"/>
      <c r="K10" s="96" t="s">
        <v>295</v>
      </c>
      <c r="L10" s="288"/>
      <c r="M10" s="288"/>
      <c r="N10" s="287"/>
    </row>
    <row r="11" spans="1:14" ht="18" customHeight="1">
      <c r="A11" s="279" t="s">
        <v>298</v>
      </c>
      <c r="B11" s="280"/>
      <c r="C11" s="282"/>
      <c r="D11" s="93"/>
      <c r="E11" s="92"/>
      <c r="F11" s="278"/>
      <c r="G11" s="279" t="s">
        <v>294</v>
      </c>
      <c r="H11" s="280"/>
      <c r="I11" s="92"/>
      <c r="J11" s="94"/>
      <c r="K11" s="96" t="s">
        <v>295</v>
      </c>
      <c r="L11" s="281"/>
      <c r="M11" s="281"/>
      <c r="N11" s="287"/>
    </row>
    <row r="12" spans="1:14" ht="18.2" customHeight="1">
      <c r="A12" s="279" t="s">
        <v>299</v>
      </c>
      <c r="B12" s="280"/>
      <c r="C12" s="282"/>
      <c r="D12" s="283"/>
      <c r="E12" s="92"/>
      <c r="F12" s="278"/>
      <c r="G12" s="279" t="s">
        <v>294</v>
      </c>
      <c r="H12" s="280"/>
      <c r="I12" s="92"/>
      <c r="J12" s="278"/>
      <c r="K12" s="96" t="s">
        <v>295</v>
      </c>
      <c r="L12" s="281"/>
      <c r="M12" s="281"/>
      <c r="N12" s="287"/>
    </row>
    <row r="13" spans="1:14" ht="18" customHeight="1">
      <c r="A13" s="279" t="s">
        <v>300</v>
      </c>
      <c r="B13" s="280"/>
      <c r="C13" s="282"/>
      <c r="D13" s="283"/>
      <c r="E13" s="92"/>
      <c r="F13" s="278"/>
      <c r="G13" s="279" t="s">
        <v>294</v>
      </c>
      <c r="H13" s="280"/>
      <c r="I13" s="92"/>
      <c r="J13" s="278"/>
      <c r="K13" s="96" t="s">
        <v>295</v>
      </c>
      <c r="L13" s="281"/>
      <c r="M13" s="281"/>
      <c r="N13" s="287"/>
    </row>
    <row r="14" spans="1:14" ht="17.45" customHeight="1">
      <c r="A14" s="279" t="s">
        <v>301</v>
      </c>
      <c r="B14" s="280"/>
      <c r="C14" s="282"/>
      <c r="D14" s="283"/>
      <c r="E14" s="92"/>
      <c r="F14" s="278"/>
      <c r="G14" s="279" t="s">
        <v>294</v>
      </c>
      <c r="H14" s="280"/>
      <c r="I14" s="92"/>
      <c r="J14" s="278"/>
      <c r="K14" s="96" t="s">
        <v>295</v>
      </c>
      <c r="L14" s="281"/>
      <c r="M14" s="281"/>
      <c r="N14" s="287"/>
    </row>
    <row r="15" spans="1:14" ht="17.850000000000001" customHeight="1">
      <c r="A15" s="279" t="s">
        <v>302</v>
      </c>
      <c r="B15" s="280"/>
      <c r="C15" s="282"/>
      <c r="D15" s="283"/>
      <c r="E15" s="92"/>
      <c r="F15" s="278"/>
      <c r="G15" s="279" t="s">
        <v>294</v>
      </c>
      <c r="H15" s="280"/>
      <c r="I15" s="92"/>
      <c r="J15" s="278"/>
      <c r="K15" s="96" t="s">
        <v>295</v>
      </c>
      <c r="L15" s="281"/>
      <c r="M15" s="281"/>
      <c r="N15" s="287"/>
    </row>
    <row r="16" spans="1:14" ht="18" customHeight="1">
      <c r="A16" s="279" t="s">
        <v>303</v>
      </c>
      <c r="B16" s="280"/>
      <c r="C16" s="282"/>
      <c r="D16" s="283"/>
      <c r="E16" s="92"/>
      <c r="F16" s="278"/>
      <c r="G16" s="279" t="s">
        <v>294</v>
      </c>
      <c r="H16" s="280"/>
      <c r="I16" s="92"/>
      <c r="J16" s="278"/>
      <c r="K16" s="96" t="s">
        <v>295</v>
      </c>
      <c r="L16" s="281"/>
      <c r="M16" s="281"/>
      <c r="N16" s="287"/>
    </row>
    <row r="17" spans="1:14" ht="18" customHeight="1">
      <c r="A17" s="274"/>
      <c r="B17" s="275"/>
      <c r="C17" s="275"/>
      <c r="D17" s="275"/>
      <c r="E17" s="275"/>
      <c r="F17" s="275"/>
      <c r="G17" s="275"/>
      <c r="H17" s="275"/>
      <c r="I17" s="275"/>
      <c r="J17" s="275"/>
      <c r="K17" s="275"/>
      <c r="L17" s="275"/>
      <c r="M17" s="275"/>
      <c r="N17" s="276"/>
    </row>
    <row r="18" spans="1:14" ht="34.5" customHeight="1">
      <c r="A18" s="247" t="s">
        <v>71</v>
      </c>
      <c r="B18" s="248"/>
      <c r="C18" s="248"/>
      <c r="D18" s="248"/>
      <c r="E18" s="248"/>
      <c r="F18" s="248"/>
      <c r="G18" s="248"/>
      <c r="H18" s="248"/>
      <c r="I18" s="248"/>
      <c r="J18" s="248"/>
      <c r="K18" s="248"/>
      <c r="L18" s="248"/>
      <c r="M18" s="248"/>
      <c r="N18" s="249"/>
    </row>
    <row r="19" spans="1:14" ht="101.25" customHeight="1">
      <c r="A19" s="271" t="s">
        <v>510</v>
      </c>
      <c r="B19" s="272"/>
      <c r="C19" s="272"/>
      <c r="D19" s="272"/>
      <c r="E19" s="272"/>
      <c r="F19" s="272"/>
      <c r="G19" s="272"/>
      <c r="H19" s="272"/>
      <c r="I19" s="272"/>
      <c r="J19" s="272"/>
      <c r="K19" s="272"/>
      <c r="L19" s="272"/>
      <c r="M19" s="272"/>
      <c r="N19" s="273"/>
    </row>
    <row r="20" spans="1:14" ht="18.75" customHeight="1">
      <c r="A20" s="253" t="s">
        <v>308</v>
      </c>
      <c r="B20" s="254"/>
      <c r="C20" s="254"/>
      <c r="D20" s="255"/>
      <c r="E20" s="268" t="s">
        <v>371</v>
      </c>
      <c r="F20" s="269"/>
      <c r="G20" s="269"/>
      <c r="H20" s="269"/>
      <c r="I20" s="269"/>
      <c r="J20" s="269"/>
      <c r="K20" s="269"/>
      <c r="L20" s="269"/>
      <c r="M20" s="269"/>
      <c r="N20" s="270"/>
    </row>
    <row r="21" spans="1:14" ht="17.45" customHeight="1">
      <c r="A21" s="256"/>
      <c r="B21" s="257"/>
      <c r="C21" s="257"/>
      <c r="D21" s="258"/>
      <c r="E21" s="262" t="s">
        <v>372</v>
      </c>
      <c r="F21" s="263"/>
      <c r="G21" s="263"/>
      <c r="H21" s="263"/>
      <c r="I21" s="263"/>
      <c r="J21" s="263"/>
      <c r="K21" s="263"/>
      <c r="L21" s="263"/>
      <c r="M21" s="263"/>
      <c r="N21" s="264"/>
    </row>
    <row r="22" spans="1:14" ht="17.850000000000001" customHeight="1">
      <c r="A22" s="256"/>
      <c r="B22" s="257"/>
      <c r="C22" s="257"/>
      <c r="D22" s="258"/>
      <c r="E22" s="262"/>
      <c r="F22" s="263"/>
      <c r="G22" s="263"/>
      <c r="H22" s="263"/>
      <c r="I22" s="263"/>
      <c r="J22" s="263"/>
      <c r="K22" s="263"/>
      <c r="L22" s="263"/>
      <c r="M22" s="263"/>
      <c r="N22" s="264"/>
    </row>
    <row r="23" spans="1:14" ht="14.25" customHeight="1">
      <c r="A23" s="259"/>
      <c r="B23" s="260"/>
      <c r="C23" s="260"/>
      <c r="D23" s="261"/>
      <c r="E23" s="265"/>
      <c r="F23" s="266"/>
      <c r="G23" s="266"/>
      <c r="H23" s="266"/>
      <c r="I23" s="266"/>
      <c r="J23" s="266"/>
      <c r="K23" s="266"/>
      <c r="L23" s="266"/>
      <c r="M23" s="266"/>
      <c r="N23" s="267"/>
    </row>
    <row r="24" spans="1:14" ht="22.7" customHeight="1">
      <c r="A24" s="244"/>
      <c r="B24" s="245"/>
      <c r="C24" s="245"/>
      <c r="D24" s="245"/>
      <c r="E24" s="245"/>
      <c r="F24" s="245"/>
      <c r="G24" s="245"/>
      <c r="H24" s="245"/>
      <c r="I24" s="245"/>
      <c r="J24" s="245"/>
      <c r="K24" s="245"/>
      <c r="L24" s="245"/>
      <c r="M24" s="245"/>
      <c r="N24" s="246"/>
    </row>
    <row r="25" spans="1:14" ht="34.5" customHeight="1">
      <c r="A25" s="247" t="s">
        <v>292</v>
      </c>
      <c r="B25" s="248"/>
      <c r="C25" s="248"/>
      <c r="D25" s="248"/>
      <c r="E25" s="248"/>
      <c r="F25" s="248"/>
      <c r="G25" s="248"/>
      <c r="H25" s="248"/>
      <c r="I25" s="248"/>
      <c r="J25" s="248"/>
      <c r="K25" s="248"/>
      <c r="L25" s="248"/>
      <c r="M25" s="248"/>
      <c r="N25" s="249"/>
    </row>
    <row r="26" spans="1:14" ht="34.5" customHeight="1">
      <c r="A26" s="250"/>
      <c r="B26" s="251"/>
      <c r="C26" s="251"/>
      <c r="D26" s="251"/>
      <c r="E26" s="251"/>
      <c r="F26" s="251"/>
      <c r="G26" s="251"/>
      <c r="H26" s="251"/>
      <c r="I26" s="251"/>
      <c r="J26" s="251"/>
      <c r="K26" s="251"/>
      <c r="L26" s="251"/>
      <c r="M26" s="251"/>
      <c r="N26" s="252"/>
    </row>
    <row r="27" spans="1:14" ht="18.75" customHeight="1">
      <c r="A27" s="253" t="s">
        <v>308</v>
      </c>
      <c r="B27" s="254"/>
      <c r="C27" s="254"/>
      <c r="D27" s="255"/>
      <c r="E27" s="268" t="s">
        <v>371</v>
      </c>
      <c r="F27" s="269"/>
      <c r="G27" s="269"/>
      <c r="H27" s="269"/>
      <c r="I27" s="269"/>
      <c r="J27" s="269"/>
      <c r="K27" s="269"/>
      <c r="L27" s="269"/>
      <c r="M27" s="269"/>
      <c r="N27" s="270"/>
    </row>
    <row r="28" spans="1:14" ht="17.45" customHeight="1">
      <c r="A28" s="256"/>
      <c r="B28" s="257"/>
      <c r="C28" s="257"/>
      <c r="D28" s="258"/>
      <c r="E28" s="262" t="s">
        <v>372</v>
      </c>
      <c r="F28" s="263"/>
      <c r="G28" s="263"/>
      <c r="H28" s="263"/>
      <c r="I28" s="263"/>
      <c r="J28" s="263"/>
      <c r="K28" s="263"/>
      <c r="L28" s="263"/>
      <c r="M28" s="263"/>
      <c r="N28" s="264"/>
    </row>
    <row r="29" spans="1:14" ht="17.850000000000001" customHeight="1">
      <c r="A29" s="256"/>
      <c r="B29" s="257"/>
      <c r="C29" s="257"/>
      <c r="D29" s="258"/>
      <c r="E29" s="262"/>
      <c r="F29" s="263"/>
      <c r="G29" s="263"/>
      <c r="H29" s="263"/>
      <c r="I29" s="263"/>
      <c r="J29" s="263"/>
      <c r="K29" s="263"/>
      <c r="L29" s="263"/>
      <c r="M29" s="263"/>
      <c r="N29" s="264"/>
    </row>
    <row r="30" spans="1:14" ht="14.25" customHeight="1">
      <c r="A30" s="259"/>
      <c r="B30" s="260"/>
      <c r="C30" s="260"/>
      <c r="D30" s="261"/>
      <c r="E30" s="265"/>
      <c r="F30" s="266"/>
      <c r="G30" s="266"/>
      <c r="H30" s="266"/>
      <c r="I30" s="266"/>
      <c r="J30" s="266"/>
      <c r="K30" s="266"/>
      <c r="L30" s="266"/>
      <c r="M30" s="266"/>
      <c r="N30" s="267"/>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7" r:id="rId1" xr:uid="{08CFDE19-7587-43AE-84BE-A63684C4ED0D}"/>
    <hyperlink ref="E20" r:id="rId2" xr:uid="{76ADD3E4-779D-4214-BE9D-1AE0067D3C4B}"/>
    <hyperlink ref="E21" r:id="rId3" xr:uid="{18E88EAB-F0D6-4806-96DF-F48A4506AC01}"/>
    <hyperlink ref="E28" r:id="rId4" xr:uid="{ED545EEE-7D8C-4659-B9D7-1C58FE9D6FBD}"/>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230</v>
      </c>
      <c r="B2" s="75" t="s">
        <v>28</v>
      </c>
      <c r="C2" s="75" t="s">
        <v>127</v>
      </c>
      <c r="D2" s="75" t="s">
        <v>47</v>
      </c>
      <c r="E2" s="75" t="s">
        <v>125</v>
      </c>
      <c r="F2" s="75" t="s">
        <v>128</v>
      </c>
      <c r="G2" s="75" t="s">
        <v>81</v>
      </c>
      <c r="H2" s="75" t="s">
        <v>129</v>
      </c>
      <c r="I2" s="75" t="s">
        <v>142</v>
      </c>
      <c r="J2" s="75" t="s">
        <v>148</v>
      </c>
      <c r="K2" s="75" t="s">
        <v>74</v>
      </c>
      <c r="L2" s="75" t="s">
        <v>75</v>
      </c>
      <c r="M2" s="75" t="s">
        <v>185</v>
      </c>
      <c r="N2" s="69" t="s">
        <v>222</v>
      </c>
      <c r="O2" s="70" t="s">
        <v>130</v>
      </c>
      <c r="P2" s="70" t="s">
        <v>136</v>
      </c>
      <c r="Q2" s="70" t="s">
        <v>87</v>
      </c>
    </row>
    <row r="3" spans="1:18">
      <c r="A3" s="20" t="s">
        <v>215</v>
      </c>
      <c r="B3" s="74" t="s">
        <v>97</v>
      </c>
      <c r="C3" s="73" t="s">
        <v>95</v>
      </c>
      <c r="D3" s="73" t="s">
        <v>212</v>
      </c>
      <c r="E3" s="74" t="s">
        <v>106</v>
      </c>
      <c r="F3" s="73" t="s">
        <v>188</v>
      </c>
      <c r="G3" s="72" t="s">
        <v>107</v>
      </c>
      <c r="H3" s="73" t="s">
        <v>108</v>
      </c>
      <c r="I3" s="72" t="s">
        <v>124</v>
      </c>
      <c r="J3" s="22">
        <v>2026</v>
      </c>
      <c r="K3" s="84">
        <v>46027</v>
      </c>
      <c r="L3" s="84">
        <v>46111</v>
      </c>
      <c r="M3" s="32" t="s">
        <v>186</v>
      </c>
      <c r="N3" s="71" t="s">
        <v>92</v>
      </c>
      <c r="O3" s="32" t="s">
        <v>226</v>
      </c>
      <c r="P3" s="71" t="s">
        <v>229</v>
      </c>
      <c r="Q3" s="78" t="s">
        <v>283</v>
      </c>
      <c r="R3" s="80"/>
    </row>
    <row r="4" spans="1:18">
      <c r="A4" s="20" t="s">
        <v>216</v>
      </c>
      <c r="B4" s="20" t="s">
        <v>98</v>
      </c>
      <c r="C4" s="72" t="s">
        <v>96</v>
      </c>
      <c r="D4" s="72" t="s">
        <v>213</v>
      </c>
      <c r="E4" s="74"/>
      <c r="F4" s="73"/>
      <c r="G4" s="72" t="s">
        <v>109</v>
      </c>
      <c r="H4" s="72" t="s">
        <v>126</v>
      </c>
      <c r="I4" s="72" t="s">
        <v>99</v>
      </c>
      <c r="J4" s="22"/>
      <c r="K4" s="84">
        <v>46117</v>
      </c>
      <c r="L4" s="84">
        <v>46203</v>
      </c>
      <c r="M4" s="32" t="s">
        <v>187</v>
      </c>
      <c r="N4" s="71" t="s">
        <v>218</v>
      </c>
      <c r="O4" s="32" t="s">
        <v>223</v>
      </c>
      <c r="P4" s="17"/>
      <c r="Q4" s="78" t="s">
        <v>231</v>
      </c>
      <c r="R4" s="80"/>
    </row>
    <row r="5" spans="1:18" ht="12.75" customHeight="1">
      <c r="A5" s="17"/>
      <c r="B5" s="17"/>
      <c r="C5" s="72"/>
      <c r="D5" s="17"/>
      <c r="E5" s="17"/>
      <c r="F5" s="17"/>
      <c r="G5" s="72" t="s">
        <v>110</v>
      </c>
      <c r="H5" s="72"/>
      <c r="I5" s="72"/>
      <c r="J5" s="17"/>
      <c r="K5" s="84">
        <v>46208</v>
      </c>
      <c r="L5" s="84">
        <v>46295</v>
      </c>
      <c r="M5" s="42"/>
      <c r="N5" s="71" t="s">
        <v>219</v>
      </c>
      <c r="O5" s="32" t="s">
        <v>224</v>
      </c>
      <c r="P5" s="17"/>
      <c r="Q5" s="78" t="s">
        <v>232</v>
      </c>
      <c r="R5" s="80"/>
    </row>
    <row r="6" spans="1:18" ht="12.75" customHeight="1">
      <c r="A6" s="17"/>
      <c r="B6" s="17"/>
      <c r="C6" s="72"/>
      <c r="D6" s="17"/>
      <c r="E6" s="21"/>
      <c r="F6" s="72"/>
      <c r="G6" s="22"/>
      <c r="H6" s="22"/>
      <c r="I6" s="22"/>
      <c r="J6" s="22"/>
      <c r="K6" s="85">
        <v>46300</v>
      </c>
      <c r="L6" s="84">
        <v>46386</v>
      </c>
      <c r="M6" s="42"/>
      <c r="N6" s="71" t="s">
        <v>220</v>
      </c>
      <c r="O6" s="32" t="s">
        <v>225</v>
      </c>
      <c r="P6" s="17"/>
      <c r="Q6" s="78" t="s">
        <v>233</v>
      </c>
      <c r="R6" s="80"/>
    </row>
    <row r="7" spans="1:18">
      <c r="A7" s="17"/>
      <c r="B7" s="22"/>
      <c r="C7" s="22"/>
      <c r="D7" s="22"/>
      <c r="E7" s="22"/>
      <c r="F7" s="22"/>
      <c r="G7" s="22"/>
      <c r="H7" s="22"/>
      <c r="I7" s="22"/>
      <c r="J7" s="17"/>
      <c r="K7" s="17"/>
      <c r="L7" s="17"/>
      <c r="M7" s="42"/>
      <c r="N7" s="71" t="s">
        <v>221</v>
      </c>
      <c r="O7" s="17"/>
      <c r="P7" s="17"/>
      <c r="Q7" s="78" t="s">
        <v>234</v>
      </c>
      <c r="R7" s="80"/>
    </row>
    <row r="8" spans="1:18">
      <c r="K8" s="43"/>
      <c r="M8" s="68"/>
      <c r="Q8" s="78" t="s">
        <v>235</v>
      </c>
      <c r="R8" s="80"/>
    </row>
    <row r="9" spans="1:18">
      <c r="M9" s="68"/>
      <c r="Q9" s="77" t="s">
        <v>236</v>
      </c>
      <c r="R9" s="81"/>
    </row>
    <row r="10" spans="1:18">
      <c r="M10" s="68"/>
      <c r="Q10" s="77" t="s">
        <v>237</v>
      </c>
      <c r="R10" s="81"/>
    </row>
    <row r="11" spans="1:18">
      <c r="M11" s="68"/>
      <c r="Q11" s="77" t="s">
        <v>238</v>
      </c>
      <c r="R11" s="81"/>
    </row>
    <row r="12" spans="1:18">
      <c r="M12" s="68"/>
      <c r="Q12" s="77" t="s">
        <v>239</v>
      </c>
      <c r="R12" s="81"/>
    </row>
    <row r="13" spans="1:18">
      <c r="B13" s="19"/>
      <c r="M13" s="68"/>
      <c r="Q13" s="77" t="s">
        <v>240</v>
      </c>
      <c r="R13" s="81"/>
    </row>
    <row r="14" spans="1:18">
      <c r="Q14" s="77" t="s">
        <v>241</v>
      </c>
      <c r="R14" s="81"/>
    </row>
    <row r="15" spans="1:18">
      <c r="Q15" s="77" t="s">
        <v>242</v>
      </c>
      <c r="R15" s="81"/>
    </row>
    <row r="16" spans="1:18">
      <c r="Q16" s="77" t="s">
        <v>243</v>
      </c>
      <c r="R16" s="81"/>
    </row>
    <row r="17" spans="17:18">
      <c r="Q17" s="77" t="s">
        <v>244</v>
      </c>
      <c r="R17" s="81"/>
    </row>
    <row r="18" spans="17:18">
      <c r="Q18" s="77" t="s">
        <v>245</v>
      </c>
      <c r="R18" s="81"/>
    </row>
    <row r="19" spans="17:18">
      <c r="Q19" s="77" t="s">
        <v>246</v>
      </c>
      <c r="R19" s="81"/>
    </row>
    <row r="20" spans="17:18">
      <c r="Q20" s="77" t="s">
        <v>247</v>
      </c>
      <c r="R20" s="81"/>
    </row>
    <row r="21" spans="17:18">
      <c r="Q21" s="77" t="s">
        <v>248</v>
      </c>
      <c r="R21" s="81"/>
    </row>
    <row r="22" spans="17:18">
      <c r="Q22" s="77" t="s">
        <v>249</v>
      </c>
      <c r="R22" s="81"/>
    </row>
    <row r="23" spans="17:18">
      <c r="Q23" s="77" t="s">
        <v>250</v>
      </c>
      <c r="R23" s="81"/>
    </row>
    <row r="24" spans="17:18">
      <c r="Q24" s="77" t="s">
        <v>251</v>
      </c>
      <c r="R24" s="81"/>
    </row>
    <row r="25" spans="17:18">
      <c r="Q25" s="77" t="s">
        <v>252</v>
      </c>
      <c r="R25" s="81"/>
    </row>
    <row r="26" spans="17:18">
      <c r="Q26" s="77" t="s">
        <v>253</v>
      </c>
      <c r="R26" s="81"/>
    </row>
    <row r="27" spans="17:18">
      <c r="Q27" s="77" t="s">
        <v>254</v>
      </c>
      <c r="R27" s="81"/>
    </row>
    <row r="28" spans="17:18">
      <c r="Q28" s="77" t="s">
        <v>255</v>
      </c>
      <c r="R28" s="81"/>
    </row>
    <row r="29" spans="17:18">
      <c r="Q29" s="77" t="s">
        <v>256</v>
      </c>
      <c r="R29" s="81"/>
    </row>
    <row r="30" spans="17:18">
      <c r="Q30" s="77" t="s">
        <v>257</v>
      </c>
      <c r="R30" s="81"/>
    </row>
    <row r="31" spans="17:18">
      <c r="Q31" s="77" t="s">
        <v>258</v>
      </c>
      <c r="R31" s="81"/>
    </row>
    <row r="32" spans="17:18">
      <c r="Q32" s="77" t="s">
        <v>259</v>
      </c>
      <c r="R32" s="81"/>
    </row>
    <row r="33" spans="17:18">
      <c r="Q33" s="77" t="s">
        <v>260</v>
      </c>
      <c r="R33" s="81"/>
    </row>
    <row r="34" spans="17:18">
      <c r="Q34" s="77" t="s">
        <v>261</v>
      </c>
      <c r="R34" s="81"/>
    </row>
    <row r="35" spans="17:18">
      <c r="Q35" s="77" t="s">
        <v>262</v>
      </c>
      <c r="R35" s="81"/>
    </row>
    <row r="36" spans="17:18">
      <c r="Q36" s="77" t="s">
        <v>263</v>
      </c>
      <c r="R36" s="81"/>
    </row>
    <row r="37" spans="17:18">
      <c r="Q37" s="79" t="s">
        <v>264</v>
      </c>
      <c r="R37" s="82"/>
    </row>
    <row r="38" spans="17:18">
      <c r="Q38" s="77" t="s">
        <v>265</v>
      </c>
      <c r="R38" s="81"/>
    </row>
    <row r="39" spans="17:18">
      <c r="Q39" s="77" t="s">
        <v>266</v>
      </c>
      <c r="R39" s="81"/>
    </row>
    <row r="40" spans="17:18">
      <c r="Q40" s="77" t="s">
        <v>267</v>
      </c>
      <c r="R40" s="81"/>
    </row>
    <row r="41" spans="17:18">
      <c r="Q41" s="77" t="s">
        <v>268</v>
      </c>
      <c r="R41" s="81"/>
    </row>
    <row r="42" spans="17:18">
      <c r="Q42" s="77" t="s">
        <v>269</v>
      </c>
      <c r="R42" s="81"/>
    </row>
    <row r="43" spans="17:18">
      <c r="Q43" s="79" t="s">
        <v>270</v>
      </c>
      <c r="R43" s="82"/>
    </row>
    <row r="44" spans="17:18">
      <c r="Q44" s="77" t="s">
        <v>271</v>
      </c>
      <c r="R44" s="81"/>
    </row>
    <row r="45" spans="17:18">
      <c r="Q45" s="77" t="s">
        <v>272</v>
      </c>
      <c r="R45" s="81"/>
    </row>
    <row r="46" spans="17:18">
      <c r="Q46" s="77" t="s">
        <v>273</v>
      </c>
      <c r="R46" s="81"/>
    </row>
    <row r="47" spans="17:18">
      <c r="Q47" s="77" t="s">
        <v>274</v>
      </c>
      <c r="R47" s="81"/>
    </row>
    <row r="48" spans="17:18">
      <c r="Q48" s="77" t="s">
        <v>275</v>
      </c>
      <c r="R48" s="81"/>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8" zoomScale="84" zoomScaleNormal="84" workbookViewId="0">
      <selection activeCell="B16" sqref="B16:F16"/>
    </sheetView>
  </sheetViews>
  <sheetFormatPr baseColWidth="10" defaultColWidth="9.33203125" defaultRowHeight="12.75"/>
  <cols>
    <col min="1" max="1" width="20.5" style="136" customWidth="1"/>
    <col min="2" max="3" width="10.1640625" style="136" customWidth="1"/>
    <col min="4" max="4" width="20.6640625" style="136" customWidth="1"/>
    <col min="5" max="5" width="30.6640625" style="136" customWidth="1"/>
    <col min="6" max="6" width="25.5" style="136" customWidth="1"/>
    <col min="7" max="16384" width="9.33203125" style="136"/>
  </cols>
  <sheetData>
    <row r="1" spans="1:6" ht="27.6" customHeight="1">
      <c r="A1" s="604" t="s">
        <v>7</v>
      </c>
      <c r="B1" s="605"/>
      <c r="C1" s="605"/>
      <c r="D1" s="605"/>
      <c r="E1" s="605"/>
      <c r="F1" s="606"/>
    </row>
    <row r="2" spans="1:6" ht="26.85" customHeight="1">
      <c r="A2" s="607" t="s">
        <v>32</v>
      </c>
      <c r="B2" s="608"/>
      <c r="C2" s="608"/>
      <c r="D2" s="608"/>
      <c r="E2" s="608"/>
      <c r="F2" s="609"/>
    </row>
    <row r="3" spans="1:6" ht="12.75" customHeight="1">
      <c r="A3" s="577" t="s">
        <v>343</v>
      </c>
      <c r="B3" s="578"/>
      <c r="C3" s="578"/>
      <c r="D3" s="578"/>
      <c r="E3" s="578"/>
      <c r="F3" s="579"/>
    </row>
    <row r="4" spans="1:6" ht="24.75" customHeight="1">
      <c r="A4" s="595" t="s">
        <v>33</v>
      </c>
      <c r="B4" s="596"/>
      <c r="C4" s="597"/>
      <c r="D4" s="598" t="s">
        <v>379</v>
      </c>
      <c r="E4" s="599"/>
      <c r="F4" s="600"/>
    </row>
    <row r="5" spans="1:6" ht="24.75" customHeight="1">
      <c r="A5" s="595" t="s">
        <v>34</v>
      </c>
      <c r="B5" s="596"/>
      <c r="C5" s="597"/>
      <c r="D5" s="598" t="s">
        <v>380</v>
      </c>
      <c r="E5" s="599"/>
      <c r="F5" s="600"/>
    </row>
    <row r="6" spans="1:6" ht="24.75" customHeight="1">
      <c r="A6" s="595" t="s">
        <v>35</v>
      </c>
      <c r="B6" s="596"/>
      <c r="C6" s="597"/>
      <c r="D6" s="598" t="s">
        <v>496</v>
      </c>
      <c r="E6" s="599"/>
      <c r="F6" s="600"/>
    </row>
    <row r="7" spans="1:6" ht="24.75" customHeight="1">
      <c r="A7" s="595" t="s">
        <v>36</v>
      </c>
      <c r="B7" s="596"/>
      <c r="C7" s="597"/>
      <c r="D7" s="598" t="s">
        <v>497</v>
      </c>
      <c r="E7" s="599"/>
      <c r="F7" s="600"/>
    </row>
    <row r="8" spans="1:6" ht="24.75" customHeight="1">
      <c r="A8" s="595" t="s">
        <v>37</v>
      </c>
      <c r="B8" s="596"/>
      <c r="C8" s="597"/>
      <c r="D8" s="598" t="s">
        <v>380</v>
      </c>
      <c r="E8" s="599"/>
      <c r="F8" s="600"/>
    </row>
    <row r="9" spans="1:6" ht="12.75" customHeight="1">
      <c r="A9" s="577" t="s">
        <v>344</v>
      </c>
      <c r="B9" s="578"/>
      <c r="C9" s="578"/>
      <c r="D9" s="578"/>
      <c r="E9" s="578"/>
      <c r="F9" s="579"/>
    </row>
    <row r="10" spans="1:6" ht="12.75" customHeight="1">
      <c r="A10" s="169" t="s">
        <v>345</v>
      </c>
      <c r="B10" s="601" t="s">
        <v>498</v>
      </c>
      <c r="C10" s="602"/>
      <c r="D10" s="602"/>
      <c r="E10" s="602"/>
      <c r="F10" s="603"/>
    </row>
    <row r="11" spans="1:6" ht="40.5" customHeight="1">
      <c r="A11" s="169" t="s">
        <v>346</v>
      </c>
      <c r="B11" s="589" t="s">
        <v>499</v>
      </c>
      <c r="C11" s="590"/>
      <c r="D11" s="590"/>
      <c r="E11" s="590"/>
      <c r="F11" s="591"/>
    </row>
    <row r="12" spans="1:6" ht="12.75" customHeight="1">
      <c r="A12" s="169" t="s">
        <v>347</v>
      </c>
      <c r="B12" s="589" t="s">
        <v>500</v>
      </c>
      <c r="C12" s="590"/>
      <c r="D12" s="590"/>
      <c r="E12" s="590"/>
      <c r="F12" s="591"/>
    </row>
    <row r="13" spans="1:6" ht="12.75" customHeight="1">
      <c r="A13" s="577" t="s">
        <v>348</v>
      </c>
      <c r="B13" s="578"/>
      <c r="C13" s="578"/>
      <c r="D13" s="578"/>
      <c r="E13" s="578"/>
      <c r="F13" s="579"/>
    </row>
    <row r="14" spans="1:6" ht="26.25" customHeight="1">
      <c r="A14" s="169" t="s">
        <v>349</v>
      </c>
      <c r="B14" s="592" t="s">
        <v>501</v>
      </c>
      <c r="C14" s="593"/>
      <c r="D14" s="593"/>
      <c r="E14" s="593"/>
      <c r="F14" s="594"/>
    </row>
    <row r="15" spans="1:6" ht="28.5" customHeight="1">
      <c r="A15" s="169" t="s">
        <v>350</v>
      </c>
      <c r="B15" s="592" t="s">
        <v>502</v>
      </c>
      <c r="C15" s="593"/>
      <c r="D15" s="593"/>
      <c r="E15" s="593"/>
      <c r="F15" s="594"/>
    </row>
    <row r="16" spans="1:6" ht="29.25" customHeight="1">
      <c r="A16" s="169" t="s">
        <v>351</v>
      </c>
      <c r="B16" s="592" t="s">
        <v>503</v>
      </c>
      <c r="C16" s="593"/>
      <c r="D16" s="593"/>
      <c r="E16" s="593"/>
      <c r="F16" s="594"/>
    </row>
    <row r="17" spans="1:6" ht="12.75" customHeight="1">
      <c r="A17" s="577" t="s">
        <v>352</v>
      </c>
      <c r="B17" s="578"/>
      <c r="C17" s="578"/>
      <c r="D17" s="578"/>
      <c r="E17" s="578"/>
      <c r="F17" s="579"/>
    </row>
    <row r="18" spans="1:6" ht="12.75" customHeight="1">
      <c r="A18" s="580" t="s">
        <v>353</v>
      </c>
      <c r="B18" s="581"/>
      <c r="C18" s="582"/>
      <c r="D18" s="583"/>
      <c r="E18" s="583"/>
      <c r="F18" s="584"/>
    </row>
    <row r="19" spans="1:6" ht="25.5" customHeight="1">
      <c r="A19" s="585" t="s">
        <v>354</v>
      </c>
      <c r="B19" s="586"/>
      <c r="C19" s="587" t="s">
        <v>355</v>
      </c>
      <c r="D19" s="588"/>
      <c r="E19" s="169" t="s">
        <v>356</v>
      </c>
      <c r="F19" s="170" t="s">
        <v>357</v>
      </c>
    </row>
    <row r="20" spans="1:6" ht="79.7" customHeight="1">
      <c r="A20" s="574" t="s">
        <v>358</v>
      </c>
      <c r="B20" s="575"/>
      <c r="C20" s="575"/>
      <c r="D20" s="575"/>
      <c r="E20" s="575"/>
      <c r="F20" s="576"/>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10" t="s">
        <v>51</v>
      </c>
      <c r="B1" s="610"/>
      <c r="C1" s="610"/>
      <c r="D1" s="610"/>
      <c r="E1" s="610"/>
      <c r="F1" s="610"/>
      <c r="G1" s="610"/>
      <c r="H1" s="610"/>
      <c r="I1" s="610"/>
      <c r="J1" s="610"/>
      <c r="K1" s="610"/>
      <c r="L1" s="610"/>
      <c r="M1" s="610"/>
      <c r="N1" s="610"/>
      <c r="O1" s="610"/>
      <c r="P1" s="610"/>
      <c r="Q1" s="610"/>
      <c r="R1" s="610"/>
      <c r="S1" s="610"/>
      <c r="T1" s="610"/>
      <c r="U1" s="611"/>
    </row>
    <row r="2" spans="1:21">
      <c r="A2" s="612" t="s">
        <v>33</v>
      </c>
      <c r="B2" s="612"/>
      <c r="C2" s="612"/>
      <c r="D2" s="612"/>
      <c r="E2" s="612"/>
      <c r="F2" s="612"/>
      <c r="G2" s="612"/>
      <c r="H2" s="612"/>
      <c r="I2" s="612"/>
      <c r="J2" s="612"/>
      <c r="K2" s="613" t="s">
        <v>69</v>
      </c>
      <c r="L2" s="614"/>
      <c r="M2" s="614"/>
      <c r="N2" s="614"/>
      <c r="O2" s="614"/>
      <c r="P2" s="614"/>
      <c r="Q2" s="614"/>
      <c r="R2" s="614"/>
      <c r="S2" s="614"/>
      <c r="T2" s="614"/>
      <c r="U2" s="615"/>
    </row>
    <row r="3" spans="1:21">
      <c r="A3" s="612" t="s">
        <v>34</v>
      </c>
      <c r="B3" s="612"/>
      <c r="C3" s="612"/>
      <c r="D3" s="612"/>
      <c r="E3" s="612"/>
      <c r="F3" s="612"/>
      <c r="G3" s="612"/>
      <c r="H3" s="612"/>
      <c r="I3" s="612"/>
      <c r="J3" s="612"/>
      <c r="K3" s="613" t="s">
        <v>69</v>
      </c>
      <c r="L3" s="614"/>
      <c r="M3" s="614"/>
      <c r="N3" s="614"/>
      <c r="O3" s="614"/>
      <c r="P3" s="614"/>
      <c r="Q3" s="614"/>
      <c r="R3" s="614"/>
      <c r="S3" s="614"/>
      <c r="T3" s="614"/>
      <c r="U3" s="615"/>
    </row>
    <row r="4" spans="1:21">
      <c r="A4" s="612" t="s">
        <v>35</v>
      </c>
      <c r="B4" s="612"/>
      <c r="C4" s="612"/>
      <c r="D4" s="612"/>
      <c r="E4" s="612"/>
      <c r="F4" s="612"/>
      <c r="G4" s="612"/>
      <c r="H4" s="612"/>
      <c r="I4" s="612"/>
      <c r="J4" s="612"/>
      <c r="K4" s="613" t="s">
        <v>69</v>
      </c>
      <c r="L4" s="614"/>
      <c r="M4" s="614"/>
      <c r="N4" s="614"/>
      <c r="O4" s="614"/>
      <c r="P4" s="614"/>
      <c r="Q4" s="614"/>
      <c r="R4" s="614"/>
      <c r="S4" s="614"/>
      <c r="T4" s="614"/>
      <c r="U4" s="615"/>
    </row>
    <row r="5" spans="1:21">
      <c r="A5" s="612" t="s">
        <v>36</v>
      </c>
      <c r="B5" s="612"/>
      <c r="C5" s="612"/>
      <c r="D5" s="612"/>
      <c r="E5" s="612"/>
      <c r="F5" s="612"/>
      <c r="G5" s="612"/>
      <c r="H5" s="612"/>
      <c r="I5" s="612"/>
      <c r="J5" s="612"/>
      <c r="K5" s="616" t="s">
        <v>70</v>
      </c>
      <c r="L5" s="617"/>
      <c r="M5" s="617"/>
      <c r="N5" s="617"/>
      <c r="O5" s="617"/>
      <c r="P5" s="617"/>
      <c r="Q5" s="617"/>
      <c r="R5" s="617"/>
      <c r="S5" s="617"/>
      <c r="T5" s="617"/>
      <c r="U5" s="618"/>
    </row>
    <row r="6" spans="1:21">
      <c r="A6" s="612" t="s">
        <v>37</v>
      </c>
      <c r="B6" s="612"/>
      <c r="C6" s="612"/>
      <c r="D6" s="612"/>
      <c r="E6" s="612"/>
      <c r="F6" s="612"/>
      <c r="G6" s="612"/>
      <c r="H6" s="612"/>
      <c r="I6" s="612"/>
      <c r="J6" s="612"/>
      <c r="K6" s="613"/>
      <c r="L6" s="614"/>
      <c r="M6" s="614"/>
      <c r="N6" s="614"/>
      <c r="O6" s="614"/>
      <c r="P6" s="614"/>
      <c r="Q6" s="614"/>
      <c r="R6" s="614"/>
      <c r="S6" s="614"/>
      <c r="T6" s="614"/>
      <c r="U6" s="615"/>
    </row>
    <row r="7" spans="1:21" ht="47.25" customHeight="1">
      <c r="A7" s="646" t="s">
        <v>171</v>
      </c>
      <c r="B7" s="647"/>
      <c r="C7" s="647"/>
      <c r="D7" s="647"/>
      <c r="E7" s="647"/>
      <c r="F7" s="647"/>
      <c r="G7" s="647"/>
      <c r="H7" s="647"/>
      <c r="I7" s="647"/>
      <c r="J7" s="647"/>
      <c r="K7" s="647"/>
      <c r="L7" s="647"/>
      <c r="M7" s="647"/>
      <c r="N7" s="647"/>
      <c r="O7" s="647"/>
      <c r="P7" s="647"/>
      <c r="Q7" s="647"/>
      <c r="R7" s="647"/>
      <c r="S7" s="647"/>
      <c r="T7" s="647"/>
      <c r="U7" s="648"/>
    </row>
    <row r="8" spans="1:21" ht="30.75" customHeight="1">
      <c r="A8" s="619" t="s">
        <v>159</v>
      </c>
      <c r="B8" s="620" t="s">
        <v>169</v>
      </c>
      <c r="C8" s="620" t="s">
        <v>161</v>
      </c>
      <c r="D8" s="620" t="s">
        <v>160</v>
      </c>
      <c r="E8" s="620" t="s">
        <v>151</v>
      </c>
      <c r="F8" s="621" t="s">
        <v>162</v>
      </c>
      <c r="G8" s="621"/>
      <c r="H8" s="621"/>
      <c r="I8" s="621"/>
      <c r="J8" s="621"/>
      <c r="K8" s="621"/>
      <c r="L8" s="621"/>
      <c r="M8" s="621"/>
      <c r="N8" s="621"/>
      <c r="O8" s="621"/>
      <c r="P8" s="621"/>
      <c r="Q8" s="621"/>
      <c r="R8" s="622"/>
      <c r="S8" s="634" t="s">
        <v>153</v>
      </c>
      <c r="T8" s="635"/>
      <c r="U8" s="636"/>
    </row>
    <row r="9" spans="1:21" ht="21" customHeight="1">
      <c r="A9" s="619"/>
      <c r="B9" s="620"/>
      <c r="C9" s="620"/>
      <c r="D9" s="620"/>
      <c r="E9" s="620"/>
      <c r="F9" s="40" t="s">
        <v>54</v>
      </c>
      <c r="G9" s="7" t="s">
        <v>55</v>
      </c>
      <c r="H9" s="8" t="s">
        <v>56</v>
      </c>
      <c r="I9" s="9" t="s">
        <v>57</v>
      </c>
      <c r="J9" s="9" t="s">
        <v>58</v>
      </c>
      <c r="K9" s="9" t="s">
        <v>59</v>
      </c>
      <c r="L9" s="8" t="s">
        <v>60</v>
      </c>
      <c r="M9" s="8" t="s">
        <v>61</v>
      </c>
      <c r="N9" s="8" t="s">
        <v>62</v>
      </c>
      <c r="O9" s="9" t="s">
        <v>63</v>
      </c>
      <c r="P9" s="9" t="s">
        <v>64</v>
      </c>
      <c r="Q9" s="41" t="s">
        <v>65</v>
      </c>
      <c r="R9" s="637" t="s">
        <v>26</v>
      </c>
      <c r="S9" s="638" t="s">
        <v>66</v>
      </c>
      <c r="T9" s="638" t="s">
        <v>67</v>
      </c>
      <c r="U9" s="639" t="s">
        <v>68</v>
      </c>
    </row>
    <row r="10" spans="1:21">
      <c r="A10" s="619"/>
      <c r="B10" s="620"/>
      <c r="C10" s="620"/>
      <c r="D10" s="620"/>
      <c r="E10" s="620"/>
      <c r="F10" s="640" t="s">
        <v>53</v>
      </c>
      <c r="G10" s="641"/>
      <c r="H10" s="641"/>
      <c r="I10" s="641"/>
      <c r="J10" s="641"/>
      <c r="K10" s="641"/>
      <c r="L10" s="641"/>
      <c r="M10" s="641"/>
      <c r="N10" s="641"/>
      <c r="O10" s="641"/>
      <c r="P10" s="641"/>
      <c r="Q10" s="642"/>
      <c r="R10" s="637"/>
      <c r="S10" s="638"/>
      <c r="T10" s="638"/>
      <c r="U10" s="639"/>
    </row>
    <row r="11" spans="1:21">
      <c r="A11" s="619"/>
      <c r="B11" s="620"/>
      <c r="C11" s="620"/>
      <c r="D11" s="620"/>
      <c r="E11" s="620"/>
      <c r="F11" s="643"/>
      <c r="G11" s="644"/>
      <c r="H11" s="644"/>
      <c r="I11" s="644"/>
      <c r="J11" s="644"/>
      <c r="K11" s="644"/>
      <c r="L11" s="644"/>
      <c r="M11" s="644"/>
      <c r="N11" s="644"/>
      <c r="O11" s="644"/>
      <c r="P11" s="644"/>
      <c r="Q11" s="645"/>
      <c r="R11" s="637"/>
      <c r="S11" s="638"/>
      <c r="T11" s="638"/>
      <c r="U11" s="639"/>
    </row>
    <row r="12" spans="1:21" ht="72" customHeight="1">
      <c r="A12" s="623" t="s">
        <v>170</v>
      </c>
      <c r="B12" s="624" t="s">
        <v>156</v>
      </c>
      <c r="C12" s="626" t="s">
        <v>152</v>
      </c>
      <c r="D12" s="10" t="s">
        <v>149</v>
      </c>
      <c r="E12" s="628" t="s">
        <v>101</v>
      </c>
      <c r="F12" s="11"/>
      <c r="G12" s="11"/>
      <c r="H12" s="15"/>
      <c r="I12" s="13"/>
      <c r="J12" s="13"/>
      <c r="K12" s="15">
        <v>15</v>
      </c>
      <c r="L12" s="13"/>
      <c r="M12" s="13"/>
      <c r="N12" s="15"/>
      <c r="O12" s="16"/>
      <c r="P12" s="13"/>
      <c r="Q12" s="15"/>
      <c r="R12" s="14">
        <f>SUM(F12:Q12)</f>
        <v>15</v>
      </c>
      <c r="S12" s="11">
        <f>SUM(R12)</f>
        <v>15</v>
      </c>
      <c r="T12" s="630">
        <f>'AE1'!H51</f>
        <v>12</v>
      </c>
      <c r="U12" s="632">
        <f>S13/S12</f>
        <v>0.8</v>
      </c>
    </row>
    <row r="13" spans="1:21" ht="70.5" customHeight="1">
      <c r="A13" s="623"/>
      <c r="B13" s="625"/>
      <c r="C13" s="627"/>
      <c r="D13" s="35" t="s">
        <v>150</v>
      </c>
      <c r="E13" s="629"/>
      <c r="F13" s="34"/>
      <c r="G13" s="34"/>
      <c r="H13" s="37"/>
      <c r="I13" s="38"/>
      <c r="J13" s="38"/>
      <c r="K13" s="37">
        <v>12</v>
      </c>
      <c r="L13" s="38"/>
      <c r="M13" s="38"/>
      <c r="N13" s="37"/>
      <c r="O13" s="38"/>
      <c r="P13" s="38"/>
      <c r="Q13" s="37"/>
      <c r="R13" s="39">
        <f>SUM(F13:Q13)</f>
        <v>12</v>
      </c>
      <c r="S13" s="34">
        <f>SUM(R13)</f>
        <v>12</v>
      </c>
      <c r="T13" s="631"/>
      <c r="U13" s="633"/>
    </row>
    <row r="14" spans="1:21" ht="24" customHeight="1">
      <c r="A14" s="620" t="s">
        <v>159</v>
      </c>
      <c r="B14" s="620" t="s">
        <v>169</v>
      </c>
      <c r="C14" s="620" t="s">
        <v>161</v>
      </c>
      <c r="D14" s="620" t="s">
        <v>160</v>
      </c>
      <c r="E14" s="620" t="s">
        <v>151</v>
      </c>
      <c r="F14" s="656" t="s">
        <v>163</v>
      </c>
      <c r="G14" s="657"/>
      <c r="H14" s="657"/>
      <c r="I14" s="657"/>
      <c r="J14" s="657"/>
      <c r="K14" s="657"/>
      <c r="L14" s="657"/>
      <c r="M14" s="657"/>
      <c r="N14" s="657"/>
      <c r="O14" s="657"/>
      <c r="P14" s="657"/>
      <c r="Q14" s="658"/>
      <c r="R14" s="649" t="s">
        <v>26</v>
      </c>
      <c r="S14" s="651" t="s">
        <v>66</v>
      </c>
      <c r="T14" s="651" t="s">
        <v>67</v>
      </c>
      <c r="U14" s="651" t="s">
        <v>68</v>
      </c>
    </row>
    <row r="15" spans="1:21" ht="38.25" customHeight="1">
      <c r="A15" s="620"/>
      <c r="B15" s="620"/>
      <c r="C15" s="620"/>
      <c r="D15" s="620"/>
      <c r="E15" s="620"/>
      <c r="F15" s="40" t="s">
        <v>54</v>
      </c>
      <c r="G15" s="7" t="s">
        <v>55</v>
      </c>
      <c r="H15" s="8" t="s">
        <v>56</v>
      </c>
      <c r="I15" s="9" t="s">
        <v>57</v>
      </c>
      <c r="J15" s="9" t="s">
        <v>58</v>
      </c>
      <c r="K15" s="9" t="s">
        <v>59</v>
      </c>
      <c r="L15" s="8" t="s">
        <v>60</v>
      </c>
      <c r="M15" s="8" t="s">
        <v>61</v>
      </c>
      <c r="N15" s="8" t="s">
        <v>62</v>
      </c>
      <c r="O15" s="9" t="s">
        <v>63</v>
      </c>
      <c r="P15" s="9" t="s">
        <v>64</v>
      </c>
      <c r="Q15" s="41" t="s">
        <v>65</v>
      </c>
      <c r="R15" s="650"/>
      <c r="S15" s="652"/>
      <c r="T15" s="652"/>
      <c r="U15" s="652"/>
    </row>
    <row r="16" spans="1:21" ht="62.25" customHeight="1">
      <c r="A16" s="653" t="s">
        <v>172</v>
      </c>
      <c r="B16" s="654" t="s">
        <v>179</v>
      </c>
      <c r="C16" s="626" t="s">
        <v>180</v>
      </c>
      <c r="D16" s="11" t="s">
        <v>181</v>
      </c>
      <c r="E16" s="628" t="s">
        <v>183</v>
      </c>
      <c r="F16" s="11"/>
      <c r="G16" s="11"/>
      <c r="H16" s="15"/>
      <c r="I16" s="13"/>
      <c r="J16" s="13"/>
      <c r="K16" s="15">
        <v>15</v>
      </c>
      <c r="L16" s="13"/>
      <c r="M16" s="13"/>
      <c r="N16" s="15"/>
      <c r="O16" s="16"/>
      <c r="P16" s="13"/>
      <c r="Q16" s="15"/>
      <c r="R16" s="14">
        <f>SUM(F16:Q16)</f>
        <v>15</v>
      </c>
      <c r="S16" s="11">
        <f>SUM(R16)</f>
        <v>15</v>
      </c>
      <c r="T16" s="630">
        <f>'AE1'!H55</f>
        <v>0</v>
      </c>
      <c r="U16" s="632">
        <f>S17/S16</f>
        <v>0.8</v>
      </c>
    </row>
    <row r="17" spans="1:21" ht="85.5" customHeight="1">
      <c r="A17" s="653"/>
      <c r="B17" s="655"/>
      <c r="C17" s="627"/>
      <c r="D17" s="34" t="s">
        <v>182</v>
      </c>
      <c r="E17" s="629"/>
      <c r="F17" s="34"/>
      <c r="G17" s="34"/>
      <c r="H17" s="37"/>
      <c r="I17" s="38"/>
      <c r="J17" s="38"/>
      <c r="K17" s="37">
        <v>12</v>
      </c>
      <c r="L17" s="38"/>
      <c r="M17" s="38"/>
      <c r="N17" s="37"/>
      <c r="O17" s="38"/>
      <c r="P17" s="38"/>
      <c r="Q17" s="37"/>
      <c r="R17" s="39">
        <f>SUM(F17:Q17)</f>
        <v>12</v>
      </c>
      <c r="S17" s="34">
        <f>SUM(R17)</f>
        <v>12</v>
      </c>
      <c r="T17" s="631"/>
      <c r="U17" s="633"/>
    </row>
    <row r="18" spans="1:21" ht="21.75" customHeight="1">
      <c r="A18" s="620" t="s">
        <v>159</v>
      </c>
      <c r="B18" s="620" t="s">
        <v>169</v>
      </c>
      <c r="C18" s="620" t="s">
        <v>161</v>
      </c>
      <c r="D18" s="620" t="s">
        <v>160</v>
      </c>
      <c r="E18" s="620" t="s">
        <v>151</v>
      </c>
      <c r="F18" s="656" t="s">
        <v>163</v>
      </c>
      <c r="G18" s="657"/>
      <c r="H18" s="657"/>
      <c r="I18" s="657"/>
      <c r="J18" s="657"/>
      <c r="K18" s="657"/>
      <c r="L18" s="657"/>
      <c r="M18" s="657"/>
      <c r="N18" s="657"/>
      <c r="O18" s="657"/>
      <c r="P18" s="657"/>
      <c r="Q18" s="658"/>
      <c r="R18" s="649" t="s">
        <v>26</v>
      </c>
      <c r="S18" s="651" t="s">
        <v>66</v>
      </c>
      <c r="T18" s="651" t="s">
        <v>67</v>
      </c>
      <c r="U18" s="651" t="s">
        <v>68</v>
      </c>
    </row>
    <row r="19" spans="1:21" ht="34.5" customHeight="1">
      <c r="A19" s="620"/>
      <c r="B19" s="620"/>
      <c r="C19" s="620"/>
      <c r="D19" s="620"/>
      <c r="E19" s="620"/>
      <c r="F19" s="40" t="s">
        <v>54</v>
      </c>
      <c r="G19" s="7" t="s">
        <v>55</v>
      </c>
      <c r="H19" s="8" t="s">
        <v>56</v>
      </c>
      <c r="I19" s="9" t="s">
        <v>57</v>
      </c>
      <c r="J19" s="9" t="s">
        <v>58</v>
      </c>
      <c r="K19" s="9" t="s">
        <v>59</v>
      </c>
      <c r="L19" s="8" t="s">
        <v>60</v>
      </c>
      <c r="M19" s="8" t="s">
        <v>61</v>
      </c>
      <c r="N19" s="8" t="s">
        <v>62</v>
      </c>
      <c r="O19" s="9" t="s">
        <v>63</v>
      </c>
      <c r="P19" s="9" t="s">
        <v>64</v>
      </c>
      <c r="Q19" s="41" t="s">
        <v>65</v>
      </c>
      <c r="R19" s="650"/>
      <c r="S19" s="652"/>
      <c r="T19" s="652"/>
      <c r="U19" s="652"/>
    </row>
    <row r="20" spans="1:21" ht="69" customHeight="1">
      <c r="A20" s="653" t="s">
        <v>173</v>
      </c>
      <c r="B20" s="654"/>
      <c r="C20" s="660"/>
      <c r="D20" s="10"/>
      <c r="E20" s="628"/>
      <c r="F20" s="11"/>
      <c r="G20" s="11"/>
      <c r="H20" s="15"/>
      <c r="I20" s="13"/>
      <c r="J20" s="13"/>
      <c r="K20" s="13"/>
      <c r="L20" s="13"/>
      <c r="M20" s="13"/>
      <c r="N20" s="13"/>
      <c r="O20" s="13"/>
      <c r="P20" s="16"/>
      <c r="Q20" s="13"/>
      <c r="R20" s="14"/>
      <c r="S20" s="11"/>
      <c r="T20" s="626"/>
      <c r="U20" s="664"/>
    </row>
    <row r="21" spans="1:21" ht="80.25" customHeight="1">
      <c r="A21" s="653"/>
      <c r="B21" s="659"/>
      <c r="C21" s="661"/>
      <c r="D21" s="10"/>
      <c r="E21" s="662"/>
      <c r="F21" s="11"/>
      <c r="G21" s="11"/>
      <c r="H21" s="12"/>
      <c r="I21" s="13"/>
      <c r="J21" s="13"/>
      <c r="K21" s="13"/>
      <c r="L21" s="13"/>
      <c r="M21" s="13"/>
      <c r="N21" s="13"/>
      <c r="O21" s="13"/>
      <c r="P21" s="13"/>
      <c r="Q21" s="13"/>
      <c r="R21" s="14"/>
      <c r="S21" s="11"/>
      <c r="T21" s="663"/>
      <c r="U21" s="665"/>
    </row>
    <row r="22" spans="1:21" ht="47.25" customHeight="1">
      <c r="A22" s="666" t="s">
        <v>174</v>
      </c>
      <c r="B22" s="667"/>
      <c r="C22" s="667"/>
      <c r="D22" s="667"/>
      <c r="E22" s="667"/>
      <c r="F22" s="667"/>
      <c r="G22" s="667"/>
      <c r="H22" s="667"/>
      <c r="I22" s="667"/>
      <c r="J22" s="667"/>
      <c r="K22" s="667"/>
      <c r="L22" s="667"/>
      <c r="M22" s="667"/>
      <c r="N22" s="667"/>
      <c r="O22" s="667"/>
      <c r="P22" s="667"/>
      <c r="Q22" s="667"/>
      <c r="R22" s="667"/>
      <c r="S22" s="667"/>
      <c r="T22" s="667"/>
      <c r="U22" s="668"/>
    </row>
    <row r="23" spans="1:21" ht="21.75" customHeight="1">
      <c r="A23" s="649" t="s">
        <v>159</v>
      </c>
      <c r="B23" s="649" t="s">
        <v>169</v>
      </c>
      <c r="C23" s="649" t="s">
        <v>161</v>
      </c>
      <c r="D23" s="649" t="s">
        <v>160</v>
      </c>
      <c r="E23" s="649" t="s">
        <v>151</v>
      </c>
      <c r="F23" s="656" t="s">
        <v>163</v>
      </c>
      <c r="G23" s="657"/>
      <c r="H23" s="657"/>
      <c r="I23" s="657"/>
      <c r="J23" s="657"/>
      <c r="K23" s="657"/>
      <c r="L23" s="657"/>
      <c r="M23" s="657"/>
      <c r="N23" s="657"/>
      <c r="O23" s="657"/>
      <c r="P23" s="657"/>
      <c r="Q23" s="658"/>
      <c r="R23" s="649" t="s">
        <v>26</v>
      </c>
      <c r="S23" s="651" t="s">
        <v>66</v>
      </c>
      <c r="T23" s="651" t="s">
        <v>67</v>
      </c>
      <c r="U23" s="651" t="s">
        <v>68</v>
      </c>
    </row>
    <row r="24" spans="1:21" ht="36.75" customHeight="1">
      <c r="A24" s="650"/>
      <c r="B24" s="650"/>
      <c r="C24" s="650"/>
      <c r="D24" s="650"/>
      <c r="E24" s="650"/>
      <c r="F24" s="40" t="s">
        <v>54</v>
      </c>
      <c r="G24" s="7" t="s">
        <v>55</v>
      </c>
      <c r="H24" s="8" t="s">
        <v>56</v>
      </c>
      <c r="I24" s="9" t="s">
        <v>57</v>
      </c>
      <c r="J24" s="9" t="s">
        <v>58</v>
      </c>
      <c r="K24" s="9" t="s">
        <v>59</v>
      </c>
      <c r="L24" s="8" t="s">
        <v>60</v>
      </c>
      <c r="M24" s="8" t="s">
        <v>61</v>
      </c>
      <c r="N24" s="8" t="s">
        <v>62</v>
      </c>
      <c r="O24" s="9" t="s">
        <v>63</v>
      </c>
      <c r="P24" s="9" t="s">
        <v>64</v>
      </c>
      <c r="Q24" s="41" t="s">
        <v>65</v>
      </c>
      <c r="R24" s="650"/>
      <c r="S24" s="652"/>
      <c r="T24" s="652"/>
      <c r="U24" s="652"/>
    </row>
    <row r="25" spans="1:21" ht="71.25" customHeight="1">
      <c r="A25" s="653" t="s">
        <v>190</v>
      </c>
      <c r="B25" s="654" t="s">
        <v>158</v>
      </c>
      <c r="C25" s="660"/>
      <c r="D25" s="35"/>
      <c r="E25" s="628"/>
      <c r="F25" s="11"/>
      <c r="G25" s="11"/>
      <c r="H25" s="15"/>
      <c r="I25" s="13"/>
      <c r="J25" s="13"/>
      <c r="K25" s="13"/>
      <c r="L25" s="13"/>
      <c r="M25" s="13"/>
      <c r="N25" s="13"/>
      <c r="O25" s="13"/>
      <c r="P25" s="16"/>
      <c r="Q25" s="13"/>
      <c r="R25" s="14"/>
      <c r="S25" s="11"/>
      <c r="T25" s="626"/>
      <c r="U25" s="664"/>
    </row>
    <row r="26" spans="1:21" ht="78" customHeight="1">
      <c r="A26" s="653"/>
      <c r="B26" s="659"/>
      <c r="C26" s="661"/>
      <c r="D26" s="36"/>
      <c r="E26" s="662"/>
      <c r="F26" s="11"/>
      <c r="G26" s="11"/>
      <c r="H26" s="12"/>
      <c r="I26" s="13"/>
      <c r="J26" s="13"/>
      <c r="K26" s="13"/>
      <c r="L26" s="13"/>
      <c r="M26" s="13"/>
      <c r="N26" s="13"/>
      <c r="O26" s="13"/>
      <c r="P26" s="13"/>
      <c r="Q26" s="13"/>
      <c r="R26" s="14"/>
      <c r="S26" s="11"/>
      <c r="T26" s="663"/>
      <c r="U26" s="665"/>
    </row>
    <row r="27" spans="1:21" ht="28.5" customHeight="1">
      <c r="A27" s="620" t="s">
        <v>159</v>
      </c>
      <c r="B27" s="620" t="s">
        <v>169</v>
      </c>
      <c r="C27" s="620" t="s">
        <v>161</v>
      </c>
      <c r="D27" s="620" t="s">
        <v>160</v>
      </c>
      <c r="E27" s="620" t="s">
        <v>151</v>
      </c>
      <c r="F27" s="656" t="s">
        <v>163</v>
      </c>
      <c r="G27" s="657"/>
      <c r="H27" s="657"/>
      <c r="I27" s="657"/>
      <c r="J27" s="657"/>
      <c r="K27" s="657"/>
      <c r="L27" s="657"/>
      <c r="M27" s="657"/>
      <c r="N27" s="657"/>
      <c r="O27" s="657"/>
      <c r="P27" s="657"/>
      <c r="Q27" s="658"/>
      <c r="R27" s="649" t="s">
        <v>26</v>
      </c>
      <c r="S27" s="651" t="s">
        <v>66</v>
      </c>
      <c r="T27" s="651" t="s">
        <v>67</v>
      </c>
      <c r="U27" s="651" t="s">
        <v>68</v>
      </c>
    </row>
    <row r="28" spans="1:21" ht="36" customHeight="1">
      <c r="A28" s="620"/>
      <c r="B28" s="620"/>
      <c r="C28" s="620"/>
      <c r="D28" s="620"/>
      <c r="E28" s="620"/>
      <c r="F28" s="40" t="s">
        <v>54</v>
      </c>
      <c r="G28" s="7" t="s">
        <v>55</v>
      </c>
      <c r="H28" s="8" t="s">
        <v>56</v>
      </c>
      <c r="I28" s="9" t="s">
        <v>57</v>
      </c>
      <c r="J28" s="9" t="s">
        <v>58</v>
      </c>
      <c r="K28" s="9" t="s">
        <v>59</v>
      </c>
      <c r="L28" s="8" t="s">
        <v>60</v>
      </c>
      <c r="M28" s="8" t="s">
        <v>61</v>
      </c>
      <c r="N28" s="8" t="s">
        <v>62</v>
      </c>
      <c r="O28" s="9" t="s">
        <v>63</v>
      </c>
      <c r="P28" s="9" t="s">
        <v>64</v>
      </c>
      <c r="Q28" s="41" t="s">
        <v>65</v>
      </c>
      <c r="R28" s="650"/>
      <c r="S28" s="652"/>
      <c r="T28" s="652"/>
      <c r="U28" s="652"/>
    </row>
    <row r="29" spans="1:21" ht="76.5" customHeight="1">
      <c r="A29" s="653" t="s">
        <v>191</v>
      </c>
      <c r="B29" s="654" t="s">
        <v>158</v>
      </c>
      <c r="C29" s="660"/>
      <c r="D29" s="35"/>
      <c r="E29" s="628"/>
      <c r="F29" s="11"/>
      <c r="G29" s="11"/>
      <c r="H29" s="15"/>
      <c r="I29" s="13"/>
      <c r="J29" s="13"/>
      <c r="K29" s="13"/>
      <c r="L29" s="13"/>
      <c r="M29" s="13"/>
      <c r="N29" s="13"/>
      <c r="O29" s="13"/>
      <c r="P29" s="16"/>
      <c r="Q29" s="13"/>
      <c r="R29" s="14"/>
      <c r="S29" s="11"/>
      <c r="T29" s="626"/>
      <c r="U29" s="664"/>
    </row>
    <row r="30" spans="1:21" ht="87" customHeight="1">
      <c r="A30" s="653"/>
      <c r="B30" s="659"/>
      <c r="C30" s="661"/>
      <c r="D30" s="36"/>
      <c r="E30" s="662"/>
      <c r="F30" s="11"/>
      <c r="G30" s="11"/>
      <c r="H30" s="12"/>
      <c r="I30" s="13"/>
      <c r="J30" s="13"/>
      <c r="K30" s="13"/>
      <c r="L30" s="13"/>
      <c r="M30" s="13"/>
      <c r="N30" s="13"/>
      <c r="O30" s="13"/>
      <c r="P30" s="13"/>
      <c r="Q30" s="13"/>
      <c r="R30" s="14"/>
      <c r="S30" s="11"/>
      <c r="T30" s="663"/>
      <c r="U30" s="665"/>
    </row>
    <row r="31" spans="1:21" ht="28.5" customHeight="1">
      <c r="A31" s="620" t="s">
        <v>159</v>
      </c>
      <c r="B31" s="620" t="s">
        <v>169</v>
      </c>
      <c r="C31" s="620" t="s">
        <v>161</v>
      </c>
      <c r="D31" s="620" t="s">
        <v>160</v>
      </c>
      <c r="E31" s="620" t="s">
        <v>151</v>
      </c>
      <c r="F31" s="656" t="s">
        <v>163</v>
      </c>
      <c r="G31" s="657"/>
      <c r="H31" s="657"/>
      <c r="I31" s="657"/>
      <c r="J31" s="657"/>
      <c r="K31" s="657"/>
      <c r="L31" s="657"/>
      <c r="M31" s="657"/>
      <c r="N31" s="657"/>
      <c r="O31" s="657"/>
      <c r="P31" s="657"/>
      <c r="Q31" s="658"/>
      <c r="R31" s="649" t="s">
        <v>26</v>
      </c>
      <c r="S31" s="651" t="s">
        <v>66</v>
      </c>
      <c r="T31" s="651" t="s">
        <v>67</v>
      </c>
      <c r="U31" s="651" t="s">
        <v>68</v>
      </c>
    </row>
    <row r="32" spans="1:21" ht="39" customHeight="1">
      <c r="A32" s="620"/>
      <c r="B32" s="620"/>
      <c r="C32" s="620"/>
      <c r="D32" s="620"/>
      <c r="E32" s="620"/>
      <c r="F32" s="40"/>
      <c r="G32" s="7" t="s">
        <v>55</v>
      </c>
      <c r="H32" s="8" t="s">
        <v>56</v>
      </c>
      <c r="I32" s="9" t="s">
        <v>57</v>
      </c>
      <c r="J32" s="9" t="s">
        <v>58</v>
      </c>
      <c r="K32" s="9" t="s">
        <v>59</v>
      </c>
      <c r="L32" s="8" t="s">
        <v>60</v>
      </c>
      <c r="M32" s="8" t="s">
        <v>61</v>
      </c>
      <c r="N32" s="8" t="s">
        <v>62</v>
      </c>
      <c r="O32" s="9" t="s">
        <v>63</v>
      </c>
      <c r="P32" s="9" t="s">
        <v>64</v>
      </c>
      <c r="Q32" s="41" t="s">
        <v>65</v>
      </c>
      <c r="R32" s="650"/>
      <c r="S32" s="652"/>
      <c r="T32" s="652"/>
      <c r="U32" s="652"/>
    </row>
    <row r="33" spans="1:21" ht="74.25" customHeight="1">
      <c r="A33" s="653" t="s">
        <v>192</v>
      </c>
      <c r="B33" s="654" t="s">
        <v>158</v>
      </c>
      <c r="C33" s="660"/>
      <c r="D33" s="35"/>
      <c r="E33" s="628"/>
      <c r="F33" s="11"/>
      <c r="G33" s="11"/>
      <c r="H33" s="15"/>
      <c r="I33" s="13"/>
      <c r="J33" s="13"/>
      <c r="K33" s="13"/>
      <c r="L33" s="13"/>
      <c r="M33" s="13"/>
      <c r="N33" s="13"/>
      <c r="O33" s="13"/>
      <c r="P33" s="16"/>
      <c r="Q33" s="13"/>
      <c r="R33" s="14"/>
      <c r="S33" s="11"/>
      <c r="T33" s="626"/>
      <c r="U33" s="664"/>
    </row>
    <row r="34" spans="1:21" ht="81.75" customHeight="1">
      <c r="A34" s="653"/>
      <c r="B34" s="659"/>
      <c r="C34" s="661"/>
      <c r="D34" s="36"/>
      <c r="E34" s="662"/>
      <c r="F34" s="11"/>
      <c r="G34" s="11"/>
      <c r="H34" s="12"/>
      <c r="I34" s="13"/>
      <c r="J34" s="13"/>
      <c r="K34" s="13"/>
      <c r="L34" s="13"/>
      <c r="M34" s="13"/>
      <c r="N34" s="13"/>
      <c r="O34" s="13"/>
      <c r="P34" s="13"/>
      <c r="Q34" s="13"/>
      <c r="R34" s="14"/>
      <c r="S34" s="11"/>
      <c r="T34" s="663"/>
      <c r="U34" s="665"/>
    </row>
    <row r="35" spans="1:21" ht="46.5" customHeight="1">
      <c r="A35" s="666" t="s">
        <v>175</v>
      </c>
      <c r="B35" s="667"/>
      <c r="C35" s="667"/>
      <c r="D35" s="667"/>
      <c r="E35" s="667"/>
      <c r="F35" s="667"/>
      <c r="G35" s="667"/>
      <c r="H35" s="667"/>
      <c r="I35" s="667"/>
      <c r="J35" s="667"/>
      <c r="K35" s="667"/>
      <c r="L35" s="667"/>
      <c r="M35" s="667"/>
      <c r="N35" s="667"/>
      <c r="O35" s="667"/>
      <c r="P35" s="667"/>
      <c r="Q35" s="667"/>
      <c r="R35" s="667"/>
      <c r="S35" s="667"/>
      <c r="T35" s="667"/>
      <c r="U35" s="668"/>
    </row>
    <row r="36" spans="1:21" ht="22.5" customHeight="1">
      <c r="A36" s="620" t="s">
        <v>159</v>
      </c>
      <c r="B36" s="620" t="s">
        <v>169</v>
      </c>
      <c r="C36" s="620" t="s">
        <v>161</v>
      </c>
      <c r="D36" s="620" t="s">
        <v>160</v>
      </c>
      <c r="E36" s="620" t="s">
        <v>151</v>
      </c>
      <c r="F36" s="656" t="s">
        <v>163</v>
      </c>
      <c r="G36" s="657"/>
      <c r="H36" s="657"/>
      <c r="I36" s="657"/>
      <c r="J36" s="657"/>
      <c r="K36" s="657"/>
      <c r="L36" s="657"/>
      <c r="M36" s="657"/>
      <c r="N36" s="657"/>
      <c r="O36" s="657"/>
      <c r="P36" s="657"/>
      <c r="Q36" s="658"/>
      <c r="R36" s="649" t="s">
        <v>26</v>
      </c>
      <c r="S36" s="651" t="s">
        <v>66</v>
      </c>
      <c r="T36" s="651" t="s">
        <v>67</v>
      </c>
      <c r="U36" s="651" t="s">
        <v>68</v>
      </c>
    </row>
    <row r="37" spans="1:21" ht="32.25" customHeight="1">
      <c r="A37" s="620"/>
      <c r="B37" s="620"/>
      <c r="C37" s="620"/>
      <c r="D37" s="620"/>
      <c r="E37" s="620"/>
      <c r="F37" s="40"/>
      <c r="G37" s="7" t="s">
        <v>55</v>
      </c>
      <c r="H37" s="8" t="s">
        <v>56</v>
      </c>
      <c r="I37" s="9" t="s">
        <v>57</v>
      </c>
      <c r="J37" s="9" t="s">
        <v>58</v>
      </c>
      <c r="K37" s="9" t="s">
        <v>59</v>
      </c>
      <c r="L37" s="8" t="s">
        <v>60</v>
      </c>
      <c r="M37" s="8" t="s">
        <v>61</v>
      </c>
      <c r="N37" s="8" t="s">
        <v>62</v>
      </c>
      <c r="O37" s="9" t="s">
        <v>63</v>
      </c>
      <c r="P37" s="9" t="s">
        <v>64</v>
      </c>
      <c r="Q37" s="41" t="s">
        <v>65</v>
      </c>
      <c r="R37" s="650"/>
      <c r="S37" s="652"/>
      <c r="T37" s="652"/>
      <c r="U37" s="652"/>
    </row>
    <row r="38" spans="1:21" ht="69.75" customHeight="1">
      <c r="A38" s="653" t="s">
        <v>193</v>
      </c>
      <c r="B38" s="654" t="s">
        <v>158</v>
      </c>
      <c r="C38" s="660"/>
      <c r="D38" s="35"/>
      <c r="E38" s="628"/>
      <c r="F38" s="11"/>
      <c r="G38" s="11"/>
      <c r="H38" s="15"/>
      <c r="I38" s="13"/>
      <c r="J38" s="13"/>
      <c r="K38" s="13"/>
      <c r="L38" s="13"/>
      <c r="M38" s="13"/>
      <c r="N38" s="13"/>
      <c r="O38" s="13"/>
      <c r="P38" s="16"/>
      <c r="Q38" s="13"/>
      <c r="R38" s="14"/>
      <c r="S38" s="11"/>
      <c r="T38" s="626"/>
      <c r="U38" s="664"/>
    </row>
    <row r="39" spans="1:21" ht="72.75" customHeight="1">
      <c r="A39" s="653"/>
      <c r="B39" s="659"/>
      <c r="C39" s="661"/>
      <c r="D39" s="36"/>
      <c r="E39" s="662"/>
      <c r="F39" s="11"/>
      <c r="G39" s="11"/>
      <c r="H39" s="12"/>
      <c r="I39" s="13"/>
      <c r="J39" s="13"/>
      <c r="K39" s="13"/>
      <c r="L39" s="13"/>
      <c r="M39" s="13"/>
      <c r="N39" s="13"/>
      <c r="O39" s="13"/>
      <c r="P39" s="13"/>
      <c r="Q39" s="13"/>
      <c r="R39" s="14"/>
      <c r="S39" s="11"/>
      <c r="T39" s="663"/>
      <c r="U39" s="665"/>
    </row>
    <row r="40" spans="1:21" ht="22.5" customHeight="1">
      <c r="A40" s="620" t="s">
        <v>159</v>
      </c>
      <c r="B40" s="620" t="s">
        <v>169</v>
      </c>
      <c r="C40" s="620" t="s">
        <v>161</v>
      </c>
      <c r="D40" s="620" t="s">
        <v>160</v>
      </c>
      <c r="E40" s="620" t="s">
        <v>151</v>
      </c>
      <c r="F40" s="656" t="s">
        <v>163</v>
      </c>
      <c r="G40" s="657"/>
      <c r="H40" s="657"/>
      <c r="I40" s="657"/>
      <c r="J40" s="657"/>
      <c r="K40" s="657"/>
      <c r="L40" s="657"/>
      <c r="M40" s="657"/>
      <c r="N40" s="657"/>
      <c r="O40" s="657"/>
      <c r="P40" s="657"/>
      <c r="Q40" s="658"/>
      <c r="R40" s="649" t="s">
        <v>26</v>
      </c>
      <c r="S40" s="651" t="s">
        <v>66</v>
      </c>
      <c r="T40" s="651" t="s">
        <v>67</v>
      </c>
      <c r="U40" s="651" t="s">
        <v>68</v>
      </c>
    </row>
    <row r="41" spans="1:21" ht="33" customHeight="1">
      <c r="A41" s="620"/>
      <c r="B41" s="620"/>
      <c r="C41" s="620"/>
      <c r="D41" s="620"/>
      <c r="E41" s="620"/>
      <c r="F41" s="40"/>
      <c r="G41" s="7" t="s">
        <v>55</v>
      </c>
      <c r="H41" s="8" t="s">
        <v>56</v>
      </c>
      <c r="I41" s="9" t="s">
        <v>57</v>
      </c>
      <c r="J41" s="9" t="s">
        <v>58</v>
      </c>
      <c r="K41" s="9" t="s">
        <v>59</v>
      </c>
      <c r="L41" s="8" t="s">
        <v>60</v>
      </c>
      <c r="M41" s="8" t="s">
        <v>61</v>
      </c>
      <c r="N41" s="8" t="s">
        <v>62</v>
      </c>
      <c r="O41" s="9" t="s">
        <v>63</v>
      </c>
      <c r="P41" s="9" t="s">
        <v>64</v>
      </c>
      <c r="Q41" s="41" t="s">
        <v>65</v>
      </c>
      <c r="R41" s="650"/>
      <c r="S41" s="652"/>
      <c r="T41" s="652"/>
      <c r="U41" s="652"/>
    </row>
    <row r="42" spans="1:21" ht="72.75" customHeight="1">
      <c r="A42" s="653" t="s">
        <v>194</v>
      </c>
      <c r="B42" s="654" t="s">
        <v>158</v>
      </c>
      <c r="C42" s="660"/>
      <c r="D42" s="35"/>
      <c r="E42" s="628"/>
      <c r="F42" s="11"/>
      <c r="G42" s="11"/>
      <c r="H42" s="15"/>
      <c r="I42" s="13"/>
      <c r="J42" s="13"/>
      <c r="K42" s="13"/>
      <c r="L42" s="13"/>
      <c r="M42" s="13"/>
      <c r="N42" s="13"/>
      <c r="O42" s="13"/>
      <c r="P42" s="16"/>
      <c r="Q42" s="13"/>
      <c r="R42" s="14"/>
      <c r="S42" s="11"/>
      <c r="T42" s="626"/>
      <c r="U42" s="664"/>
    </row>
    <row r="43" spans="1:21" ht="80.25" customHeight="1">
      <c r="A43" s="653"/>
      <c r="B43" s="659"/>
      <c r="C43" s="661"/>
      <c r="D43" s="36"/>
      <c r="E43" s="662"/>
      <c r="F43" s="11"/>
      <c r="G43" s="11"/>
      <c r="H43" s="12"/>
      <c r="I43" s="13"/>
      <c r="J43" s="13"/>
      <c r="K43" s="13"/>
      <c r="L43" s="13"/>
      <c r="M43" s="13"/>
      <c r="N43" s="13"/>
      <c r="O43" s="13"/>
      <c r="P43" s="13"/>
      <c r="Q43" s="13"/>
      <c r="R43" s="14"/>
      <c r="S43" s="11"/>
      <c r="T43" s="663"/>
      <c r="U43" s="665"/>
    </row>
    <row r="44" spans="1:21" ht="30.75" customHeight="1">
      <c r="A44" s="620" t="s">
        <v>159</v>
      </c>
      <c r="B44" s="620" t="s">
        <v>169</v>
      </c>
      <c r="C44" s="620" t="s">
        <v>161</v>
      </c>
      <c r="D44" s="620" t="s">
        <v>160</v>
      </c>
      <c r="E44" s="620" t="s">
        <v>151</v>
      </c>
      <c r="F44" s="656" t="s">
        <v>163</v>
      </c>
      <c r="G44" s="657"/>
      <c r="H44" s="657"/>
      <c r="I44" s="657"/>
      <c r="J44" s="657"/>
      <c r="K44" s="657"/>
      <c r="L44" s="657"/>
      <c r="M44" s="657"/>
      <c r="N44" s="657"/>
      <c r="O44" s="657"/>
      <c r="P44" s="657"/>
      <c r="Q44" s="658"/>
      <c r="R44" s="649" t="s">
        <v>26</v>
      </c>
      <c r="S44" s="651" t="s">
        <v>66</v>
      </c>
      <c r="T44" s="651" t="s">
        <v>67</v>
      </c>
      <c r="U44" s="651" t="s">
        <v>68</v>
      </c>
    </row>
    <row r="45" spans="1:21" ht="33.75" customHeight="1">
      <c r="A45" s="620"/>
      <c r="B45" s="620"/>
      <c r="C45" s="620"/>
      <c r="D45" s="620"/>
      <c r="E45" s="620"/>
      <c r="F45" s="40"/>
      <c r="G45" s="7" t="s">
        <v>55</v>
      </c>
      <c r="H45" s="8" t="s">
        <v>56</v>
      </c>
      <c r="I45" s="9" t="s">
        <v>57</v>
      </c>
      <c r="J45" s="9" t="s">
        <v>58</v>
      </c>
      <c r="K45" s="9" t="s">
        <v>59</v>
      </c>
      <c r="L45" s="8" t="s">
        <v>60</v>
      </c>
      <c r="M45" s="8" t="s">
        <v>61</v>
      </c>
      <c r="N45" s="8" t="s">
        <v>62</v>
      </c>
      <c r="O45" s="9" t="s">
        <v>63</v>
      </c>
      <c r="P45" s="9" t="s">
        <v>64</v>
      </c>
      <c r="Q45" s="41" t="s">
        <v>65</v>
      </c>
      <c r="R45" s="650"/>
      <c r="S45" s="652"/>
      <c r="T45" s="652"/>
      <c r="U45" s="652"/>
    </row>
    <row r="46" spans="1:21" ht="75.75" customHeight="1">
      <c r="A46" s="653" t="s">
        <v>195</v>
      </c>
      <c r="B46" s="654" t="s">
        <v>158</v>
      </c>
      <c r="C46" s="660"/>
      <c r="D46" s="35"/>
      <c r="E46" s="628"/>
      <c r="F46" s="11"/>
      <c r="G46" s="11"/>
      <c r="H46" s="15"/>
      <c r="I46" s="13"/>
      <c r="J46" s="13"/>
      <c r="K46" s="13"/>
      <c r="L46" s="13"/>
      <c r="M46" s="13"/>
      <c r="N46" s="13"/>
      <c r="O46" s="13"/>
      <c r="P46" s="16"/>
      <c r="Q46" s="13"/>
      <c r="R46" s="14"/>
      <c r="S46" s="11"/>
      <c r="T46" s="626"/>
      <c r="U46" s="664"/>
    </row>
    <row r="47" spans="1:21" ht="72.75" customHeight="1">
      <c r="A47" s="653"/>
      <c r="B47" s="659"/>
      <c r="C47" s="661"/>
      <c r="D47" s="36"/>
      <c r="E47" s="662"/>
      <c r="F47" s="11"/>
      <c r="G47" s="11"/>
      <c r="H47" s="12"/>
      <c r="I47" s="13"/>
      <c r="J47" s="13"/>
      <c r="K47" s="13"/>
      <c r="L47" s="13"/>
      <c r="M47" s="13"/>
      <c r="N47" s="13"/>
      <c r="O47" s="13"/>
      <c r="P47" s="13"/>
      <c r="Q47" s="13"/>
      <c r="R47" s="14"/>
      <c r="S47" s="11"/>
      <c r="T47" s="663"/>
      <c r="U47" s="665"/>
    </row>
    <row r="48" spans="1:21" ht="52.5" customHeight="1">
      <c r="A48" s="666" t="s">
        <v>176</v>
      </c>
      <c r="B48" s="667"/>
      <c r="C48" s="667"/>
      <c r="D48" s="667"/>
      <c r="E48" s="667"/>
      <c r="F48" s="667"/>
      <c r="G48" s="667"/>
      <c r="H48" s="667"/>
      <c r="I48" s="667"/>
      <c r="J48" s="667"/>
      <c r="K48" s="667"/>
      <c r="L48" s="667"/>
      <c r="M48" s="667"/>
      <c r="N48" s="667"/>
      <c r="O48" s="667"/>
      <c r="P48" s="667"/>
      <c r="Q48" s="667"/>
      <c r="R48" s="667"/>
      <c r="S48" s="667"/>
      <c r="T48" s="667"/>
      <c r="U48" s="668"/>
    </row>
    <row r="49" spans="1:21" ht="27" customHeight="1">
      <c r="A49" s="620" t="s">
        <v>159</v>
      </c>
      <c r="B49" s="620" t="s">
        <v>169</v>
      </c>
      <c r="C49" s="620" t="s">
        <v>161</v>
      </c>
      <c r="D49" s="620" t="s">
        <v>160</v>
      </c>
      <c r="E49" s="620" t="s">
        <v>151</v>
      </c>
      <c r="F49" s="656" t="s">
        <v>163</v>
      </c>
      <c r="G49" s="657"/>
      <c r="H49" s="657"/>
      <c r="I49" s="657"/>
      <c r="J49" s="657"/>
      <c r="K49" s="657"/>
      <c r="L49" s="657"/>
      <c r="M49" s="657"/>
      <c r="N49" s="657"/>
      <c r="O49" s="657"/>
      <c r="P49" s="657"/>
      <c r="Q49" s="658"/>
      <c r="R49" s="649" t="s">
        <v>26</v>
      </c>
      <c r="S49" s="651" t="s">
        <v>66</v>
      </c>
      <c r="T49" s="651" t="s">
        <v>67</v>
      </c>
      <c r="U49" s="651" t="s">
        <v>68</v>
      </c>
    </row>
    <row r="50" spans="1:21" ht="34.5" customHeight="1">
      <c r="A50" s="620"/>
      <c r="B50" s="620"/>
      <c r="C50" s="620"/>
      <c r="D50" s="620"/>
      <c r="E50" s="620"/>
      <c r="F50" s="40"/>
      <c r="G50" s="7" t="s">
        <v>55</v>
      </c>
      <c r="H50" s="8" t="s">
        <v>56</v>
      </c>
      <c r="I50" s="9" t="s">
        <v>57</v>
      </c>
      <c r="J50" s="9" t="s">
        <v>58</v>
      </c>
      <c r="K50" s="9" t="s">
        <v>59</v>
      </c>
      <c r="L50" s="8" t="s">
        <v>60</v>
      </c>
      <c r="M50" s="8" t="s">
        <v>61</v>
      </c>
      <c r="N50" s="8" t="s">
        <v>62</v>
      </c>
      <c r="O50" s="9" t="s">
        <v>63</v>
      </c>
      <c r="P50" s="9" t="s">
        <v>64</v>
      </c>
      <c r="Q50" s="41" t="s">
        <v>65</v>
      </c>
      <c r="R50" s="650"/>
      <c r="S50" s="652"/>
      <c r="T50" s="652"/>
      <c r="U50" s="652"/>
    </row>
    <row r="51" spans="1:21" ht="68.25" customHeight="1">
      <c r="A51" s="653" t="s">
        <v>196</v>
      </c>
      <c r="B51" s="654" t="s">
        <v>158</v>
      </c>
      <c r="C51" s="660"/>
      <c r="D51" s="35"/>
      <c r="E51" s="628"/>
      <c r="F51" s="11"/>
      <c r="G51" s="11"/>
      <c r="H51" s="15"/>
      <c r="I51" s="13"/>
      <c r="J51" s="13"/>
      <c r="K51" s="13"/>
      <c r="L51" s="13"/>
      <c r="M51" s="13"/>
      <c r="N51" s="13"/>
      <c r="O51" s="13"/>
      <c r="P51" s="16"/>
      <c r="Q51" s="13"/>
      <c r="R51" s="14"/>
      <c r="S51" s="11"/>
      <c r="T51" s="626"/>
      <c r="U51" s="664"/>
    </row>
    <row r="52" spans="1:21" ht="81.75" customHeight="1">
      <c r="A52" s="653"/>
      <c r="B52" s="659"/>
      <c r="C52" s="661"/>
      <c r="D52" s="36"/>
      <c r="E52" s="662"/>
      <c r="F52" s="11"/>
      <c r="G52" s="11"/>
      <c r="H52" s="12"/>
      <c r="I52" s="13"/>
      <c r="J52" s="13"/>
      <c r="K52" s="13"/>
      <c r="L52" s="13"/>
      <c r="M52" s="13"/>
      <c r="N52" s="13"/>
      <c r="O52" s="13"/>
      <c r="P52" s="13"/>
      <c r="Q52" s="13"/>
      <c r="R52" s="14"/>
      <c r="S52" s="11"/>
      <c r="T52" s="663"/>
      <c r="U52" s="665"/>
    </row>
    <row r="53" spans="1:21" ht="24.75" customHeight="1">
      <c r="A53" s="620" t="s">
        <v>159</v>
      </c>
      <c r="B53" s="620" t="s">
        <v>169</v>
      </c>
      <c r="C53" s="620" t="s">
        <v>161</v>
      </c>
      <c r="D53" s="620" t="s">
        <v>160</v>
      </c>
      <c r="E53" s="620" t="s">
        <v>151</v>
      </c>
      <c r="F53" s="656" t="s">
        <v>163</v>
      </c>
      <c r="G53" s="657"/>
      <c r="H53" s="657"/>
      <c r="I53" s="657"/>
      <c r="J53" s="657"/>
      <c r="K53" s="657"/>
      <c r="L53" s="657"/>
      <c r="M53" s="657"/>
      <c r="N53" s="657"/>
      <c r="O53" s="657"/>
      <c r="P53" s="657"/>
      <c r="Q53" s="658"/>
      <c r="R53" s="649" t="s">
        <v>26</v>
      </c>
      <c r="S53" s="651" t="s">
        <v>66</v>
      </c>
      <c r="T53" s="651" t="s">
        <v>67</v>
      </c>
      <c r="U53" s="651" t="s">
        <v>68</v>
      </c>
    </row>
    <row r="54" spans="1:21" ht="30.75" customHeight="1">
      <c r="A54" s="620"/>
      <c r="B54" s="620"/>
      <c r="C54" s="620"/>
      <c r="D54" s="620"/>
      <c r="E54" s="620"/>
      <c r="F54" s="40"/>
      <c r="G54" s="7" t="s">
        <v>55</v>
      </c>
      <c r="H54" s="8" t="s">
        <v>56</v>
      </c>
      <c r="I54" s="9" t="s">
        <v>57</v>
      </c>
      <c r="J54" s="9" t="s">
        <v>58</v>
      </c>
      <c r="K54" s="9" t="s">
        <v>59</v>
      </c>
      <c r="L54" s="8" t="s">
        <v>60</v>
      </c>
      <c r="M54" s="8" t="s">
        <v>61</v>
      </c>
      <c r="N54" s="8" t="s">
        <v>62</v>
      </c>
      <c r="O54" s="9" t="s">
        <v>63</v>
      </c>
      <c r="P54" s="9" t="s">
        <v>64</v>
      </c>
      <c r="Q54" s="41" t="s">
        <v>65</v>
      </c>
      <c r="R54" s="650"/>
      <c r="S54" s="652"/>
      <c r="T54" s="652"/>
      <c r="U54" s="652"/>
    </row>
    <row r="55" spans="1:21" ht="68.25" customHeight="1">
      <c r="A55" s="653" t="s">
        <v>197</v>
      </c>
      <c r="B55" s="654" t="s">
        <v>158</v>
      </c>
      <c r="C55" s="660"/>
      <c r="D55" s="35"/>
      <c r="E55" s="628"/>
      <c r="F55" s="11"/>
      <c r="G55" s="11"/>
      <c r="H55" s="15"/>
      <c r="I55" s="13"/>
      <c r="J55" s="13"/>
      <c r="K55" s="13"/>
      <c r="L55" s="13"/>
      <c r="M55" s="13"/>
      <c r="N55" s="13"/>
      <c r="O55" s="13"/>
      <c r="P55" s="16"/>
      <c r="Q55" s="13"/>
      <c r="R55" s="14"/>
      <c r="S55" s="11"/>
      <c r="T55" s="626"/>
      <c r="U55" s="664"/>
    </row>
    <row r="56" spans="1:21" ht="91.5" customHeight="1">
      <c r="A56" s="653"/>
      <c r="B56" s="659"/>
      <c r="C56" s="661"/>
      <c r="D56" s="36"/>
      <c r="E56" s="662"/>
      <c r="F56" s="11"/>
      <c r="G56" s="11"/>
      <c r="H56" s="12"/>
      <c r="I56" s="13"/>
      <c r="J56" s="13"/>
      <c r="K56" s="13"/>
      <c r="L56" s="13"/>
      <c r="M56" s="13"/>
      <c r="N56" s="13"/>
      <c r="O56" s="13"/>
      <c r="P56" s="13"/>
      <c r="Q56" s="13"/>
      <c r="R56" s="14"/>
      <c r="S56" s="11"/>
      <c r="T56" s="663"/>
      <c r="U56" s="665"/>
    </row>
    <row r="57" spans="1:21" ht="24" customHeight="1">
      <c r="A57" s="620" t="s">
        <v>159</v>
      </c>
      <c r="B57" s="620" t="s">
        <v>169</v>
      </c>
      <c r="C57" s="620" t="s">
        <v>161</v>
      </c>
      <c r="D57" s="620" t="s">
        <v>160</v>
      </c>
      <c r="E57" s="620" t="s">
        <v>151</v>
      </c>
      <c r="F57" s="656" t="s">
        <v>163</v>
      </c>
      <c r="G57" s="657"/>
      <c r="H57" s="657"/>
      <c r="I57" s="657"/>
      <c r="J57" s="657"/>
      <c r="K57" s="657"/>
      <c r="L57" s="657"/>
      <c r="M57" s="657"/>
      <c r="N57" s="657"/>
      <c r="O57" s="657"/>
      <c r="P57" s="657"/>
      <c r="Q57" s="658"/>
      <c r="R57" s="649" t="s">
        <v>26</v>
      </c>
      <c r="S57" s="651" t="s">
        <v>66</v>
      </c>
      <c r="T57" s="651" t="s">
        <v>67</v>
      </c>
      <c r="U57" s="651" t="s">
        <v>68</v>
      </c>
    </row>
    <row r="58" spans="1:21" ht="27" customHeight="1">
      <c r="A58" s="620"/>
      <c r="B58" s="620"/>
      <c r="C58" s="620"/>
      <c r="D58" s="620"/>
      <c r="E58" s="620"/>
      <c r="F58" s="40"/>
      <c r="G58" s="7" t="s">
        <v>55</v>
      </c>
      <c r="H58" s="8" t="s">
        <v>56</v>
      </c>
      <c r="I58" s="9" t="s">
        <v>57</v>
      </c>
      <c r="J58" s="9" t="s">
        <v>58</v>
      </c>
      <c r="K58" s="9" t="s">
        <v>59</v>
      </c>
      <c r="L58" s="8" t="s">
        <v>60</v>
      </c>
      <c r="M58" s="8" t="s">
        <v>61</v>
      </c>
      <c r="N58" s="8" t="s">
        <v>62</v>
      </c>
      <c r="O58" s="9" t="s">
        <v>63</v>
      </c>
      <c r="P58" s="9" t="s">
        <v>64</v>
      </c>
      <c r="Q58" s="41" t="s">
        <v>65</v>
      </c>
      <c r="R58" s="650"/>
      <c r="S58" s="652"/>
      <c r="T58" s="652"/>
      <c r="U58" s="652"/>
    </row>
    <row r="59" spans="1:21" ht="57.75" customHeight="1">
      <c r="A59" s="653" t="s">
        <v>198</v>
      </c>
      <c r="B59" s="654" t="s">
        <v>158</v>
      </c>
      <c r="C59" s="660"/>
      <c r="D59" s="35"/>
      <c r="E59" s="628"/>
      <c r="F59" s="11"/>
      <c r="G59" s="11"/>
      <c r="H59" s="15"/>
      <c r="I59" s="13"/>
      <c r="J59" s="13"/>
      <c r="K59" s="13"/>
      <c r="L59" s="13"/>
      <c r="M59" s="13"/>
      <c r="N59" s="13"/>
      <c r="O59" s="13"/>
      <c r="P59" s="16"/>
      <c r="Q59" s="13"/>
      <c r="R59" s="14"/>
      <c r="S59" s="11"/>
      <c r="T59" s="626"/>
      <c r="U59" s="664"/>
    </row>
    <row r="60" spans="1:21" ht="111.75" customHeight="1">
      <c r="A60" s="653"/>
      <c r="B60" s="659"/>
      <c r="C60" s="661"/>
      <c r="D60" s="36"/>
      <c r="E60" s="662"/>
      <c r="F60" s="11"/>
      <c r="G60" s="11"/>
      <c r="H60" s="12"/>
      <c r="I60" s="13"/>
      <c r="J60" s="13"/>
      <c r="K60" s="13"/>
      <c r="L60" s="13"/>
      <c r="M60" s="13"/>
      <c r="N60" s="13"/>
      <c r="O60" s="13"/>
      <c r="P60" s="13"/>
      <c r="Q60" s="13"/>
      <c r="R60" s="14"/>
      <c r="S60" s="11"/>
      <c r="T60" s="663"/>
      <c r="U60" s="665"/>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4" t="s">
        <v>38</v>
      </c>
      <c r="C4" s="795"/>
      <c r="D4" s="795"/>
      <c r="E4" s="795"/>
      <c r="F4" s="795"/>
      <c r="G4" s="795"/>
      <c r="H4" s="795"/>
      <c r="I4" s="795"/>
    </row>
    <row r="5" spans="2:9" ht="19.5" customHeight="1">
      <c r="B5" s="796" t="s">
        <v>339</v>
      </c>
      <c r="C5" s="776"/>
      <c r="D5" s="776"/>
      <c r="E5" s="776"/>
      <c r="F5" s="776"/>
      <c r="G5" s="776"/>
      <c r="H5" s="776"/>
      <c r="I5" s="776"/>
    </row>
    <row r="6" spans="2:9" ht="31.5" customHeight="1">
      <c r="B6" s="744" t="s">
        <v>39</v>
      </c>
      <c r="C6" s="797"/>
      <c r="D6" s="798" t="str">
        <f>'FORMATO 2. POA - MIR'!D4:F4</f>
        <v>SECRETARIA DEL BIENESTAR, INCLUSIÓN Y DESARROLLO SOCIAL</v>
      </c>
      <c r="E6" s="799"/>
      <c r="F6" s="744" t="s">
        <v>42</v>
      </c>
      <c r="G6" s="745"/>
      <c r="H6" s="800"/>
      <c r="I6" s="800"/>
    </row>
    <row r="7" spans="2:9" ht="54" customHeight="1">
      <c r="B7" s="786" t="s">
        <v>40</v>
      </c>
      <c r="C7" s="787"/>
      <c r="D7" s="788" t="s">
        <v>337</v>
      </c>
      <c r="E7" s="789"/>
      <c r="F7" s="786" t="s">
        <v>43</v>
      </c>
      <c r="G7" s="790"/>
      <c r="H7" s="775" t="s">
        <v>335</v>
      </c>
      <c r="I7" s="775"/>
    </row>
    <row r="8" spans="2:9" ht="41.25" customHeight="1">
      <c r="B8" s="694" t="s">
        <v>41</v>
      </c>
      <c r="C8" s="791"/>
      <c r="D8" s="792" t="s">
        <v>170</v>
      </c>
      <c r="E8" s="793"/>
      <c r="F8" s="694" t="s">
        <v>44</v>
      </c>
      <c r="G8" s="695"/>
      <c r="H8" s="775" t="s">
        <v>335</v>
      </c>
      <c r="I8" s="775"/>
    </row>
    <row r="9" spans="2:9">
      <c r="B9" s="784" t="s">
        <v>88</v>
      </c>
      <c r="C9" s="784"/>
      <c r="D9" s="784"/>
      <c r="E9" s="784"/>
      <c r="F9" s="784"/>
      <c r="G9" s="784"/>
      <c r="H9" s="784"/>
      <c r="I9" s="784"/>
    </row>
    <row r="10" spans="2:9" ht="68.25" customHeight="1">
      <c r="B10" s="778" t="s">
        <v>89</v>
      </c>
      <c r="C10" s="778"/>
      <c r="D10" s="775" t="str">
        <f>'FORMATO 2. POA - MIR'!C9</f>
        <v>ACUERDO 2. ACUERDO PARA EL BIENESTAR DEL PUEBLO.</v>
      </c>
      <c r="E10" s="785"/>
      <c r="F10" s="778" t="s">
        <v>90</v>
      </c>
      <c r="G10" s="778"/>
      <c r="H10" s="779" t="str">
        <f>'FORMATO 2. POA - MIR'!E9</f>
        <v>2.1.1 Impulsar la gestión de abasto de medicamentos e insumos para la salud en las unidades médicas de nuestro municipio dando respuesta a las necesidades médicas de las y los ciudadanos.</v>
      </c>
      <c r="I10" s="780"/>
    </row>
    <row r="11" spans="2:9" ht="54" customHeight="1">
      <c r="B11" s="778" t="s">
        <v>91</v>
      </c>
      <c r="C11" s="778"/>
      <c r="D11" s="775" t="str">
        <f>'FORMATO 2. POA - MIR'!C10</f>
        <v>Acuerdo 2. Bienestar para Zapotlán.</v>
      </c>
      <c r="E11" s="785"/>
      <c r="F11" s="778" t="s">
        <v>93</v>
      </c>
      <c r="G11" s="778"/>
      <c r="H11" s="779"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780"/>
    </row>
    <row r="12" spans="2:9" ht="126" customHeight="1">
      <c r="B12" s="777" t="s">
        <v>94</v>
      </c>
      <c r="C12" s="777"/>
      <c r="D12" s="753" t="str">
        <f>'FORMATO 2. POA - MIR'!C11</f>
        <v>2.1 Optimizar los tiempos de atención médica y la calidad de los servicios de salud, garantizando la prevención y la atención médica básica para los ciudadanos de Zapotlán.</v>
      </c>
      <c r="E12" s="753"/>
      <c r="F12" s="778" t="s">
        <v>93</v>
      </c>
      <c r="G12" s="778"/>
      <c r="H12" s="779"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780"/>
    </row>
    <row r="13" spans="2:9" ht="15" customHeight="1">
      <c r="B13" s="781" t="s">
        <v>138</v>
      </c>
      <c r="C13" s="782"/>
      <c r="D13" s="782"/>
      <c r="E13" s="782"/>
      <c r="F13" s="782"/>
      <c r="G13" s="782"/>
      <c r="H13" s="782"/>
      <c r="I13" s="783"/>
    </row>
    <row r="14" spans="2:9">
      <c r="B14" s="774" t="s">
        <v>45</v>
      </c>
      <c r="C14" s="774"/>
      <c r="D14" s="774"/>
      <c r="E14" s="774"/>
      <c r="F14" s="774"/>
      <c r="G14" s="774"/>
      <c r="H14" s="774"/>
      <c r="I14" s="774"/>
    </row>
    <row r="15" spans="2:9">
      <c r="B15" s="773" t="str">
        <f>CALENDARIZACION!B17</f>
        <v>Centro de Bienestar Animal Municipal.</v>
      </c>
      <c r="C15" s="773"/>
      <c r="D15" s="773"/>
      <c r="E15" s="773"/>
      <c r="F15" s="773"/>
      <c r="G15" s="773"/>
      <c r="H15" s="773"/>
      <c r="I15" s="773"/>
    </row>
    <row r="16" spans="2:9">
      <c r="B16" s="774" t="s">
        <v>48</v>
      </c>
      <c r="C16" s="774"/>
      <c r="D16" s="774"/>
      <c r="E16" s="774"/>
      <c r="F16" s="774"/>
      <c r="G16" s="774"/>
      <c r="H16" s="774"/>
      <c r="I16" s="774"/>
    </row>
    <row r="17" spans="2:9" ht="12.75" customHeight="1">
      <c r="B17" s="775" t="str">
        <f>CALENDARIZACION!C17</f>
        <v>PSRCBAM. Porcentaje de servicios realizados en el Centro de Bienestar Animal Municipal.</v>
      </c>
      <c r="C17" s="775"/>
      <c r="D17" s="775"/>
      <c r="E17" s="775"/>
      <c r="F17" s="775"/>
      <c r="G17" s="775"/>
      <c r="H17" s="775"/>
      <c r="I17" s="775"/>
    </row>
    <row r="18" spans="2:9" ht="18.75" customHeight="1">
      <c r="B18" s="776" t="s">
        <v>139</v>
      </c>
      <c r="C18" s="776"/>
      <c r="D18" s="776"/>
      <c r="E18" s="776"/>
      <c r="F18" s="776"/>
      <c r="G18" s="776"/>
      <c r="H18" s="776"/>
      <c r="I18" s="776"/>
    </row>
    <row r="19" spans="2:9">
      <c r="B19" s="763" t="s">
        <v>100</v>
      </c>
      <c r="C19" s="763"/>
      <c r="D19" s="763"/>
      <c r="E19" s="763"/>
      <c r="F19" s="763"/>
      <c r="G19" s="763"/>
      <c r="H19" s="763"/>
      <c r="I19" s="763"/>
    </row>
    <row r="20" spans="2:9">
      <c r="B20" s="775" t="str">
        <f>CALENDARIZACION!E17</f>
        <v>PSRCBAM=(PSPCBAM/PSRCBAM) *100%</v>
      </c>
      <c r="C20" s="775"/>
      <c r="D20" s="775"/>
      <c r="E20" s="775"/>
      <c r="F20" s="775"/>
      <c r="G20" s="775"/>
      <c r="H20" s="775"/>
      <c r="I20" s="775"/>
    </row>
    <row r="21" spans="2:9">
      <c r="B21" s="763" t="s">
        <v>102</v>
      </c>
      <c r="C21" s="763"/>
      <c r="D21" s="763"/>
      <c r="E21" s="763"/>
      <c r="F21" s="763"/>
      <c r="G21" s="763"/>
      <c r="H21" s="763"/>
      <c r="I21" s="763"/>
    </row>
    <row r="22" spans="2:9" ht="28.5" customHeight="1">
      <c r="B22" s="764" t="s">
        <v>103</v>
      </c>
      <c r="C22" s="765"/>
      <c r="D22" s="766" t="s">
        <v>104</v>
      </c>
      <c r="E22" s="766"/>
      <c r="F22" s="765" t="s">
        <v>105</v>
      </c>
      <c r="G22" s="765"/>
      <c r="H22" s="767" t="s">
        <v>137</v>
      </c>
      <c r="I22" s="767"/>
    </row>
    <row r="23" spans="2:9" ht="75.75" customHeight="1">
      <c r="B23" s="755"/>
      <c r="C23" s="755"/>
      <c r="D23" s="755" t="str">
        <f>CALENDARIZACION!D17</f>
        <v>PSPCBAM= Porcentaje de servicios programados en el CEBAM</v>
      </c>
      <c r="E23" s="755"/>
      <c r="F23" s="768"/>
      <c r="G23" s="769"/>
      <c r="H23" s="770" t="str">
        <f>'FORMATO 2. POA - MIR'!E16</f>
        <v xml:space="preserve">Medios de verificación: carpetas físicas y digitales de los expedientes de los servicios realizados por el CEBAM.
Fuentes de información: estadísticas de las metas anuales de los servicios realizados.
https://sigeh.hidalgo.gob.mx/pags/info_reg/municipal/13082%20-%20zapotl%c3%a1n%20de%20ju%c3%a1rez.pdf
Periocidad: las cuales se aplicarán de manera trimestral de enero a diciembre los objetivos planteados.
Resguardante: se resguardarán en la dirección de salud y sanidad mediante el departamento del centro de bienestar animal.
</v>
      </c>
      <c r="I23" s="771"/>
    </row>
    <row r="24" spans="2:9" ht="101.25" customHeight="1">
      <c r="B24" s="755"/>
      <c r="C24" s="755"/>
      <c r="D24" s="755" t="str">
        <f>CALENDARIZACION!D18</f>
        <v>PSRCBAM= Porcentaje de servicios realizados en el CEBAM</v>
      </c>
      <c r="E24" s="755"/>
      <c r="F24" s="686"/>
      <c r="G24" s="756"/>
      <c r="H24" s="683"/>
      <c r="I24" s="772"/>
    </row>
    <row r="25" spans="2:9" ht="21.75" customHeight="1">
      <c r="B25" s="757" t="s">
        <v>140</v>
      </c>
      <c r="C25" s="757"/>
      <c r="D25" s="757"/>
      <c r="E25" s="757"/>
      <c r="F25" s="757"/>
      <c r="G25" s="757"/>
      <c r="H25" s="757"/>
      <c r="I25" s="757"/>
    </row>
    <row r="26" spans="2:9" ht="12.75" customHeight="1">
      <c r="B26" s="758" t="s">
        <v>28</v>
      </c>
      <c r="C26" s="759"/>
      <c r="D26" s="760" t="s">
        <v>46</v>
      </c>
      <c r="E26" s="761"/>
      <c r="F26" s="758" t="s">
        <v>47</v>
      </c>
      <c r="G26" s="762"/>
      <c r="H26" s="762"/>
      <c r="I26" s="762"/>
    </row>
    <row r="27" spans="2:9" ht="15.75" customHeight="1">
      <c r="B27" s="739" t="s">
        <v>97</v>
      </c>
      <c r="C27" s="740"/>
      <c r="D27" s="741" t="s">
        <v>95</v>
      </c>
      <c r="E27" s="742"/>
      <c r="F27" s="741" t="s">
        <v>124</v>
      </c>
      <c r="G27" s="743"/>
      <c r="H27" s="743"/>
      <c r="I27" s="742"/>
    </row>
    <row r="28" spans="2:9" ht="18" customHeight="1">
      <c r="B28" s="744" t="s">
        <v>125</v>
      </c>
      <c r="C28" s="745"/>
      <c r="D28" s="745"/>
      <c r="E28" s="746"/>
      <c r="F28" s="747" t="s">
        <v>128</v>
      </c>
      <c r="G28" s="748"/>
      <c r="H28" s="748"/>
      <c r="I28" s="748"/>
    </row>
    <row r="29" spans="2:9" ht="18" customHeight="1">
      <c r="B29" s="749" t="s">
        <v>106</v>
      </c>
      <c r="C29" s="750"/>
      <c r="D29" s="750"/>
      <c r="E29" s="751"/>
      <c r="F29" s="752" t="s">
        <v>188</v>
      </c>
      <c r="G29" s="753"/>
      <c r="H29" s="753"/>
      <c r="I29" s="754"/>
    </row>
    <row r="30" spans="2:9" ht="13.5" customHeight="1">
      <c r="B30" s="723" t="s">
        <v>81</v>
      </c>
      <c r="C30" s="724"/>
      <c r="D30" s="724"/>
      <c r="E30" s="725"/>
      <c r="F30" s="726" t="s">
        <v>129</v>
      </c>
      <c r="G30" s="727"/>
      <c r="H30" s="727"/>
      <c r="I30" s="727"/>
    </row>
    <row r="31" spans="2:9" ht="15.75" customHeight="1">
      <c r="B31" s="728" t="s">
        <v>107</v>
      </c>
      <c r="C31" s="729"/>
      <c r="D31" s="729"/>
      <c r="E31" s="730"/>
      <c r="F31" s="731" t="s">
        <v>108</v>
      </c>
      <c r="G31" s="732"/>
      <c r="H31" s="732"/>
      <c r="I31" s="733"/>
    </row>
    <row r="32" spans="2:9" ht="15.75" customHeight="1">
      <c r="B32" s="734" t="s">
        <v>143</v>
      </c>
      <c r="C32" s="735"/>
      <c r="D32" s="735"/>
      <c r="E32" s="735"/>
      <c r="F32" s="735"/>
      <c r="G32" s="735"/>
      <c r="H32" s="735"/>
      <c r="I32" s="736"/>
    </row>
    <row r="33" spans="2:9" ht="14.25" customHeight="1">
      <c r="B33" s="737" t="s">
        <v>111</v>
      </c>
      <c r="C33" s="724"/>
      <c r="D33" s="724"/>
      <c r="E33" s="738"/>
      <c r="F33" s="727" t="s">
        <v>112</v>
      </c>
      <c r="G33" s="727"/>
      <c r="H33" s="727"/>
      <c r="I33" s="727"/>
    </row>
    <row r="34" spans="2:9" ht="13.5" customHeight="1">
      <c r="B34" s="713" t="s">
        <v>146</v>
      </c>
      <c r="C34" s="714"/>
      <c r="D34" s="715">
        <f>CALENDARIZACION!R17</f>
        <v>16</v>
      </c>
      <c r="E34" s="716"/>
      <c r="F34" s="717" t="s">
        <v>113</v>
      </c>
      <c r="G34" s="718"/>
      <c r="H34" s="719" t="s">
        <v>114</v>
      </c>
      <c r="I34" s="719"/>
    </row>
    <row r="35" spans="2:9">
      <c r="B35" s="713" t="s">
        <v>115</v>
      </c>
      <c r="C35" s="714"/>
      <c r="D35" s="720" t="s">
        <v>110</v>
      </c>
      <c r="E35" s="721"/>
      <c r="F35" s="702" t="s">
        <v>116</v>
      </c>
      <c r="G35" s="703"/>
      <c r="H35" s="722" t="s">
        <v>117</v>
      </c>
      <c r="I35" s="722"/>
    </row>
    <row r="36" spans="2:9">
      <c r="B36" s="698" t="s">
        <v>49</v>
      </c>
      <c r="C36" s="699"/>
      <c r="D36" s="700" t="s">
        <v>186</v>
      </c>
      <c r="E36" s="701"/>
      <c r="F36" s="702" t="s">
        <v>118</v>
      </c>
      <c r="G36" s="703"/>
      <c r="H36" s="704" t="s">
        <v>119</v>
      </c>
      <c r="I36" s="704"/>
    </row>
    <row r="37" spans="2:9">
      <c r="B37" s="705" t="s">
        <v>120</v>
      </c>
      <c r="C37" s="706"/>
      <c r="D37" s="706"/>
      <c r="E37" s="706"/>
      <c r="F37" s="706"/>
      <c r="G37" s="706"/>
      <c r="H37" s="706"/>
      <c r="I37" s="706"/>
    </row>
    <row r="38" spans="2:9">
      <c r="B38" s="707" t="s">
        <v>184</v>
      </c>
      <c r="C38" s="708"/>
      <c r="D38" s="708"/>
      <c r="E38" s="709"/>
      <c r="F38" s="710" t="s">
        <v>50</v>
      </c>
      <c r="G38" s="711"/>
      <c r="H38" s="712" t="s">
        <v>141</v>
      </c>
      <c r="I38" s="712"/>
    </row>
    <row r="39" spans="2:9">
      <c r="B39" s="688">
        <f>CALENDARIZACION!H17</f>
        <v>1</v>
      </c>
      <c r="C39" s="688"/>
      <c r="D39" s="688"/>
      <c r="E39" s="688"/>
      <c r="F39" s="689">
        <v>2026</v>
      </c>
      <c r="G39" s="689"/>
      <c r="H39" s="690" t="s">
        <v>110</v>
      </c>
      <c r="I39" s="690"/>
    </row>
    <row r="40" spans="2:9">
      <c r="B40" s="691" t="s">
        <v>144</v>
      </c>
      <c r="C40" s="692"/>
      <c r="D40" s="692"/>
      <c r="E40" s="692"/>
      <c r="F40" s="692"/>
      <c r="G40" s="692"/>
      <c r="H40" s="692"/>
      <c r="I40" s="693"/>
    </row>
    <row r="41" spans="2:9" ht="33.75">
      <c r="B41" s="694" t="s">
        <v>121</v>
      </c>
      <c r="C41" s="695"/>
      <c r="D41" s="51" t="s">
        <v>145</v>
      </c>
      <c r="E41" s="52" t="s">
        <v>84</v>
      </c>
      <c r="F41" s="696" t="s">
        <v>85</v>
      </c>
      <c r="G41" s="697"/>
      <c r="H41" s="53" t="s">
        <v>74</v>
      </c>
      <c r="I41" s="53" t="s">
        <v>75</v>
      </c>
    </row>
    <row r="42" spans="2:9">
      <c r="B42" s="683" t="s">
        <v>4</v>
      </c>
      <c r="C42" s="684"/>
      <c r="D42" s="44"/>
      <c r="E42" s="23">
        <v>0</v>
      </c>
      <c r="F42" s="358"/>
      <c r="G42" s="358"/>
      <c r="H42" s="18">
        <v>46027</v>
      </c>
      <c r="I42" s="18">
        <v>46386</v>
      </c>
    </row>
    <row r="43" spans="2:9">
      <c r="B43" s="685" t="s">
        <v>5</v>
      </c>
      <c r="C43" s="686"/>
      <c r="D43" s="44">
        <f>'COMP ACT EXTEMPORANEAS'!K12</f>
        <v>15</v>
      </c>
      <c r="E43" s="23">
        <v>0</v>
      </c>
      <c r="F43" s="358">
        <f>'COMP ACT EXTEMPORANEAS'!K13</f>
        <v>12</v>
      </c>
      <c r="G43" s="358"/>
      <c r="H43" s="18"/>
      <c r="I43" s="18"/>
    </row>
    <row r="44" spans="2:9">
      <c r="B44" s="687" t="s">
        <v>131</v>
      </c>
      <c r="C44" s="686"/>
      <c r="D44" s="44"/>
      <c r="E44" s="23">
        <v>0</v>
      </c>
      <c r="F44" s="358"/>
      <c r="G44" s="358"/>
      <c r="H44" s="18"/>
      <c r="I44" s="18"/>
    </row>
    <row r="45" spans="2:9">
      <c r="B45" s="675" t="s">
        <v>6</v>
      </c>
      <c r="C45" s="676"/>
      <c r="D45" s="45"/>
      <c r="E45" s="24">
        <v>0</v>
      </c>
      <c r="F45" s="677"/>
      <c r="G45" s="677"/>
      <c r="H45" s="18"/>
      <c r="I45" s="18"/>
    </row>
    <row r="46" spans="2:9">
      <c r="B46" s="429" t="s">
        <v>338</v>
      </c>
      <c r="C46" s="429"/>
      <c r="D46" s="27">
        <f>'COMP ACT EXTEMPORANEAS'!S12</f>
        <v>15</v>
      </c>
      <c r="E46" s="27">
        <v>0</v>
      </c>
      <c r="F46" s="678">
        <f>'COMP ACT EXTEMPORANEAS'!R13</f>
        <v>12</v>
      </c>
      <c r="G46" s="678"/>
      <c r="H46" s="25" t="s">
        <v>147</v>
      </c>
      <c r="I46" s="26">
        <f>'COMP ACT EXTEMPORANEAS'!U12</f>
        <v>0.8</v>
      </c>
    </row>
    <row r="47" spans="2:9">
      <c r="B47" s="679"/>
      <c r="C47" s="321"/>
    </row>
    <row r="49" spans="1:12" ht="22.5" customHeight="1">
      <c r="B49" s="680" t="s">
        <v>159</v>
      </c>
      <c r="C49" s="681"/>
      <c r="D49" s="682" t="s">
        <v>52</v>
      </c>
      <c r="E49" s="682"/>
      <c r="F49" s="682" t="s">
        <v>153</v>
      </c>
      <c r="G49" s="682"/>
      <c r="H49" s="682"/>
      <c r="I49" s="682"/>
    </row>
    <row r="50" spans="1:12" ht="39" customHeight="1">
      <c r="B50" s="669" t="str">
        <f>D8</f>
        <v>AE1</v>
      </c>
      <c r="C50" s="670"/>
      <c r="D50" s="673" t="str">
        <f>CALENDARIZACION!B17</f>
        <v>Centro de Bienestar Animal Municipal.</v>
      </c>
      <c r="E50" s="673"/>
      <c r="F50" s="29" t="s">
        <v>154</v>
      </c>
      <c r="G50" s="30" t="s">
        <v>155</v>
      </c>
      <c r="H50" s="29" t="s">
        <v>67</v>
      </c>
      <c r="I50" s="28" t="s">
        <v>68</v>
      </c>
      <c r="L50" s="50"/>
    </row>
    <row r="51" spans="1:12" ht="18.75" customHeight="1">
      <c r="B51" s="671"/>
      <c r="C51" s="672"/>
      <c r="D51" s="673"/>
      <c r="E51" s="673"/>
      <c r="F51" s="31">
        <f>'COMP ACT EXTEMPORANEAS'!R12</f>
        <v>15</v>
      </c>
      <c r="G51" s="32">
        <f>'COMP ACT EXTEMPORANEAS'!R13</f>
        <v>12</v>
      </c>
      <c r="H51" s="31">
        <f>CALENDARIZACION!T17</f>
        <v>12</v>
      </c>
      <c r="I51" s="33">
        <f>'COMP ACT EXTEMPORANEAS'!U12</f>
        <v>0.8</v>
      </c>
    </row>
    <row r="52" spans="1:12" ht="206.25" customHeight="1">
      <c r="B52" s="351"/>
      <c r="C52" s="351"/>
      <c r="D52" s="351"/>
      <c r="E52" s="351"/>
      <c r="F52" s="674"/>
      <c r="G52" s="674"/>
      <c r="H52" s="674"/>
      <c r="I52" s="674"/>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4" t="s">
        <v>38</v>
      </c>
      <c r="C4" s="795"/>
      <c r="D4" s="795"/>
      <c r="E4" s="795"/>
      <c r="F4" s="795"/>
      <c r="G4" s="795"/>
      <c r="H4" s="795"/>
      <c r="I4" s="795"/>
    </row>
    <row r="5" spans="2:9" ht="19.5" customHeight="1">
      <c r="B5" s="796" t="s">
        <v>339</v>
      </c>
      <c r="C5" s="776"/>
      <c r="D5" s="776"/>
      <c r="E5" s="776"/>
      <c r="F5" s="776"/>
      <c r="G5" s="776"/>
      <c r="H5" s="776"/>
      <c r="I5" s="776"/>
    </row>
    <row r="6" spans="2:9" ht="31.5" customHeight="1">
      <c r="B6" s="744" t="s">
        <v>39</v>
      </c>
      <c r="C6" s="797"/>
      <c r="D6" s="798" t="str">
        <f>'FORMATO 2. POA - MIR'!D4:F4</f>
        <v>SECRETARIA DEL BIENESTAR, INCLUSIÓN Y DESARROLLO SOCIAL</v>
      </c>
      <c r="E6" s="799"/>
      <c r="F6" s="744" t="s">
        <v>42</v>
      </c>
      <c r="G6" s="745"/>
      <c r="H6" s="800"/>
      <c r="I6" s="800"/>
    </row>
    <row r="7" spans="2:9" ht="54" customHeight="1">
      <c r="B7" s="786" t="s">
        <v>40</v>
      </c>
      <c r="C7" s="787"/>
      <c r="D7" s="788" t="s">
        <v>337</v>
      </c>
      <c r="E7" s="789"/>
      <c r="F7" s="786" t="s">
        <v>43</v>
      </c>
      <c r="G7" s="790"/>
      <c r="H7" s="775" t="s">
        <v>335</v>
      </c>
      <c r="I7" s="775"/>
    </row>
    <row r="8" spans="2:9" ht="41.25" customHeight="1">
      <c r="B8" s="694" t="s">
        <v>41</v>
      </c>
      <c r="C8" s="791"/>
      <c r="D8" s="792" t="s">
        <v>170</v>
      </c>
      <c r="E8" s="793"/>
      <c r="F8" s="694" t="s">
        <v>44</v>
      </c>
      <c r="G8" s="695"/>
      <c r="H8" s="775" t="s">
        <v>335</v>
      </c>
      <c r="I8" s="775"/>
    </row>
    <row r="9" spans="2:9">
      <c r="B9" s="784" t="s">
        <v>88</v>
      </c>
      <c r="C9" s="784"/>
      <c r="D9" s="784"/>
      <c r="E9" s="784"/>
      <c r="F9" s="784"/>
      <c r="G9" s="784"/>
      <c r="H9" s="784"/>
      <c r="I9" s="784"/>
    </row>
    <row r="10" spans="2:9" ht="68.25" customHeight="1">
      <c r="B10" s="778" t="s">
        <v>89</v>
      </c>
      <c r="C10" s="778"/>
      <c r="D10" s="775" t="str">
        <f>'FORMATO 2. POA - MIR'!C9</f>
        <v>ACUERDO 2. ACUERDO PARA EL BIENESTAR DEL PUEBLO.</v>
      </c>
      <c r="E10" s="785"/>
      <c r="F10" s="778" t="s">
        <v>90</v>
      </c>
      <c r="G10" s="778"/>
      <c r="H10" s="779" t="str">
        <f>'FORMATO 2. POA - MIR'!E9</f>
        <v>2.1.1 Impulsar la gestión de abasto de medicamentos e insumos para la salud en las unidades médicas de nuestro municipio dando respuesta a las necesidades médicas de las y los ciudadanos.</v>
      </c>
      <c r="I10" s="780"/>
    </row>
    <row r="11" spans="2:9" ht="54" customHeight="1">
      <c r="B11" s="778" t="s">
        <v>91</v>
      </c>
      <c r="C11" s="778"/>
      <c r="D11" s="775" t="str">
        <f>'FORMATO 2. POA - MIR'!C10</f>
        <v>Acuerdo 2. Bienestar para Zapotlán.</v>
      </c>
      <c r="E11" s="785"/>
      <c r="F11" s="778" t="s">
        <v>93</v>
      </c>
      <c r="G11" s="778"/>
      <c r="H11" s="779" t="str">
        <f>'FORMATO 2. POA - MIR'!E10</f>
        <v xml:space="preserve">2.1.1.1 Generar acuerdos de colaboración con las clínicas del IMSS Bienestar, mejorando la atención medica de los derechohabientes del municipio.
2.1.1.2 Brindar un aval ciudadano que colabore de manera eficaz con las clínicas IMSS-BIENESTAR, optimizando los tiempos de atención de los servicios de salud de los derechohabientes del municipio.
</v>
      </c>
      <c r="I11" s="780"/>
    </row>
    <row r="12" spans="2:9" ht="126" customHeight="1">
      <c r="B12" s="777" t="s">
        <v>94</v>
      </c>
      <c r="C12" s="777"/>
      <c r="D12" s="753" t="str">
        <f>'FORMATO 2. POA - MIR'!C11</f>
        <v>2.1 Optimizar los tiempos de atención médica y la calidad de los servicios de salud, garantizando la prevención y la atención médica básica para los ciudadanos de Zapotlán.</v>
      </c>
      <c r="E12" s="753"/>
      <c r="F12" s="778" t="s">
        <v>93</v>
      </c>
      <c r="G12" s="778"/>
      <c r="H12" s="779" t="str">
        <f>'FORMATO 2. POA - MIR'!E11</f>
        <v xml:space="preserve">2.1.2.1. Desarrollar la actividad de promoción a la salud en comunidades de los municipios con un enfoque preventivo que fomente el autocuidado de la salud de las personas para beneficio de las familias.
2.1.2.3. Realizar acciones preventivas efectivas para enfrentar urgencias epidemiológicas y riesgos sanitarios en la entidad, asegurando una mayor resiliencia.
2.1.5.2. Ampliar la cobertura de atención a la salud de manera gratuita a la población que no cuenta con seguridad social.
</v>
      </c>
      <c r="I12" s="780"/>
    </row>
    <row r="13" spans="2:9" ht="15" customHeight="1">
      <c r="B13" s="781" t="s">
        <v>138</v>
      </c>
      <c r="C13" s="782"/>
      <c r="D13" s="782"/>
      <c r="E13" s="782"/>
      <c r="F13" s="782"/>
      <c r="G13" s="782"/>
      <c r="H13" s="782"/>
      <c r="I13" s="783"/>
    </row>
    <row r="14" spans="2:9">
      <c r="B14" s="774" t="s">
        <v>45</v>
      </c>
      <c r="C14" s="774"/>
      <c r="D14" s="774"/>
      <c r="E14" s="774"/>
      <c r="F14" s="774"/>
      <c r="G14" s="774"/>
      <c r="H14" s="774"/>
      <c r="I14" s="774"/>
    </row>
    <row r="15" spans="2:9">
      <c r="B15" s="773" t="str">
        <f>CALENDARIZACION!B17</f>
        <v>Centro de Bienestar Animal Municipal.</v>
      </c>
      <c r="C15" s="773"/>
      <c r="D15" s="773"/>
      <c r="E15" s="773"/>
      <c r="F15" s="773"/>
      <c r="G15" s="773"/>
      <c r="H15" s="773"/>
      <c r="I15" s="773"/>
    </row>
    <row r="16" spans="2:9">
      <c r="B16" s="774" t="s">
        <v>48</v>
      </c>
      <c r="C16" s="774"/>
      <c r="D16" s="774"/>
      <c r="E16" s="774"/>
      <c r="F16" s="774"/>
      <c r="G16" s="774"/>
      <c r="H16" s="774"/>
      <c r="I16" s="774"/>
    </row>
    <row r="17" spans="2:9" ht="12.75" customHeight="1">
      <c r="B17" s="775" t="str">
        <f>CALENDARIZACION!C17</f>
        <v>PSRCBAM. Porcentaje de servicios realizados en el Centro de Bienestar Animal Municipal.</v>
      </c>
      <c r="C17" s="775"/>
      <c r="D17" s="775"/>
      <c r="E17" s="775"/>
      <c r="F17" s="775"/>
      <c r="G17" s="775"/>
      <c r="H17" s="775"/>
      <c r="I17" s="775"/>
    </row>
    <row r="18" spans="2:9" ht="18.75" customHeight="1">
      <c r="B18" s="776" t="s">
        <v>139</v>
      </c>
      <c r="C18" s="776"/>
      <c r="D18" s="776"/>
      <c r="E18" s="776"/>
      <c r="F18" s="776"/>
      <c r="G18" s="776"/>
      <c r="H18" s="776"/>
      <c r="I18" s="776"/>
    </row>
    <row r="19" spans="2:9">
      <c r="B19" s="763" t="s">
        <v>100</v>
      </c>
      <c r="C19" s="763"/>
      <c r="D19" s="763"/>
      <c r="E19" s="763"/>
      <c r="F19" s="763"/>
      <c r="G19" s="763"/>
      <c r="H19" s="763"/>
      <c r="I19" s="763"/>
    </row>
    <row r="20" spans="2:9">
      <c r="B20" s="775" t="str">
        <f>CALENDARIZACION!E17</f>
        <v>PSRCBAM=(PSPCBAM/PSRCBAM) *100%</v>
      </c>
      <c r="C20" s="775"/>
      <c r="D20" s="775"/>
      <c r="E20" s="775"/>
      <c r="F20" s="775"/>
      <c r="G20" s="775"/>
      <c r="H20" s="775"/>
      <c r="I20" s="775"/>
    </row>
    <row r="21" spans="2:9">
      <c r="B21" s="763" t="s">
        <v>102</v>
      </c>
      <c r="C21" s="763"/>
      <c r="D21" s="763"/>
      <c r="E21" s="763"/>
      <c r="F21" s="763"/>
      <c r="G21" s="763"/>
      <c r="H21" s="763"/>
      <c r="I21" s="763"/>
    </row>
    <row r="22" spans="2:9" ht="28.5" customHeight="1">
      <c r="B22" s="764" t="s">
        <v>103</v>
      </c>
      <c r="C22" s="765"/>
      <c r="D22" s="766" t="s">
        <v>104</v>
      </c>
      <c r="E22" s="766"/>
      <c r="F22" s="765" t="s">
        <v>105</v>
      </c>
      <c r="G22" s="765"/>
      <c r="H22" s="767" t="s">
        <v>137</v>
      </c>
      <c r="I22" s="767"/>
    </row>
    <row r="23" spans="2:9" ht="75.75" customHeight="1">
      <c r="B23" s="755"/>
      <c r="C23" s="755"/>
      <c r="D23" s="755" t="str">
        <f>CALENDARIZACION!D17</f>
        <v>PSPCBAM= Porcentaje de servicios programados en el CEBAM</v>
      </c>
      <c r="E23" s="755"/>
      <c r="F23" s="768"/>
      <c r="G23" s="769"/>
      <c r="H23" s="770" t="str">
        <f>'FORMATO 2. POA - MIR'!E16</f>
        <v xml:space="preserve">Medios de verificación: carpetas físicas y digitales de los expedientes de los servicios realizados por el CEBAM.
Fuentes de información: estadísticas de las metas anuales de los servicios realizados.
https://sigeh.hidalgo.gob.mx/pags/info_reg/municipal/13082%20-%20zapotl%c3%a1n%20de%20ju%c3%a1rez.pdf
Periocidad: las cuales se aplicarán de manera trimestral de enero a diciembre los objetivos planteados.
Resguardante: se resguardarán en la dirección de salud y sanidad mediante el departamento del centro de bienestar animal.
</v>
      </c>
      <c r="I23" s="771"/>
    </row>
    <row r="24" spans="2:9" ht="101.25" customHeight="1">
      <c r="B24" s="755"/>
      <c r="C24" s="755"/>
      <c r="D24" s="755" t="str">
        <f>CALENDARIZACION!D18</f>
        <v>PSRCBAM= Porcentaje de servicios realizados en el CEBAM</v>
      </c>
      <c r="E24" s="755"/>
      <c r="F24" s="686"/>
      <c r="G24" s="756"/>
      <c r="H24" s="683"/>
      <c r="I24" s="772"/>
    </row>
    <row r="25" spans="2:9" ht="21.75" customHeight="1">
      <c r="B25" s="757" t="s">
        <v>140</v>
      </c>
      <c r="C25" s="757"/>
      <c r="D25" s="757"/>
      <c r="E25" s="757"/>
      <c r="F25" s="757"/>
      <c r="G25" s="757"/>
      <c r="H25" s="757"/>
      <c r="I25" s="757"/>
    </row>
    <row r="26" spans="2:9" ht="12.75" customHeight="1">
      <c r="B26" s="758" t="s">
        <v>28</v>
      </c>
      <c r="C26" s="759"/>
      <c r="D26" s="760" t="s">
        <v>46</v>
      </c>
      <c r="E26" s="761"/>
      <c r="F26" s="758" t="s">
        <v>47</v>
      </c>
      <c r="G26" s="762"/>
      <c r="H26" s="762"/>
      <c r="I26" s="762"/>
    </row>
    <row r="27" spans="2:9" ht="15.75" customHeight="1">
      <c r="B27" s="739" t="s">
        <v>97</v>
      </c>
      <c r="C27" s="740"/>
      <c r="D27" s="741" t="s">
        <v>95</v>
      </c>
      <c r="E27" s="742"/>
      <c r="F27" s="741" t="s">
        <v>124</v>
      </c>
      <c r="G27" s="743"/>
      <c r="H27" s="743"/>
      <c r="I27" s="742"/>
    </row>
    <row r="28" spans="2:9" ht="18" customHeight="1">
      <c r="B28" s="744" t="s">
        <v>125</v>
      </c>
      <c r="C28" s="745"/>
      <c r="D28" s="745"/>
      <c r="E28" s="746"/>
      <c r="F28" s="747" t="s">
        <v>128</v>
      </c>
      <c r="G28" s="748"/>
      <c r="H28" s="748"/>
      <c r="I28" s="748"/>
    </row>
    <row r="29" spans="2:9" ht="18" customHeight="1">
      <c r="B29" s="749" t="s">
        <v>106</v>
      </c>
      <c r="C29" s="750"/>
      <c r="D29" s="750"/>
      <c r="E29" s="751"/>
      <c r="F29" s="752" t="s">
        <v>188</v>
      </c>
      <c r="G29" s="753"/>
      <c r="H29" s="753"/>
      <c r="I29" s="754"/>
    </row>
    <row r="30" spans="2:9" ht="13.5" customHeight="1">
      <c r="B30" s="723" t="s">
        <v>81</v>
      </c>
      <c r="C30" s="724"/>
      <c r="D30" s="724"/>
      <c r="E30" s="725"/>
      <c r="F30" s="726" t="s">
        <v>129</v>
      </c>
      <c r="G30" s="727"/>
      <c r="H30" s="727"/>
      <c r="I30" s="727"/>
    </row>
    <row r="31" spans="2:9" ht="15.75" customHeight="1">
      <c r="B31" s="728" t="s">
        <v>107</v>
      </c>
      <c r="C31" s="729"/>
      <c r="D31" s="729"/>
      <c r="E31" s="730"/>
      <c r="F31" s="731" t="s">
        <v>108</v>
      </c>
      <c r="G31" s="732"/>
      <c r="H31" s="732"/>
      <c r="I31" s="733"/>
    </row>
    <row r="32" spans="2:9" ht="15.75" customHeight="1">
      <c r="B32" s="734" t="s">
        <v>143</v>
      </c>
      <c r="C32" s="735"/>
      <c r="D32" s="735"/>
      <c r="E32" s="735"/>
      <c r="F32" s="735"/>
      <c r="G32" s="735"/>
      <c r="H32" s="735"/>
      <c r="I32" s="736"/>
    </row>
    <row r="33" spans="2:9" ht="14.25" customHeight="1">
      <c r="B33" s="737" t="s">
        <v>111</v>
      </c>
      <c r="C33" s="724"/>
      <c r="D33" s="724"/>
      <c r="E33" s="738"/>
      <c r="F33" s="727" t="s">
        <v>112</v>
      </c>
      <c r="G33" s="727"/>
      <c r="H33" s="727"/>
      <c r="I33" s="727"/>
    </row>
    <row r="34" spans="2:9" ht="13.5" customHeight="1">
      <c r="B34" s="713" t="s">
        <v>146</v>
      </c>
      <c r="C34" s="714"/>
      <c r="D34" s="715">
        <f>CALENDARIZACION!R17</f>
        <v>16</v>
      </c>
      <c r="E34" s="716"/>
      <c r="F34" s="717" t="s">
        <v>113</v>
      </c>
      <c r="G34" s="718"/>
      <c r="H34" s="719" t="s">
        <v>114</v>
      </c>
      <c r="I34" s="719"/>
    </row>
    <row r="35" spans="2:9">
      <c r="B35" s="713" t="s">
        <v>115</v>
      </c>
      <c r="C35" s="714"/>
      <c r="D35" s="720" t="s">
        <v>110</v>
      </c>
      <c r="E35" s="721"/>
      <c r="F35" s="702" t="s">
        <v>116</v>
      </c>
      <c r="G35" s="703"/>
      <c r="H35" s="722" t="s">
        <v>117</v>
      </c>
      <c r="I35" s="722"/>
    </row>
    <row r="36" spans="2:9">
      <c r="B36" s="698" t="s">
        <v>49</v>
      </c>
      <c r="C36" s="699"/>
      <c r="D36" s="700" t="s">
        <v>186</v>
      </c>
      <c r="E36" s="701"/>
      <c r="F36" s="702" t="s">
        <v>118</v>
      </c>
      <c r="G36" s="703"/>
      <c r="H36" s="704" t="s">
        <v>119</v>
      </c>
      <c r="I36" s="704"/>
    </row>
    <row r="37" spans="2:9">
      <c r="B37" s="705" t="s">
        <v>120</v>
      </c>
      <c r="C37" s="706"/>
      <c r="D37" s="706"/>
      <c r="E37" s="706"/>
      <c r="F37" s="706"/>
      <c r="G37" s="706"/>
      <c r="H37" s="706"/>
      <c r="I37" s="706"/>
    </row>
    <row r="38" spans="2:9">
      <c r="B38" s="707" t="s">
        <v>184</v>
      </c>
      <c r="C38" s="708"/>
      <c r="D38" s="708"/>
      <c r="E38" s="709"/>
      <c r="F38" s="710" t="s">
        <v>50</v>
      </c>
      <c r="G38" s="711"/>
      <c r="H38" s="712" t="s">
        <v>141</v>
      </c>
      <c r="I38" s="712"/>
    </row>
    <row r="39" spans="2:9">
      <c r="B39" s="688">
        <f>CALENDARIZACION!H17</f>
        <v>1</v>
      </c>
      <c r="C39" s="688"/>
      <c r="D39" s="688"/>
      <c r="E39" s="688"/>
      <c r="F39" s="689">
        <v>2026</v>
      </c>
      <c r="G39" s="689"/>
      <c r="H39" s="690" t="s">
        <v>110</v>
      </c>
      <c r="I39" s="690"/>
    </row>
    <row r="40" spans="2:9">
      <c r="B40" s="691" t="s">
        <v>144</v>
      </c>
      <c r="C40" s="692"/>
      <c r="D40" s="692"/>
      <c r="E40" s="692"/>
      <c r="F40" s="692"/>
      <c r="G40" s="692"/>
      <c r="H40" s="692"/>
      <c r="I40" s="693"/>
    </row>
    <row r="41" spans="2:9" ht="33.75">
      <c r="B41" s="694" t="s">
        <v>121</v>
      </c>
      <c r="C41" s="695"/>
      <c r="D41" s="51" t="s">
        <v>145</v>
      </c>
      <c r="E41" s="52" t="s">
        <v>84</v>
      </c>
      <c r="F41" s="696" t="s">
        <v>85</v>
      </c>
      <c r="G41" s="697"/>
      <c r="H41" s="53" t="s">
        <v>74</v>
      </c>
      <c r="I41" s="53" t="s">
        <v>75</v>
      </c>
    </row>
    <row r="42" spans="2:9">
      <c r="B42" s="683" t="s">
        <v>4</v>
      </c>
      <c r="C42" s="684"/>
      <c r="D42" s="44"/>
      <c r="E42" s="23">
        <v>0</v>
      </c>
      <c r="F42" s="358"/>
      <c r="G42" s="358"/>
      <c r="H42" s="18">
        <v>46027</v>
      </c>
      <c r="I42" s="18">
        <v>46386</v>
      </c>
    </row>
    <row r="43" spans="2:9">
      <c r="B43" s="685" t="s">
        <v>5</v>
      </c>
      <c r="C43" s="686"/>
      <c r="D43" s="44">
        <f>'COMP ACT EXTEMPORANEAS'!K12</f>
        <v>15</v>
      </c>
      <c r="E43" s="23">
        <v>0</v>
      </c>
      <c r="F43" s="358">
        <f>'COMP ACT EXTEMPORANEAS'!K13</f>
        <v>12</v>
      </c>
      <c r="G43" s="358"/>
      <c r="H43" s="18"/>
      <c r="I43" s="18"/>
    </row>
    <row r="44" spans="2:9">
      <c r="B44" s="687" t="s">
        <v>131</v>
      </c>
      <c r="C44" s="686"/>
      <c r="D44" s="44"/>
      <c r="E44" s="23">
        <v>0</v>
      </c>
      <c r="F44" s="358"/>
      <c r="G44" s="358"/>
      <c r="H44" s="18"/>
      <c r="I44" s="18"/>
    </row>
    <row r="45" spans="2:9">
      <c r="B45" s="675" t="s">
        <v>6</v>
      </c>
      <c r="C45" s="676"/>
      <c r="D45" s="45"/>
      <c r="E45" s="24">
        <v>0</v>
      </c>
      <c r="F45" s="677"/>
      <c r="G45" s="677"/>
      <c r="H45" s="18"/>
      <c r="I45" s="18"/>
    </row>
    <row r="46" spans="2:9">
      <c r="B46" s="429" t="s">
        <v>338</v>
      </c>
      <c r="C46" s="429"/>
      <c r="D46" s="27">
        <f>'COMP ACT EXTEMPORANEAS'!S12</f>
        <v>15</v>
      </c>
      <c r="E46" s="27">
        <v>0</v>
      </c>
      <c r="F46" s="678">
        <f>'COMP ACT EXTEMPORANEAS'!R13</f>
        <v>12</v>
      </c>
      <c r="G46" s="678"/>
      <c r="H46" s="25" t="s">
        <v>147</v>
      </c>
      <c r="I46" s="26">
        <f>'COMP ACT EXTEMPORANEAS'!U12</f>
        <v>0.8</v>
      </c>
    </row>
    <row r="47" spans="2:9">
      <c r="B47" s="679"/>
      <c r="C47" s="321"/>
    </row>
    <row r="49" spans="1:12" ht="22.5" customHeight="1">
      <c r="B49" s="680" t="s">
        <v>159</v>
      </c>
      <c r="C49" s="681"/>
      <c r="D49" s="682" t="s">
        <v>52</v>
      </c>
      <c r="E49" s="682"/>
      <c r="F49" s="682" t="s">
        <v>153</v>
      </c>
      <c r="G49" s="682"/>
      <c r="H49" s="682"/>
      <c r="I49" s="682"/>
    </row>
    <row r="50" spans="1:12" ht="39" customHeight="1">
      <c r="B50" s="669" t="str">
        <f>D8</f>
        <v>AE1</v>
      </c>
      <c r="C50" s="670"/>
      <c r="D50" s="673" t="str">
        <f>CALENDARIZACION!B17</f>
        <v>Centro de Bienestar Animal Municipal.</v>
      </c>
      <c r="E50" s="673"/>
      <c r="F50" s="29" t="s">
        <v>154</v>
      </c>
      <c r="G50" s="30" t="s">
        <v>155</v>
      </c>
      <c r="H50" s="29" t="s">
        <v>67</v>
      </c>
      <c r="I50" s="28" t="s">
        <v>68</v>
      </c>
      <c r="L50" s="50"/>
    </row>
    <row r="51" spans="1:12" ht="18.75" customHeight="1">
      <c r="B51" s="671"/>
      <c r="C51" s="672"/>
      <c r="D51" s="673"/>
      <c r="E51" s="673"/>
      <c r="F51" s="31">
        <f>'COMP ACT EXTEMPORANEAS'!R12</f>
        <v>15</v>
      </c>
      <c r="G51" s="32">
        <f>'COMP ACT EXTEMPORANEAS'!R13</f>
        <v>12</v>
      </c>
      <c r="H51" s="31">
        <f>CALENDARIZACION!T17</f>
        <v>12</v>
      </c>
      <c r="I51" s="33">
        <f>'COMP ACT EXTEMPORANEAS'!U12</f>
        <v>0.8</v>
      </c>
    </row>
    <row r="52" spans="1:12" ht="206.25" customHeight="1">
      <c r="B52" s="351"/>
      <c r="C52" s="351"/>
      <c r="D52" s="351"/>
      <c r="E52" s="351"/>
      <c r="F52" s="674"/>
      <c r="G52" s="674"/>
      <c r="H52" s="674"/>
      <c r="I52" s="674"/>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115" zoomScaleNormal="115" zoomScaleSheetLayoutView="115" workbookViewId="0">
      <selection activeCell="C10" sqref="C10"/>
    </sheetView>
  </sheetViews>
  <sheetFormatPr baseColWidth="10" defaultColWidth="9.33203125" defaultRowHeight="12.75"/>
  <cols>
    <col min="1" max="1" width="51.33203125" style="97" customWidth="1"/>
    <col min="2" max="2" width="37.83203125" style="97" customWidth="1"/>
    <col min="3" max="3" width="49.1640625" style="97" customWidth="1"/>
    <col min="4" max="16384" width="9.33203125" style="97"/>
  </cols>
  <sheetData>
    <row r="1" spans="1:3" ht="47.85" customHeight="1">
      <c r="A1" s="304" t="s">
        <v>365</v>
      </c>
      <c r="B1" s="305"/>
      <c r="C1" s="306"/>
    </row>
    <row r="2" spans="1:3" s="47" customFormat="1" ht="35.25" customHeight="1">
      <c r="A2" s="298" t="s">
        <v>9</v>
      </c>
      <c r="B2" s="299"/>
      <c r="C2" s="300"/>
    </row>
    <row r="3" spans="1:3" ht="37.700000000000003" customHeight="1">
      <c r="A3" s="301" t="s">
        <v>373</v>
      </c>
      <c r="B3" s="302"/>
      <c r="C3" s="303"/>
    </row>
    <row r="4" spans="1:3" s="47" customFormat="1" ht="35.25" customHeight="1">
      <c r="A4" s="298" t="s">
        <v>10</v>
      </c>
      <c r="B4" s="299"/>
      <c r="C4" s="300"/>
    </row>
    <row r="5" spans="1:3" ht="80.25" customHeight="1">
      <c r="A5" s="301" t="s">
        <v>511</v>
      </c>
      <c r="B5" s="302"/>
      <c r="C5" s="303"/>
    </row>
    <row r="6" spans="1:3" s="47" customFormat="1" ht="35.25" customHeight="1">
      <c r="A6" s="298" t="s">
        <v>11</v>
      </c>
      <c r="B6" s="299"/>
      <c r="C6" s="300"/>
    </row>
    <row r="7" spans="1:3" ht="123" customHeight="1">
      <c r="A7" s="271" t="s">
        <v>374</v>
      </c>
      <c r="B7" s="272"/>
      <c r="C7" s="273"/>
    </row>
    <row r="8" spans="1:3" s="47" customFormat="1" ht="35.25" customHeight="1">
      <c r="A8" s="247" t="s">
        <v>12</v>
      </c>
      <c r="B8" s="248"/>
      <c r="C8" s="249"/>
    </row>
    <row r="9" spans="1:3" ht="32.450000000000003" customHeight="1">
      <c r="A9" s="99" t="s">
        <v>13</v>
      </c>
      <c r="B9" s="99" t="s">
        <v>14</v>
      </c>
      <c r="C9" s="99" t="s">
        <v>15</v>
      </c>
    </row>
    <row r="10" spans="1:3" ht="153.75" customHeight="1">
      <c r="A10" s="98" t="s">
        <v>368</v>
      </c>
      <c r="B10" s="107" t="s">
        <v>370</v>
      </c>
      <c r="C10" s="178" t="s">
        <v>542</v>
      </c>
    </row>
    <row r="11" spans="1:3" s="47" customFormat="1" ht="35.25" customHeight="1">
      <c r="A11" s="247" t="s">
        <v>16</v>
      </c>
      <c r="B11" s="248"/>
      <c r="C11" s="249"/>
    </row>
    <row r="12" spans="1:3" ht="67.5" customHeight="1">
      <c r="A12" s="307" t="s">
        <v>434</v>
      </c>
      <c r="B12" s="308"/>
      <c r="C12" s="309"/>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7"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10" t="s">
        <v>309</v>
      </c>
      <c r="B1" s="311"/>
      <c r="C1" s="311"/>
      <c r="D1" s="312"/>
    </row>
    <row r="2" spans="1:4" ht="27.75" customHeight="1">
      <c r="A2" s="313" t="s">
        <v>366</v>
      </c>
      <c r="B2" s="314"/>
      <c r="C2" s="314"/>
      <c r="D2" s="315"/>
    </row>
    <row r="3" spans="1:4" ht="39" customHeight="1">
      <c r="A3" s="304" t="s">
        <v>8</v>
      </c>
      <c r="B3" s="316"/>
      <c r="C3" s="316"/>
      <c r="D3" s="317"/>
    </row>
    <row r="4" spans="1:4" ht="28.7" customHeight="1">
      <c r="A4" s="4" t="s">
        <v>0</v>
      </c>
      <c r="B4" s="4" t="s">
        <v>1</v>
      </c>
      <c r="C4" s="4" t="s">
        <v>2</v>
      </c>
      <c r="D4" s="4" t="s">
        <v>3</v>
      </c>
    </row>
    <row r="5" spans="1:4" ht="28.7" customHeight="1">
      <c r="A5" s="318" t="s">
        <v>378</v>
      </c>
      <c r="B5" s="318" t="s">
        <v>377</v>
      </c>
      <c r="C5" s="318" t="s">
        <v>376</v>
      </c>
      <c r="D5" s="318" t="s">
        <v>375</v>
      </c>
    </row>
    <row r="6" spans="1:4" ht="28.7" customHeight="1">
      <c r="A6" s="319"/>
      <c r="B6" s="319"/>
      <c r="C6" s="319"/>
      <c r="D6" s="319"/>
    </row>
    <row r="7" spans="1:4" ht="28.7" customHeight="1">
      <c r="A7" s="319"/>
      <c r="B7" s="319"/>
      <c r="C7" s="319"/>
      <c r="D7" s="319"/>
    </row>
    <row r="8" spans="1:4" ht="143.25" customHeight="1">
      <c r="A8" s="320"/>
      <c r="B8" s="320"/>
      <c r="C8" s="320"/>
      <c r="D8" s="320"/>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55" zoomScaleNormal="87" zoomScaleSheetLayoutView="55" workbookViewId="0">
      <selection activeCell="R3" sqref="R3"/>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0" t="s">
        <v>7</v>
      </c>
      <c r="B1" s="200"/>
      <c r="C1" s="200"/>
      <c r="D1" s="200"/>
      <c r="E1" s="200"/>
      <c r="F1" s="200"/>
      <c r="G1" s="200"/>
      <c r="H1" s="200"/>
      <c r="I1" s="200"/>
      <c r="J1" s="200"/>
      <c r="K1" s="200"/>
      <c r="L1" s="200"/>
      <c r="M1" s="200"/>
      <c r="N1" s="200"/>
      <c r="O1" s="200"/>
      <c r="P1" s="200"/>
    </row>
    <row r="2" spans="1:16" ht="27.75" customHeight="1">
      <c r="A2" s="322" t="s">
        <v>310</v>
      </c>
      <c r="B2" s="322"/>
      <c r="C2" s="322"/>
      <c r="D2" s="322"/>
      <c r="E2" s="322"/>
      <c r="F2" s="322"/>
      <c r="G2" s="322"/>
      <c r="H2" s="322"/>
      <c r="I2" s="322"/>
      <c r="J2" s="322"/>
      <c r="K2" s="322"/>
      <c r="L2" s="322"/>
      <c r="M2" s="322"/>
      <c r="N2" s="322"/>
      <c r="O2" s="322"/>
      <c r="P2" s="322"/>
    </row>
    <row r="3" spans="1:16" ht="408.95" customHeight="1">
      <c r="A3" s="321"/>
      <c r="B3" s="321"/>
      <c r="C3" s="321"/>
      <c r="D3" s="321"/>
      <c r="E3" s="321"/>
      <c r="F3" s="321"/>
      <c r="G3" s="321"/>
      <c r="H3" s="321"/>
      <c r="I3" s="321"/>
      <c r="J3" s="321"/>
      <c r="K3" s="321"/>
      <c r="L3" s="321"/>
      <c r="M3" s="321"/>
      <c r="N3" s="321"/>
      <c r="O3" s="321"/>
      <c r="P3" s="321"/>
    </row>
    <row r="4" spans="1:16">
      <c r="A4" s="321"/>
      <c r="B4" s="321"/>
      <c r="C4" s="321"/>
      <c r="D4" s="321"/>
      <c r="E4" s="321"/>
      <c r="F4" s="321"/>
      <c r="G4" s="321"/>
      <c r="H4" s="321"/>
      <c r="I4" s="321"/>
      <c r="J4" s="321"/>
      <c r="K4" s="321"/>
      <c r="L4" s="321"/>
      <c r="M4" s="321"/>
      <c r="N4" s="321"/>
      <c r="O4" s="321"/>
      <c r="P4" s="321"/>
    </row>
    <row r="5" spans="1:16">
      <c r="A5" s="321"/>
      <c r="B5" s="321"/>
      <c r="C5" s="321"/>
      <c r="D5" s="321"/>
      <c r="E5" s="321"/>
      <c r="F5" s="321"/>
      <c r="G5" s="321"/>
      <c r="H5" s="321"/>
      <c r="I5" s="321"/>
      <c r="J5" s="321"/>
      <c r="K5" s="321"/>
      <c r="L5" s="321"/>
      <c r="M5" s="321"/>
      <c r="N5" s="321"/>
      <c r="O5" s="321"/>
      <c r="P5" s="321"/>
    </row>
    <row r="6" spans="1:16">
      <c r="A6" s="321"/>
      <c r="B6" s="321"/>
      <c r="C6" s="321"/>
      <c r="D6" s="321"/>
      <c r="E6" s="321"/>
      <c r="F6" s="321"/>
      <c r="G6" s="321"/>
      <c r="H6" s="321"/>
      <c r="I6" s="321"/>
      <c r="J6" s="321"/>
      <c r="K6" s="321"/>
      <c r="L6" s="321"/>
      <c r="M6" s="321"/>
      <c r="N6" s="321"/>
      <c r="O6" s="321"/>
      <c r="P6" s="321"/>
    </row>
    <row r="7" spans="1:16">
      <c r="A7" s="321"/>
      <c r="B7" s="321"/>
      <c r="C7" s="321"/>
      <c r="D7" s="321"/>
      <c r="E7" s="321"/>
      <c r="F7" s="321"/>
      <c r="G7" s="321"/>
      <c r="H7" s="321"/>
      <c r="I7" s="321"/>
      <c r="J7" s="321"/>
      <c r="K7" s="321"/>
      <c r="L7" s="321"/>
      <c r="M7" s="321"/>
      <c r="N7" s="321"/>
      <c r="O7" s="321"/>
      <c r="P7" s="321"/>
    </row>
    <row r="8" spans="1:16">
      <c r="A8" s="321"/>
      <c r="B8" s="321"/>
      <c r="C8" s="321"/>
      <c r="D8" s="321"/>
      <c r="E8" s="321"/>
      <c r="F8" s="321"/>
      <c r="G8" s="321"/>
      <c r="H8" s="321"/>
      <c r="I8" s="321"/>
      <c r="J8" s="321"/>
      <c r="K8" s="321"/>
      <c r="L8" s="321"/>
      <c r="M8" s="321"/>
      <c r="N8" s="321"/>
      <c r="O8" s="321"/>
      <c r="P8" s="321"/>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9"/>
  <sheetViews>
    <sheetView view="pageBreakPreview" topLeftCell="A17" zoomScale="85" zoomScaleNormal="85" zoomScaleSheetLayoutView="85" workbookViewId="0">
      <selection activeCell="S31" sqref="S31"/>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9" t="s">
        <v>312</v>
      </c>
      <c r="B1" s="200"/>
      <c r="C1" s="200"/>
      <c r="D1" s="200"/>
      <c r="E1" s="200"/>
      <c r="F1" s="200"/>
      <c r="G1" s="200"/>
      <c r="H1" s="200"/>
      <c r="I1" s="200"/>
      <c r="J1" s="200"/>
      <c r="K1" s="200"/>
      <c r="L1" s="200"/>
      <c r="M1" s="200"/>
      <c r="N1" s="200"/>
      <c r="O1" s="200"/>
      <c r="P1" s="200"/>
    </row>
    <row r="2" spans="1:16" ht="22.5" customHeight="1">
      <c r="A2" s="323" t="s">
        <v>311</v>
      </c>
      <c r="B2" s="322"/>
      <c r="C2" s="322"/>
      <c r="D2" s="322"/>
      <c r="E2" s="322"/>
      <c r="F2" s="322"/>
      <c r="G2" s="322"/>
      <c r="H2" s="322"/>
      <c r="I2" s="322"/>
      <c r="J2" s="322"/>
      <c r="K2" s="322"/>
      <c r="L2" s="322"/>
      <c r="M2" s="322"/>
      <c r="N2" s="322"/>
      <c r="O2" s="322"/>
      <c r="P2" s="322"/>
    </row>
    <row r="3" spans="1:16">
      <c r="A3" s="321"/>
      <c r="B3" s="321"/>
      <c r="C3" s="321"/>
      <c r="D3" s="321"/>
      <c r="E3" s="321"/>
      <c r="F3" s="321"/>
      <c r="G3" s="321"/>
      <c r="H3" s="321"/>
      <c r="I3" s="321"/>
      <c r="J3" s="321"/>
      <c r="K3" s="321"/>
      <c r="L3" s="321"/>
      <c r="M3" s="321"/>
      <c r="N3" s="321"/>
      <c r="O3" s="321"/>
      <c r="P3" s="321"/>
    </row>
    <row r="4" spans="1:16">
      <c r="A4" s="321"/>
      <c r="B4" s="321"/>
      <c r="C4" s="321"/>
      <c r="D4" s="321"/>
      <c r="E4" s="321"/>
      <c r="F4" s="321"/>
      <c r="G4" s="321"/>
      <c r="H4" s="321"/>
      <c r="I4" s="321"/>
      <c r="J4" s="321"/>
      <c r="K4" s="321"/>
      <c r="L4" s="321"/>
      <c r="M4" s="321"/>
      <c r="N4" s="321"/>
      <c r="O4" s="321"/>
      <c r="P4" s="321"/>
    </row>
    <row r="5" spans="1:16">
      <c r="A5" s="321"/>
      <c r="B5" s="321"/>
      <c r="C5" s="321"/>
      <c r="D5" s="321"/>
      <c r="E5" s="321"/>
      <c r="F5" s="321"/>
      <c r="G5" s="321"/>
      <c r="H5" s="321"/>
      <c r="I5" s="321"/>
      <c r="J5" s="321"/>
      <c r="K5" s="321"/>
      <c r="L5" s="321"/>
      <c r="M5" s="321"/>
      <c r="N5" s="321"/>
      <c r="O5" s="321"/>
      <c r="P5" s="321"/>
    </row>
    <row r="6" spans="1:16">
      <c r="A6" s="321"/>
      <c r="B6" s="321"/>
      <c r="C6" s="321"/>
      <c r="D6" s="321"/>
      <c r="E6" s="321"/>
      <c r="F6" s="321"/>
      <c r="G6" s="321"/>
      <c r="H6" s="321"/>
      <c r="I6" s="321"/>
      <c r="J6" s="321"/>
      <c r="K6" s="321"/>
      <c r="L6" s="321"/>
      <c r="M6" s="321"/>
      <c r="N6" s="321"/>
      <c r="O6" s="321"/>
      <c r="P6" s="321"/>
    </row>
    <row r="7" spans="1:16">
      <c r="A7" s="321"/>
      <c r="B7" s="321"/>
      <c r="C7" s="321"/>
      <c r="D7" s="321"/>
      <c r="E7" s="321"/>
      <c r="F7" s="321"/>
      <c r="G7" s="321"/>
      <c r="H7" s="321"/>
      <c r="I7" s="321"/>
      <c r="J7" s="321"/>
      <c r="K7" s="321"/>
      <c r="L7" s="321"/>
      <c r="M7" s="321"/>
      <c r="N7" s="321"/>
      <c r="O7" s="321"/>
      <c r="P7" s="321"/>
    </row>
    <row r="8" spans="1:16">
      <c r="A8" s="321"/>
      <c r="B8" s="321"/>
      <c r="C8" s="321"/>
      <c r="D8" s="321"/>
      <c r="E8" s="321"/>
      <c r="F8" s="321"/>
      <c r="G8" s="321"/>
      <c r="H8" s="321"/>
      <c r="I8" s="321"/>
      <c r="J8" s="321"/>
      <c r="K8" s="321"/>
      <c r="L8" s="321"/>
      <c r="M8" s="321"/>
      <c r="N8" s="321"/>
      <c r="O8" s="321"/>
      <c r="P8" s="321"/>
    </row>
    <row r="9" spans="1:16">
      <c r="A9" s="321"/>
      <c r="B9" s="321"/>
      <c r="C9" s="321"/>
      <c r="D9" s="321"/>
      <c r="E9" s="321"/>
      <c r="F9" s="321"/>
      <c r="G9" s="321"/>
      <c r="H9" s="321"/>
      <c r="I9" s="321"/>
      <c r="J9" s="321"/>
      <c r="K9" s="321"/>
      <c r="L9" s="321"/>
      <c r="M9" s="321"/>
      <c r="N9" s="321"/>
      <c r="O9" s="321"/>
      <c r="P9" s="321"/>
    </row>
    <row r="10" spans="1:16">
      <c r="A10" s="321"/>
      <c r="B10" s="321"/>
      <c r="C10" s="321"/>
      <c r="D10" s="321"/>
      <c r="E10" s="321"/>
      <c r="F10" s="321"/>
      <c r="G10" s="321"/>
      <c r="H10" s="321"/>
      <c r="I10" s="321"/>
      <c r="J10" s="321"/>
      <c r="K10" s="321"/>
      <c r="L10" s="321"/>
      <c r="M10" s="321"/>
      <c r="N10" s="321"/>
      <c r="O10" s="321"/>
      <c r="P10" s="321"/>
    </row>
    <row r="11" spans="1:16">
      <c r="A11" s="321"/>
      <c r="B11" s="321"/>
      <c r="C11" s="321"/>
      <c r="D11" s="321"/>
      <c r="E11" s="321"/>
      <c r="F11" s="321"/>
      <c r="G11" s="321"/>
      <c r="H11" s="321"/>
      <c r="I11" s="321"/>
      <c r="J11" s="321"/>
      <c r="K11" s="321"/>
      <c r="L11" s="321"/>
      <c r="M11" s="321"/>
      <c r="N11" s="321"/>
      <c r="O11" s="321"/>
      <c r="P11" s="321"/>
    </row>
    <row r="12" spans="1:16">
      <c r="A12" s="321"/>
      <c r="B12" s="321"/>
      <c r="C12" s="321"/>
      <c r="D12" s="321"/>
      <c r="E12" s="321"/>
      <c r="F12" s="321"/>
      <c r="G12" s="321"/>
      <c r="H12" s="321"/>
      <c r="I12" s="321"/>
      <c r="J12" s="321"/>
      <c r="K12" s="321"/>
      <c r="L12" s="321"/>
      <c r="M12" s="321"/>
      <c r="N12" s="321"/>
      <c r="O12" s="321"/>
      <c r="P12" s="321"/>
    </row>
    <row r="13" spans="1:16">
      <c r="A13" s="321"/>
      <c r="B13" s="321"/>
      <c r="C13" s="321"/>
      <c r="D13" s="321"/>
      <c r="E13" s="321"/>
      <c r="F13" s="321"/>
      <c r="G13" s="321"/>
      <c r="H13" s="321"/>
      <c r="I13" s="321"/>
      <c r="J13" s="321"/>
      <c r="K13" s="321"/>
      <c r="L13" s="321"/>
      <c r="M13" s="321"/>
      <c r="N13" s="321"/>
      <c r="O13" s="321"/>
      <c r="P13" s="321"/>
    </row>
    <row r="14" spans="1:16">
      <c r="A14" s="321"/>
      <c r="B14" s="321"/>
      <c r="C14" s="321"/>
      <c r="D14" s="321"/>
      <c r="E14" s="321"/>
      <c r="F14" s="321"/>
      <c r="G14" s="321"/>
      <c r="H14" s="321"/>
      <c r="I14" s="321"/>
      <c r="J14" s="321"/>
      <c r="K14" s="321"/>
      <c r="L14" s="321"/>
      <c r="M14" s="321"/>
      <c r="N14" s="321"/>
      <c r="O14" s="321"/>
      <c r="P14" s="321"/>
    </row>
    <row r="15" spans="1:16">
      <c r="A15" s="321"/>
      <c r="B15" s="321"/>
      <c r="C15" s="321"/>
      <c r="D15" s="321"/>
      <c r="E15" s="321"/>
      <c r="F15" s="321"/>
      <c r="G15" s="321"/>
      <c r="H15" s="321"/>
      <c r="I15" s="321"/>
      <c r="J15" s="321"/>
      <c r="K15" s="321"/>
      <c r="L15" s="321"/>
      <c r="M15" s="321"/>
      <c r="N15" s="321"/>
      <c r="O15" s="321"/>
      <c r="P15" s="321"/>
    </row>
    <row r="16" spans="1:16">
      <c r="A16" s="321"/>
      <c r="B16" s="321"/>
      <c r="C16" s="321"/>
      <c r="D16" s="321"/>
      <c r="E16" s="321"/>
      <c r="F16" s="321"/>
      <c r="G16" s="321"/>
      <c r="H16" s="321"/>
      <c r="I16" s="321"/>
      <c r="J16" s="321"/>
      <c r="K16" s="321"/>
      <c r="L16" s="321"/>
      <c r="M16" s="321"/>
      <c r="N16" s="321"/>
      <c r="O16" s="321"/>
      <c r="P16" s="321"/>
    </row>
    <row r="17" spans="1:16">
      <c r="A17" s="321"/>
      <c r="B17" s="321"/>
      <c r="C17" s="321"/>
      <c r="D17" s="321"/>
      <c r="E17" s="321"/>
      <c r="F17" s="321"/>
      <c r="G17" s="321"/>
      <c r="H17" s="321"/>
      <c r="I17" s="321"/>
      <c r="J17" s="321"/>
      <c r="K17" s="321"/>
      <c r="L17" s="321"/>
      <c r="M17" s="321"/>
      <c r="N17" s="321"/>
      <c r="O17" s="321"/>
      <c r="P17" s="321"/>
    </row>
    <row r="18" spans="1:16">
      <c r="A18" s="321"/>
      <c r="B18" s="321"/>
      <c r="C18" s="321"/>
      <c r="D18" s="321"/>
      <c r="E18" s="321"/>
      <c r="F18" s="321"/>
      <c r="G18" s="321"/>
      <c r="H18" s="321"/>
      <c r="I18" s="321"/>
      <c r="J18" s="321"/>
      <c r="K18" s="321"/>
      <c r="L18" s="321"/>
      <c r="M18" s="321"/>
      <c r="N18" s="321"/>
      <c r="O18" s="321"/>
      <c r="P18" s="321"/>
    </row>
    <row r="19" spans="1:16">
      <c r="A19" s="321"/>
      <c r="B19" s="321"/>
      <c r="C19" s="321"/>
      <c r="D19" s="321"/>
      <c r="E19" s="321"/>
      <c r="F19" s="321"/>
      <c r="G19" s="321"/>
      <c r="H19" s="321"/>
      <c r="I19" s="321"/>
      <c r="J19" s="321"/>
      <c r="K19" s="321"/>
      <c r="L19" s="321"/>
      <c r="M19" s="321"/>
      <c r="N19" s="321"/>
      <c r="O19" s="321"/>
      <c r="P19" s="321"/>
    </row>
    <row r="20" spans="1:16">
      <c r="A20" s="321"/>
      <c r="B20" s="321"/>
      <c r="C20" s="321"/>
      <c r="D20" s="321"/>
      <c r="E20" s="321"/>
      <c r="F20" s="321"/>
      <c r="G20" s="321"/>
      <c r="H20" s="321"/>
      <c r="I20" s="321"/>
      <c r="J20" s="321"/>
      <c r="K20" s="321"/>
      <c r="L20" s="321"/>
      <c r="M20" s="321"/>
      <c r="N20" s="321"/>
      <c r="O20" s="321"/>
      <c r="P20" s="321"/>
    </row>
    <row r="21" spans="1:16">
      <c r="A21" s="321"/>
      <c r="B21" s="321"/>
      <c r="C21" s="321"/>
      <c r="D21" s="321"/>
      <c r="E21" s="321"/>
      <c r="F21" s="321"/>
      <c r="G21" s="321"/>
      <c r="H21" s="321"/>
      <c r="I21" s="321"/>
      <c r="J21" s="321"/>
      <c r="K21" s="321"/>
      <c r="L21" s="321"/>
      <c r="M21" s="321"/>
      <c r="N21" s="321"/>
      <c r="O21" s="321"/>
      <c r="P21" s="321"/>
    </row>
    <row r="22" spans="1:16">
      <c r="A22" s="321"/>
      <c r="B22" s="321"/>
      <c r="C22" s="321"/>
      <c r="D22" s="321"/>
      <c r="E22" s="321"/>
      <c r="F22" s="321"/>
      <c r="G22" s="321"/>
      <c r="H22" s="321"/>
      <c r="I22" s="321"/>
      <c r="J22" s="321"/>
      <c r="K22" s="321"/>
      <c r="L22" s="321"/>
      <c r="M22" s="321"/>
      <c r="N22" s="321"/>
      <c r="O22" s="321"/>
      <c r="P22" s="321"/>
    </row>
    <row r="23" spans="1:16">
      <c r="A23" s="321"/>
      <c r="B23" s="321"/>
      <c r="C23" s="321"/>
      <c r="D23" s="321"/>
      <c r="E23" s="321"/>
      <c r="F23" s="321"/>
      <c r="G23" s="321"/>
      <c r="H23" s="321"/>
      <c r="I23" s="321"/>
      <c r="J23" s="321"/>
      <c r="K23" s="321"/>
      <c r="L23" s="321"/>
      <c r="M23" s="321"/>
      <c r="N23" s="321"/>
      <c r="O23" s="321"/>
      <c r="P23" s="321"/>
    </row>
    <row r="24" spans="1:16">
      <c r="A24" s="321"/>
      <c r="B24" s="321"/>
      <c r="C24" s="321"/>
      <c r="D24" s="321"/>
      <c r="E24" s="321"/>
      <c r="F24" s="321"/>
      <c r="G24" s="321"/>
      <c r="H24" s="321"/>
      <c r="I24" s="321"/>
      <c r="J24" s="321"/>
      <c r="K24" s="321"/>
      <c r="L24" s="321"/>
      <c r="M24" s="321"/>
      <c r="N24" s="321"/>
      <c r="O24" s="321"/>
      <c r="P24" s="321"/>
    </row>
    <row r="25" spans="1:16">
      <c r="A25" s="321"/>
      <c r="B25" s="321"/>
      <c r="C25" s="321"/>
      <c r="D25" s="321"/>
      <c r="E25" s="321"/>
      <c r="F25" s="321"/>
      <c r="G25" s="321"/>
      <c r="H25" s="321"/>
      <c r="I25" s="321"/>
      <c r="J25" s="321"/>
      <c r="K25" s="321"/>
      <c r="L25" s="321"/>
      <c r="M25" s="321"/>
      <c r="N25" s="321"/>
      <c r="O25" s="321"/>
      <c r="P25" s="321"/>
    </row>
    <row r="26" spans="1:16">
      <c r="A26" s="321"/>
      <c r="B26" s="321"/>
      <c r="C26" s="321"/>
      <c r="D26" s="321"/>
      <c r="E26" s="321"/>
      <c r="F26" s="321"/>
      <c r="G26" s="321"/>
      <c r="H26" s="321"/>
      <c r="I26" s="321"/>
      <c r="J26" s="321"/>
      <c r="K26" s="321"/>
      <c r="L26" s="321"/>
      <c r="M26" s="321"/>
      <c r="N26" s="321"/>
      <c r="O26" s="321"/>
      <c r="P26" s="321"/>
    </row>
    <row r="27" spans="1:16">
      <c r="A27" s="321"/>
      <c r="B27" s="321"/>
      <c r="C27" s="321"/>
      <c r="D27" s="321"/>
      <c r="E27" s="321"/>
      <c r="F27" s="321"/>
      <c r="G27" s="321"/>
      <c r="H27" s="321"/>
      <c r="I27" s="321"/>
      <c r="J27" s="321"/>
      <c r="K27" s="321"/>
      <c r="L27" s="321"/>
      <c r="M27" s="321"/>
      <c r="N27" s="321"/>
      <c r="O27" s="321"/>
      <c r="P27" s="321"/>
    </row>
    <row r="28" spans="1:16">
      <c r="A28" s="321"/>
      <c r="B28" s="321"/>
      <c r="C28" s="321"/>
      <c r="D28" s="321"/>
      <c r="E28" s="321"/>
      <c r="F28" s="321"/>
      <c r="G28" s="321"/>
      <c r="H28" s="321"/>
      <c r="I28" s="321"/>
      <c r="J28" s="321"/>
      <c r="K28" s="321"/>
      <c r="L28" s="321"/>
      <c r="M28" s="321"/>
      <c r="N28" s="321"/>
      <c r="O28" s="321"/>
      <c r="P28" s="321"/>
    </row>
    <row r="29" spans="1:16">
      <c r="A29" s="321"/>
      <c r="B29" s="321"/>
      <c r="C29" s="321"/>
      <c r="D29" s="321"/>
      <c r="E29" s="321"/>
      <c r="F29" s="321"/>
      <c r="G29" s="321"/>
      <c r="H29" s="321"/>
      <c r="I29" s="321"/>
      <c r="J29" s="321"/>
      <c r="K29" s="321"/>
      <c r="L29" s="321"/>
      <c r="M29" s="321"/>
      <c r="N29" s="321"/>
      <c r="O29" s="321"/>
      <c r="P29" s="321"/>
    </row>
    <row r="30" spans="1:16">
      <c r="A30" s="321"/>
      <c r="B30" s="321"/>
      <c r="C30" s="321"/>
      <c r="D30" s="321"/>
      <c r="E30" s="321"/>
      <c r="F30" s="321"/>
      <c r="G30" s="321"/>
      <c r="H30" s="321"/>
      <c r="I30" s="321"/>
      <c r="J30" s="321"/>
      <c r="K30" s="321"/>
      <c r="L30" s="321"/>
      <c r="M30" s="321"/>
      <c r="N30" s="321"/>
      <c r="O30" s="321"/>
      <c r="P30" s="321"/>
    </row>
    <row r="31" spans="1:16">
      <c r="A31" s="321"/>
      <c r="B31" s="321"/>
      <c r="C31" s="321"/>
      <c r="D31" s="321"/>
      <c r="E31" s="321"/>
      <c r="F31" s="321"/>
      <c r="G31" s="321"/>
      <c r="H31" s="321"/>
      <c r="I31" s="321"/>
      <c r="J31" s="321"/>
      <c r="K31" s="321"/>
      <c r="L31" s="321"/>
      <c r="M31" s="321"/>
      <c r="N31" s="321"/>
      <c r="O31" s="321"/>
      <c r="P31" s="321"/>
    </row>
    <row r="32" spans="1:16">
      <c r="A32" s="321"/>
      <c r="B32" s="321"/>
      <c r="C32" s="321"/>
      <c r="D32" s="321"/>
      <c r="E32" s="321"/>
      <c r="F32" s="321"/>
      <c r="G32" s="321"/>
      <c r="H32" s="321"/>
      <c r="I32" s="321"/>
      <c r="J32" s="321"/>
      <c r="K32" s="321"/>
      <c r="L32" s="321"/>
      <c r="M32" s="321"/>
      <c r="N32" s="321"/>
      <c r="O32" s="321"/>
      <c r="P32" s="321"/>
    </row>
    <row r="33" spans="1:16">
      <c r="A33" s="321"/>
      <c r="B33" s="321"/>
      <c r="C33" s="321"/>
      <c r="D33" s="321"/>
      <c r="E33" s="321"/>
      <c r="F33" s="321"/>
      <c r="G33" s="321"/>
      <c r="H33" s="321"/>
      <c r="I33" s="321"/>
      <c r="J33" s="321"/>
      <c r="K33" s="321"/>
      <c r="L33" s="321"/>
      <c r="M33" s="321"/>
      <c r="N33" s="321"/>
      <c r="O33" s="321"/>
      <c r="P33" s="321"/>
    </row>
    <row r="34" spans="1:16">
      <c r="A34" s="321"/>
      <c r="B34" s="321"/>
      <c r="C34" s="321"/>
      <c r="D34" s="321"/>
      <c r="E34" s="321"/>
      <c r="F34" s="321"/>
      <c r="G34" s="321"/>
      <c r="H34" s="321"/>
      <c r="I34" s="321"/>
      <c r="J34" s="321"/>
      <c r="K34" s="321"/>
      <c r="L34" s="321"/>
      <c r="M34" s="321"/>
      <c r="N34" s="321"/>
      <c r="O34" s="321"/>
      <c r="P34" s="321"/>
    </row>
    <row r="35" spans="1:16">
      <c r="A35" s="321"/>
      <c r="B35" s="321"/>
      <c r="C35" s="321"/>
      <c r="D35" s="321"/>
      <c r="E35" s="321"/>
      <c r="F35" s="321"/>
      <c r="G35" s="321"/>
      <c r="H35" s="321"/>
      <c r="I35" s="321"/>
      <c r="J35" s="321"/>
      <c r="K35" s="321"/>
      <c r="L35" s="321"/>
      <c r="M35" s="321"/>
      <c r="N35" s="321"/>
      <c r="O35" s="321"/>
      <c r="P35" s="321"/>
    </row>
    <row r="36" spans="1:16">
      <c r="A36" s="321"/>
      <c r="B36" s="321"/>
      <c r="C36" s="321"/>
      <c r="D36" s="321"/>
      <c r="E36" s="321"/>
      <c r="F36" s="321"/>
      <c r="G36" s="321"/>
      <c r="H36" s="321"/>
      <c r="I36" s="321"/>
      <c r="J36" s="321"/>
      <c r="K36" s="321"/>
      <c r="L36" s="321"/>
      <c r="M36" s="321"/>
      <c r="N36" s="321"/>
      <c r="O36" s="321"/>
      <c r="P36" s="321"/>
    </row>
    <row r="37" spans="1:16">
      <c r="A37" s="321"/>
      <c r="B37" s="321"/>
      <c r="C37" s="321"/>
      <c r="D37" s="321"/>
      <c r="E37" s="321"/>
      <c r="F37" s="321"/>
      <c r="G37" s="321"/>
      <c r="H37" s="321"/>
      <c r="I37" s="321"/>
      <c r="J37" s="321"/>
      <c r="K37" s="321"/>
      <c r="L37" s="321"/>
      <c r="M37" s="321"/>
      <c r="N37" s="321"/>
      <c r="O37" s="321"/>
      <c r="P37" s="321"/>
    </row>
    <row r="38" spans="1:16">
      <c r="A38" s="321"/>
      <c r="B38" s="321"/>
      <c r="C38" s="321"/>
      <c r="D38" s="321"/>
      <c r="E38" s="321"/>
      <c r="F38" s="321"/>
      <c r="G38" s="321"/>
      <c r="H38" s="321"/>
      <c r="I38" s="321"/>
      <c r="J38" s="321"/>
      <c r="K38" s="321"/>
      <c r="L38" s="321"/>
      <c r="M38" s="321"/>
      <c r="N38" s="321"/>
      <c r="O38" s="321"/>
      <c r="P38" s="321"/>
    </row>
    <row r="39" spans="1:16">
      <c r="A39" s="321"/>
      <c r="B39" s="321"/>
      <c r="C39" s="321"/>
      <c r="D39" s="321"/>
      <c r="E39" s="321"/>
      <c r="F39" s="321"/>
      <c r="G39" s="321"/>
      <c r="H39" s="321"/>
      <c r="I39" s="321"/>
      <c r="J39" s="321"/>
      <c r="K39" s="321"/>
      <c r="L39" s="321"/>
      <c r="M39" s="321"/>
      <c r="N39" s="321"/>
      <c r="O39" s="321"/>
      <c r="P39" s="321"/>
    </row>
  </sheetData>
  <mergeCells count="4">
    <mergeCell ref="A1:P1"/>
    <mergeCell ref="A2:P2"/>
    <mergeCell ref="A3:P35"/>
    <mergeCell ref="A36:P39"/>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zoomScale="85" zoomScaleNormal="100" zoomScaleSheetLayoutView="85" workbookViewId="0">
      <selection activeCell="A22" sqref="A22"/>
    </sheetView>
  </sheetViews>
  <sheetFormatPr baseColWidth="10" defaultColWidth="9.33203125" defaultRowHeight="12.75"/>
  <cols>
    <col min="1" max="1" width="61.33203125" customWidth="1"/>
    <col min="2" max="2" width="52.1640625" customWidth="1"/>
  </cols>
  <sheetData>
    <row r="1" spans="1:2" ht="27.95" customHeight="1">
      <c r="A1" s="324" t="s">
        <v>7</v>
      </c>
      <c r="B1" s="325"/>
    </row>
    <row r="2" spans="1:2" ht="27.95" customHeight="1">
      <c r="A2" s="328" t="s">
        <v>366</v>
      </c>
      <c r="B2" s="329"/>
    </row>
    <row r="3" spans="1:2" ht="27.95" customHeight="1">
      <c r="A3" s="326" t="s">
        <v>27</v>
      </c>
      <c r="B3" s="327"/>
    </row>
    <row r="4" spans="1:2" ht="24.95" customHeight="1">
      <c r="A4" s="107" t="s">
        <v>33</v>
      </c>
      <c r="B4" s="179" t="s">
        <v>379</v>
      </c>
    </row>
    <row r="5" spans="1:2" ht="24.95" customHeight="1">
      <c r="A5" s="107" t="s">
        <v>313</v>
      </c>
      <c r="B5" s="179" t="s">
        <v>380</v>
      </c>
    </row>
    <row r="6" spans="1:2" ht="24.95" customHeight="1">
      <c r="A6" s="107" t="s">
        <v>314</v>
      </c>
      <c r="B6" s="179" t="s">
        <v>465</v>
      </c>
    </row>
    <row r="7" spans="1:2" ht="24.95" customHeight="1">
      <c r="A7" s="107" t="s">
        <v>36</v>
      </c>
      <c r="B7" s="180" t="s">
        <v>431</v>
      </c>
    </row>
    <row r="8" spans="1:2" ht="25.5">
      <c r="A8" s="101" t="s">
        <v>316</v>
      </c>
      <c r="B8" s="102" t="s">
        <v>315</v>
      </c>
    </row>
    <row r="9" spans="1:2" ht="99" customHeight="1">
      <c r="A9" s="181" t="s">
        <v>381</v>
      </c>
      <c r="B9" s="182" t="s">
        <v>382</v>
      </c>
    </row>
    <row r="10" spans="1:2" ht="27.95" customHeight="1">
      <c r="A10" s="183" t="s">
        <v>317</v>
      </c>
      <c r="B10" s="183" t="s">
        <v>318</v>
      </c>
    </row>
    <row r="11" spans="1:2" ht="32.25" customHeight="1">
      <c r="A11" s="184" t="s">
        <v>516</v>
      </c>
      <c r="B11" s="184" t="s">
        <v>522</v>
      </c>
    </row>
    <row r="12" spans="1:2" ht="33" customHeight="1">
      <c r="A12" s="184" t="s">
        <v>517</v>
      </c>
      <c r="B12" s="184" t="s">
        <v>523</v>
      </c>
    </row>
    <row r="13" spans="1:2" ht="33" customHeight="1">
      <c r="A13" s="184" t="s">
        <v>518</v>
      </c>
      <c r="B13" s="184" t="s">
        <v>524</v>
      </c>
    </row>
    <row r="14" spans="1:2" ht="36" customHeight="1">
      <c r="A14" s="184" t="s">
        <v>519</v>
      </c>
      <c r="B14" s="184" t="s">
        <v>525</v>
      </c>
    </row>
    <row r="15" spans="1:2" ht="51" customHeight="1">
      <c r="A15" s="184" t="s">
        <v>520</v>
      </c>
      <c r="B15" s="184" t="s">
        <v>526</v>
      </c>
    </row>
    <row r="16" spans="1:2" ht="37.5" customHeight="1">
      <c r="A16" s="184" t="s">
        <v>521</v>
      </c>
      <c r="B16" s="184" t="s">
        <v>527</v>
      </c>
    </row>
    <row r="17" spans="1:2" ht="27.95" customHeight="1">
      <c r="A17" s="185" t="s">
        <v>360</v>
      </c>
      <c r="B17" s="185" t="s">
        <v>361</v>
      </c>
    </row>
    <row r="18" spans="1:2" ht="43.5" customHeight="1">
      <c r="A18" s="182" t="s">
        <v>383</v>
      </c>
      <c r="B18" s="182" t="s">
        <v>384</v>
      </c>
    </row>
    <row r="19" spans="1:2" ht="27.95" customHeight="1">
      <c r="A19" s="185" t="s">
        <v>362</v>
      </c>
      <c r="B19" s="185" t="s">
        <v>363</v>
      </c>
    </row>
    <row r="20" spans="1:2" ht="40.5" customHeight="1">
      <c r="A20" s="184" t="s">
        <v>528</v>
      </c>
      <c r="B20" s="186" t="s">
        <v>534</v>
      </c>
    </row>
    <row r="21" spans="1:2" ht="36.75" customHeight="1">
      <c r="A21" s="187" t="s">
        <v>529</v>
      </c>
      <c r="B21" s="184" t="s">
        <v>535</v>
      </c>
    </row>
    <row r="22" spans="1:2" ht="33.200000000000003" customHeight="1">
      <c r="A22" s="188" t="s">
        <v>530</v>
      </c>
      <c r="B22" s="189" t="s">
        <v>536</v>
      </c>
    </row>
    <row r="23" spans="1:2" ht="30.2" customHeight="1">
      <c r="A23" s="190" t="s">
        <v>531</v>
      </c>
      <c r="B23" s="184" t="s">
        <v>537</v>
      </c>
    </row>
    <row r="24" spans="1:2" ht="38.25" customHeight="1">
      <c r="A24" s="184" t="s">
        <v>532</v>
      </c>
      <c r="B24" s="184" t="s">
        <v>538</v>
      </c>
    </row>
    <row r="25" spans="1:2" ht="34.5" customHeight="1">
      <c r="A25" s="184" t="s">
        <v>533</v>
      </c>
      <c r="B25" s="184" t="s">
        <v>539</v>
      </c>
    </row>
    <row r="26" spans="1:2" ht="21.75" customHeight="1"/>
    <row r="27" spans="1:2" ht="24" customHeight="1"/>
  </sheetData>
  <mergeCells count="3">
    <mergeCell ref="A1:B1"/>
    <mergeCell ref="A3:B3"/>
    <mergeCell ref="A2:B2"/>
  </mergeCells>
  <pageMargins left="0.7" right="0.7" top="0.75" bottom="0.75" header="0.3" footer="0.3"/>
  <pageSetup scale="7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6"/>
  <sheetViews>
    <sheetView view="pageBreakPreview" topLeftCell="A2" zoomScale="70" zoomScaleNormal="115" zoomScaleSheetLayoutView="70" workbookViewId="0">
      <selection activeCell="L16" sqref="L1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31" t="s">
        <v>7</v>
      </c>
      <c r="B1" s="332"/>
      <c r="C1" s="332"/>
      <c r="D1" s="332"/>
      <c r="E1" s="332"/>
      <c r="F1" s="332"/>
      <c r="G1" s="332"/>
      <c r="H1" s="332"/>
      <c r="I1" s="333"/>
    </row>
    <row r="2" spans="1:9" ht="24.2" customHeight="1">
      <c r="A2" s="334" t="s">
        <v>17</v>
      </c>
      <c r="B2" s="335"/>
      <c r="C2" s="335"/>
      <c r="D2" s="335"/>
      <c r="E2" s="335"/>
      <c r="F2" s="335"/>
      <c r="G2" s="335"/>
      <c r="H2" s="335"/>
      <c r="I2" s="336"/>
    </row>
    <row r="3" spans="1:9" ht="24.95" customHeight="1">
      <c r="A3" s="337" t="s">
        <v>33</v>
      </c>
      <c r="B3" s="338"/>
      <c r="C3" s="338"/>
      <c r="D3" s="339"/>
      <c r="E3" s="289" t="s">
        <v>379</v>
      </c>
      <c r="F3" s="290"/>
      <c r="G3" s="290"/>
      <c r="H3" s="290"/>
      <c r="I3" s="291"/>
    </row>
    <row r="4" spans="1:9" ht="24.95" customHeight="1">
      <c r="A4" s="337" t="s">
        <v>313</v>
      </c>
      <c r="B4" s="338"/>
      <c r="C4" s="338"/>
      <c r="D4" s="339"/>
      <c r="E4" s="289" t="s">
        <v>380</v>
      </c>
      <c r="F4" s="290"/>
      <c r="G4" s="290"/>
      <c r="H4" s="290"/>
      <c r="I4" s="291"/>
    </row>
    <row r="5" spans="1:9" ht="24.95" customHeight="1">
      <c r="A5" s="337" t="s">
        <v>314</v>
      </c>
      <c r="B5" s="338"/>
      <c r="C5" s="338"/>
      <c r="D5" s="339"/>
      <c r="E5" s="289" t="s">
        <v>465</v>
      </c>
      <c r="F5" s="290"/>
      <c r="G5" s="290"/>
      <c r="H5" s="290"/>
      <c r="I5" s="291"/>
    </row>
    <row r="6" spans="1:9" ht="24.95" customHeight="1">
      <c r="A6" s="337" t="s">
        <v>36</v>
      </c>
      <c r="B6" s="338"/>
      <c r="C6" s="338"/>
      <c r="D6" s="339"/>
      <c r="E6" s="343" t="s">
        <v>431</v>
      </c>
      <c r="F6" s="344"/>
      <c r="G6" s="344"/>
      <c r="H6" s="344"/>
      <c r="I6" s="345"/>
    </row>
    <row r="7" spans="1:9" s="106" customFormat="1" ht="63.75">
      <c r="A7" s="103" t="s">
        <v>18</v>
      </c>
      <c r="B7" s="103" t="s">
        <v>19</v>
      </c>
      <c r="C7" s="103" t="s">
        <v>20</v>
      </c>
      <c r="D7" s="103" t="s">
        <v>21</v>
      </c>
      <c r="E7" s="103" t="s">
        <v>22</v>
      </c>
      <c r="F7" s="103" t="s">
        <v>23</v>
      </c>
      <c r="G7" s="103" t="s">
        <v>24</v>
      </c>
      <c r="H7" s="104" t="s">
        <v>25</v>
      </c>
      <c r="I7" s="104" t="s">
        <v>26</v>
      </c>
    </row>
    <row r="8" spans="1:9" ht="60" customHeight="1">
      <c r="A8" s="191" t="s">
        <v>72</v>
      </c>
      <c r="B8" s="191">
        <v>2</v>
      </c>
      <c r="C8" s="192">
        <v>2</v>
      </c>
      <c r="D8" s="192">
        <v>2</v>
      </c>
      <c r="E8" s="192">
        <v>2</v>
      </c>
      <c r="F8" s="192">
        <v>2</v>
      </c>
      <c r="G8" s="193">
        <v>2</v>
      </c>
      <c r="H8" s="194">
        <v>1</v>
      </c>
      <c r="I8" s="105">
        <f>SUM(B8:H8)</f>
        <v>13</v>
      </c>
    </row>
    <row r="9" spans="1:9" ht="60" customHeight="1">
      <c r="A9" s="191" t="s">
        <v>540</v>
      </c>
      <c r="B9" s="191">
        <v>2</v>
      </c>
      <c r="C9" s="192">
        <v>2</v>
      </c>
      <c r="D9" s="192">
        <v>2</v>
      </c>
      <c r="E9" s="192">
        <v>2</v>
      </c>
      <c r="F9" s="192">
        <v>2</v>
      </c>
      <c r="G9" s="193">
        <v>2</v>
      </c>
      <c r="H9" s="195">
        <v>1</v>
      </c>
      <c r="I9" s="105">
        <f>SUM(B9:H9)</f>
        <v>13</v>
      </c>
    </row>
    <row r="10" spans="1:9" ht="30" hidden="1" customHeight="1">
      <c r="A10" s="1"/>
      <c r="B10" s="1"/>
      <c r="C10" s="2"/>
      <c r="D10" s="2"/>
      <c r="E10" s="2"/>
      <c r="F10" s="2"/>
      <c r="G10" s="3"/>
      <c r="H10" s="5"/>
      <c r="I10" s="6"/>
    </row>
    <row r="11" spans="1:9">
      <c r="A11" s="340" t="s">
        <v>319</v>
      </c>
      <c r="B11" s="341"/>
      <c r="C11" s="341"/>
      <c r="D11" s="341"/>
      <c r="E11" s="341"/>
      <c r="F11" s="341"/>
      <c r="G11" s="341"/>
      <c r="H11" s="341"/>
      <c r="I11" s="342"/>
    </row>
    <row r="12" spans="1:9">
      <c r="A12" s="330"/>
      <c r="B12" s="330"/>
      <c r="C12" s="330"/>
      <c r="D12" s="330"/>
      <c r="E12" s="330"/>
      <c r="F12" s="330"/>
      <c r="G12" s="330"/>
      <c r="H12" s="330"/>
      <c r="I12" s="330"/>
    </row>
    <row r="13" spans="1:9">
      <c r="A13" s="321"/>
      <c r="B13" s="321"/>
      <c r="C13" s="321"/>
      <c r="D13" s="321"/>
      <c r="E13" s="321"/>
      <c r="F13" s="321"/>
      <c r="G13" s="321"/>
      <c r="H13" s="321"/>
      <c r="I13" s="321"/>
    </row>
    <row r="14" spans="1:9">
      <c r="A14" s="321"/>
      <c r="B14" s="321"/>
      <c r="C14" s="321"/>
      <c r="D14" s="321"/>
      <c r="E14" s="321"/>
      <c r="F14" s="321"/>
      <c r="G14" s="321"/>
      <c r="H14" s="321"/>
      <c r="I14" s="321"/>
    </row>
    <row r="15" spans="1:9">
      <c r="A15" s="321"/>
      <c r="B15" s="321"/>
      <c r="C15" s="321"/>
      <c r="D15" s="321"/>
      <c r="E15" s="321"/>
      <c r="F15" s="321"/>
      <c r="G15" s="321"/>
      <c r="H15" s="321"/>
      <c r="I15" s="321"/>
    </row>
    <row r="16" spans="1:9">
      <c r="A16" s="321"/>
      <c r="B16" s="321"/>
      <c r="C16" s="321"/>
      <c r="D16" s="321"/>
      <c r="E16" s="321"/>
      <c r="F16" s="321"/>
      <c r="G16" s="321"/>
      <c r="H16" s="321"/>
      <c r="I16" s="321"/>
    </row>
  </sheetData>
  <mergeCells count="12">
    <mergeCell ref="A12:I16"/>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view="pageBreakPreview" topLeftCell="A8" zoomScale="85" zoomScaleNormal="70" zoomScaleSheetLayoutView="85" workbookViewId="0">
      <selection activeCell="C11" sqref="C11"/>
    </sheetView>
  </sheetViews>
  <sheetFormatPr baseColWidth="10" defaultColWidth="9.33203125" defaultRowHeight="12.75"/>
  <cols>
    <col min="1" max="1" width="22.83203125" style="173" customWidth="1"/>
    <col min="2" max="2" width="19.83203125" style="173" customWidth="1"/>
    <col min="3" max="3" width="36.5" style="173" customWidth="1"/>
    <col min="4" max="4" width="25.33203125" style="173" customWidth="1"/>
    <col min="5" max="5" width="64.1640625" style="173" customWidth="1"/>
    <col min="6" max="6" width="33.33203125" style="173" customWidth="1"/>
    <col min="7" max="7" width="9.33203125" style="173" customWidth="1"/>
    <col min="8" max="16384" width="9.33203125" style="173"/>
  </cols>
  <sheetData>
    <row r="1" spans="1:7" s="174" customFormat="1" ht="15.75" customHeight="1">
      <c r="A1" s="353" t="s">
        <v>364</v>
      </c>
      <c r="B1" s="353"/>
      <c r="C1" s="353"/>
      <c r="D1" s="353"/>
      <c r="E1" s="353"/>
      <c r="F1" s="353"/>
      <c r="G1" s="172"/>
    </row>
    <row r="2" spans="1:7" s="174" customFormat="1" ht="21" customHeight="1">
      <c r="A2" s="200"/>
      <c r="B2" s="200"/>
      <c r="C2" s="200"/>
      <c r="D2" s="200"/>
      <c r="E2" s="200"/>
      <c r="F2" s="200"/>
      <c r="G2" s="172"/>
    </row>
    <row r="3" spans="1:7" ht="24.75" customHeight="1">
      <c r="A3" s="354"/>
      <c r="B3" s="354"/>
      <c r="C3" s="354"/>
      <c r="D3" s="354"/>
      <c r="E3" s="354"/>
      <c r="F3" s="354"/>
    </row>
    <row r="4" spans="1:7" ht="15" customHeight="1">
      <c r="A4" s="356" t="s">
        <v>33</v>
      </c>
      <c r="B4" s="356"/>
      <c r="C4" s="356"/>
      <c r="D4" s="356" t="s">
        <v>379</v>
      </c>
      <c r="E4" s="356"/>
      <c r="F4" s="356"/>
    </row>
    <row r="5" spans="1:7" ht="15" customHeight="1">
      <c r="A5" s="356" t="s">
        <v>189</v>
      </c>
      <c r="B5" s="356"/>
      <c r="C5" s="356"/>
      <c r="D5" s="356" t="s">
        <v>385</v>
      </c>
      <c r="E5" s="356"/>
      <c r="F5" s="356"/>
    </row>
    <row r="6" spans="1:7" ht="15" customHeight="1">
      <c r="A6" s="356" t="s">
        <v>320</v>
      </c>
      <c r="B6" s="356"/>
      <c r="C6" s="356"/>
      <c r="D6" s="356" t="s">
        <v>541</v>
      </c>
      <c r="E6" s="356"/>
      <c r="F6" s="356"/>
    </row>
    <row r="7" spans="1:7" ht="15" customHeight="1">
      <c r="A7" s="358" t="s">
        <v>36</v>
      </c>
      <c r="B7" s="358"/>
      <c r="C7" s="358"/>
      <c r="D7" s="356" t="s">
        <v>431</v>
      </c>
      <c r="E7" s="356"/>
      <c r="F7" s="356"/>
    </row>
    <row r="8" spans="1:7" ht="23.25" customHeight="1">
      <c r="A8" s="357" t="s">
        <v>359</v>
      </c>
      <c r="B8" s="357"/>
      <c r="C8" s="357"/>
      <c r="D8" s="357"/>
      <c r="E8" s="357"/>
      <c r="F8" s="357"/>
    </row>
    <row r="9" spans="1:7" ht="74.25" customHeight="1">
      <c r="A9" s="355" t="s">
        <v>89</v>
      </c>
      <c r="B9" s="355"/>
      <c r="C9" s="175" t="s">
        <v>446</v>
      </c>
      <c r="D9" s="110" t="s">
        <v>29</v>
      </c>
      <c r="E9" s="347" t="s">
        <v>513</v>
      </c>
      <c r="F9" s="347"/>
    </row>
    <row r="10" spans="1:7" ht="179.25" customHeight="1">
      <c r="A10" s="346" t="s">
        <v>91</v>
      </c>
      <c r="B10" s="346"/>
      <c r="C10" s="128" t="s">
        <v>447</v>
      </c>
      <c r="D10" s="153" t="s">
        <v>30</v>
      </c>
      <c r="E10" s="347" t="s">
        <v>514</v>
      </c>
      <c r="F10" s="347"/>
    </row>
    <row r="11" spans="1:7" ht="118.5" customHeight="1">
      <c r="A11" s="346" t="s">
        <v>178</v>
      </c>
      <c r="B11" s="346"/>
      <c r="C11" s="128" t="s">
        <v>512</v>
      </c>
      <c r="D11" s="153" t="s">
        <v>31</v>
      </c>
      <c r="E11" s="348" t="s">
        <v>448</v>
      </c>
      <c r="F11" s="348"/>
    </row>
    <row r="12" spans="1:7" ht="41.25" customHeight="1">
      <c r="A12" s="355" t="s">
        <v>321</v>
      </c>
      <c r="B12" s="355"/>
      <c r="C12" s="124" t="s">
        <v>322</v>
      </c>
      <c r="D12" s="124" t="s">
        <v>323</v>
      </c>
      <c r="E12" s="124" t="s">
        <v>324</v>
      </c>
      <c r="F12" s="124" t="s">
        <v>325</v>
      </c>
    </row>
    <row r="13" spans="1:7" ht="241.5" customHeight="1">
      <c r="A13" s="349" t="s">
        <v>326</v>
      </c>
      <c r="B13" s="349"/>
      <c r="C13" s="128" t="s">
        <v>449</v>
      </c>
      <c r="D13" s="128" t="s">
        <v>450</v>
      </c>
      <c r="E13" s="86" t="s">
        <v>515</v>
      </c>
      <c r="F13" s="128" t="s">
        <v>451</v>
      </c>
    </row>
    <row r="14" spans="1:7" ht="195.75" customHeight="1">
      <c r="A14" s="349" t="s">
        <v>327</v>
      </c>
      <c r="B14" s="349"/>
      <c r="C14" s="128" t="s">
        <v>452</v>
      </c>
      <c r="D14" s="128" t="s">
        <v>453</v>
      </c>
      <c r="E14" s="86" t="s">
        <v>454</v>
      </c>
      <c r="F14" s="128" t="s">
        <v>455</v>
      </c>
    </row>
    <row r="15" spans="1:7" ht="30.75" customHeight="1">
      <c r="A15" s="171" t="s">
        <v>159</v>
      </c>
      <c r="B15" s="171" t="s">
        <v>52</v>
      </c>
      <c r="C15" s="171" t="s">
        <v>164</v>
      </c>
      <c r="D15" s="171" t="s">
        <v>161</v>
      </c>
      <c r="E15" s="171" t="s">
        <v>165</v>
      </c>
      <c r="F15" s="123" t="s">
        <v>199</v>
      </c>
    </row>
    <row r="16" spans="1:7" ht="188.1" customHeight="1">
      <c r="A16" s="109" t="s">
        <v>122</v>
      </c>
      <c r="B16" s="108" t="s">
        <v>386</v>
      </c>
      <c r="C16" s="86" t="s">
        <v>387</v>
      </c>
      <c r="D16" s="86" t="s">
        <v>388</v>
      </c>
      <c r="E16" s="86" t="s">
        <v>456</v>
      </c>
      <c r="F16" s="86" t="s">
        <v>107</v>
      </c>
    </row>
    <row r="17" spans="1:6" ht="188.1" customHeight="1">
      <c r="A17" s="110" t="s">
        <v>157</v>
      </c>
      <c r="B17" s="108" t="s">
        <v>389</v>
      </c>
      <c r="C17" s="86" t="s">
        <v>390</v>
      </c>
      <c r="D17" s="128" t="s">
        <v>391</v>
      </c>
      <c r="E17" s="86" t="s">
        <v>457</v>
      </c>
      <c r="F17" s="128" t="s">
        <v>392</v>
      </c>
    </row>
    <row r="18" spans="1:6" ht="188.1" customHeight="1">
      <c r="A18" s="110" t="s">
        <v>133</v>
      </c>
      <c r="B18" s="108" t="s">
        <v>393</v>
      </c>
      <c r="C18" s="86" t="s">
        <v>394</v>
      </c>
      <c r="D18" s="128" t="s">
        <v>395</v>
      </c>
      <c r="E18" s="86" t="s">
        <v>458</v>
      </c>
      <c r="F18" s="128" t="s">
        <v>392</v>
      </c>
    </row>
    <row r="19" spans="1:6" ht="188.1" customHeight="1">
      <c r="A19" s="110" t="s">
        <v>134</v>
      </c>
      <c r="B19" s="108" t="s">
        <v>396</v>
      </c>
      <c r="C19" s="128" t="s">
        <v>397</v>
      </c>
      <c r="D19" s="128" t="s">
        <v>398</v>
      </c>
      <c r="E19" s="86" t="s">
        <v>459</v>
      </c>
      <c r="F19" s="128" t="s">
        <v>107</v>
      </c>
    </row>
    <row r="20" spans="1:6" ht="188.1" customHeight="1">
      <c r="A20" s="110" t="s">
        <v>135</v>
      </c>
      <c r="B20" s="108" t="s">
        <v>399</v>
      </c>
      <c r="C20" s="128" t="s">
        <v>400</v>
      </c>
      <c r="D20" s="128" t="s">
        <v>401</v>
      </c>
      <c r="E20" s="86" t="s">
        <v>460</v>
      </c>
      <c r="F20" s="128" t="s">
        <v>107</v>
      </c>
    </row>
    <row r="21" spans="1:6" ht="188.1" customHeight="1">
      <c r="A21" s="109" t="s">
        <v>166</v>
      </c>
      <c r="B21" s="108" t="s">
        <v>402</v>
      </c>
      <c r="C21" s="86" t="s">
        <v>403</v>
      </c>
      <c r="D21" s="86" t="s">
        <v>404</v>
      </c>
      <c r="E21" s="86" t="s">
        <v>461</v>
      </c>
      <c r="F21" s="86" t="s">
        <v>107</v>
      </c>
    </row>
    <row r="22" spans="1:6" ht="188.1" customHeight="1">
      <c r="A22" s="110" t="s">
        <v>167</v>
      </c>
      <c r="B22" s="108" t="s">
        <v>405</v>
      </c>
      <c r="C22" s="86" t="s">
        <v>406</v>
      </c>
      <c r="D22" s="86" t="s">
        <v>407</v>
      </c>
      <c r="E22" s="86" t="s">
        <v>462</v>
      </c>
      <c r="F22" s="86" t="s">
        <v>107</v>
      </c>
    </row>
    <row r="23" spans="1:6" ht="188.1" customHeight="1">
      <c r="A23" s="110" t="s">
        <v>168</v>
      </c>
      <c r="B23" s="108" t="s">
        <v>408</v>
      </c>
      <c r="C23" s="86" t="s">
        <v>409</v>
      </c>
      <c r="D23" s="86" t="s">
        <v>410</v>
      </c>
      <c r="E23" s="86" t="s">
        <v>462</v>
      </c>
      <c r="F23" s="86" t="s">
        <v>107</v>
      </c>
    </row>
    <row r="24" spans="1:6" ht="14.25" customHeight="1">
      <c r="A24" s="359"/>
      <c r="B24" s="359"/>
      <c r="C24" s="359"/>
      <c r="D24" s="359"/>
      <c r="E24" s="359"/>
      <c r="F24" s="359"/>
    </row>
    <row r="25" spans="1:6" ht="14.25" customHeight="1">
      <c r="A25" s="360"/>
      <c r="B25" s="360"/>
      <c r="C25" s="360"/>
      <c r="D25" s="360"/>
      <c r="E25" s="360"/>
      <c r="F25" s="360"/>
    </row>
    <row r="26" spans="1:6" ht="12.75" customHeight="1">
      <c r="A26" s="360"/>
      <c r="B26" s="360"/>
      <c r="C26" s="360"/>
      <c r="D26" s="360"/>
      <c r="E26" s="360"/>
      <c r="F26" s="360"/>
    </row>
    <row r="27" spans="1:6" ht="15.75" customHeight="1">
      <c r="A27" s="350"/>
      <c r="B27" s="350"/>
      <c r="C27" s="350"/>
      <c r="D27" s="350"/>
      <c r="E27" s="350"/>
      <c r="F27" s="350"/>
    </row>
    <row r="28" spans="1:6">
      <c r="A28" s="351"/>
      <c r="B28" s="351"/>
      <c r="C28" s="351"/>
      <c r="D28" s="351"/>
      <c r="E28" s="351"/>
      <c r="F28" s="351"/>
    </row>
    <row r="29" spans="1:6">
      <c r="A29" s="351"/>
      <c r="B29" s="351"/>
      <c r="C29" s="351"/>
      <c r="D29" s="351"/>
      <c r="E29" s="351"/>
      <c r="F29" s="351"/>
    </row>
    <row r="30" spans="1:6">
      <c r="A30" s="351"/>
      <c r="B30" s="351"/>
      <c r="C30" s="351"/>
      <c r="D30" s="351"/>
      <c r="E30" s="351"/>
      <c r="F30" s="351"/>
    </row>
    <row r="31" spans="1:6">
      <c r="A31" s="351"/>
      <c r="B31" s="351"/>
      <c r="C31" s="351"/>
      <c r="D31" s="351"/>
      <c r="E31" s="351"/>
      <c r="F31" s="351"/>
    </row>
    <row r="32" spans="1:6">
      <c r="A32" s="351"/>
      <c r="B32" s="351"/>
      <c r="C32" s="351"/>
      <c r="D32" s="351"/>
      <c r="E32" s="351"/>
      <c r="F32" s="351"/>
    </row>
    <row r="33" spans="1:6">
      <c r="A33" s="351"/>
      <c r="B33" s="351"/>
      <c r="C33" s="351"/>
      <c r="D33" s="351"/>
      <c r="E33" s="351"/>
      <c r="F33" s="351"/>
    </row>
    <row r="34" spans="1:6">
      <c r="A34" s="351"/>
      <c r="B34" s="351"/>
      <c r="C34" s="351"/>
      <c r="D34" s="351"/>
      <c r="E34" s="351"/>
      <c r="F34" s="351"/>
    </row>
    <row r="35" spans="1:6">
      <c r="A35" s="352"/>
      <c r="B35" s="352"/>
      <c r="C35" s="352"/>
      <c r="D35" s="352"/>
      <c r="E35" s="352"/>
      <c r="F35" s="352"/>
    </row>
  </sheetData>
  <dataConsolidate/>
  <mergeCells count="21">
    <mergeCell ref="A27:F35"/>
    <mergeCell ref="A1:F3"/>
    <mergeCell ref="A9:B9"/>
    <mergeCell ref="E9:F9"/>
    <mergeCell ref="A14:B14"/>
    <mergeCell ref="A12:B12"/>
    <mergeCell ref="D4:F4"/>
    <mergeCell ref="D5:F5"/>
    <mergeCell ref="D6:F6"/>
    <mergeCell ref="D7:F7"/>
    <mergeCell ref="A8:F8"/>
    <mergeCell ref="A7:C7"/>
    <mergeCell ref="A6:C6"/>
    <mergeCell ref="A5:C5"/>
    <mergeCell ref="A4:C4"/>
    <mergeCell ref="A24:F26"/>
    <mergeCell ref="A10:B10"/>
    <mergeCell ref="A11:B11"/>
    <mergeCell ref="E10:F10"/>
    <mergeCell ref="E11:F11"/>
    <mergeCell ref="A13:B13"/>
  </mergeCells>
  <phoneticPr fontId="25" type="noConversion"/>
  <pageMargins left="0.7" right="0.7" top="0.75" bottom="0.75" header="0.3" footer="0.3"/>
  <pageSetup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C2</vt:lpstr>
      <vt:lpstr>A1 C2 </vt:lpstr>
      <vt:lpstr>A2 C2</vt:lpstr>
      <vt:lpstr>REPORTE TRIMESTRAL</vt:lpstr>
      <vt:lpstr>NO SE EDITA</vt:lpstr>
      <vt:lpstr>ALINEACION AL PED</vt:lpstr>
      <vt:lpstr>COMP ACT EXTEMPORANEAS</vt:lpstr>
      <vt:lpstr>AE2</vt:lpstr>
      <vt:lpstr>AE1</vt:lpstr>
      <vt:lpstr>'A1 C1 '!Área_de_impresión</vt:lpstr>
      <vt:lpstr>'A1 C2 '!Área_de_impresión</vt:lpstr>
      <vt:lpstr>'A2 C1'!Área_de_impresión</vt:lpstr>
      <vt:lpstr>'A2 C2'!Área_de_impresión</vt:lpstr>
      <vt:lpstr>'A3 C1'!Área_de_impresión</vt:lpstr>
      <vt:lpstr>'A4 C1'!Área_de_impresión</vt:lpstr>
      <vt:lpstr>'ANEXO 1 '!Área_de_impresión</vt:lpstr>
      <vt:lpstr>'ANEXO 1.1'!Área_de_impresión</vt:lpstr>
      <vt:lpstr>'ANEXO 3. ANALISIS DE INVOLUCRAD'!Área_de_impresión</vt:lpstr>
      <vt:lpstr>'ANEXO VII. ESTRC. ANAL. PRG.P.P'!Área_de_impresión</vt:lpstr>
      <vt:lpstr>'C1'!Área_de_impresión</vt:lpstr>
      <vt:lpstr>'C2'!Área_de_impresión</vt:lpstr>
      <vt:lpstr>CALENDARIZACION!Área_de_impresión</vt:lpstr>
      <vt:lpstr>'FORMATO 2. POA - MIR'!Área_de_impresión</vt:lpstr>
      <vt:lpstr>'REPORTE TRIMESTRAL'!Área_de_impresión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2026-04-08T23:19:23Z</cp:lastPrinted>
  <dcterms:created xsi:type="dcterms:W3CDTF">2024-11-28T16:02:21Z</dcterms:created>
  <dcterms:modified xsi:type="dcterms:W3CDTF">2026-04-17T21:23:40Z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