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3.xml" ContentType="application/vnd.openxmlformats-officedocument.drawing+xml"/>
  <Override PartName="/xl/drawings/drawing24.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C:\Users\Planeacion\Desktop\Revison - MIR - EMIR 08-04-26\INSTANCIA DE LA MUJER\"/>
    </mc:Choice>
  </mc:AlternateContent>
  <xr:revisionPtr revIDLastSave="0" documentId="13_ncr:1_{BD8BC571-1F83-4ACC-9A9C-6417378A7F70}" xr6:coauthVersionLast="43" xr6:coauthVersionMax="47" xr10:uidLastSave="{00000000-0000-0000-0000-000000000000}"/>
  <bookViews>
    <workbookView xWindow="-60" yWindow="-60" windowWidth="24120" windowHeight="12960" firstSheet="12" activeTab="22"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A4 C1" sheetId="40" r:id="rId15"/>
    <sheet name="A5 C1 " sheetId="41" r:id="rId16"/>
    <sheet name="A6 C1" sheetId="42" r:id="rId17"/>
    <sheet name="C2" sheetId="46" r:id="rId18"/>
    <sheet name="A1 C2 " sheetId="47" r:id="rId19"/>
    <sheet name="A2 C2" sheetId="48" r:id="rId20"/>
    <sheet name="A3 C2" sheetId="49" r:id="rId21"/>
    <sheet name="A4 C2" sheetId="50" r:id="rId22"/>
    <sheet name="REPORTE TRIMESTRAL" sheetId="15" r:id="rId23"/>
    <sheet name="NO SE EDITA" sheetId="16" state="hidden" r:id="rId24"/>
    <sheet name="ALINEACION AL PED" sheetId="9" r:id="rId25"/>
    <sheet name="COMP ACT EXTEMPORANEAS" sheetId="21" r:id="rId26"/>
    <sheet name="AE2" sheetId="29" r:id="rId27"/>
    <sheet name="AE1" sheetId="28" r:id="rId28"/>
  </sheets>
  <definedNames>
    <definedName name="_xlnm.Print_Area" localSheetId="0">'ANEXO 1 '!$A$1:$E$54</definedName>
    <definedName name="_xlnm.Print_Area" localSheetId="1">'ANEXO 1.1'!$A$1:$N$33</definedName>
    <definedName name="_xlnm.Print_Area" localSheetId="6">'ANEXO VII. ESTRC. ANAL. PRG.P.P'!$A$1:$B$27</definedName>
    <definedName name="_xlnm.Print_Area" localSheetId="8">'FORMATO 2. POA - MIR'!$A$1:$F$39</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43" i="50" l="1"/>
  <c r="T48" i="14"/>
  <c r="D12" i="46" l="1"/>
  <c r="F24" i="50"/>
  <c r="D10" i="49"/>
  <c r="D11" i="50"/>
  <c r="I9" i="7" l="1"/>
  <c r="I8" i="7"/>
  <c r="S52" i="14" l="1"/>
  <c r="S49" i="14"/>
  <c r="S46" i="14"/>
  <c r="S43" i="14"/>
  <c r="S40" i="14"/>
  <c r="S36" i="14"/>
  <c r="S33" i="14"/>
  <c r="S30" i="14"/>
  <c r="S27" i="14"/>
  <c r="R52" i="14"/>
  <c r="R51" i="14"/>
  <c r="R49" i="14"/>
  <c r="R48" i="14"/>
  <c r="R46" i="14"/>
  <c r="R45" i="14"/>
  <c r="R43" i="14"/>
  <c r="R42" i="14"/>
  <c r="R40" i="14"/>
  <c r="R39" i="14"/>
  <c r="R36" i="14"/>
  <c r="R35" i="14"/>
  <c r="R33" i="14"/>
  <c r="R32" i="14"/>
  <c r="R30" i="14"/>
  <c r="R29" i="14"/>
  <c r="R27" i="14"/>
  <c r="R26" i="14"/>
  <c r="R24" i="14"/>
  <c r="R23" i="14"/>
  <c r="S24" i="14"/>
  <c r="S23" i="14" l="1"/>
  <c r="T23" i="14"/>
  <c r="S26" i="14"/>
  <c r="U26" i="14" s="1"/>
  <c r="T26" i="14"/>
  <c r="S29" i="14"/>
  <c r="T29" i="14"/>
  <c r="S32" i="14"/>
  <c r="U32" i="14" s="1"/>
  <c r="T32" i="14"/>
  <c r="S35" i="14"/>
  <c r="T35" i="14"/>
  <c r="S39" i="14"/>
  <c r="U39" i="14" s="1"/>
  <c r="T39" i="14"/>
  <c r="S42" i="14"/>
  <c r="T42" i="14"/>
  <c r="S45" i="14"/>
  <c r="U45" i="14" s="1"/>
  <c r="T45" i="14"/>
  <c r="S48" i="14"/>
  <c r="S51" i="14"/>
  <c r="U51" i="14" s="1"/>
  <c r="T51" i="14"/>
  <c r="U23" i="14"/>
  <c r="U48" i="14"/>
  <c r="U42" i="14"/>
  <c r="U35" i="14"/>
  <c r="U29" i="14"/>
  <c r="F23" i="49"/>
  <c r="F24" i="49"/>
  <c r="F25" i="49"/>
  <c r="R17" i="14"/>
  <c r="R18" i="14"/>
  <c r="S18" i="14"/>
  <c r="D48" i="39"/>
  <c r="E44" i="39"/>
  <c r="D40" i="39"/>
  <c r="B37" i="39" s="1"/>
  <c r="D41" i="39"/>
  <c r="D42" i="39"/>
  <c r="D43" i="39"/>
  <c r="D35" i="37"/>
  <c r="S21" i="14"/>
  <c r="S17" i="14" l="1"/>
  <c r="T17" i="14"/>
  <c r="B14" i="39"/>
  <c r="B12" i="39"/>
  <c r="D46" i="50"/>
  <c r="D45" i="50"/>
  <c r="D44" i="50"/>
  <c r="D43" i="50"/>
  <c r="B40" i="50" s="1"/>
  <c r="F25" i="50"/>
  <c r="F23" i="50"/>
  <c r="B20" i="50"/>
  <c r="B17" i="50"/>
  <c r="B15" i="50"/>
  <c r="D51" i="50" s="1"/>
  <c r="B51" i="50"/>
  <c r="F46" i="50"/>
  <c r="F45" i="50"/>
  <c r="F44" i="50"/>
  <c r="H12" i="50"/>
  <c r="D12" i="50"/>
  <c r="H11" i="50"/>
  <c r="H10" i="50"/>
  <c r="D10" i="50"/>
  <c r="D6" i="50"/>
  <c r="F46" i="49"/>
  <c r="F45" i="49"/>
  <c r="F44" i="49"/>
  <c r="F43" i="49"/>
  <c r="D46" i="49"/>
  <c r="D45" i="49"/>
  <c r="D44" i="49"/>
  <c r="D43" i="49"/>
  <c r="B40" i="49" s="1"/>
  <c r="B20" i="49"/>
  <c r="B17" i="49"/>
  <c r="B15" i="49"/>
  <c r="D51" i="49" s="1"/>
  <c r="B51" i="49"/>
  <c r="H12" i="49"/>
  <c r="D12" i="49"/>
  <c r="H11" i="49"/>
  <c r="D11" i="49"/>
  <c r="H10" i="49"/>
  <c r="D6" i="49"/>
  <c r="F46" i="48"/>
  <c r="F45" i="48"/>
  <c r="F44" i="48"/>
  <c r="F43" i="48"/>
  <c r="D46" i="48"/>
  <c r="D45" i="48"/>
  <c r="D44" i="48"/>
  <c r="D43" i="48"/>
  <c r="F25" i="48"/>
  <c r="F24" i="48"/>
  <c r="F23" i="48"/>
  <c r="B20" i="48"/>
  <c r="B17" i="48"/>
  <c r="B15" i="48"/>
  <c r="D51" i="48" s="1"/>
  <c r="B51" i="48"/>
  <c r="H12" i="48"/>
  <c r="D12" i="48"/>
  <c r="H11" i="48"/>
  <c r="D11" i="48"/>
  <c r="H10" i="48"/>
  <c r="D10" i="48"/>
  <c r="D6" i="48"/>
  <c r="F46" i="47"/>
  <c r="F45" i="47"/>
  <c r="F44" i="47"/>
  <c r="F43" i="47"/>
  <c r="D46" i="47"/>
  <c r="D45" i="47"/>
  <c r="D44" i="47"/>
  <c r="D43" i="47"/>
  <c r="B40" i="47" s="1"/>
  <c r="F25" i="47"/>
  <c r="F24" i="47"/>
  <c r="F23" i="47"/>
  <c r="B20" i="47"/>
  <c r="B17" i="47"/>
  <c r="B15" i="47"/>
  <c r="D51" i="47" s="1"/>
  <c r="B51" i="47"/>
  <c r="H12" i="47"/>
  <c r="D12" i="47"/>
  <c r="H11" i="47"/>
  <c r="D11" i="47"/>
  <c r="H10" i="47"/>
  <c r="D10" i="47"/>
  <c r="D6" i="47"/>
  <c r="F46" i="46"/>
  <c r="F45" i="46"/>
  <c r="F44" i="46"/>
  <c r="F43" i="46"/>
  <c r="D46" i="46"/>
  <c r="D45" i="46"/>
  <c r="D44" i="46"/>
  <c r="D43" i="46"/>
  <c r="B40" i="46" s="1"/>
  <c r="F25" i="46"/>
  <c r="F24" i="46"/>
  <c r="F23" i="46"/>
  <c r="B20" i="46"/>
  <c r="B17" i="46"/>
  <c r="B15" i="46"/>
  <c r="D51" i="46" s="1"/>
  <c r="B51" i="46"/>
  <c r="H12" i="46"/>
  <c r="H11" i="46"/>
  <c r="D11" i="46"/>
  <c r="H10" i="46"/>
  <c r="D10" i="46"/>
  <c r="D6" i="46"/>
  <c r="B51" i="42"/>
  <c r="F25" i="42"/>
  <c r="F24" i="42"/>
  <c r="F23" i="42"/>
  <c r="B20" i="42"/>
  <c r="B17" i="42"/>
  <c r="B15" i="42"/>
  <c r="D51" i="42" s="1"/>
  <c r="B12" i="32"/>
  <c r="D48" i="32" s="1"/>
  <c r="B51" i="38"/>
  <c r="B51" i="40"/>
  <c r="B51" i="41"/>
  <c r="F25" i="41"/>
  <c r="F24" i="41"/>
  <c r="F23" i="41"/>
  <c r="B20" i="41"/>
  <c r="B17" i="41"/>
  <c r="B15" i="41"/>
  <c r="D51" i="41" s="1"/>
  <c r="F25" i="40"/>
  <c r="F24" i="40"/>
  <c r="F23" i="40"/>
  <c r="B20" i="40"/>
  <c r="B17" i="40"/>
  <c r="B15" i="40"/>
  <c r="D51" i="40" s="1"/>
  <c r="F25" i="38"/>
  <c r="F24" i="38"/>
  <c r="F23" i="38"/>
  <c r="B20" i="38"/>
  <c r="B17" i="38"/>
  <c r="B15" i="38"/>
  <c r="D51" i="38" s="1"/>
  <c r="B51" i="37"/>
  <c r="F25" i="37"/>
  <c r="F24" i="37"/>
  <c r="F23" i="37"/>
  <c r="B20" i="37"/>
  <c r="B17" i="37"/>
  <c r="B15" i="37"/>
  <c r="D51" i="37" s="1"/>
  <c r="F22" i="32"/>
  <c r="F21" i="32"/>
  <c r="F20" i="32"/>
  <c r="B17" i="32"/>
  <c r="B14" i="32"/>
  <c r="E77" i="46" l="1"/>
  <c r="E73" i="48"/>
  <c r="E75" i="50"/>
  <c r="E73" i="46"/>
  <c r="E75" i="47"/>
  <c r="E71" i="47"/>
  <c r="E73" i="50"/>
  <c r="E77" i="50"/>
  <c r="E71" i="50"/>
  <c r="E75" i="49"/>
  <c r="E77" i="49"/>
  <c r="E73" i="49"/>
  <c r="E71" i="49"/>
  <c r="E77" i="48"/>
  <c r="E75" i="48"/>
  <c r="E73" i="47"/>
  <c r="E77" i="47"/>
  <c r="E75" i="46"/>
  <c r="E71" i="46"/>
  <c r="H9" i="32" l="1"/>
  <c r="H8" i="32"/>
  <c r="H7" i="32"/>
  <c r="D9" i="32"/>
  <c r="D8" i="32"/>
  <c r="D7" i="32"/>
  <c r="H12" i="40" l="1"/>
  <c r="H11" i="40"/>
  <c r="H10" i="40"/>
  <c r="D12" i="40"/>
  <c r="D11" i="40"/>
  <c r="D10" i="40"/>
  <c r="H9" i="39"/>
  <c r="H8" i="39"/>
  <c r="H7" i="39"/>
  <c r="D9" i="39"/>
  <c r="D8" i="39"/>
  <c r="D7" i="39"/>
  <c r="B17" i="39" l="1"/>
  <c r="F22" i="39"/>
  <c r="F21" i="39"/>
  <c r="F20" i="39"/>
  <c r="F46" i="42"/>
  <c r="F45" i="42"/>
  <c r="F44" i="42"/>
  <c r="F43" i="42"/>
  <c r="D46" i="42"/>
  <c r="D45" i="42"/>
  <c r="D44" i="42"/>
  <c r="D43" i="42"/>
  <c r="B40" i="42" s="1"/>
  <c r="H12" i="42"/>
  <c r="D12" i="42"/>
  <c r="H11" i="42"/>
  <c r="D11" i="42"/>
  <c r="H10" i="42"/>
  <c r="D10" i="42"/>
  <c r="D6" i="42"/>
  <c r="D46" i="41"/>
  <c r="F46" i="41"/>
  <c r="F45" i="41"/>
  <c r="F44" i="41"/>
  <c r="F43" i="41"/>
  <c r="D45" i="41"/>
  <c r="D44" i="41"/>
  <c r="D43" i="41"/>
  <c r="B40" i="41" s="1"/>
  <c r="H12" i="41"/>
  <c r="D12" i="41"/>
  <c r="H11" i="41"/>
  <c r="D11" i="41"/>
  <c r="H10" i="41"/>
  <c r="D10" i="41"/>
  <c r="D6" i="41"/>
  <c r="F46" i="40"/>
  <c r="F45" i="40"/>
  <c r="F44" i="40"/>
  <c r="F43" i="40"/>
  <c r="D46" i="40"/>
  <c r="D45" i="40"/>
  <c r="D44" i="40"/>
  <c r="D43" i="40"/>
  <c r="B40" i="40" s="1"/>
  <c r="D6" i="40"/>
  <c r="F43" i="39"/>
  <c r="F42" i="39"/>
  <c r="F41" i="39"/>
  <c r="F40" i="39"/>
  <c r="B48"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B37" i="32" s="1"/>
  <c r="E75" i="37" l="1"/>
  <c r="E73" i="37"/>
  <c r="E75" i="41"/>
  <c r="E68" i="39"/>
  <c r="E77" i="40"/>
  <c r="E73" i="41"/>
  <c r="E77" i="42"/>
  <c r="E74" i="32"/>
  <c r="E72" i="32"/>
  <c r="E70" i="39"/>
  <c r="E77" i="37"/>
  <c r="E72" i="39"/>
  <c r="E73" i="40"/>
  <c r="E73" i="42"/>
  <c r="E70" i="32"/>
  <c r="E71" i="37"/>
  <c r="E74" i="39"/>
  <c r="E75" i="40"/>
  <c r="E71" i="41"/>
  <c r="E77" i="41"/>
  <c r="E75" i="42"/>
  <c r="E71" i="42"/>
  <c r="E71" i="40"/>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7" l="1"/>
  <c r="D35" i="41"/>
  <c r="D35" i="40"/>
  <c r="D35" i="38"/>
  <c r="R21" i="14"/>
  <c r="R20" i="14"/>
  <c r="S20" i="14" l="1"/>
  <c r="T20" i="14"/>
  <c r="U20" i="14"/>
  <c r="G52" i="47"/>
  <c r="F47" i="47"/>
  <c r="G52" i="49"/>
  <c r="F47" i="49"/>
  <c r="D32" i="32"/>
  <c r="F52" i="46"/>
  <c r="D47" i="46"/>
  <c r="D35" i="46"/>
  <c r="D47" i="48"/>
  <c r="D35" i="49"/>
  <c r="D47" i="50"/>
  <c r="G52" i="46"/>
  <c r="F47" i="46"/>
  <c r="G52" i="48"/>
  <c r="F47" i="48"/>
  <c r="G52" i="50"/>
  <c r="F47" i="50"/>
  <c r="F52" i="42"/>
  <c r="D47" i="42" s="1"/>
  <c r="D35" i="42"/>
  <c r="D47" i="49"/>
  <c r="D35" i="50"/>
  <c r="F52" i="48"/>
  <c r="D35" i="48"/>
  <c r="D35" i="47"/>
  <c r="G52" i="42"/>
  <c r="F47" i="42" s="1"/>
  <c r="G52" i="41"/>
  <c r="F47" i="41" s="1"/>
  <c r="F52" i="41"/>
  <c r="D47" i="41" s="1"/>
  <c r="F52" i="38"/>
  <c r="D47" i="38" s="1"/>
  <c r="G52" i="40"/>
  <c r="F47" i="40" s="1"/>
  <c r="F52" i="40"/>
  <c r="D47" i="40" s="1"/>
  <c r="G52" i="38"/>
  <c r="F47" i="38" s="1"/>
  <c r="G52" i="37"/>
  <c r="F47" i="37" s="1"/>
  <c r="F52" i="37"/>
  <c r="D47" i="37" s="1"/>
  <c r="H52" i="48"/>
  <c r="H52" i="50" l="1"/>
  <c r="H52" i="46"/>
  <c r="H52" i="41"/>
  <c r="I52" i="41"/>
  <c r="I47" i="41" s="1"/>
  <c r="F52" i="47"/>
  <c r="H52" i="49"/>
  <c r="F52" i="49"/>
  <c r="I52" i="42"/>
  <c r="I47" i="42" s="1"/>
  <c r="H52" i="42"/>
  <c r="I47" i="48"/>
  <c r="I52" i="48"/>
  <c r="H52" i="47"/>
  <c r="F52" i="50"/>
  <c r="G49" i="32"/>
  <c r="F44" i="32" s="1"/>
  <c r="F49" i="32"/>
  <c r="D44" i="32" s="1"/>
  <c r="I52" i="38"/>
  <c r="I47" i="38" s="1"/>
  <c r="I52" i="40"/>
  <c r="I47" i="40" s="1"/>
  <c r="H52" i="40"/>
  <c r="H52" i="38"/>
  <c r="H52" i="37"/>
  <c r="I52" i="37"/>
  <c r="I47" i="37" s="1"/>
  <c r="I52" i="49" l="1"/>
  <c r="I47" i="49"/>
  <c r="I47" i="47"/>
  <c r="I52" i="47"/>
  <c r="I52" i="50"/>
  <c r="I47" i="50"/>
  <c r="I52" i="46"/>
  <c r="I47" i="46"/>
  <c r="H49" i="32"/>
  <c r="I49" i="32"/>
  <c r="I44" i="32" s="1"/>
  <c r="R13" i="21"/>
  <c r="R12" i="21"/>
  <c r="S13" i="21" l="1"/>
  <c r="G51" i="29"/>
  <c r="F46" i="29"/>
  <c r="G51" i="28"/>
  <c r="F46" i="28"/>
  <c r="S12" i="21"/>
  <c r="U12" i="21" s="1"/>
  <c r="F51" i="28"/>
  <c r="F51" i="29"/>
  <c r="D46" i="28" l="1"/>
  <c r="D46" i="29"/>
  <c r="I51" i="29"/>
  <c r="I51" i="28"/>
  <c r="I46" i="29"/>
  <c r="I46" i="28"/>
  <c r="B39" i="29" l="1"/>
  <c r="B39" i="28"/>
  <c r="H49" i="39" l="1"/>
  <c r="D32" i="39"/>
  <c r="D34" i="29"/>
  <c r="D34" i="28"/>
  <c r="U17" i="14" l="1"/>
  <c r="F49" i="39"/>
  <c r="D44" i="39" s="1"/>
  <c r="H51" i="28"/>
  <c r="T12" i="21" s="1"/>
  <c r="H51" i="29"/>
  <c r="B40" i="48"/>
  <c r="E71" i="48"/>
  <c r="I49" i="39" l="1"/>
  <c r="I44" i="39" s="1"/>
</calcChain>
</file>

<file path=xl/sharedStrings.xml><?xml version="1.0" encoding="utf-8"?>
<sst xmlns="http://schemas.openxmlformats.org/spreadsheetml/2006/main" count="2211" uniqueCount="606">
  <si>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</si>
  <si>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</si>
  <si>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</si>
  <si>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</si>
  <si>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</si>
  <si>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</si>
  <si>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</si>
  <si>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</si>
  <si>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</si>
  <si>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</si>
  <si>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</si>
  <si>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</si>
  <si>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</si>
  <si>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</si>
  <si>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</si>
  <si>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</si>
  <si>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</si>
  <si>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</si>
  <si>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</si>
  <si>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</si>
  <si>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</si>
  <si>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</si>
  <si>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</si>
  <si>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</si>
  <si>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</si>
  <si>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</si>
  <si>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</si>
  <si>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</si>
  <si>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</si>
  <si>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</si>
  <si>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</si>
  <si>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</si>
  <si>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</si>
  <si>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</si>
  <si>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</si>
  <si>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</si>
  <si>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</si>
  <si>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</si>
  <si>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</si>
  <si>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</si>
  <si>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</si>
  <si>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</si>
  <si>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</si>
  <si>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</si>
  <si>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</si>
  <si>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</si>
  <si>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</si>
  <si>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</si>
  <si>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</si>
  <si>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</si>
  <si>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</si>
  <si>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</si>
  <si>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</si>
  <si>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</si>
  <si>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</si>
  <si>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</si>
  <si>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</si>
  <si>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</si>
  <si>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</si>
  <si>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</si>
  <si>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</si>
  <si>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</si>
  <si>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</si>
  <si>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</si>
  <si>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</si>
  <si>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</si>
  <si>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</si>
  <si>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</si>
  <si>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</si>
  <si>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</si>
  <si>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</si>
  <si>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</si>
  <si>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</si>
  <si>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</si>
  <si>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</si>
  <si>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</si>
  <si>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</si>
  <si>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</si>
  <si>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</si>
  <si>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</si>
  <si>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</si>
  <si>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</si>
  <si>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</si>
  <si>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</si>
  <si>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</si>
  <si>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</si>
  <si>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</si>
  <si>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</si>
  <si>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</si>
  <si>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</si>
  <si>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</si>
  <si>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</si>
  <si>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</si>
  <si>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</si>
  <si>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</si>
  <si>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</si>
  <si>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</si>
  <si>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</si>
  <si>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</si>
  <si>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</si>
  <si>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</si>
  <si>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</si>
  <si>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</si>
  <si>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</si>
  <si>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</si>
  <si>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</si>
  <si>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</si>
  <si>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</si>
  <si>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</si>
  <si>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</si>
  <si>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</si>
  <si>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</si>
  <si>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</si>
  <si>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</si>
  <si>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</si>
  <si>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</si>
  <si>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</si>
  <si>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</si>
  <si>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</si>
  <si>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</si>
  <si>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</si>
  <si>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</si>
  <si>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</si>
  <si>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</si>
  <si>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</si>
  <si>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</si>
  <si>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</si>
  <si>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</si>
  <si>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</si>
  <si>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</si>
  <si>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</si>
  <si>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</si>
  <si>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</si>
  <si>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</si>
  <si>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</si>
  <si>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</si>
  <si>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</si>
  <si>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C1 A4</t>
  </si>
  <si>
    <t>C1 A5</t>
  </si>
  <si>
    <t>C1 A6</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</si>
  <si>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</si>
  <si>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</si>
  <si>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</si>
  <si>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</si>
  <si>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</si>
  <si>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</si>
  <si>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</si>
  <si>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</si>
  <si>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</si>
  <si>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</si>
  <si>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</si>
  <si>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</si>
  <si>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</si>
  <si>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</si>
  <si>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</si>
  <si>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</si>
  <si>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</si>
  <si>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</si>
  <si>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</si>
  <si>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</si>
  <si>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</si>
  <si>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</si>
  <si>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</si>
  <si>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</si>
  <si>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</si>
  <si>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</si>
  <si>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</si>
  <si>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</si>
  <si>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</si>
  <si>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</si>
  <si>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</si>
  <si>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</si>
  <si>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</si>
  <si>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C2 A3</t>
  </si>
  <si>
    <t>NOMBRE DEL COMPONENTE / ACTIVIDAD</t>
  </si>
  <si>
    <t>C2 A4</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</si>
  <si>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</si>
  <si>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</si>
  <si>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</si>
  <si>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</si>
  <si>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</si>
  <si>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</si>
  <si>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</si>
  <si>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</si>
  <si>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</si>
  <si>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</si>
  <si>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</si>
  <si>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</si>
  <si>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</si>
  <si>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</si>
  <si>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</si>
  <si>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</si>
  <si>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</si>
  <si>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</si>
  <si>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</si>
  <si>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</si>
  <si>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</si>
  <si>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</si>
  <si>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</si>
  <si>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</si>
  <si>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</si>
  <si>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</si>
  <si>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</si>
  <si>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</si>
  <si>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</si>
  <si>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</si>
  <si>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</si>
  <si>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</si>
  <si>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</si>
  <si>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</si>
  <si>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</si>
  <si>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</si>
  <si>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</si>
  <si>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</si>
  <si>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</si>
  <si>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</si>
  <si>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</si>
  <si>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</si>
  <si>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</si>
  <si>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</si>
  <si>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</si>
  <si>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</si>
  <si>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</si>
  <si>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</si>
  <si>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</si>
  <si>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</si>
  <si>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</si>
  <si>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</si>
  <si>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</si>
  <si>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</si>
  <si>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</si>
  <si>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</si>
  <si>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</si>
  <si>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</si>
  <si>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</si>
  <si>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</si>
  <si>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</si>
  <si>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</si>
  <si>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</si>
  <si>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</si>
  <si>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</si>
  <si>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</si>
  <si>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</si>
  <si>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</si>
  <si>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</si>
  <si>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</si>
  <si>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</si>
  <si>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</si>
  <si>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</si>
  <si>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</si>
  <si>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</si>
  <si>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</si>
  <si>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</si>
  <si>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</si>
  <si>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</si>
  <si>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</si>
  <si>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</si>
  <si>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</si>
  <si>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</si>
  <si>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</si>
  <si>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</si>
  <si>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</si>
  <si>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</si>
  <si>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</si>
  <si>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</si>
  <si>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</si>
  <si>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</si>
  <si>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</si>
  <si>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</si>
  <si>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</si>
  <si>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</si>
  <si>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</si>
  <si>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</si>
  <si>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</si>
  <si>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</si>
  <si>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</si>
  <si>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</si>
  <si>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</si>
  <si>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</si>
  <si>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</si>
  <si>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</si>
  <si>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</si>
  <si>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</si>
  <si>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</si>
  <si>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</si>
  <si>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</si>
  <si>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</si>
  <si>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POCENTAJE DE AVANCE  PROGRAMATICO TRIMESTRAL</t>
  </si>
  <si>
    <t>II. DATOS DE IDENTIFICACIÓN DEL INDICADOR</t>
  </si>
  <si>
    <t>PP- C2</t>
  </si>
  <si>
    <t>PP- A3  C2</t>
  </si>
  <si>
    <t>PP- A2  C2</t>
  </si>
  <si>
    <t>PP- A4  C2</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</si>
  <si>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</si>
  <si>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</si>
  <si>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</si>
  <si>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</si>
  <si>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</si>
  <si>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</si>
  <si>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</si>
  <si>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</si>
  <si>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</si>
  <si>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</si>
  <si>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</si>
  <si>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</si>
  <si>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</si>
  <si>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</si>
  <si>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</si>
  <si>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</si>
  <si>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</si>
  <si>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</si>
  <si>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</si>
  <si>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</si>
  <si>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</si>
  <si>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</si>
  <si>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</si>
  <si>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</si>
  <si>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</si>
  <si>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</si>
  <si>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</si>
  <si>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</si>
  <si>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</si>
  <si>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</si>
  <si>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</si>
  <si>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</si>
  <si>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</si>
  <si>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</si>
  <si>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</si>
  <si>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</si>
  <si>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</si>
  <si>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</si>
  <si>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</si>
  <si>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</si>
  <si>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</si>
  <si>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</si>
  <si>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</si>
  <si>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</si>
  <si>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</si>
  <si>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</si>
  <si>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</si>
  <si>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</si>
  <si>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</si>
  <si>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</si>
  <si>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</si>
  <si>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</si>
  <si>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</si>
  <si>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</si>
  <si>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SE COLOCA EL NOMBRE DE SU DIRECCIÓN</t>
  </si>
  <si>
    <t xml:space="preserve">DIRECCIÓN DE PLANEACION </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</si>
  <si>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</si>
  <si>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</si>
  <si>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</si>
  <si>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</si>
  <si>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</si>
  <si>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</si>
  <si>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</si>
  <si>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</si>
  <si>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</si>
  <si>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</si>
  <si>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</si>
  <si>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</si>
  <si>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</si>
  <si>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</si>
  <si>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</si>
  <si>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</si>
  <si>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</si>
  <si>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</si>
  <si>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</si>
  <si>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</si>
  <si>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</si>
  <si>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</si>
  <si>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</si>
  <si>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</si>
  <si>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</si>
  <si>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</si>
  <si>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</si>
  <si>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</si>
  <si>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</si>
  <si>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</si>
  <si>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EL MUNICIPIO DE ZAPOTLÁN DE JUÁREZ CONSTA DE 3 LOCALIDADES, ZAPOTLÁN DE JUÁREZ, SAN PEDRO Y ACAYUCA ENCONTRANDO EN NUESTRO MUNICIPIO EN UN NIVEL MEDIO DE VIOLENCIA (FAMILIAR, PSICOLOGICA, ECONÓMICA, VICARIA, FÍSICA) POR LA CUAL UNA DE LAS ZONAS DE MAYOR ALTO MARGEN DE VIOLENCIA ES LA LOCALIDAD DE ACAYUCA POR EL NIVEL DE VULNERABILIDAD Y EL MAYOR INDICE DE POBLACIÓN.</t>
  </si>
  <si>
    <t>En el municipio se ha identificado una problemática persistente relacionada con la violencia de género y la limitada atención integral a las mujeres que la viven. Esta situación se manifiesta a través de distintos tipos de violencia, como la psicológica, física, económica y patrimonial, afectando principalmente a mujeres en condiciones de vulnerabilidad.
A pesar de la existencia de instancias y programas dirigidos a la atención de mujeres, se observa una baja denuncia de los casos, derivada del desconocimiento de sus derechos, la normalización de la violencia, la dependencia económica y el miedo a represalias.      Presencia de violencia de género en el municipio (psicológica, física, económica, etc.).
Baja denuncia de los casos por miedo, dependencia económica y desconocimiento de derechos.
Falta de acceso a servicios integrales (psicológicos, jurídicos y de acompañamiento).
Escasa difusión de programas y apoyos dirigidos a mujeres.
Insuficiente incorporación de la perspectiva de género en acciones y políticas municipales.
Persistencia de desigualdad y vulnerabilidad en mujeres.
Impacto negativo en la salud emocional, física y en el entorno familiar y social.</t>
  </si>
  <si>
    <t>MEJORAR LAS CONDICION DE VIDA DE LAS MUJERES Y SUS HIJAS E HIJOS DE FORMA ECONÓMICA, PSICOLÓGICA PARA LOGRAR UNA VIDA LIBRE DE LOS TIPOS DE VIOLENCIA . ASI COMO EL EPODERAMIENTO DE ELLAS</t>
  </si>
  <si>
    <t xml:space="preserve">Mujeres en situación de violencia que radiquen en el municipio de Zapotlán de Juárez en sus 3 localidades. Poblacion total: 21443; Población de mujeres en el municipio:11,101; Población de mujeres en situación de violencia: 57 </t>
  </si>
  <si>
    <t>Mujeres en situación de violencia familiar: 0.23%</t>
  </si>
  <si>
    <t>Mujeres 11,101</t>
  </si>
  <si>
    <t>La instancia municipal de la mujer atendio a 387 mujeres en situación de violencia, vulnerabilidad y en autoempleo, dentro de las tres localidades del municipio.</t>
  </si>
  <si>
    <t>Brindar acompañamiento a las víctimas de violencia en el ambito jurídico, psicológico, proporcionar conocimeinto para el empredimiento de mujeres con bajos o nulos recursos económicos mediante el autoempleo.</t>
  </si>
  <si>
    <t>En el municipio de Zapotlán de Juárez, a través de la realización de entrevistas y mesas de trabajo con la ciudadanía, se identificaron diversas problemáticas que afectan a la población, principalmente a las mujeres.
Entre los principales hallazgos destacan:
Altos índices de violencia de género en el ámbito familiar.
Falta de acceso a servicios psicológicos y asesoría jurídica.
Escasas oportunidades de empleo para mujeres.
Bajo conocimiento sobre los derechos de las mujeres.</t>
  </si>
  <si>
    <t>https://zapotlan.hidalgo.gob.mx/normateca.html</t>
  </si>
  <si>
    <t>https://zapotlan.hidalgo.gob.mx/ADMINISTRACION%20-2027/Normateca/Presidencia/Planeacion/Plan%20Municipal%20de%20Desarrollo%-27/PMZJ.pdf</t>
  </si>
  <si>
    <t>Mujeres en situación de violencia que radiquen en el municipio de Zapotlán de Juárez en sus 3 localidades.</t>
  </si>
  <si>
    <t>Poblacion total: 21443; Población de mujeres en el municipio:11,101; Población de mujeres en situación de violencia: 57</t>
  </si>
  <si>
    <t>MUJERES VULNERABLES: 57</t>
  </si>
  <si>
    <t>MUJERES 11,101</t>
  </si>
  <si>
    <t>3.49% del total de mujeres</t>
  </si>
  <si>
    <t>El objetivo principal de la planeación en la Instancia Municipal de la Mujer es definir un curso de acción que permita prevenir y atender la violencia de género, así como promover el empoderamiento de las mujeres en el municipio.
Para lograrlo, se establecen acciones como la implementación de talleres de prevención de la violencia, la atención psicológica y jurídica a mujeres en situación de vulnerabilidad, así como programas de capacitación para el autoempleo.</t>
  </si>
  <si>
    <t>Mujeres de las 3 localidades: Zapotlán, San pedro y Acayuca.</t>
  </si>
  <si>
    <t>Hombres generadores de violencia.                     Servidores públicos (Seguridad publica, Ministerios Publico, etc)  sin senzibilización en temas de género.</t>
  </si>
  <si>
    <t>AYUNTAMIENTO DE ZAPOTLAN, CENTROS LIBRES, INSTITUTO HIDALGUENSE DE LAS MUJERES, PROCURADURIA DEL ESTADO DE HIDALGO, JUEZ CONCILIADOR.</t>
  </si>
  <si>
    <t>Personas que no cumplen los requisitos de las reglas de operación.</t>
  </si>
  <si>
    <t>Coordinación General de Seguridad, Tránsito, Movilidad y Protección Civil</t>
  </si>
  <si>
    <t>Preevención de la violencia de género y acceso a atención integral para mujeres en situación de vulnerabilidad en el municipio.</t>
  </si>
  <si>
    <t>Violencia de género y limitado acceso a atención integral para mujeres en situación de vulnerabilidad en el municipio.</t>
  </si>
  <si>
    <t>Incremento en la denuncia y atención de casos.</t>
  </si>
  <si>
    <t>Disminución de situaciones de violencia familiar.</t>
  </si>
  <si>
    <t>Ruptura de ciclos de violencia</t>
  </si>
  <si>
    <t>Fortalecimiento del entorno familiar.</t>
  </si>
  <si>
    <t>igualdad y empoderamiento de las mujeres.</t>
  </si>
  <si>
    <t>Baja denuncia de casos de violencia.</t>
  </si>
  <si>
    <t>Continuidad y aumento de situaciones de violencia.</t>
  </si>
  <si>
    <t>Afectaciones en la salud física y emocional de las mujeres.</t>
  </si>
  <si>
    <t>Reproducción de ciclos de violencia.</t>
  </si>
  <si>
    <t>Deterioro del entorno familiar.</t>
  </si>
  <si>
    <t>Desigualdad social y limitación del desarrollo de las mujeres.</t>
  </si>
  <si>
    <t>Mejora en la salud física y emocional de las mujeres</t>
  </si>
  <si>
    <t>Disminución de violencia de género.</t>
  </si>
  <si>
    <t>Violencia de género.</t>
  </si>
  <si>
    <t>Cultura de la denuncia y la autonomía de las mujeres.</t>
  </si>
  <si>
    <t>Conocimiento de los derechos de las mujeres.</t>
  </si>
  <si>
    <t>Prevención y erradicación de la violencia de género.</t>
  </si>
  <si>
    <t>Incremento de difusión de los servicios de atención disponibles</t>
  </si>
  <si>
    <t>Disponibilidad de recursos materiales</t>
  </si>
  <si>
    <t>Suficiente corporación de la perspectiva de género en las politicas públicas.</t>
  </si>
  <si>
    <t>Miedo a denunciar y dependencia económica</t>
  </si>
  <si>
    <t>Desconocimiento de los derechos de las mujeres.</t>
  </si>
  <si>
    <t>Normalización de la violencia de género.</t>
  </si>
  <si>
    <t>Escasa difusión de los servicios de atención disponibles.</t>
  </si>
  <si>
    <t>Falta de recursos</t>
  </si>
  <si>
    <t>Insuficiente incorporación de la perspectiva de género en políticas públicas.</t>
  </si>
  <si>
    <t>INSTANCIA MUNICIPAL  DE LA MUJER</t>
  </si>
  <si>
    <t>POA DE LA INSTANCIA MUNICIPAL  DE LA MUJER</t>
  </si>
  <si>
    <t>Acuerdo 2. Para el bienestar del pueblo</t>
  </si>
  <si>
    <t>2.6 Garantizar el empoderamiento de las mujeres Zapotlanenses, mediante los procesos de participación en todos los ámbitos de la sociedad, logrando autonomía, defensa de sus derechos e integración social y sostenibilidad económica.</t>
  </si>
  <si>
    <t>2.6.1 Fortalecer el desarrollo integral de las mujeres con igualdad de oportunidades.</t>
  </si>
  <si>
    <t>2.9.1 .1 Implementar acciones igualdad de oportunidades en el emprendimiento que contribuyan al desarrollo integral de las mujeres</t>
  </si>
  <si>
    <t>2.9.1 .2 Desarrollar nuevos espacios de atención para las mujeres en un ambiente sano y digno.</t>
  </si>
  <si>
    <t>El municipio de Zapotlán de Juárez consta de 3 localidades, Zapotlán de Juárez, san pedro y Acayuca encontrando en nuestro municipio en un nivel medio de violencia (familiar, psicológica, económica, vicaria, física) por la cual una de las zonas de mayor alto margen de violencia es la localidad de Acayuca por el nivel de vulnerabilidad y el mayor índice de población.</t>
  </si>
  <si>
    <t>Porcentaje de programas, estatales y municipales otorgados a mujeres víctimas de violencia del municipio de Zapotlán de Juárez.</t>
  </si>
  <si>
    <t xml:space="preserve">Medios de verificación: Carpetas físicas, digitales con evidencia fotográfica, convocatorias publicadas en redes sociales, registros de atención a mujeres que solicitan servicios de la instancia de la mujer.
Fuente de información: Instituto Nacional de las Mujeres (INMUJERES). (2005). Guía para iniciar y fortalecer una instancia municipal de las mujeres.
Periocidad: Anual.
Resguardante: instancia municipal de la mujer. </t>
  </si>
  <si>
    <t>Se busca disminuir la violencia mediante la prevención en las escuelas difundiendo los diferentes servicios que brinda la administración a través de la instancia de la mujer, así como impartiendo cursos y talleres de autoempleo para poder impulsar a la mujer y sea autosuficiente, al igual que concientizar a la mujer a realizar la denuncia para que no sean vulnerados sus derechos y finalmente el apoyo psicológico para empoderar de los diferentes ámbitos psicoemocionales.</t>
  </si>
  <si>
    <t xml:space="preserve">Medios de verificación: Carpetas físicas, digitales con evidencia fotográfica, convocatorias publicadas en redes sociales, registros de atención a mujeres que solicitan servicios de la instancia de la mujer.
Fuente de información: Estadísticas, datos gob. Datos.gob.mx. (s. F.). Estadísticas de mujeres: indicadores de inclusión social, igualdad y empoderamiento. Https://datos.gob.mx/busca/dataset/estadisticas-de-mujeres-indicadores-de-inclusion-social-igualdad-y-empoderamiento
Periocidad:Anual.
Resguardante: instancia municipal de la mujer. </t>
  </si>
  <si>
    <t>Actividades de empoderamiento femenino para mujeres del municipio.</t>
  </si>
  <si>
    <t>Cursos de repostería para mujeres. (galletas, pasteles, chocolate, pan)</t>
  </si>
  <si>
    <t>Cursos de manualidades</t>
  </si>
  <si>
    <t>Cursos de seguridad pública. (Defensa personal, manejo</t>
  </si>
  <si>
    <t>Cursos de autocuidado femenino.</t>
  </si>
  <si>
    <t>Platica informativa sobre
“Derechos comunitarios y formación de redes de apoyo” con redes de mujeres del municipio.</t>
  </si>
  <si>
    <t>Conferencia sobre el autocuidado y de los derechos políticos de las mujeres para las redes de apoyo de mujeres en el municipio.</t>
  </si>
  <si>
    <t xml:space="preserve">Actividades para los días conmemorativos para erradicar la violencia </t>
  </si>
  <si>
    <t>Actividad de día naranja para la erradicación de la no violencia para alumnos de diferentes niveles escolares y ciudadanía en general</t>
  </si>
  <si>
    <t xml:space="preserve"> Feria de emprendimiento local y servicios</t>
  </si>
  <si>
    <t xml:space="preserve"> Carrera conmemorativa del 8 de marzo</t>
  </si>
  <si>
    <t xml:space="preserve">16 días de activismo para la conmemoración del día internacional de la no violencia 25 de noviembre. </t>
  </si>
  <si>
    <t>Destinado para mujeres del municipio de Zapotlán de Juárez para impulsar su economía y empoderarlas a través de la capacitación en habilidades productivas, empresariales brindándoles herramientas para generar ingresos propios</t>
  </si>
  <si>
    <t>25 mujeres representan el 100 % de porcentaje de mujeres participantes en los cursos de autoempleo</t>
  </si>
  <si>
    <r>
      <rPr>
        <b/>
        <sz val="6"/>
        <color rgb="FF000000"/>
        <rFont val="Arial"/>
        <family val="2"/>
      </rPr>
      <t xml:space="preserve">Medios de verificación: </t>
    </r>
    <r>
      <rPr>
        <sz val="6"/>
        <color rgb="FF000000"/>
        <rFont val="Arial"/>
        <family val="2"/>
      </rPr>
      <t xml:space="preserve">publicación de los talleres en redes sociales, convocatorias, listas de asistencia, fotos.
</t>
    </r>
    <r>
      <rPr>
        <b/>
        <sz val="6"/>
        <color rgb="FF000000"/>
        <rFont val="Arial"/>
        <family val="2"/>
      </rPr>
      <t xml:space="preserve">Fuente de información: </t>
    </r>
    <r>
      <rPr>
        <sz val="6"/>
        <color rgb="FF000000"/>
        <rFont val="Arial"/>
        <family val="2"/>
      </rPr>
      <t xml:space="preserve">oficios, hojas de registro.
</t>
    </r>
    <r>
      <rPr>
        <b/>
        <sz val="6"/>
        <color rgb="FF000000"/>
        <rFont val="Arial"/>
        <family val="2"/>
      </rPr>
      <t>Periocidad</t>
    </r>
    <r>
      <rPr>
        <sz val="6"/>
        <color rgb="FF000000"/>
        <rFont val="Arial"/>
        <family val="2"/>
      </rPr>
      <t xml:space="preserve">: mensual.
</t>
    </r>
    <r>
      <rPr>
        <b/>
        <sz val="6"/>
        <color rgb="FF000000"/>
        <rFont val="Arial"/>
        <family val="2"/>
      </rPr>
      <t xml:space="preserve">Resguardante: </t>
    </r>
    <r>
      <rPr>
        <sz val="6"/>
        <color rgb="FF000000"/>
        <rFont val="Arial"/>
        <family val="2"/>
      </rPr>
      <t xml:space="preserve">instancia municipal de la mujer.   </t>
    </r>
  </si>
  <si>
    <t>Anual</t>
  </si>
  <si>
    <t xml:space="preserve">Destinado para mujeres del municipio de Zapotlán de Juárez para impulsar su economía y empoderarlas a través de la capacitación en elaboración de pan artesanal para generar ingresos propios. </t>
  </si>
  <si>
    <t>Porcentaje de 25 mujeres que se inscriben al taller de repostería y que culminan el taller fomentando las herramientas necesarias para el autoempleo.</t>
  </si>
  <si>
    <t>Trimestral</t>
  </si>
  <si>
    <t xml:space="preserve">Destinado para mujeres del municipio de Zapotlán de Juárez para impulsar su economía y empoderarlas a través de la capacitación en manualidades, brindándoles herramientas para generar ingresos propios.  </t>
  </si>
  <si>
    <t xml:space="preserve">Porcentaje de 25 mujeres que se inscriben al taller de manualidades y que culminan el taller fomentando las herramientas necesarias para el autoempleo. </t>
  </si>
  <si>
    <t>Destinado para mujeres del municipio de Zapotlán de Juárez para empoderarlas a través de la capacitación en seguridad y autocuidado</t>
  </si>
  <si>
    <t xml:space="preserve"> Porcentaje de 25 mujeres que se inscriben al taller de defensa personal y que culminan el taller fomentando las herramientas necesarias para el autoempleo.</t>
  </si>
  <si>
    <t xml:space="preserve">Destinado para mujeres del municipio de Zapotlán de Juárez para impulsar su economía y empoderarlas a través de la capacitación en habilidades de autocuidado </t>
  </si>
  <si>
    <t xml:space="preserve">Porcentaje de 25 mujeres que se inscriben al taller de autocuidado y que culminan el taller fomentando las herramientas necesarias para el autoempleo </t>
  </si>
  <si>
    <t>Fortalecer la capacidad de organización de las redes de mujeres mediante la información y provisión de herramientas, para el ejercicio de sus derechos colectivos en materia de territorio, medio ambiente, seguridad, salud y cultura de la paz.</t>
  </si>
  <si>
    <t xml:space="preserve">Porcentaje de 30 mujeres y que culminan la actividad, fortaleciendo las redes de apoyo en diferentes ámbitos psicosociales para mujeres del municipio. </t>
  </si>
  <si>
    <t>Conferencia para Informar a las mujeres sobre los derechos políticos que les corresponden y Visibilizar la economía del cuidado y fomentar la corresponsabilidad del trabajo de cuidados.</t>
  </si>
  <si>
    <t>Porcentaje de 30 mujeres y que culminan la actividad, fortaleciendo las redes de apoyo en el ámbito político.</t>
  </si>
  <si>
    <t>Se realizan los 25 de cada mes y el 8 de marzo, a través de actividades de sensibilización, educación y acción comunitaria, se busca visibilizar la problemática de la violencia de género, promover el respeto a los derechos humanos y fomentar cambios culturales que impulsen la igualdad y la erradicación de la violencia en todas sus formas.</t>
  </si>
  <si>
    <t xml:space="preserve">40 personas, servidores públicos o alumnos, representan el 100% de porcentaje de población sensibilizada sobre la erradicación de la violencia de genero. </t>
  </si>
  <si>
    <t>Fomentar en las y los estudiantes y la ciudadadnnia mediante conferencias y platicas a la reflexión, el respeto y la igualdad de género, que les permitan identificar, prevenir y rechazar toda forma de violencia, promoviendo una cultura de paz, empatía y buen trato en el entorno escolar y social.</t>
  </si>
  <si>
    <t>Porcentaje de 80 alumnas y alumnos sensibilizadas y que culminan la actividad, fomentando la erradicación y la importancia de la no violencia de genero hacia mujeres.</t>
  </si>
  <si>
    <t>Impulsar el desarrollo económico y el empoderamiento de las mujeres mediante la promoción de sus productos y servicios</t>
  </si>
  <si>
    <t>Porcentaje de 25 mujeres y que culminan la actividad, fomentando el desarrollo económico para impulsar su empoderamiento</t>
  </si>
  <si>
    <t>Promover la reflexión, visibilización y sensibilización sobre los derechos de las mujeres mediante la realización de una carrera recreativa y comunitaria que fomente la participación activa</t>
  </si>
  <si>
    <t>Porcentaje de 200 mujeres y que culminan la actividad, fomentando el autocuidado mediante la actividad física.</t>
  </si>
  <si>
    <t>Impulsar acciones de sensibilización, prevención y visibilización sobre la violencia contra las mujeres y las niñas, mediante actividades comunitarias, informativas y formativas que promuevan la igualdad de género, el respeto a los derechos humanos y la construcción de entornos libres de violencia.</t>
  </si>
  <si>
    <t>Porcentaje de 40 mujeres sensibilizadas y que culminan la actividad, fomentando la erradicación y la importancia de la no violencia de genero hacia mujeres.</t>
  </si>
  <si>
    <t>1.	Fortalecer los servicios de atención integral (psicológica, jurídica y de trabajo social) para mujeres en situación de violencia, garantizando espacios seguros, dignos y confidenciales.
2.	Impulsar campañas permanentes de sensibilización y educación comunitaria para promover la igualdad de género y erradicar estereotipos machistas en la población.
3.	Capacitar al personal municipal y a líderes comunitarios en temas de derechos humanos, perspectiva de género y atención a víctimas, fomentando una cultura institucional libre de violencia y discriminación.
4.	Fomentar el empoderamiento económico y social de las mujeres, mediante programas de formación, empleo, emprendimiento y acceso a recursos productivos.
5.	Fortalecer la coordinación interinstitucional con dependencias municipales, estatales, federales y organizaciones civiles, para optimizar la atención, prevención y seguimiento de casos de violencia de género.
6.	Promover la participación activa de las mujeres en espacios de toma de decisiones y en la vida pública del municipio, impulsando su liderazgo y representación.
7.	Implementar mecanismos de monitoreo y evaluación para medir el impacto de los programas y mejorar continuamente las estrategias de atención y prevención de la violencia.</t>
  </si>
  <si>
    <t xml:space="preserve">Acuerdo 2. Bienestar social para Zapotlán.    </t>
  </si>
  <si>
    <r>
      <rPr>
        <sz val="12"/>
        <color theme="1"/>
        <rFont val="Arial"/>
        <family val="2"/>
      </rPr>
      <t xml:space="preserve">El municipio de Zapotlán de Juárez consta de 3 localidades, Zapotlán de Juárez, san pedro y Acayuca encontrando en nuestro municipio en un nivel medio de violencia (familiar, psicológica, económica, vicaria, física) por la cual una de las zonas de mayor alto margen de violencia es la localidad de Acayuca por el nivel de vulnerabilidad y el mayor índice de población.     </t>
    </r>
    <r>
      <rPr>
        <b/>
        <sz val="12"/>
        <color rgb="FF63132A"/>
        <rFont val="Arial"/>
        <family val="2"/>
      </rPr>
      <t xml:space="preserve">                                                                                                          </t>
    </r>
  </si>
  <si>
    <t>PAEFMM (PORCENTAJE DE ACTIVIDADES DE EMPODERAMIENTO FEMENINO PARA MUJERES DEL MUNICIPIO)</t>
  </si>
  <si>
    <t>AEFMMP (ACTIVIDADES DE EMPODERAMIENTO FEMENINO PARA MUJERES DEL MUNICIPIO PROGRAMADO)</t>
  </si>
  <si>
    <t>AEFMMR (ACTIVIDADES DE EMPODERAMIENTO FEMENINO PARA MUJERES DEL MUNICIPIO REALIZADO)</t>
  </si>
  <si>
    <t>PAEFMM=( AEFMMP/AEFMMR)*100%</t>
  </si>
  <si>
    <t>PMPCRM(PORCENTAJE DE MUJERES PARA PARTICIPANTES PARA LOS CURSOS DE REPOSTERÍA PARA MUJERES.)</t>
  </si>
  <si>
    <t>PMPCRM=(PCRMP/PCMR)*100%</t>
  </si>
  <si>
    <t xml:space="preserve">A2 Cursos de manualidades y artesanias. </t>
  </si>
  <si>
    <t>PMPCDMA (PORCENTAJE DE MUJERES PARTICIPANTES A LOS CURSOS DE MANUALIDADES Y ARTESANIAS.)</t>
  </si>
  <si>
    <t>PMPCDMA=(PCMYAP/PCDMAR)*100%</t>
  </si>
  <si>
    <t>PMPCDSP (PORCENTAJE DE MUJERES PARTICIPANTES EN LOS CURSOS DE SEGURIDAD PUBLICA)</t>
  </si>
  <si>
    <t>PMPCDSP=(PCDMP/PCDMP)*100%</t>
  </si>
  <si>
    <t>A3 Cursos de seguridad pública. (Defensa personal, manejo</t>
  </si>
  <si>
    <t>A4 Cursos de autocuidado femenino.</t>
  </si>
  <si>
    <t>PMPCA (PORCENTAJE DE MUJERES PARTICIPANTES EN LOS CURSOS DE AUTOCUIDADO.)</t>
  </si>
  <si>
    <t>PMPCA=(PCDMP/PCDMR)*100%</t>
  </si>
  <si>
    <t>A6        Conferencia sobre el autocuidado y de los derechos políticos de las mujeres para las redes de apoyo de mujeres en el municipio.</t>
  </si>
  <si>
    <t>PMPCA (PORCENTAJE DE MUJERES PARTICIPANTES EN LA CONFERENCIA DE AUTOCUIDADO.)</t>
  </si>
  <si>
    <t>PMPCDAP(PORCENTAJE DE MUJERES PARTICIPANTES EN LA CONFERENCIA DE AUTOCUIDADO PROGRAMADO)</t>
  </si>
  <si>
    <t>PMPCA=(PMPCDAP/PMPCDAR)*100%</t>
  </si>
  <si>
    <t>PMPCDAR(PORCENTAJE DE MUJERES PARTICIPANTES EN LA CONFERENCIA DE AUTOCUIDADO REALIZADO)</t>
  </si>
  <si>
    <t>A5 Platica informativa sobre
“Derechos comunitarios y formación de redes de apoyo” con redes de mujeres del municipio.</t>
  </si>
  <si>
    <t>PMPPISFRA (PORCENTAJE DE MUJERES PARTICIPANTES EN LA PLATICA INFORMATIVA SOBRE FORMACIÓN DE REDES DE APOYO.)</t>
  </si>
  <si>
    <t>PMPPIRA(PORCENTAJE DE MUJERES PARTICIPANTES EN LA PLATICA INFORMATIVA SOBRE FORMACIÓN DE REDES DE APOYO PROGRAMADAS)</t>
  </si>
  <si>
    <t>PMPPISFRA=(PMPPIRA/PMPPIRAR)*100%</t>
  </si>
  <si>
    <t>PMPPIRAR(PORCENTAJE DE MUJERES PARTICIPANTES EN LA PLATICA INFORMATIVA SOBRE FORMACIÓN DE REDES DE APOYO REALIZADAS)</t>
  </si>
  <si>
    <t>PADCEV (PORCENTAJE DE ACTIVIDADES PARA LOS DÍAS CONMEMORATIVOS PARA ERRADICAR LA VIOLENCIA.)</t>
  </si>
  <si>
    <t>PADCEVP(PORCENTAJE DE ACTIVIDADES PARA LOS DÍAS CONMEMORATIVOS PARA ERRADICAR LA VIOLENCIA PROGRAMADO.)</t>
  </si>
  <si>
    <t>PADCEV=(PADCEVP/PADCEVR)*100%</t>
  </si>
  <si>
    <t>PADCEVR(PORCENTAJE DE ACTIVIDADES PARA LOS DÍAS CONMEMORATIVOS PARA ERRADICAR LA VIOLENCIA REALIZADO.)</t>
  </si>
  <si>
    <t>PAENV (PORCENTAJE DE ACTIVIDADES PARA LA ERRADICACIÓN DE LA NO VIOLENCIA.)</t>
  </si>
  <si>
    <t>PAENVP(PORCENTAJE DE ACTIVIDADES PARA LA ERRADICACIÓN DE LA NO VIOLENCIA PROGRAMADA)</t>
  </si>
  <si>
    <t>PAENV=(PAENVP/PAENVR)*100%</t>
  </si>
  <si>
    <t>PAELNVR(PORCENTAJE DE ACTIVIDADES PARA LA ERRADICACIÓN DE LA NO VIOLENCIA REALIZADA)</t>
  </si>
  <si>
    <t>PFELS (PORCENTAJE DE FERIAS DE EMPREDIMIENTO LOCAL Y SERVICIOS.)</t>
  </si>
  <si>
    <t>PFELSP (PORCENTAJE DE PARTICIPANTES EN LAS FERIAS DE EMPREDIMIENTO LOCAL Y SERVICIOS PROGRAMADOS)</t>
  </si>
  <si>
    <t>PFELS=(PFELPS/PFELSR)*100%</t>
  </si>
  <si>
    <t>PPCC (PORCENTAJE DE PARTICIPANTES EN LA CARRERA CONMEMORATIVA DEL 8 DE MARZO.)</t>
  </si>
  <si>
    <t>PPCCP (PORCENTAJE DE  PARTICIPANTES EN LA CARRERA CONMEMORATIVA PROGRAMADO)</t>
  </si>
  <si>
    <t>PPCC=(PPCCP/PPCCR)*100%</t>
  </si>
  <si>
    <t>PPCCR(PORCENTAJE DE  PARTICIPANTES EN LA CARRERA CONMEMORATIVA REALIZADO)</t>
  </si>
  <si>
    <t>PPDA (PORCENTAJE DE PARTICIPANTES EN LOS 16 DÍAS DE ACTIVISMO.)</t>
  </si>
  <si>
    <t>PPDAP (PORCENTAJE DE PARTICIPANTES EN LOS 16 DÍAS DE ACTIVISMO.)</t>
  </si>
  <si>
    <t>PPDA=(PPDAP/PPDAR)*100%</t>
  </si>
  <si>
    <t>PPDAR (PORCENTAJE DE PARTICIPANTES EN LOS 16 DÍAS DE ACTIVISMO REALIZADO)</t>
  </si>
  <si>
    <t>PMPCDMAP (PORCENTAJE DE MUJERES PARTICIPANTES A LOS CURSOS DE MANUALIDADES Y ARTESANIAS PROGRAMADOS.)</t>
  </si>
  <si>
    <t>PMPCDMAR (PORCENTAJE DE MUJERES PARTICIPANTES A LOS CURSOS DE MANUALIDADES Y ARTESANIAS REALIZADOS.)</t>
  </si>
  <si>
    <t>PMPCDSPP (PORCENTAJE DE MUJERES PARTICIPANTES EN LOS CURSOS DE SEGURIDAD PUBLICA PROGRAMADOS)</t>
  </si>
  <si>
    <t>PMPCDSPR (PORCENTAJE DE MUJERES PARTICIPANTES EN LOS CURSOS DE SEGURIDAD PUBLICA REALIZADOS)</t>
  </si>
  <si>
    <t>PMPCAP (PORCENTAJE DE MUJERES PARTICIPANTES EN LOS CURSOS DE AUTOCUIDADO PROGRAMADO.)</t>
  </si>
  <si>
    <t>PMPCAR (PORCENTAJE DE MUJERES PARTICIPANTES EN LOS CURSOS DE AUTOCUIDADO REALIZADO.)</t>
  </si>
  <si>
    <t>A1 Cursos de repostería y alimentos para mujeres. (galletas, pasteles, chocolate, pan, cocina,postres)</t>
  </si>
  <si>
    <t>INSTANCIA MUNICIPAL DE LA MUJER</t>
  </si>
  <si>
    <t>PMPCRM</t>
  </si>
  <si>
    <t>PCRMP</t>
  </si>
  <si>
    <t>PCRMR</t>
  </si>
  <si>
    <t>PAEFMM</t>
  </si>
  <si>
    <t>AEFMMP</t>
  </si>
  <si>
    <t>AEFMMR</t>
  </si>
  <si>
    <t>PMPCDMA</t>
  </si>
  <si>
    <t>PMPCDMAP</t>
  </si>
  <si>
    <t>PMPCDMAR</t>
  </si>
  <si>
    <t>PMPCDSPR</t>
  </si>
  <si>
    <t>PMPCDSPP</t>
  </si>
  <si>
    <t>PMPCDSP</t>
  </si>
  <si>
    <t>PMPCA</t>
  </si>
  <si>
    <t>PMPCAP</t>
  </si>
  <si>
    <t>PMPCAR</t>
  </si>
  <si>
    <t>PMPPISFRA</t>
  </si>
  <si>
    <t>PMPPISFRAP</t>
  </si>
  <si>
    <t>PMPPISFRAR</t>
  </si>
  <si>
    <r>
      <rPr>
        <sz val="9"/>
        <rFont val="Arial"/>
        <family val="2"/>
      </rPr>
      <t>PADCEV</t>
    </r>
    <r>
      <rPr>
        <sz val="9"/>
        <color rgb="FFFFFFFF"/>
        <rFont val="Arial"/>
        <family val="2"/>
      </rPr>
      <t>0%</t>
    </r>
  </si>
  <si>
    <t>PADCEVP</t>
  </si>
  <si>
    <t>PADCEVR</t>
  </si>
  <si>
    <t>PAENV</t>
  </si>
  <si>
    <t>PAENVP</t>
  </si>
  <si>
    <t>PAENVR</t>
  </si>
  <si>
    <t>PFELS</t>
  </si>
  <si>
    <t>PFELSP</t>
  </si>
  <si>
    <t>PFELSR</t>
  </si>
  <si>
    <t>POA DE LA INSTANCIA DE LA MUJER</t>
  </si>
  <si>
    <t>PP2- Bienestar Social para Zapotlán.</t>
  </si>
  <si>
    <t>ACUERDO 2. Bienestar Social para Zapotlán.</t>
  </si>
  <si>
    <t>Garantizar el empoderamiento de las mujeres Zapotlanenses, mediante los procesos de participación en todos los ámbitos de la sociedad, logrando autonomía, defensa de sus derechos e integración social y sostenibilidad económica.</t>
  </si>
  <si>
    <t>Fortalecer el desarrollo integral de las mujeres con igualdad de oportunidades.</t>
  </si>
  <si>
    <t>La instancia de la mujer actúa, gestiona y acompaña, asegurando que las políticas públicas realmente beneficien a las mujeres y contribuyan a una sociedad más justa e igualitaria.</t>
  </si>
  <si>
    <t>Promover la igualdad de género y garantizar el ejercicio pleno de los derechos de las mujeres dentro de la comunidad.</t>
  </si>
  <si>
    <t>Prevencion y atención de la violencia de género, sensibilización y difusión, capacitación y empoderamiento en mujeres del municipio.</t>
  </si>
  <si>
    <t>POA DE LA INTANCIA DE LA MUJER</t>
  </si>
  <si>
    <t>PP2- Bienestar Social para Zapotlán</t>
  </si>
  <si>
    <r>
      <rPr>
        <sz val="9"/>
        <rFont val="Arial"/>
        <family val="2"/>
      </rPr>
      <t>PPDA</t>
    </r>
    <r>
      <rPr>
        <sz val="9"/>
        <color rgb="FFFFFFFF"/>
        <rFont val="Arial"/>
        <family val="2"/>
      </rPr>
      <t>%</t>
    </r>
  </si>
  <si>
    <t>PPDAP</t>
  </si>
  <si>
    <t>PPDAR</t>
  </si>
  <si>
    <t>PPCC</t>
  </si>
  <si>
    <t>PPCCP</t>
  </si>
  <si>
    <t>PPCCR</t>
  </si>
  <si>
    <t>PP2- Bienestar social para Zapotlán.</t>
  </si>
  <si>
    <t>POA DE LA INSTANCIA MUNICIPAL DE LA MUJER</t>
  </si>
  <si>
    <t>POA DE LA INSTANCIA MUNICIPAL DE LA MUJER.</t>
  </si>
  <si>
    <t>DIRECCIÓN DE INSTANCIA MUNICIPAL DE LA MUJER</t>
  </si>
  <si>
    <t>SECRETARÍA DE BIENESTAR, INCLUSIÓN Y DESARROLLO SOCIAL.</t>
  </si>
  <si>
    <t>PMPCRMP(PORCENTAJE DE MUJERES PARTICIPANTES EN ELCURSO DE REPOSTERÍA PARA MUJERES PROGRAMADOS)</t>
  </si>
  <si>
    <t>PMPCRMR(PORCENTAJE DE MUJERES PARTICIPANTES EN ELCURSO DE REPOSTERÍA PARA MUJERES REALIZADOS)</t>
  </si>
  <si>
    <t>PFELSP (PORCENTAJE DE PARTICIPANTES EN LAS FERIAS DE EMPREDIMIENTO LOCAL Y SERVICIOS REALIZADOS)</t>
  </si>
  <si>
    <t>Carrera conmemorativa del 8 de marzo.</t>
  </si>
  <si>
    <t>POA DE INSTANCIA  DE LA MUJER</t>
  </si>
  <si>
    <t xml:space="preserve"> INSTANCIA  DE LA MUJER</t>
  </si>
  <si>
    <t>PP2. Bienestar social para Zapotlán.</t>
  </si>
  <si>
    <t>Bienestar Social para Zapotlán</t>
  </si>
  <si>
    <t>PP2- C1</t>
  </si>
  <si>
    <t>PP2- A1 C1</t>
  </si>
  <si>
    <t>PP- A2 C1</t>
  </si>
  <si>
    <t>PP2- A3 C1</t>
  </si>
  <si>
    <t>PP2- A4 C1</t>
  </si>
  <si>
    <t>PP2 A1 C1</t>
  </si>
  <si>
    <t>PP2 C1</t>
  </si>
  <si>
    <t>PP2 A4 C1</t>
  </si>
  <si>
    <t>PP2 C2</t>
  </si>
  <si>
    <t>PP2- A5 C1</t>
  </si>
  <si>
    <t>PP2- A6 C1</t>
  </si>
  <si>
    <t>PP2- A1  C2</t>
  </si>
  <si>
    <t>PP2 A2 C2</t>
  </si>
  <si>
    <t>PP2 A1 C2</t>
  </si>
  <si>
    <t>PP2 A3 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</si>
</sst>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2">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6"/>
      <color rgb="FF000000"/>
      <name val="Arial"/>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u/>
      <sz val="9"/>
      <color theme="10"/>
      <name val="Arial"/>
      <family val="2"/>
    </font>
    <font>
      <b/>
      <vertAlign val="subscript"/>
      <sz val="8.5"/>
      <name val="Arial"/>
      <family val="2"/>
    </font>
    <font>
      <sz val="6"/>
      <name val="Arial"/>
      <family val="2"/>
    </font>
    <font>
      <sz val="6"/>
      <name val="Arial MT"/>
    </font>
    <font>
      <sz val="8"/>
      <color theme="0"/>
      <name val="Calibri"/>
      <family val="2"/>
    </font>
    <font>
      <b/>
      <sz val="6"/>
      <color rgb="FF000000"/>
      <name val="Arial"/>
      <family val="2"/>
    </font>
  </fonts>
  <fills count="29">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9"/>
        <bgColor indexed="64"/>
      </patternFill>
    </fill>
  </fills>
  <borders count="5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
      <left/>
      <right/>
      <top style="thin">
        <color rgb="FF000000"/>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s>
  <cellStyleXfs count="4">
    <xf numFmtId="0" fontId="0" fillId="0" borderId="0"/>
    <xf numFmtId="9" fontId="17" fillId="0" borderId="0" applyFont="0" applyFill="0" applyBorder="0" applyAlignment="0" applyProtection="0"/>
    <xf numFmtId="0" fontId="18" fillId="0" borderId="0"/>
    <xf numFmtId="0" fontId="29" fillId="0" borderId="0" applyNumberFormat="0" applyFill="0" applyBorder="0" applyAlignment="0" applyProtection="0"/>
  </cellStyleXfs>
  <cellXfs count="815">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5" fillId="0" borderId="10" xfId="0" applyFont="1" applyBorder="1" applyAlignment="1">
      <alignment horizontal="center" vertical="center" wrapText="1"/>
    </xf>
    <xf numFmtId="0" fontId="24" fillId="0" borderId="34"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4" fillId="0" borderId="10" xfId="0" applyFont="1" applyBorder="1" applyAlignment="1">
      <alignment horizontal="center" vertical="center" wrapText="1"/>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2" fillId="0" borderId="0" xfId="0" applyFont="1" applyAlignment="1">
      <alignment horizontal="left" vertical="top"/>
    </xf>
    <xf numFmtId="0" fontId="36"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5" fillId="0" borderId="34" xfId="0" applyFont="1" applyBorder="1" applyAlignment="1">
      <alignment horizontal="center" vertical="center" wrapText="1"/>
    </xf>
    <xf numFmtId="0" fontId="25" fillId="0" borderId="45" xfId="0" applyFont="1" applyBorder="1" applyAlignment="1">
      <alignment horizontal="center" vertical="center" wrapText="1"/>
    </xf>
    <xf numFmtId="0" fontId="27"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5" fillId="14" borderId="34" xfId="0" applyFont="1" applyFill="1" applyBorder="1" applyAlignment="1">
      <alignment horizontal="center" vertical="center"/>
    </xf>
    <xf numFmtId="0" fontId="55" fillId="8" borderId="34" xfId="2" applyFont="1" applyFill="1" applyBorder="1" applyAlignment="1">
      <alignment horizontal="center" vertical="center"/>
    </xf>
    <xf numFmtId="0" fontId="55" fillId="8" borderId="34" xfId="2" applyFont="1" applyFill="1" applyBorder="1" applyAlignment="1">
      <alignment horizontal="center" vertical="center" wrapText="1"/>
    </xf>
    <xf numFmtId="0" fontId="55"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5"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5" fillId="12" borderId="34" xfId="0" applyFont="1" applyFill="1" applyBorder="1" applyAlignment="1">
      <alignment horizontal="center" vertical="center" wrapText="1"/>
    </xf>
    <xf numFmtId="0" fontId="25" fillId="12" borderId="45" xfId="0" applyFont="1" applyFill="1" applyBorder="1" applyAlignment="1">
      <alignment horizontal="center" vertical="center" wrapText="1"/>
    </xf>
    <xf numFmtId="0" fontId="11" fillId="0" borderId="0" xfId="0" applyFont="1" applyAlignment="1">
      <alignment horizontal="left" vertical="top"/>
    </xf>
    <xf numFmtId="0" fontId="25" fillId="0" borderId="0" xfId="0" applyFont="1" applyAlignment="1">
      <alignment horizontal="center" vertical="center"/>
    </xf>
    <xf numFmtId="0" fontId="25" fillId="0" borderId="0" xfId="0" applyFont="1" applyAlignment="1">
      <alignment vertical="center"/>
    </xf>
    <xf numFmtId="0" fontId="25" fillId="0" borderId="0" xfId="0" applyFont="1" applyAlignment="1">
      <alignment vertical="top"/>
    </xf>
    <xf numFmtId="0" fontId="61" fillId="0" borderId="0" xfId="0" applyFont="1" applyAlignment="1">
      <alignment horizontal="left" vertical="top"/>
    </xf>
    <xf numFmtId="0" fontId="34" fillId="17" borderId="34" xfId="0" applyFont="1" applyFill="1" applyBorder="1" applyAlignment="1">
      <alignment horizontal="center" vertical="center" wrapText="1"/>
    </xf>
    <xf numFmtId="0" fontId="35" fillId="17" borderId="13" xfId="0" applyFont="1" applyFill="1" applyBorder="1" applyAlignment="1">
      <alignment horizontal="center" vertical="center" wrapText="1"/>
    </xf>
    <xf numFmtId="0" fontId="35" fillId="17" borderId="34" xfId="0" applyFont="1" applyFill="1" applyBorder="1" applyAlignment="1">
      <alignment vertical="center" wrapText="1"/>
    </xf>
    <xf numFmtId="0" fontId="62" fillId="0" borderId="0" xfId="0" applyFont="1" applyAlignment="1">
      <alignment horizontal="center"/>
    </xf>
    <xf numFmtId="0" fontId="62" fillId="0" borderId="0" xfId="0" applyFont="1" applyAlignment="1">
      <alignment horizontal="center" vertical="center" wrapText="1"/>
    </xf>
    <xf numFmtId="0" fontId="63" fillId="0" borderId="0" xfId="0" applyFont="1"/>
    <xf numFmtId="0" fontId="65" fillId="0" borderId="0" xfId="0" applyFont="1" applyAlignment="1">
      <alignment wrapText="1"/>
    </xf>
    <xf numFmtId="0" fontId="65" fillId="0" borderId="0" xfId="0" applyFont="1" applyAlignment="1">
      <alignment vertical="center"/>
    </xf>
    <xf numFmtId="0" fontId="65" fillId="0" borderId="0" xfId="0" applyFont="1" applyAlignment="1">
      <alignment vertical="center" wrapText="1"/>
    </xf>
    <xf numFmtId="0" fontId="65" fillId="0" borderId="42" xfId="0" applyFont="1" applyBorder="1" applyAlignment="1">
      <alignment vertical="center" wrapText="1"/>
    </xf>
    <xf numFmtId="0" fontId="64" fillId="0" borderId="0" xfId="0" applyFont="1" applyAlignment="1">
      <alignment vertical="center"/>
    </xf>
    <xf numFmtId="0" fontId="71" fillId="0" borderId="0" xfId="0" applyFont="1" applyAlignment="1">
      <alignment vertical="center"/>
    </xf>
    <xf numFmtId="0" fontId="67" fillId="0" borderId="0" xfId="0" applyFont="1"/>
    <xf numFmtId="0" fontId="68" fillId="0" borderId="0" xfId="0" applyFont="1" applyAlignment="1">
      <alignment vertical="center"/>
    </xf>
    <xf numFmtId="0" fontId="67" fillId="0" borderId="0" xfId="0" applyFont="1" applyAlignment="1">
      <alignment vertical="center"/>
    </xf>
    <xf numFmtId="0" fontId="70" fillId="0" borderId="0" xfId="0" applyFont="1"/>
    <xf numFmtId="0" fontId="69" fillId="0" borderId="0" xfId="0" applyFont="1"/>
    <xf numFmtId="0" fontId="17" fillId="0" borderId="0" xfId="0" applyFont="1" applyAlignment="1">
      <alignment horizontal="center" vertical="center"/>
    </xf>
    <xf numFmtId="0" fontId="31" fillId="13" borderId="0" xfId="0" applyFont="1" applyFill="1" applyAlignment="1">
      <alignment horizontal="center" vertical="center"/>
    </xf>
    <xf numFmtId="0" fontId="31" fillId="13" borderId="0" xfId="0" applyFont="1" applyFill="1" applyAlignment="1">
      <alignment horizontal="center" vertical="center" wrapText="1"/>
    </xf>
    <xf numFmtId="0" fontId="25" fillId="0" borderId="34" xfId="0" applyFont="1" applyBorder="1" applyAlignment="1">
      <alignment horizontal="left" vertical="top"/>
    </xf>
    <xf numFmtId="0" fontId="33" fillId="0" borderId="34" xfId="0" applyFont="1" applyBorder="1" applyAlignment="1">
      <alignment horizontal="center" vertical="top" wrapText="1"/>
    </xf>
    <xf numFmtId="0" fontId="33"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1" fillId="13" borderId="37" xfId="0" applyFont="1" applyFill="1" applyBorder="1" applyAlignment="1">
      <alignment horizontal="center" vertical="center" wrapText="1"/>
    </xf>
    <xf numFmtId="0" fontId="31" fillId="8" borderId="34" xfId="0" applyFont="1" applyFill="1" applyBorder="1" applyAlignment="1">
      <alignment horizontal="center" vertical="center" wrapText="1"/>
    </xf>
    <xf numFmtId="0" fontId="25" fillId="0" borderId="34" xfId="0" applyFont="1" applyBorder="1"/>
    <xf numFmtId="0" fontId="25" fillId="0" borderId="34" xfId="0" applyFont="1" applyBorder="1" applyAlignment="1">
      <alignment vertical="center"/>
    </xf>
    <xf numFmtId="0" fontId="25" fillId="0" borderId="34" xfId="0" applyFont="1" applyBorder="1" applyAlignment="1">
      <alignment vertical="top"/>
    </xf>
    <xf numFmtId="0" fontId="41" fillId="0" borderId="0" xfId="0" applyFont="1" applyAlignment="1">
      <alignment vertical="center"/>
    </xf>
    <xf numFmtId="0" fontId="41" fillId="0" borderId="0" xfId="0" applyFont="1"/>
    <xf numFmtId="0" fontId="41"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25" fillId="0" borderId="0" xfId="0" applyFont="1" applyAlignment="1">
      <alignment horizontal="justify" vertical="justify"/>
    </xf>
    <xf numFmtId="0" fontId="25" fillId="0" borderId="0" xfId="0" applyFont="1" applyAlignment="1">
      <alignment horizontal="center" vertical="center" wrapText="1"/>
    </xf>
    <xf numFmtId="0" fontId="25" fillId="0" borderId="34" xfId="0" applyFont="1" applyBorder="1" applyAlignment="1">
      <alignment horizontal="justify" vertical="center" wrapText="1"/>
    </xf>
    <xf numFmtId="0" fontId="25" fillId="0" borderId="18" xfId="0" applyFont="1" applyBorder="1" applyAlignment="1">
      <alignment horizontal="justify" vertical="center" wrapText="1"/>
    </xf>
    <xf numFmtId="0" fontId="25"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5" fillId="0" borderId="0" xfId="0" applyFont="1" applyAlignment="1">
      <alignment horizontal="justify" vertical="center"/>
    </xf>
    <xf numFmtId="0" fontId="31" fillId="26" borderId="10" xfId="0" applyFont="1" applyFill="1" applyBorder="1" applyAlignment="1">
      <alignment horizontal="center" vertical="center" wrapText="1"/>
    </xf>
    <xf numFmtId="0" fontId="88" fillId="8" borderId="33" xfId="0" applyFont="1" applyFill="1" applyBorder="1" applyAlignment="1">
      <alignment horizontal="center" vertical="center" wrapText="1"/>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93" fillId="7"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1" fillId="7" borderId="10" xfId="0" applyFont="1" applyFill="1" applyBorder="1" applyAlignment="1">
      <alignment horizontal="center" vertical="center" wrapText="1"/>
    </xf>
    <xf numFmtId="0" fontId="31" fillId="7" borderId="33" xfId="0" applyFont="1" applyFill="1" applyBorder="1" applyAlignment="1">
      <alignment horizontal="center" vertical="center" wrapText="1"/>
    </xf>
    <xf numFmtId="1" fontId="25" fillId="0" borderId="10" xfId="0" applyNumberFormat="1" applyFont="1" applyBorder="1" applyAlignment="1">
      <alignment horizontal="center" vertical="center" shrinkToFit="1"/>
    </xf>
    <xf numFmtId="1" fontId="25" fillId="0" borderId="11" xfId="0" applyNumberFormat="1" applyFont="1" applyBorder="1" applyAlignment="1">
      <alignment horizontal="center" vertical="center" shrinkToFit="1"/>
    </xf>
    <xf numFmtId="1" fontId="25" fillId="0" borderId="35" xfId="0" applyNumberFormat="1" applyFont="1" applyBorder="1" applyAlignment="1">
      <alignment horizontal="center" vertical="center" shrinkToFit="1"/>
    </xf>
    <xf numFmtId="1" fontId="25" fillId="0" borderId="34" xfId="0" applyNumberFormat="1" applyFont="1" applyBorder="1" applyAlignment="1">
      <alignment horizontal="center" vertical="center" shrinkToFit="1"/>
    </xf>
    <xf numFmtId="1" fontId="25" fillId="0" borderId="36"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89" fillId="15" borderId="34" xfId="0" applyFont="1" applyFill="1" applyBorder="1" applyAlignment="1">
      <alignment horizontal="center" vertical="center"/>
    </xf>
    <xf numFmtId="0" fontId="89" fillId="8" borderId="34" xfId="0" applyFont="1" applyFill="1" applyBorder="1" applyAlignment="1">
      <alignment horizontal="center" vertical="center"/>
    </xf>
    <xf numFmtId="0" fontId="85" fillId="23" borderId="34" xfId="2" applyFont="1" applyFill="1" applyBorder="1" applyAlignment="1">
      <alignment horizontal="center" vertical="center" wrapText="1"/>
    </xf>
    <xf numFmtId="0" fontId="85" fillId="23" borderId="34" xfId="2" applyFont="1" applyFill="1" applyBorder="1" applyAlignment="1">
      <alignment horizontal="center" vertical="center"/>
    </xf>
    <xf numFmtId="0" fontId="87" fillId="11" borderId="34" xfId="2" applyFont="1" applyFill="1" applyBorder="1" applyAlignment="1">
      <alignment horizontal="center" vertical="center"/>
    </xf>
    <xf numFmtId="0" fontId="85" fillId="0" borderId="34" xfId="2" applyFont="1" applyBorder="1" applyAlignment="1">
      <alignment horizontal="center" vertical="center" wrapText="1"/>
    </xf>
    <xf numFmtId="0" fontId="60" fillId="15" borderId="34" xfId="2" applyFont="1" applyFill="1" applyBorder="1" applyAlignment="1">
      <alignment horizontal="center" vertical="center"/>
    </xf>
    <xf numFmtId="0" fontId="85" fillId="0" borderId="34" xfId="2" applyFont="1" applyBorder="1" applyAlignment="1">
      <alignment horizontal="center" vertical="center"/>
    </xf>
    <xf numFmtId="0" fontId="60" fillId="8" borderId="34" xfId="2" applyFont="1" applyFill="1" applyBorder="1" applyAlignment="1">
      <alignment horizontal="center" vertical="center" wrapText="1"/>
    </xf>
    <xf numFmtId="0" fontId="60" fillId="7" borderId="34" xfId="2" applyFont="1" applyFill="1" applyBorder="1" applyAlignment="1">
      <alignment horizontal="center" vertical="center" wrapText="1"/>
    </xf>
    <xf numFmtId="0" fontId="94" fillId="20" borderId="34" xfId="2" applyFont="1" applyFill="1" applyBorder="1" applyAlignment="1">
      <alignment horizontal="center" vertical="center"/>
    </xf>
    <xf numFmtId="0" fontId="10" fillId="7" borderId="34"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31" fillId="9" borderId="34" xfId="0" applyFont="1" applyFill="1" applyBorder="1" applyAlignment="1">
      <alignment horizontal="center" vertical="center" wrapText="1"/>
    </xf>
    <xf numFmtId="0" fontId="49" fillId="7" borderId="34" xfId="0" applyFont="1" applyFill="1" applyBorder="1" applyAlignment="1">
      <alignment horizontal="center" vertical="center" wrapText="1"/>
    </xf>
    <xf numFmtId="0" fontId="49" fillId="8"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41" fillId="12" borderId="34" xfId="0" applyFont="1" applyFill="1" applyBorder="1" applyAlignment="1">
      <alignment horizontal="center" vertical="center" wrapText="1"/>
    </xf>
    <xf numFmtId="0" fontId="41" fillId="25" borderId="34" xfId="0" applyFont="1" applyFill="1" applyBorder="1" applyAlignment="1">
      <alignment horizontal="center" vertical="center" wrapText="1"/>
    </xf>
    <xf numFmtId="0" fontId="41" fillId="0" borderId="34" xfId="0" applyFont="1" applyBorder="1" applyAlignment="1">
      <alignment horizontal="center" vertical="center"/>
    </xf>
    <xf numFmtId="0" fontId="41" fillId="20" borderId="34" xfId="0" applyFont="1" applyFill="1" applyBorder="1" applyAlignment="1">
      <alignment horizontal="center" vertical="center" wrapText="1"/>
    </xf>
    <xf numFmtId="0" fontId="41" fillId="12" borderId="45" xfId="0" applyFont="1" applyFill="1" applyBorder="1" applyAlignment="1">
      <alignment horizontal="center" vertical="center" wrapText="1"/>
    </xf>
    <xf numFmtId="0" fontId="41" fillId="25" borderId="45" xfId="0" applyFont="1" applyFill="1" applyBorder="1" applyAlignment="1">
      <alignment horizontal="center" vertical="center" wrapText="1"/>
    </xf>
    <xf numFmtId="0" fontId="41" fillId="0" borderId="37" xfId="0" applyFont="1" applyBorder="1" applyAlignment="1">
      <alignment horizontal="center" vertical="center"/>
    </xf>
    <xf numFmtId="0" fontId="25" fillId="0" borderId="0" xfId="0" applyFont="1" applyAlignment="1">
      <alignment horizontal="left" vertical="top"/>
    </xf>
    <xf numFmtId="0" fontId="49" fillId="8" borderId="34" xfId="2" applyFont="1" applyFill="1" applyBorder="1" applyAlignment="1">
      <alignment horizontal="center" vertical="center" wrapText="1"/>
    </xf>
    <xf numFmtId="0" fontId="49" fillId="8" borderId="34" xfId="2" applyFont="1" applyFill="1" applyBorder="1" applyAlignment="1">
      <alignment horizontal="center" vertical="center"/>
    </xf>
    <xf numFmtId="0" fontId="92" fillId="0" borderId="37" xfId="2" applyFont="1" applyBorder="1" applyAlignment="1">
      <alignment horizontal="center" vertical="center" wrapText="1"/>
    </xf>
    <xf numFmtId="9" fontId="92" fillId="0" borderId="37" xfId="1" applyFont="1" applyBorder="1" applyAlignment="1">
      <alignment horizontal="center" vertical="center"/>
    </xf>
    <xf numFmtId="9" fontId="25" fillId="0" borderId="0" xfId="1" applyFont="1" applyFill="1" applyBorder="1" applyAlignment="1">
      <alignment horizontal="left" vertical="top"/>
    </xf>
    <xf numFmtId="0" fontId="31" fillId="0" borderId="0" xfId="0" applyFont="1" applyAlignment="1">
      <alignment horizontal="left" vertical="top"/>
    </xf>
    <xf numFmtId="0" fontId="31" fillId="7" borderId="34" xfId="0" applyFont="1" applyFill="1" applyBorder="1" applyAlignment="1">
      <alignment horizontal="center" vertical="center" wrapText="1"/>
    </xf>
    <xf numFmtId="0" fontId="25" fillId="0" borderId="34" xfId="0" applyFont="1" applyBorder="1" applyAlignment="1">
      <alignment horizontal="left" vertical="center"/>
    </xf>
    <xf numFmtId="0" fontId="25" fillId="0" borderId="0" xfId="0" applyFont="1" applyAlignment="1">
      <alignment horizontal="left" vertical="center"/>
    </xf>
    <xf numFmtId="0" fontId="79" fillId="0" borderId="34" xfId="0" applyFont="1" applyBorder="1" applyAlignment="1">
      <alignment horizontal="center" vertical="center" wrapText="1"/>
    </xf>
    <xf numFmtId="1" fontId="25" fillId="0" borderId="34" xfId="0" applyNumberFormat="1" applyFont="1" applyBorder="1" applyAlignment="1">
      <alignment horizontal="center" vertical="center" wrapText="1"/>
    </xf>
    <xf numFmtId="14" fontId="25" fillId="0" borderId="34" xfId="0" applyNumberFormat="1" applyFont="1" applyBorder="1" applyAlignment="1">
      <alignment horizontal="center" vertical="center" wrapText="1"/>
    </xf>
    <xf numFmtId="9" fontId="25" fillId="0" borderId="32" xfId="0" applyNumberFormat="1" applyFont="1" applyBorder="1" applyAlignment="1">
      <alignment horizontal="center" vertical="center" wrapText="1"/>
    </xf>
    <xf numFmtId="12" fontId="25" fillId="0" borderId="32" xfId="0" applyNumberFormat="1" applyFont="1" applyBorder="1" applyAlignment="1">
      <alignment horizontal="center" vertical="center" wrapText="1"/>
    </xf>
    <xf numFmtId="14" fontId="25" fillId="0" borderId="0" xfId="0" applyNumberFormat="1" applyFont="1" applyAlignment="1">
      <alignment horizontal="center" vertical="center" wrapText="1"/>
    </xf>
    <xf numFmtId="14" fontId="31" fillId="8" borderId="34" xfId="0" applyNumberFormat="1" applyFont="1" applyFill="1" applyBorder="1" applyAlignment="1">
      <alignment horizontal="center" vertical="center" wrapText="1"/>
    </xf>
    <xf numFmtId="0" fontId="89" fillId="8" borderId="34" xfId="0" applyFont="1" applyFill="1" applyBorder="1" applyAlignment="1">
      <alignment horizontal="center" vertical="center" wrapText="1"/>
    </xf>
    <xf numFmtId="0" fontId="96" fillId="7" borderId="34" xfId="0" applyFont="1" applyFill="1" applyBorder="1" applyAlignment="1">
      <alignment horizontal="center" vertical="center" wrapText="1"/>
    </xf>
    <xf numFmtId="0" fontId="49" fillId="20" borderId="13" xfId="0" applyFont="1" applyFill="1" applyBorder="1" applyAlignment="1">
      <alignment horizontal="center" vertical="center" wrapText="1"/>
    </xf>
    <xf numFmtId="0" fontId="49" fillId="7" borderId="34" xfId="0" applyFont="1" applyFill="1" applyBorder="1" applyAlignment="1">
      <alignment vertical="center" wrapText="1"/>
    </xf>
    <xf numFmtId="14" fontId="92" fillId="0" borderId="34" xfId="0" applyNumberFormat="1" applyFont="1" applyBorder="1" applyAlignment="1">
      <alignment horizontal="center" vertical="center" wrapText="1"/>
    </xf>
    <xf numFmtId="0" fontId="41" fillId="14" borderId="34" xfId="0" applyFont="1" applyFill="1" applyBorder="1" applyAlignment="1">
      <alignment horizontal="center" vertical="center"/>
    </xf>
    <xf numFmtId="9" fontId="41" fillId="0" borderId="34" xfId="0" applyNumberFormat="1" applyFont="1" applyBorder="1" applyAlignment="1">
      <alignment horizontal="center" vertical="center"/>
    </xf>
    <xf numFmtId="0" fontId="92" fillId="0" borderId="34" xfId="2" applyFont="1" applyBorder="1" applyAlignment="1">
      <alignment horizontal="center" vertical="center" wrapText="1"/>
    </xf>
    <xf numFmtId="9" fontId="92" fillId="0" borderId="34" xfId="1" applyFont="1" applyBorder="1" applyAlignment="1">
      <alignment horizontal="center" vertical="center"/>
    </xf>
    <xf numFmtId="0" fontId="49" fillId="20" borderId="34" xfId="0" applyFont="1" applyFill="1" applyBorder="1" applyAlignment="1">
      <alignment horizontal="center" vertical="center" wrapText="1"/>
    </xf>
    <xf numFmtId="0" fontId="41" fillId="0" borderId="0" xfId="0" applyFont="1" applyAlignment="1">
      <alignment horizontal="left" vertical="center"/>
    </xf>
    <xf numFmtId="0" fontId="41" fillId="0" borderId="0" xfId="0" applyFont="1" applyAlignment="1">
      <alignment horizontal="center" vertical="center"/>
    </xf>
    <xf numFmtId="9" fontId="25" fillId="0" borderId="0" xfId="1" applyFont="1" applyFill="1" applyBorder="1" applyAlignment="1">
      <alignment horizontal="left" vertical="center"/>
    </xf>
    <xf numFmtId="0" fontId="31" fillId="0" borderId="0" xfId="0" applyFont="1" applyAlignment="1">
      <alignment horizontal="left" vertical="center"/>
    </xf>
    <xf numFmtId="0" fontId="86" fillId="0" borderId="0" xfId="0" applyFont="1" applyAlignment="1">
      <alignment horizontal="left" vertical="center"/>
    </xf>
    <xf numFmtId="9" fontId="25" fillId="0" borderId="34" xfId="1" applyFont="1" applyFill="1" applyBorder="1" applyAlignment="1">
      <alignment horizontal="left" vertical="center"/>
    </xf>
    <xf numFmtId="0" fontId="25" fillId="0" borderId="31" xfId="0" applyFont="1" applyBorder="1" applyAlignment="1">
      <alignment horizontal="left" vertical="center"/>
    </xf>
    <xf numFmtId="0" fontId="77" fillId="0" borderId="10" xfId="0" applyFont="1" applyBorder="1" applyAlignment="1">
      <alignment horizontal="left" vertical="top" wrapText="1"/>
    </xf>
    <xf numFmtId="0" fontId="77"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0" fillId="0" borderId="0" xfId="0" applyAlignment="1">
      <alignment horizontal="left" vertical="center"/>
    </xf>
    <xf numFmtId="0" fontId="95" fillId="0" borderId="0" xfId="0" applyFont="1" applyAlignment="1">
      <alignment horizontal="left" vertical="center"/>
    </xf>
    <xf numFmtId="0" fontId="90" fillId="0" borderId="34" xfId="0" applyFont="1" applyBorder="1" applyAlignment="1">
      <alignment horizontal="center" vertical="center" wrapText="1"/>
    </xf>
    <xf numFmtId="0" fontId="87" fillId="8" borderId="10" xfId="0" applyFont="1" applyFill="1" applyBorder="1" applyAlignment="1">
      <alignment horizontal="center" vertical="center" wrapText="1"/>
    </xf>
    <xf numFmtId="0" fontId="85" fillId="0" borderId="34" xfId="0" applyFont="1" applyBorder="1" applyAlignment="1">
      <alignment horizontal="center" vertical="center" wrapText="1"/>
    </xf>
    <xf numFmtId="0" fontId="109" fillId="0" borderId="10" xfId="0" applyFont="1" applyBorder="1" applyAlignment="1">
      <alignment horizontal="center" vertical="center" wrapText="1"/>
    </xf>
    <xf numFmtId="0" fontId="24" fillId="0" borderId="10" xfId="0" applyFont="1" applyBorder="1" applyAlignment="1">
      <alignment horizontal="center" vertical="center" wrapText="1"/>
    </xf>
    <xf numFmtId="0" fontId="16" fillId="8" borderId="13" xfId="0" applyFont="1" applyFill="1" applyBorder="1" applyAlignment="1">
      <alignment horizontal="center" vertical="center" wrapText="1"/>
    </xf>
    <xf numFmtId="0" fontId="16" fillId="8" borderId="33" xfId="0" applyFont="1" applyFill="1" applyBorder="1" applyAlignment="1">
      <alignment horizontal="center" vertical="center" wrapText="1"/>
    </xf>
    <xf numFmtId="0" fontId="43" fillId="8" borderId="34" xfId="0" applyFont="1" applyFill="1" applyBorder="1" applyAlignment="1">
      <alignment horizontal="center" vertical="center" wrapText="1"/>
    </xf>
    <xf numFmtId="0" fontId="43" fillId="8" borderId="31" xfId="0" applyFont="1" applyFill="1" applyBorder="1" applyAlignment="1">
      <alignment horizontal="center" vertical="center" wrapText="1"/>
    </xf>
    <xf numFmtId="0" fontId="110" fillId="8" borderId="42" xfId="2" applyFont="1" applyFill="1" applyBorder="1" applyAlignment="1">
      <alignment horizontal="center" vertical="center" wrapText="1"/>
    </xf>
    <xf numFmtId="0" fontId="24" fillId="0" borderId="0" xfId="0" applyFont="1" applyAlignment="1">
      <alignment horizontal="center" vertical="center" wrapText="1"/>
    </xf>
    <xf numFmtId="0" fontId="24" fillId="0" borderId="31" xfId="0" applyFont="1" applyBorder="1" applyAlignment="1">
      <alignment horizontal="center" vertical="center" wrapText="1"/>
    </xf>
    <xf numFmtId="0" fontId="109" fillId="0" borderId="33" xfId="0" applyFont="1" applyBorder="1" applyAlignment="1">
      <alignment horizontal="center" vertical="center" wrapText="1"/>
    </xf>
    <xf numFmtId="0" fontId="21" fillId="7" borderId="34" xfId="2" applyFont="1" applyFill="1" applyBorder="1" applyAlignment="1">
      <alignment horizontal="center" vertical="center" wrapText="1"/>
    </xf>
    <xf numFmtId="0" fontId="21" fillId="8" borderId="37" xfId="2" applyFont="1" applyFill="1" applyBorder="1" applyAlignment="1">
      <alignment horizontal="justify" vertical="center" wrapText="1"/>
    </xf>
    <xf numFmtId="0" fontId="21" fillId="7" borderId="38" xfId="2" applyFont="1" applyFill="1" applyBorder="1" applyAlignment="1">
      <alignment horizontal="justify" vertical="center" wrapText="1"/>
    </xf>
    <xf numFmtId="0" fontId="21" fillId="8" borderId="34" xfId="2" applyFont="1" applyFill="1" applyBorder="1" applyAlignment="1">
      <alignment horizontal="justify" vertical="center" wrapText="1"/>
    </xf>
    <xf numFmtId="0" fontId="21" fillId="7" borderId="34" xfId="2" applyFont="1" applyFill="1" applyBorder="1" applyAlignment="1">
      <alignment horizontal="justify" vertical="center" wrapText="1"/>
    </xf>
    <xf numFmtId="0" fontId="49" fillId="8" borderId="34" xfId="0" applyFont="1" applyFill="1" applyBorder="1" applyAlignment="1">
      <alignment horizontal="center" vertical="center" wrapText="1"/>
    </xf>
    <xf numFmtId="0" fontId="86" fillId="0" borderId="1" xfId="0" applyFont="1" applyBorder="1" applyAlignment="1">
      <alignment horizontal="left" vertical="center" wrapText="1"/>
    </xf>
    <xf numFmtId="0" fontId="86" fillId="0" borderId="2" xfId="0" applyFont="1" applyBorder="1" applyAlignment="1">
      <alignment horizontal="left" vertical="center" wrapText="1"/>
    </xf>
    <xf numFmtId="0" fontId="86" fillId="0" borderId="3" xfId="0" applyFont="1" applyBorder="1" applyAlignment="1">
      <alignment horizontal="left" vertical="center" wrapText="1"/>
    </xf>
    <xf numFmtId="0" fontId="86" fillId="0" borderId="4" xfId="0" applyFont="1" applyBorder="1" applyAlignment="1">
      <alignment horizontal="left" vertical="center" wrapText="1"/>
    </xf>
    <xf numFmtId="0" fontId="86" fillId="0" borderId="0" xfId="0" applyFont="1" applyAlignment="1">
      <alignment horizontal="left" vertical="center" wrapText="1"/>
    </xf>
    <xf numFmtId="0" fontId="86" fillId="0" borderId="5" xfId="0" applyFont="1" applyBorder="1" applyAlignment="1">
      <alignment horizontal="left" vertical="center" wrapText="1"/>
    </xf>
    <xf numFmtId="0" fontId="86" fillId="0" borderId="7" xfId="0" applyFont="1" applyBorder="1" applyAlignment="1">
      <alignment horizontal="left" vertical="center" wrapText="1"/>
    </xf>
    <xf numFmtId="0" fontId="86" fillId="0" borderId="8" xfId="0" applyFont="1" applyBorder="1" applyAlignment="1">
      <alignment horizontal="left" vertical="center" wrapText="1"/>
    </xf>
    <xf numFmtId="0" fontId="86" fillId="0" borderId="9" xfId="0" applyFont="1" applyBorder="1" applyAlignment="1">
      <alignment horizontal="left" vertical="center" wrapText="1"/>
    </xf>
    <xf numFmtId="0" fontId="25" fillId="0" borderId="25" xfId="0" applyFont="1" applyBorder="1" applyAlignment="1">
      <alignment horizontal="center" vertical="justify"/>
    </xf>
    <xf numFmtId="0" fontId="25" fillId="0" borderId="0" xfId="0" applyFont="1" applyAlignment="1">
      <alignment horizontal="center" vertical="justify"/>
    </xf>
    <xf numFmtId="0" fontId="88" fillId="8" borderId="46" xfId="0" applyFont="1" applyFill="1" applyBorder="1" applyAlignment="1">
      <alignment horizontal="center" vertical="center"/>
    </xf>
    <xf numFmtId="0" fontId="88" fillId="8" borderId="47" xfId="0" applyFont="1" applyFill="1" applyBorder="1" applyAlignment="1">
      <alignment horizontal="center" vertical="center"/>
    </xf>
    <xf numFmtId="0" fontId="85" fillId="0" borderId="29" xfId="0" applyFont="1" applyBorder="1" applyAlignment="1">
      <alignment horizontal="center" vertical="center"/>
    </xf>
    <xf numFmtId="0" fontId="85" fillId="0" borderId="31" xfId="0" applyFont="1" applyBorder="1" applyAlignment="1">
      <alignment horizontal="center" vertical="center"/>
    </xf>
    <xf numFmtId="0" fontId="88" fillId="8" borderId="11" xfId="0" applyFont="1" applyFill="1" applyBorder="1" applyAlignment="1">
      <alignment horizontal="center" vertical="center"/>
    </xf>
    <xf numFmtId="0" fontId="88" fillId="8" borderId="12" xfId="0" applyFont="1" applyFill="1" applyBorder="1" applyAlignment="1">
      <alignment horizontal="center" vertical="center"/>
    </xf>
    <xf numFmtId="0" fontId="88" fillId="8" borderId="13" xfId="0" applyFont="1" applyFill="1" applyBorder="1" applyAlignment="1">
      <alignment horizontal="center" vertical="center"/>
    </xf>
    <xf numFmtId="0" fontId="58" fillId="7" borderId="4" xfId="0" applyFont="1" applyFill="1" applyBorder="1" applyAlignment="1">
      <alignment horizontal="center" vertical="center" wrapText="1"/>
    </xf>
    <xf numFmtId="0" fontId="58" fillId="7" borderId="0" xfId="0" applyFont="1" applyFill="1" applyAlignment="1">
      <alignment horizontal="center" vertical="center" wrapText="1"/>
    </xf>
    <xf numFmtId="0" fontId="58" fillId="7" borderId="5" xfId="0" applyFont="1" applyFill="1" applyBorder="1" applyAlignment="1">
      <alignment horizontal="center" vertical="center" wrapText="1"/>
    </xf>
    <xf numFmtId="0" fontId="58" fillId="7" borderId="7" xfId="0" applyFont="1" applyFill="1" applyBorder="1" applyAlignment="1">
      <alignment horizontal="center" vertical="center" wrapText="1"/>
    </xf>
    <xf numFmtId="0" fontId="58" fillId="7" borderId="8" xfId="0" applyFont="1" applyFill="1" applyBorder="1" applyAlignment="1">
      <alignment horizontal="center" vertical="center" wrapText="1"/>
    </xf>
    <xf numFmtId="0" fontId="58" fillId="7" borderId="9" xfId="0" applyFont="1" applyFill="1" applyBorder="1" applyAlignment="1">
      <alignment horizontal="center" vertical="center" wrapText="1"/>
    </xf>
    <xf numFmtId="0" fontId="85" fillId="0" borderId="1" xfId="0" applyFont="1" applyBorder="1" applyAlignment="1">
      <alignment horizontal="left" vertical="center" wrapText="1"/>
    </xf>
    <xf numFmtId="0" fontId="85" fillId="0" borderId="2" xfId="0" applyFont="1" applyBorder="1" applyAlignment="1">
      <alignment horizontal="left" vertical="center" wrapText="1"/>
    </xf>
    <xf numFmtId="0" fontId="85" fillId="0" borderId="3" xfId="0" applyFont="1" applyBorder="1" applyAlignment="1">
      <alignment horizontal="left" vertical="center" wrapText="1"/>
    </xf>
    <xf numFmtId="0" fontId="85" fillId="0" borderId="4" xfId="0" applyFont="1" applyBorder="1" applyAlignment="1">
      <alignment horizontal="left" vertical="center" wrapText="1"/>
    </xf>
    <xf numFmtId="0" fontId="85" fillId="0" borderId="0" xfId="0" applyFont="1" applyAlignment="1">
      <alignment horizontal="left" vertical="center" wrapText="1"/>
    </xf>
    <xf numFmtId="0" fontId="85" fillId="0" borderId="5" xfId="0" applyFont="1" applyBorder="1" applyAlignment="1">
      <alignment horizontal="left" vertical="center" wrapText="1"/>
    </xf>
    <xf numFmtId="0" fontId="85" fillId="0" borderId="7" xfId="0" applyFont="1" applyBorder="1" applyAlignment="1">
      <alignment horizontal="left" vertical="center" wrapText="1"/>
    </xf>
    <xf numFmtId="0" fontId="85" fillId="0" borderId="8" xfId="0" applyFont="1" applyBorder="1" applyAlignment="1">
      <alignment horizontal="left" vertical="center" wrapText="1"/>
    </xf>
    <xf numFmtId="0" fontId="85" fillId="0" borderId="9" xfId="0" applyFont="1" applyBorder="1" applyAlignment="1">
      <alignment horizontal="left"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18" fillId="0" borderId="17" xfId="0" applyFont="1" applyBorder="1" applyAlignment="1">
      <alignment horizontal="justify"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5" fillId="0" borderId="11" xfId="0" applyFont="1" applyBorder="1" applyAlignment="1">
      <alignment horizontal="justify" vertical="center" wrapText="1"/>
    </xf>
    <xf numFmtId="0" fontId="25" fillId="0" borderId="12" xfId="0" applyFont="1" applyBorder="1" applyAlignment="1">
      <alignment horizontal="justify" vertical="center" wrapText="1"/>
    </xf>
    <xf numFmtId="0" fontId="25" fillId="0" borderId="13"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5" fillId="0" borderId="1" xfId="0" applyFont="1" applyBorder="1" applyAlignment="1">
      <alignment horizontal="left" vertical="top" wrapText="1"/>
    </xf>
    <xf numFmtId="0" fontId="25"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25" fillId="0" borderId="34" xfId="0" applyFont="1" applyBorder="1" applyAlignment="1">
      <alignment horizontal="justify"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 xfId="0" applyFont="1" applyBorder="1" applyAlignment="1">
      <alignment horizontal="left" vertical="center" wrapText="1"/>
    </xf>
    <xf numFmtId="0" fontId="17" fillId="0" borderId="13" xfId="0" applyFont="1" applyBorder="1" applyAlignment="1">
      <alignment horizontal="left" vertical="center" wrapText="1"/>
    </xf>
    <xf numFmtId="0" fontId="25" fillId="0" borderId="21" xfId="0" applyFont="1" applyBorder="1" applyAlignment="1">
      <alignment horizontal="justify" vertical="center" wrapText="1"/>
    </xf>
    <xf numFmtId="0" fontId="25" fillId="0" borderId="18" xfId="0" applyFont="1" applyBorder="1" applyAlignment="1">
      <alignment horizontal="justify" vertical="center" wrapText="1"/>
    </xf>
    <xf numFmtId="0" fontId="25" fillId="0" borderId="20" xfId="0" applyFont="1" applyBorder="1" applyAlignment="1">
      <alignment horizontal="justify" vertical="center" wrapText="1"/>
    </xf>
    <xf numFmtId="0" fontId="25" fillId="0" borderId="19"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0" xfId="0" applyFont="1" applyAlignment="1">
      <alignment horizontal="center" vertical="center" wrapText="1"/>
    </xf>
    <xf numFmtId="0" fontId="25" fillId="0" borderId="19"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22" xfId="0" applyFont="1" applyBorder="1" applyAlignment="1">
      <alignment horizontal="center" vertical="center" wrapText="1"/>
    </xf>
    <xf numFmtId="0" fontId="29" fillId="0" borderId="18" xfId="3" applyFill="1" applyBorder="1" applyAlignment="1">
      <alignment horizontal="center" vertical="center" wrapText="1"/>
    </xf>
    <xf numFmtId="0" fontId="29" fillId="0" borderId="0" xfId="3" applyFill="1" applyBorder="1" applyAlignment="1">
      <alignment horizontal="center" vertical="center" wrapText="1"/>
    </xf>
    <xf numFmtId="0" fontId="29" fillId="0" borderId="21" xfId="3" applyFill="1" applyBorder="1" applyAlignment="1">
      <alignment horizontal="center" vertical="center" wrapText="1"/>
    </xf>
    <xf numFmtId="0" fontId="29" fillId="0" borderId="2" xfId="3" applyFill="1" applyBorder="1" applyAlignment="1">
      <alignment horizontal="center" vertical="center" wrapText="1"/>
    </xf>
    <xf numFmtId="0" fontId="84" fillId="0" borderId="18" xfId="3" applyFont="1" applyFill="1" applyBorder="1" applyAlignment="1">
      <alignment horizontal="center" vertical="center" wrapText="1"/>
    </xf>
    <xf numFmtId="0" fontId="84" fillId="0" borderId="0" xfId="3" applyFont="1" applyFill="1" applyBorder="1" applyAlignment="1">
      <alignment horizontal="center" vertical="center" wrapText="1"/>
    </xf>
    <xf numFmtId="0" fontId="84" fillId="0" borderId="5" xfId="3" applyFont="1" applyFill="1" applyBorder="1" applyAlignment="1">
      <alignment horizontal="center" vertical="center" wrapText="1"/>
    </xf>
    <xf numFmtId="0" fontId="84" fillId="0" borderId="23" xfId="3" applyFont="1" applyFill="1" applyBorder="1" applyAlignment="1">
      <alignment horizontal="center" vertical="center"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84" fillId="0" borderId="21" xfId="3" applyFont="1" applyFill="1" applyBorder="1" applyAlignment="1">
      <alignment horizontal="center" vertical="center" wrapText="1"/>
    </xf>
    <xf numFmtId="0" fontId="84" fillId="0" borderId="2" xfId="3" applyFont="1" applyFill="1" applyBorder="1" applyAlignment="1">
      <alignment horizontal="center" vertical="center" wrapText="1"/>
    </xf>
    <xf numFmtId="0" fontId="84" fillId="0" borderId="3" xfId="3" applyFont="1" applyFill="1" applyBorder="1" applyAlignment="1">
      <alignment horizontal="center" vertical="center" wrapText="1"/>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2" fillId="7" borderId="11" xfId="0" applyFont="1" applyFill="1" applyBorder="1" applyAlignment="1">
      <alignment horizontal="center" vertical="center" wrapText="1"/>
    </xf>
    <xf numFmtId="0" fontId="31" fillId="7" borderId="2" xfId="0" applyFont="1" applyFill="1" applyBorder="1" applyAlignment="1">
      <alignment horizontal="center" vertical="center" wrapText="1"/>
    </xf>
    <xf numFmtId="0" fontId="31" fillId="7" borderId="3" xfId="0" applyFont="1" applyFill="1" applyBorder="1" applyAlignment="1">
      <alignment horizontal="center"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5" fillId="0" borderId="33"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6" xfId="0" applyFont="1" applyBorder="1" applyAlignment="1">
      <alignment horizontal="center" vertical="center" wrapText="1"/>
    </xf>
    <xf numFmtId="0" fontId="0" fillId="0" borderId="0" xfId="0" applyAlignment="1">
      <alignment horizontal="center" vertical="top"/>
    </xf>
    <xf numFmtId="0" fontId="88" fillId="8" borderId="0" xfId="0" applyFont="1" applyFill="1" applyAlignment="1">
      <alignment horizontal="center" vertical="center" wrapText="1"/>
    </xf>
    <xf numFmtId="0" fontId="88" fillId="8" borderId="4" xfId="0" applyFont="1" applyFill="1" applyBorder="1" applyAlignment="1">
      <alignment horizontal="center" vertical="center" wrapText="1"/>
    </xf>
    <xf numFmtId="0" fontId="58" fillId="7" borderId="29" xfId="0" applyFont="1" applyFill="1" applyBorder="1" applyAlignment="1">
      <alignment horizontal="center" vertical="center" wrapText="1"/>
    </xf>
    <xf numFmtId="0" fontId="58" fillId="7" borderId="31"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88" fillId="8" borderId="29" xfId="0" applyFont="1" applyFill="1" applyBorder="1" applyAlignment="1">
      <alignment horizontal="center" vertical="center" wrapText="1"/>
    </xf>
    <xf numFmtId="0" fontId="88" fillId="8" borderId="31" xfId="0" applyFont="1" applyFill="1" applyBorder="1" applyAlignment="1">
      <alignment horizontal="center" vertical="center" wrapText="1"/>
    </xf>
    <xf numFmtId="0" fontId="58" fillId="7" borderId="1" xfId="0" applyFont="1" applyFill="1" applyBorder="1" applyAlignment="1">
      <alignment horizontal="center" vertical="center" wrapText="1"/>
    </xf>
    <xf numFmtId="0" fontId="58" fillId="7" borderId="2" xfId="0" applyFont="1" applyFill="1" applyBorder="1" applyAlignment="1">
      <alignment horizontal="center" vertical="center" wrapText="1"/>
    </xf>
    <xf numFmtId="0" fontId="58" fillId="7" borderId="3" xfId="0" applyFont="1" applyFill="1" applyBorder="1" applyAlignment="1">
      <alignment horizontal="center" vertical="center" wrapText="1"/>
    </xf>
    <xf numFmtId="0" fontId="88" fillId="8" borderId="7" xfId="0" applyFont="1" applyFill="1" applyBorder="1" applyAlignment="1">
      <alignment horizontal="center" vertical="center" wrapText="1"/>
    </xf>
    <xf numFmtId="0" fontId="88" fillId="8" borderId="8" xfId="0" applyFont="1" applyFill="1" applyBorder="1" applyAlignment="1">
      <alignment horizontal="center" vertical="center" wrapText="1"/>
    </xf>
    <xf numFmtId="0" fontId="88" fillId="8" borderId="9" xfId="0" applyFont="1" applyFill="1" applyBorder="1" applyAlignment="1">
      <alignment horizontal="center"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8" fillId="7" borderId="25" xfId="0" applyFont="1" applyFill="1" applyBorder="1" applyAlignment="1">
      <alignment horizontal="center" vertical="center" wrapText="1"/>
    </xf>
    <xf numFmtId="0" fontId="58" fillId="7" borderId="39"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58" fillId="8" borderId="34" xfId="0" applyFont="1" applyFill="1" applyBorder="1" applyAlignment="1">
      <alignment horizontal="center" vertical="center" wrapText="1"/>
    </xf>
    <xf numFmtId="0" fontId="85" fillId="7" borderId="34" xfId="0" applyFont="1" applyFill="1" applyBorder="1" applyAlignment="1">
      <alignment horizontal="center" vertical="center" wrapText="1"/>
    </xf>
    <xf numFmtId="0" fontId="25" fillId="0" borderId="34" xfId="0" applyFont="1" applyBorder="1" applyAlignment="1">
      <alignment horizontal="center" vertical="center"/>
    </xf>
    <xf numFmtId="0" fontId="18" fillId="0" borderId="34" xfId="0" applyFont="1" applyBorder="1" applyAlignment="1">
      <alignment horizontal="center" vertical="center" wrapText="1"/>
    </xf>
    <xf numFmtId="0" fontId="89" fillId="8" borderId="34" xfId="0" applyFont="1" applyFill="1" applyBorder="1" applyAlignment="1">
      <alignment horizontal="center" vertical="center" wrapText="1"/>
    </xf>
    <xf numFmtId="0" fontId="41" fillId="0" borderId="34" xfId="0" applyFont="1" applyBorder="1" applyAlignment="1">
      <alignment horizontal="center" vertical="center" wrapText="1"/>
    </xf>
    <xf numFmtId="0" fontId="67" fillId="0" borderId="0" xfId="0" applyFont="1" applyAlignment="1">
      <alignment horizontal="center"/>
    </xf>
    <xf numFmtId="0" fontId="70" fillId="0" borderId="0" xfId="0" applyFont="1" applyAlignment="1">
      <alignment horizontal="center"/>
    </xf>
    <xf numFmtId="0" fontId="74" fillId="0" borderId="34" xfId="0" applyFont="1" applyBorder="1" applyAlignment="1">
      <alignment horizontal="center" vertical="center"/>
    </xf>
    <xf numFmtId="0" fontId="69" fillId="0" borderId="34" xfId="0" applyFont="1" applyBorder="1" applyAlignment="1">
      <alignment horizontal="center" vertical="center" wrapText="1"/>
    </xf>
    <xf numFmtId="0" fontId="75" fillId="0" borderId="34" xfId="0" applyFont="1" applyBorder="1" applyAlignment="1">
      <alignment horizontal="center" vertical="center"/>
    </xf>
    <xf numFmtId="0" fontId="100" fillId="0" borderId="34" xfId="0" applyFont="1" applyBorder="1" applyAlignment="1">
      <alignment horizontal="center" vertical="center" wrapText="1"/>
    </xf>
    <xf numFmtId="0" fontId="75" fillId="0" borderId="34" xfId="0" applyFont="1" applyBorder="1" applyAlignment="1">
      <alignment horizontal="center" vertical="center" wrapText="1"/>
    </xf>
    <xf numFmtId="0" fontId="101" fillId="0" borderId="34" xfId="0" applyFont="1" applyBorder="1" applyAlignment="1">
      <alignment horizontal="left" vertical="center" wrapText="1"/>
    </xf>
    <xf numFmtId="0" fontId="98" fillId="22" borderId="34" xfId="0" applyFont="1" applyFill="1" applyBorder="1" applyAlignment="1">
      <alignment horizontal="center" vertical="center" wrapText="1"/>
    </xf>
    <xf numFmtId="0" fontId="73" fillId="15" borderId="34" xfId="0" applyFont="1" applyFill="1" applyBorder="1" applyAlignment="1">
      <alignment horizontal="center" vertical="center"/>
    </xf>
    <xf numFmtId="0" fontId="72" fillId="15" borderId="34" xfId="0" applyFont="1" applyFill="1" applyBorder="1" applyAlignment="1">
      <alignment horizontal="center" vertical="center"/>
    </xf>
    <xf numFmtId="0" fontId="58" fillId="15" borderId="34" xfId="0" applyFont="1" applyFill="1" applyBorder="1" applyAlignment="1">
      <alignment horizontal="center" vertical="center" wrapText="1"/>
    </xf>
    <xf numFmtId="0" fontId="58" fillId="15" borderId="34" xfId="0" applyFont="1" applyFill="1" applyBorder="1" applyAlignment="1">
      <alignment horizontal="center" vertical="center"/>
    </xf>
    <xf numFmtId="0" fontId="99" fillId="8" borderId="34" xfId="0" applyFont="1" applyFill="1" applyBorder="1" applyAlignment="1">
      <alignment horizontal="center" vertical="center" wrapText="1"/>
    </xf>
    <xf numFmtId="0" fontId="99" fillId="8" borderId="34" xfId="0" applyFont="1" applyFill="1" applyBorder="1" applyAlignment="1">
      <alignment horizontal="center" vertical="center"/>
    </xf>
    <xf numFmtId="0" fontId="71" fillId="0" borderId="39" xfId="0" applyFont="1" applyBorder="1" applyAlignment="1">
      <alignment horizontal="center" vertical="center"/>
    </xf>
    <xf numFmtId="9" fontId="80" fillId="0" borderId="34" xfId="1" applyFont="1" applyBorder="1" applyAlignment="1">
      <alignment horizontal="center" vertical="center"/>
    </xf>
    <xf numFmtId="0" fontId="89" fillId="9" borderId="29" xfId="0" applyFont="1" applyFill="1" applyBorder="1" applyAlignment="1">
      <alignment horizontal="center" vertical="center"/>
    </xf>
    <xf numFmtId="0" fontId="89" fillId="9" borderId="30" xfId="0" applyFont="1" applyFill="1" applyBorder="1" applyAlignment="1">
      <alignment horizontal="center" vertical="center"/>
    </xf>
    <xf numFmtId="0" fontId="89" fillId="9" borderId="31" xfId="0" applyFont="1" applyFill="1" applyBorder="1" applyAlignment="1">
      <alignment horizontal="center" vertical="center"/>
    </xf>
    <xf numFmtId="0" fontId="89" fillId="21" borderId="37" xfId="0" applyFont="1" applyFill="1" applyBorder="1" applyAlignment="1">
      <alignment horizontal="center" vertical="center"/>
    </xf>
    <xf numFmtId="0" fontId="89" fillId="21" borderId="38" xfId="0" applyFont="1" applyFill="1" applyBorder="1" applyAlignment="1">
      <alignment horizontal="center" vertical="center"/>
    </xf>
    <xf numFmtId="0" fontId="28" fillId="8" borderId="37" xfId="2" applyFont="1" applyFill="1" applyBorder="1" applyAlignment="1">
      <alignment horizontal="center" vertical="center" wrapText="1"/>
    </xf>
    <xf numFmtId="0" fontId="28"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7" xfId="2" applyFont="1" applyFill="1" applyBorder="1" applyAlignment="1">
      <alignment horizontal="center" vertical="center" wrapText="1"/>
    </xf>
    <xf numFmtId="0" fontId="22" fillId="16" borderId="38" xfId="2" applyFont="1" applyFill="1" applyBorder="1" applyAlignment="1">
      <alignment horizontal="center" vertical="center" wrapText="1"/>
    </xf>
    <xf numFmtId="0" fontId="66" fillId="0" borderId="34" xfId="0" applyFont="1" applyBorder="1" applyAlignment="1">
      <alignment horizontal="center" vertical="center" wrapText="1"/>
    </xf>
    <xf numFmtId="0" fontId="85" fillId="0" borderId="34" xfId="0" applyFont="1" applyBorder="1" applyAlignment="1">
      <alignment horizontal="center" vertical="center"/>
    </xf>
    <xf numFmtId="0" fontId="89" fillId="8" borderId="37" xfId="2" applyFont="1" applyFill="1" applyBorder="1" applyAlignment="1">
      <alignment horizontal="center" vertical="center" wrapText="1"/>
    </xf>
    <xf numFmtId="0" fontId="89" fillId="8" borderId="38"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38" xfId="2" applyFont="1" applyBorder="1" applyAlignment="1">
      <alignment horizontal="center" vertical="center" wrapText="1"/>
    </xf>
    <xf numFmtId="0" fontId="89" fillId="21" borderId="34" xfId="0" applyFont="1" applyFill="1" applyBorder="1" applyAlignment="1">
      <alignment horizontal="center" vertical="center"/>
    </xf>
    <xf numFmtId="0" fontId="89" fillId="15" borderId="34" xfId="0" applyFont="1" applyFill="1" applyBorder="1" applyAlignment="1">
      <alignment horizontal="center" vertical="center"/>
    </xf>
    <xf numFmtId="0" fontId="58" fillId="20" borderId="29" xfId="2" applyFont="1" applyFill="1" applyBorder="1" applyAlignment="1">
      <alignment horizontal="center" vertical="center" wrapText="1"/>
    </xf>
    <xf numFmtId="0" fontId="58" fillId="20" borderId="30" xfId="2" applyFont="1" applyFill="1" applyBorder="1" applyAlignment="1">
      <alignment horizontal="center" vertical="center" wrapText="1"/>
    </xf>
    <xf numFmtId="0" fontId="58" fillId="20" borderId="31" xfId="2" applyFont="1" applyFill="1" applyBorder="1" applyAlignment="1">
      <alignment horizontal="center" vertical="center" wrapText="1"/>
    </xf>
    <xf numFmtId="0" fontId="94" fillId="8" borderId="37" xfId="2" applyFont="1" applyFill="1" applyBorder="1" applyAlignment="1">
      <alignment horizontal="center" vertical="center"/>
    </xf>
    <xf numFmtId="0" fontId="94" fillId="8" borderId="38" xfId="2" applyFont="1" applyFill="1" applyBorder="1" applyAlignment="1">
      <alignment horizontal="center" vertical="center"/>
    </xf>
    <xf numFmtId="0" fontId="89" fillId="24" borderId="37" xfId="0" applyFont="1" applyFill="1" applyBorder="1" applyAlignment="1">
      <alignment horizontal="center" vertical="center"/>
    </xf>
    <xf numFmtId="0" fontId="89" fillId="24" borderId="38" xfId="0" applyFont="1" applyFill="1" applyBorder="1" applyAlignment="1">
      <alignment horizontal="center" vertical="center"/>
    </xf>
    <xf numFmtId="0" fontId="85" fillId="16" borderId="37" xfId="2" applyFont="1" applyFill="1" applyBorder="1" applyAlignment="1">
      <alignment horizontal="center" vertical="center" wrapText="1"/>
    </xf>
    <xf numFmtId="0" fontId="85" fillId="16" borderId="38" xfId="2" applyFont="1" applyFill="1" applyBorder="1" applyAlignment="1">
      <alignment horizontal="center" vertical="center" wrapText="1"/>
    </xf>
    <xf numFmtId="0" fontId="58" fillId="7" borderId="37" xfId="2" applyFont="1" applyFill="1" applyBorder="1" applyAlignment="1">
      <alignment horizontal="center" vertical="center" wrapText="1"/>
    </xf>
    <xf numFmtId="0" fontId="58" fillId="7" borderId="45" xfId="2" applyFont="1" applyFill="1" applyBorder="1" applyAlignment="1">
      <alignment horizontal="center" vertical="center" wrapText="1"/>
    </xf>
    <xf numFmtId="0" fontId="58" fillId="7" borderId="38" xfId="2" applyFont="1" applyFill="1" applyBorder="1" applyAlignment="1">
      <alignment horizontal="center" vertical="center" wrapText="1"/>
    </xf>
    <xf numFmtId="0" fontId="58" fillId="8" borderId="37" xfId="2" applyFont="1" applyFill="1" applyBorder="1" applyAlignment="1">
      <alignment horizontal="center" vertical="center" wrapText="1"/>
    </xf>
    <xf numFmtId="0" fontId="58" fillId="8" borderId="45" xfId="2" applyFont="1" applyFill="1" applyBorder="1" applyAlignment="1">
      <alignment horizontal="center" vertical="center" wrapText="1"/>
    </xf>
    <xf numFmtId="0" fontId="58" fillId="8" borderId="38" xfId="2" applyFont="1" applyFill="1" applyBorder="1" applyAlignment="1">
      <alignment horizontal="center" vertical="center" wrapText="1"/>
    </xf>
    <xf numFmtId="0" fontId="85" fillId="0" borderId="37" xfId="2" applyFont="1" applyBorder="1" applyAlignment="1">
      <alignment horizontal="center" vertical="center" wrapText="1"/>
    </xf>
    <xf numFmtId="0" fontId="85" fillId="0" borderId="38" xfId="2" applyFont="1" applyBorder="1" applyAlignment="1">
      <alignment horizontal="center" vertical="center" wrapText="1"/>
    </xf>
    <xf numFmtId="0" fontId="94" fillId="9" borderId="37" xfId="2" applyFont="1" applyFill="1" applyBorder="1" applyAlignment="1">
      <alignment horizontal="center" vertical="center"/>
    </xf>
    <xf numFmtId="0" fontId="94" fillId="9" borderId="38" xfId="2" applyFont="1" applyFill="1" applyBorder="1" applyAlignment="1">
      <alignment horizontal="center" vertical="center"/>
    </xf>
    <xf numFmtId="0" fontId="94" fillId="9" borderId="29" xfId="2" applyFont="1" applyFill="1" applyBorder="1" applyAlignment="1">
      <alignment horizontal="center" vertical="center" wrapText="1"/>
    </xf>
    <xf numFmtId="0" fontId="94" fillId="9" borderId="30" xfId="2" applyFont="1" applyFill="1" applyBorder="1" applyAlignment="1">
      <alignment horizontal="center" vertical="center" wrapText="1"/>
    </xf>
    <xf numFmtId="0" fontId="94" fillId="9" borderId="31" xfId="2" applyFont="1" applyFill="1" applyBorder="1" applyAlignment="1">
      <alignment horizontal="center" vertical="center" wrapText="1"/>
    </xf>
    <xf numFmtId="0" fontId="94" fillId="8" borderId="37" xfId="2" applyFont="1" applyFill="1" applyBorder="1" applyAlignment="1">
      <alignment horizontal="center" vertical="center" wrapText="1"/>
    </xf>
    <xf numFmtId="0" fontId="94" fillId="8" borderId="38" xfId="2" applyFont="1" applyFill="1" applyBorder="1" applyAlignment="1">
      <alignment horizontal="center" vertical="center" wrapText="1"/>
    </xf>
    <xf numFmtId="0" fontId="25" fillId="7" borderId="25" xfId="0" applyFont="1" applyFill="1" applyBorder="1" applyAlignment="1">
      <alignment horizontal="left" vertical="center"/>
    </xf>
    <xf numFmtId="0" fontId="10" fillId="7" borderId="34"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49" fillId="8" borderId="34" xfId="0" applyFont="1" applyFill="1" applyBorder="1" applyAlignment="1">
      <alignment horizontal="center" vertical="center" wrapText="1"/>
    </xf>
    <xf numFmtId="0" fontId="92" fillId="3" borderId="34" xfId="0" applyFont="1" applyFill="1" applyBorder="1" applyAlignment="1">
      <alignment horizontal="center" vertical="center" wrapText="1"/>
    </xf>
    <xf numFmtId="0" fontId="49" fillId="7"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72" fillId="7" borderId="34" xfId="0" applyFont="1" applyFill="1" applyBorder="1" applyAlignment="1">
      <alignment horizontal="center" vertical="center" wrapText="1"/>
    </xf>
    <xf numFmtId="0" fontId="72" fillId="8" borderId="34" xfId="0" applyFont="1" applyFill="1" applyBorder="1" applyAlignment="1">
      <alignment horizontal="center" vertical="center" wrapText="1"/>
    </xf>
    <xf numFmtId="0" fontId="49" fillId="9" borderId="34" xfId="0" applyFont="1" applyFill="1" applyBorder="1" applyAlignment="1">
      <alignment horizontal="center" vertical="center" wrapText="1"/>
    </xf>
    <xf numFmtId="0" fontId="29" fillId="0" borderId="34" xfId="3" applyBorder="1" applyAlignment="1">
      <alignment horizontal="center" vertical="center" wrapText="1"/>
    </xf>
    <xf numFmtId="0" fontId="96" fillId="8" borderId="34" xfId="0" applyFont="1" applyFill="1" applyBorder="1" applyAlignment="1">
      <alignment horizontal="center" vertical="center" wrapText="1"/>
    </xf>
    <xf numFmtId="0" fontId="92" fillId="8" borderId="34" xfId="0" applyFont="1" applyFill="1" applyBorder="1" applyAlignment="1">
      <alignment horizontal="center" vertical="center" wrapText="1"/>
    </xf>
    <xf numFmtId="0" fontId="41" fillId="8" borderId="34" xfId="0" applyFont="1" applyFill="1" applyBorder="1" applyAlignment="1">
      <alignment horizontal="center" vertical="center" wrapText="1"/>
    </xf>
    <xf numFmtId="0" fontId="49" fillId="0" borderId="34" xfId="0" applyFont="1" applyBorder="1" applyAlignment="1">
      <alignment horizontal="center" vertical="center" wrapText="1"/>
    </xf>
    <xf numFmtId="0" fontId="96" fillId="7" borderId="34" xfId="0" applyFont="1" applyFill="1" applyBorder="1" applyAlignment="1">
      <alignment horizontal="center" vertical="center" wrapText="1"/>
    </xf>
    <xf numFmtId="0" fontId="96" fillId="7" borderId="34" xfId="0" applyFont="1" applyFill="1" applyBorder="1" applyAlignment="1">
      <alignment horizontal="left" vertical="center" wrapText="1"/>
    </xf>
    <xf numFmtId="0" fontId="92"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49" fillId="8" borderId="34" xfId="0" applyFont="1" applyFill="1" applyBorder="1" applyAlignment="1">
      <alignment horizontal="left" vertical="center" wrapText="1"/>
    </xf>
    <xf numFmtId="0" fontId="41" fillId="5" borderId="34" xfId="0" applyFont="1" applyFill="1" applyBorder="1" applyAlignment="1">
      <alignment horizontal="center" vertical="center" wrapText="1"/>
    </xf>
    <xf numFmtId="0" fontId="41" fillId="6" borderId="34" xfId="0" applyFont="1" applyFill="1" applyBorder="1" applyAlignment="1">
      <alignment horizontal="center" vertical="center" wrapText="1"/>
    </xf>
    <xf numFmtId="1" fontId="41" fillId="0" borderId="34" xfId="0" applyNumberFormat="1" applyFont="1" applyBorder="1" applyAlignment="1">
      <alignment horizontal="center" vertical="center" shrinkToFit="1"/>
    </xf>
    <xf numFmtId="0" fontId="41" fillId="4" borderId="34" xfId="0" applyFont="1" applyFill="1" applyBorder="1" applyAlignment="1">
      <alignment horizontal="center" vertical="center" wrapText="1"/>
    </xf>
    <xf numFmtId="1" fontId="49" fillId="9" borderId="34" xfId="0" applyNumberFormat="1" applyFont="1" applyFill="1" applyBorder="1" applyAlignment="1">
      <alignment horizontal="center" vertical="center" shrinkToFit="1"/>
    </xf>
    <xf numFmtId="0" fontId="41" fillId="0" borderId="34" xfId="0" applyFont="1" applyBorder="1" applyAlignment="1">
      <alignment horizontal="center"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5" fillId="0" borderId="34" xfId="0" applyFont="1" applyBorder="1" applyAlignment="1">
      <alignment horizontal="center" vertical="center"/>
    </xf>
    <xf numFmtId="0" fontId="105" fillId="0" borderId="37" xfId="0" applyFont="1" applyBorder="1" applyAlignment="1">
      <alignment horizontal="center" vertical="center"/>
    </xf>
    <xf numFmtId="0" fontId="41" fillId="0" borderId="37" xfId="0" applyFont="1" applyBorder="1" applyAlignment="1">
      <alignment horizontal="center" vertical="center" wrapText="1"/>
    </xf>
    <xf numFmtId="0" fontId="49" fillId="9" borderId="34" xfId="0" applyFont="1" applyFill="1" applyBorder="1" applyAlignment="1">
      <alignment horizontal="center" vertical="center"/>
    </xf>
    <xf numFmtId="0" fontId="41" fillId="14" borderId="34" xfId="0" applyFont="1" applyFill="1" applyBorder="1" applyAlignment="1">
      <alignment horizontal="center" vertical="center"/>
    </xf>
    <xf numFmtId="0" fontId="25" fillId="0" borderId="0" xfId="0" applyFont="1" applyAlignment="1">
      <alignment horizontal="center" vertical="center"/>
    </xf>
    <xf numFmtId="0" fontId="79"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58"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91" fillId="8" borderId="34" xfId="0" applyFont="1" applyFill="1" applyBorder="1" applyAlignment="1">
      <alignment horizontal="center" vertical="center" wrapText="1"/>
    </xf>
    <xf numFmtId="0" fontId="58" fillId="7" borderId="34" xfId="0" applyFont="1" applyFill="1" applyBorder="1" applyAlignment="1">
      <alignment horizontal="center" vertical="center" wrapText="1"/>
    </xf>
    <xf numFmtId="0" fontId="96" fillId="0" borderId="34" xfId="0" applyFont="1" applyBorder="1" applyAlignment="1">
      <alignment horizontal="center" vertical="center" wrapText="1"/>
    </xf>
    <xf numFmtId="0" fontId="25" fillId="0" borderId="32" xfId="0" applyFont="1" applyBorder="1" applyAlignment="1">
      <alignment horizontal="center" vertical="center"/>
    </xf>
    <xf numFmtId="0" fontId="12" fillId="8" borderId="34" xfId="0" applyFont="1" applyFill="1" applyBorder="1" applyAlignment="1">
      <alignment horizontal="center" vertical="center"/>
    </xf>
    <xf numFmtId="0" fontId="25" fillId="7" borderId="25" xfId="0" applyFont="1" applyFill="1" applyBorder="1" applyAlignment="1">
      <alignment horizontal="center" vertical="center"/>
    </xf>
    <xf numFmtId="0" fontId="103" fillId="0" borderId="34" xfId="0" applyFont="1" applyBorder="1" applyAlignment="1">
      <alignment horizontal="center" vertical="center" wrapText="1"/>
    </xf>
    <xf numFmtId="0" fontId="85" fillId="0" borderId="34" xfId="0" applyFont="1" applyBorder="1" applyAlignment="1">
      <alignment horizontal="center" vertical="center" wrapText="1"/>
    </xf>
    <xf numFmtId="0" fontId="106" fillId="0" borderId="34" xfId="3" applyFont="1" applyBorder="1" applyAlignment="1">
      <alignment horizontal="center" vertical="center" wrapText="1"/>
    </xf>
    <xf numFmtId="0" fontId="79" fillId="0" borderId="24" xfId="0" applyFont="1" applyBorder="1" applyAlignment="1">
      <alignment horizontal="center" vertical="center"/>
    </xf>
    <xf numFmtId="0" fontId="79" fillId="0" borderId="25" xfId="0" applyFont="1" applyBorder="1" applyAlignment="1">
      <alignment horizontal="center" vertical="center"/>
    </xf>
    <xf numFmtId="0" fontId="79" fillId="0" borderId="26" xfId="0" applyFont="1" applyBorder="1" applyAlignment="1">
      <alignment horizontal="center" vertical="center"/>
    </xf>
    <xf numFmtId="0" fontId="79" fillId="0" borderId="27" xfId="0" applyFont="1" applyBorder="1" applyAlignment="1">
      <alignment horizontal="center" vertical="center"/>
    </xf>
    <xf numFmtId="0" fontId="79" fillId="0" borderId="39" xfId="0" applyFont="1" applyBorder="1" applyAlignment="1">
      <alignment horizontal="center" vertical="center"/>
    </xf>
    <xf numFmtId="0" fontId="79" fillId="0" borderId="28" xfId="0" applyFont="1" applyBorder="1" applyAlignment="1">
      <alignment horizontal="center" vertical="center"/>
    </xf>
    <xf numFmtId="0" fontId="25" fillId="0" borderId="24" xfId="0" applyFont="1" applyBorder="1" applyAlignment="1">
      <alignment horizontal="center" vertical="center"/>
    </xf>
    <xf numFmtId="0" fontId="25" fillId="0" borderId="25" xfId="0" applyFont="1" applyBorder="1" applyAlignment="1">
      <alignment horizontal="center" vertical="center"/>
    </xf>
    <xf numFmtId="0" fontId="25" fillId="0" borderId="26" xfId="0" applyFont="1" applyBorder="1" applyAlignment="1">
      <alignment horizontal="center" vertical="center"/>
    </xf>
    <xf numFmtId="0" fontId="25" fillId="0" borderId="42" xfId="0" applyFont="1" applyBorder="1" applyAlignment="1">
      <alignment horizontal="center" vertical="center"/>
    </xf>
    <xf numFmtId="0" fontId="25" fillId="0" borderId="27" xfId="0" applyFont="1" applyBorder="1" applyAlignment="1">
      <alignment horizontal="center" vertical="center"/>
    </xf>
    <xf numFmtId="0" fontId="25" fillId="0" borderId="39" xfId="0" applyFont="1" applyBorder="1" applyAlignment="1">
      <alignment horizontal="center" vertical="center"/>
    </xf>
    <xf numFmtId="0" fontId="25"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83" fillId="0" borderId="34" xfId="0" applyFont="1" applyBorder="1" applyAlignment="1">
      <alignment horizontal="center" vertical="center"/>
    </xf>
    <xf numFmtId="0" fontId="25" fillId="7" borderId="34" xfId="0" applyFont="1" applyFill="1" applyBorder="1" applyAlignment="1">
      <alignment horizontal="center" vertical="center"/>
    </xf>
    <xf numFmtId="0" fontId="92" fillId="0" borderId="34" xfId="0" applyFont="1" applyBorder="1" applyAlignment="1">
      <alignment horizontal="right" vertical="center" wrapText="1"/>
    </xf>
    <xf numFmtId="0" fontId="10" fillId="7" borderId="11"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92" fillId="0" borderId="11" xfId="0" applyFont="1" applyBorder="1" applyAlignment="1">
      <alignment horizontal="center" vertical="center" wrapText="1"/>
    </xf>
    <xf numFmtId="0" fontId="92" fillId="0" borderId="13" xfId="0" applyFont="1" applyBorder="1" applyAlignment="1">
      <alignment horizontal="center" vertical="center" wrapText="1"/>
    </xf>
    <xf numFmtId="0" fontId="10" fillId="7" borderId="12"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87" fillId="0" borderId="1" xfId="0" applyFont="1" applyBorder="1" applyAlignment="1">
      <alignment horizontal="center" vertical="center" wrapText="1"/>
    </xf>
    <xf numFmtId="0" fontId="87" fillId="0" borderId="3" xfId="0" applyFont="1" applyBorder="1" applyAlignment="1">
      <alignment horizontal="center" vertical="center" wrapText="1"/>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92" fillId="0" borderId="7" xfId="0" applyFont="1" applyBorder="1" applyAlignment="1">
      <alignment horizontal="center" vertical="center" wrapText="1"/>
    </xf>
    <xf numFmtId="0" fontId="92" fillId="0" borderId="9" xfId="0" applyFont="1" applyBorder="1" applyAlignment="1">
      <alignment horizontal="center" vertical="center" wrapText="1"/>
    </xf>
    <xf numFmtId="0" fontId="10" fillId="7" borderId="8" xfId="0" applyFont="1" applyFill="1" applyBorder="1" applyAlignment="1">
      <alignment horizontal="center" vertical="center" wrapText="1"/>
    </xf>
    <xf numFmtId="0" fontId="92" fillId="0" borderId="38" xfId="0" applyFont="1" applyBorder="1" applyAlignment="1">
      <alignment horizontal="center" vertical="center" wrapText="1"/>
    </xf>
    <xf numFmtId="0" fontId="92" fillId="0" borderId="29" xfId="0" applyFont="1" applyBorder="1" applyAlignment="1">
      <alignment horizontal="center" vertical="center" wrapText="1"/>
    </xf>
    <xf numFmtId="0" fontId="92" fillId="0" borderId="30" xfId="0" applyFont="1" applyBorder="1" applyAlignment="1">
      <alignment horizontal="center" vertical="center" wrapText="1"/>
    </xf>
    <xf numFmtId="0" fontId="92" fillId="0" borderId="31" xfId="0" applyFont="1" applyBorder="1" applyAlignment="1">
      <alignment horizontal="center" vertical="center" wrapText="1"/>
    </xf>
    <xf numFmtId="0" fontId="49" fillId="8" borderId="39" xfId="0" applyFont="1" applyFill="1" applyBorder="1" applyAlignment="1">
      <alignment horizontal="center" vertical="center" wrapText="1"/>
    </xf>
    <xf numFmtId="0" fontId="92" fillId="0" borderId="39" xfId="0" applyFont="1" applyBorder="1" applyAlignment="1">
      <alignment horizontal="center" vertical="center" wrapText="1"/>
    </xf>
    <xf numFmtId="0" fontId="90" fillId="8" borderId="29" xfId="0" applyFont="1" applyFill="1" applyBorder="1" applyAlignment="1">
      <alignment horizontal="center" vertical="center" wrapText="1"/>
    </xf>
    <xf numFmtId="0" fontId="90" fillId="8" borderId="30" xfId="0" applyFont="1" applyFill="1" applyBorder="1" applyAlignment="1">
      <alignment horizontal="center" vertical="center" wrapText="1"/>
    </xf>
    <xf numFmtId="0" fontId="90" fillId="8" borderId="31" xfId="0" applyFont="1" applyFill="1" applyBorder="1" applyAlignment="1">
      <alignment horizontal="center" vertical="center" wrapText="1"/>
    </xf>
    <xf numFmtId="0" fontId="96" fillId="0" borderId="31"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31" xfId="0" applyFont="1" applyBorder="1" applyAlignment="1">
      <alignment horizontal="center" vertical="center" wrapText="1"/>
    </xf>
    <xf numFmtId="0" fontId="92" fillId="0" borderId="35" xfId="0" applyFont="1" applyBorder="1" applyAlignment="1">
      <alignment horizontal="center" vertical="center" wrapText="1"/>
    </xf>
    <xf numFmtId="0" fontId="92" fillId="0" borderId="40" xfId="0" applyFont="1" applyBorder="1" applyAlignment="1">
      <alignment horizontal="center" vertical="center" wrapText="1"/>
    </xf>
    <xf numFmtId="0" fontId="29" fillId="0" borderId="29" xfId="3" applyBorder="1" applyAlignment="1">
      <alignment horizontal="center" vertical="center" wrapText="1"/>
    </xf>
    <xf numFmtId="0" fontId="49" fillId="0" borderId="31" xfId="0" applyFont="1" applyBorder="1" applyAlignment="1">
      <alignment horizontal="center" vertical="center" wrapText="1"/>
    </xf>
    <xf numFmtId="0" fontId="92" fillId="0" borderId="12" xfId="0" applyFont="1" applyBorder="1" applyAlignment="1">
      <alignment horizontal="center" vertical="center" wrapText="1"/>
    </xf>
    <xf numFmtId="0" fontId="96" fillId="0" borderId="29" xfId="0" applyFont="1" applyBorder="1" applyAlignment="1">
      <alignment horizontal="center" vertical="center" wrapText="1"/>
    </xf>
    <xf numFmtId="0" fontId="49" fillId="7" borderId="7" xfId="0" applyFont="1" applyFill="1" applyBorder="1" applyAlignment="1">
      <alignment horizontal="center" vertical="center" wrapText="1"/>
    </xf>
    <xf numFmtId="0" fontId="49" fillId="7" borderId="8" xfId="0" applyFont="1" applyFill="1" applyBorder="1" applyAlignment="1">
      <alignment horizontal="center" vertical="center" wrapText="1"/>
    </xf>
    <xf numFmtId="0" fontId="49" fillId="7" borderId="5" xfId="0" applyFont="1" applyFill="1" applyBorder="1" applyAlignment="1">
      <alignment horizontal="center" vertical="center" wrapText="1"/>
    </xf>
    <xf numFmtId="0" fontId="96" fillId="7" borderId="4" xfId="0" applyFont="1" applyFill="1" applyBorder="1" applyAlignment="1">
      <alignment horizontal="center" vertical="center" wrapText="1"/>
    </xf>
    <xf numFmtId="0" fontId="92" fillId="7" borderId="0" xfId="0" applyFont="1" applyFill="1" applyAlignment="1">
      <alignment horizontal="center" vertical="center" wrapText="1"/>
    </xf>
    <xf numFmtId="0" fontId="92" fillId="0" borderId="4" xfId="0" applyFont="1" applyBorder="1" applyAlignment="1">
      <alignment horizontal="center" vertical="center" wrapText="1"/>
    </xf>
    <xf numFmtId="0" fontId="92" fillId="0" borderId="0" xfId="0" applyFont="1" applyAlignment="1">
      <alignment horizontal="center" vertical="center" wrapText="1"/>
    </xf>
    <xf numFmtId="0" fontId="92" fillId="0" borderId="42" xfId="0" applyFont="1" applyBorder="1" applyAlignment="1">
      <alignment horizontal="center" vertical="center" wrapText="1"/>
    </xf>
    <xf numFmtId="0" fontId="92" fillId="0" borderId="27" xfId="0" applyFont="1" applyBorder="1" applyAlignment="1">
      <alignment horizontal="center" vertical="center" wrapText="1"/>
    </xf>
    <xf numFmtId="0" fontId="92" fillId="0" borderId="28" xfId="0" applyFont="1" applyBorder="1" applyAlignment="1">
      <alignment horizontal="center" vertical="center" wrapText="1"/>
    </xf>
    <xf numFmtId="0" fontId="96" fillId="7" borderId="11" xfId="0" applyFont="1" applyFill="1" applyBorder="1" applyAlignment="1">
      <alignment horizontal="left" vertical="center" wrapText="1"/>
    </xf>
    <xf numFmtId="0" fontId="92" fillId="7" borderId="12" xfId="0" applyFont="1" applyFill="1" applyBorder="1" applyAlignment="1">
      <alignment horizontal="left" vertical="center" wrapText="1"/>
    </xf>
    <xf numFmtId="0" fontId="92" fillId="7" borderId="0" xfId="0" applyFont="1" applyFill="1" applyAlignment="1">
      <alignment horizontal="left" vertical="center" wrapText="1"/>
    </xf>
    <xf numFmtId="0" fontId="10" fillId="8" borderId="0" xfId="0" applyFont="1" applyFill="1" applyAlignment="1">
      <alignment horizontal="center" vertical="center" wrapText="1"/>
    </xf>
    <xf numFmtId="0" fontId="49" fillId="7" borderId="4" xfId="0" applyFont="1" applyFill="1" applyBorder="1" applyAlignment="1">
      <alignment horizontal="center" vertical="center" wrapText="1"/>
    </xf>
    <xf numFmtId="0" fontId="49" fillId="7" borderId="0" xfId="0" applyFont="1" applyFill="1" applyAlignment="1">
      <alignment horizontal="center" vertical="center" wrapText="1"/>
    </xf>
    <xf numFmtId="0" fontId="49" fillId="8" borderId="11" xfId="0" applyFont="1" applyFill="1" applyBorder="1" applyAlignment="1">
      <alignment horizontal="left" vertical="center" wrapText="1"/>
    </xf>
    <xf numFmtId="0" fontId="49" fillId="8" borderId="13" xfId="0" applyFont="1" applyFill="1" applyBorder="1" applyAlignment="1">
      <alignment horizontal="left" vertical="center" wrapText="1"/>
    </xf>
    <xf numFmtId="0" fontId="41" fillId="0" borderId="11" xfId="0" applyFont="1" applyBorder="1" applyAlignment="1">
      <alignment horizontal="center" vertical="center" wrapText="1"/>
    </xf>
    <xf numFmtId="0" fontId="41" fillId="0" borderId="13" xfId="0" applyFont="1" applyBorder="1" applyAlignment="1">
      <alignment horizontal="center" vertical="center" wrapText="1"/>
    </xf>
    <xf numFmtId="0" fontId="92" fillId="0" borderId="24" xfId="0" applyFont="1" applyBorder="1" applyAlignment="1">
      <alignment horizontal="center" vertical="center" wrapText="1"/>
    </xf>
    <xf numFmtId="0" fontId="92" fillId="0" borderId="25" xfId="0" applyFont="1" applyBorder="1" applyAlignment="1">
      <alignment horizontal="center" vertical="center" wrapText="1"/>
    </xf>
    <xf numFmtId="0" fontId="92" fillId="0" borderId="26" xfId="0" applyFont="1" applyBorder="1" applyAlignment="1">
      <alignment horizontal="center" vertical="center" wrapText="1"/>
    </xf>
    <xf numFmtId="0" fontId="92" fillId="7" borderId="7" xfId="0" applyFont="1" applyFill="1" applyBorder="1" applyAlignment="1">
      <alignment horizontal="left" vertical="center" wrapText="1"/>
    </xf>
    <xf numFmtId="0" fontId="92" fillId="7" borderId="8" xfId="0" applyFont="1" applyFill="1" applyBorder="1" applyAlignment="1">
      <alignment horizontal="left" vertical="center" wrapText="1"/>
    </xf>
    <xf numFmtId="0" fontId="92" fillId="7" borderId="38" xfId="0" applyFont="1" applyFill="1" applyBorder="1" applyAlignment="1">
      <alignment horizontal="center" vertical="center" wrapText="1"/>
    </xf>
    <xf numFmtId="1" fontId="41" fillId="0" borderId="11" xfId="0" applyNumberFormat="1" applyFont="1" applyBorder="1" applyAlignment="1">
      <alignment horizontal="center" vertical="center" shrinkToFit="1"/>
    </xf>
    <xf numFmtId="1" fontId="41" fillId="0" borderId="13" xfId="0" applyNumberFormat="1" applyFont="1" applyBorder="1" applyAlignment="1">
      <alignment horizontal="center" vertical="center" shrinkToFit="1"/>
    </xf>
    <xf numFmtId="0" fontId="92" fillId="0" borderId="8" xfId="0" applyFont="1" applyBorder="1" applyAlignment="1">
      <alignment horizontal="center" vertical="center" wrapText="1"/>
    </xf>
    <xf numFmtId="0" fontId="41" fillId="4" borderId="38" xfId="0" applyFont="1" applyFill="1" applyBorder="1" applyAlignment="1">
      <alignment horizontal="center" vertical="center" wrapText="1"/>
    </xf>
    <xf numFmtId="1" fontId="49" fillId="9" borderId="4" xfId="0" applyNumberFormat="1" applyFont="1" applyFill="1" applyBorder="1" applyAlignment="1">
      <alignment horizontal="center" vertical="center" shrinkToFit="1"/>
    </xf>
    <xf numFmtId="1" fontId="49" fillId="9" borderId="0" xfId="0" applyNumberFormat="1" applyFont="1" applyFill="1" applyAlignment="1">
      <alignment horizontal="center" vertical="center" shrinkToFit="1"/>
    </xf>
    <xf numFmtId="1" fontId="49" fillId="9" borderId="42" xfId="0" applyNumberFormat="1" applyFont="1" applyFill="1" applyBorder="1" applyAlignment="1">
      <alignment horizontal="center" vertical="center" shrinkToFit="1"/>
    </xf>
    <xf numFmtId="0" fontId="49" fillId="7" borderId="1" xfId="0" applyFont="1" applyFill="1" applyBorder="1" applyAlignment="1">
      <alignment horizontal="center" vertical="center" wrapText="1"/>
    </xf>
    <xf numFmtId="0" fontId="49" fillId="7" borderId="2" xfId="0" applyFont="1" applyFill="1" applyBorder="1" applyAlignment="1">
      <alignment horizontal="center" vertical="center" wrapText="1"/>
    </xf>
    <xf numFmtId="0" fontId="96" fillId="7" borderId="11" xfId="0" applyFont="1" applyFill="1" applyBorder="1" applyAlignment="1">
      <alignment horizontal="center" vertical="center" wrapText="1"/>
    </xf>
    <xf numFmtId="0" fontId="92" fillId="7" borderId="12" xfId="0" applyFont="1" applyFill="1" applyBorder="1" applyAlignment="1">
      <alignment horizontal="center" vertical="center" wrapText="1"/>
    </xf>
    <xf numFmtId="0" fontId="92" fillId="7" borderId="4" xfId="0" applyFont="1" applyFill="1" applyBorder="1" applyAlignment="1">
      <alignment horizontal="center" vertical="center" wrapText="1"/>
    </xf>
    <xf numFmtId="0" fontId="49" fillId="8" borderId="1" xfId="0" applyFont="1" applyFill="1" applyBorder="1" applyAlignment="1">
      <alignment horizontal="center" vertical="center" wrapText="1"/>
    </xf>
    <xf numFmtId="0" fontId="49" fillId="8" borderId="2" xfId="0" applyFont="1" applyFill="1" applyBorder="1" applyAlignment="1">
      <alignment horizontal="center" vertical="center" wrapText="1"/>
    </xf>
    <xf numFmtId="0" fontId="49" fillId="8" borderId="3" xfId="0" applyFont="1" applyFill="1" applyBorder="1" applyAlignment="1">
      <alignment horizontal="center" vertical="center" wrapText="1"/>
    </xf>
    <xf numFmtId="0" fontId="49" fillId="8" borderId="11" xfId="0" applyFont="1" applyFill="1" applyBorder="1" applyAlignment="1">
      <alignment horizontal="center" vertical="center" wrapText="1"/>
    </xf>
    <xf numFmtId="0" fontId="49" fillId="8" borderId="12" xfId="0" applyFont="1" applyFill="1" applyBorder="1" applyAlignment="1">
      <alignment horizontal="center" vertical="center" wrapText="1"/>
    </xf>
    <xf numFmtId="1" fontId="41" fillId="0" borderId="12" xfId="0" applyNumberFormat="1" applyFont="1" applyBorder="1" applyAlignment="1">
      <alignment horizontal="center" vertical="center" shrinkToFit="1"/>
    </xf>
    <xf numFmtId="0" fontId="92" fillId="0" borderId="1" xfId="0" applyFont="1" applyBorder="1" applyAlignment="1">
      <alignment horizontal="center" vertical="center" wrapText="1"/>
    </xf>
    <xf numFmtId="0" fontId="92" fillId="0" borderId="2" xfId="0" applyFont="1" applyBorder="1" applyAlignment="1">
      <alignment horizontal="center" vertical="center" wrapText="1"/>
    </xf>
    <xf numFmtId="0" fontId="41" fillId="0" borderId="37" xfId="0" applyFont="1" applyBorder="1" applyAlignment="1">
      <alignment horizontal="center" vertical="center"/>
    </xf>
    <xf numFmtId="0" fontId="49" fillId="8" borderId="7" xfId="0" applyFont="1" applyFill="1" applyBorder="1" applyAlignment="1">
      <alignment horizontal="left" vertical="center" wrapText="1"/>
    </xf>
    <xf numFmtId="0" fontId="49" fillId="8" borderId="9" xfId="0" applyFont="1" applyFill="1" applyBorder="1" applyAlignment="1">
      <alignment horizontal="left" vertical="center" wrapText="1"/>
    </xf>
    <xf numFmtId="1" fontId="41" fillId="0" borderId="7" xfId="0" applyNumberFormat="1" applyFont="1" applyBorder="1" applyAlignment="1">
      <alignment horizontal="center" vertical="center" shrinkToFit="1"/>
    </xf>
    <xf numFmtId="1" fontId="41" fillId="0" borderId="9" xfId="0" applyNumberFormat="1" applyFont="1" applyBorder="1" applyAlignment="1">
      <alignment horizontal="center" vertical="center" shrinkToFit="1"/>
    </xf>
    <xf numFmtId="0" fontId="41" fillId="0" borderId="0" xfId="0" applyFont="1" applyAlignment="1">
      <alignment horizontal="center" vertical="center"/>
    </xf>
    <xf numFmtId="0" fontId="96" fillId="7" borderId="1" xfId="0" applyFont="1" applyFill="1" applyBorder="1" applyAlignment="1">
      <alignment horizontal="left" vertical="center" wrapText="1"/>
    </xf>
    <xf numFmtId="0" fontId="92" fillId="7" borderId="2" xfId="0" applyFont="1" applyFill="1" applyBorder="1" applyAlignment="1">
      <alignment horizontal="left" vertical="center" wrapText="1"/>
    </xf>
    <xf numFmtId="0" fontId="96" fillId="7" borderId="37" xfId="0" applyFont="1" applyFill="1" applyBorder="1" applyAlignment="1">
      <alignment horizontal="center" vertical="center" wrapText="1"/>
    </xf>
    <xf numFmtId="0" fontId="92" fillId="7" borderId="37" xfId="0" applyFont="1" applyFill="1" applyBorder="1" applyAlignment="1">
      <alignment horizontal="center" vertical="center" wrapText="1"/>
    </xf>
    <xf numFmtId="0" fontId="25" fillId="0" borderId="0" xfId="0" applyFont="1" applyAlignment="1">
      <alignment horizontal="center" vertical="top"/>
    </xf>
    <xf numFmtId="0" fontId="25" fillId="7" borderId="25" xfId="0" applyFont="1" applyFill="1" applyBorder="1" applyAlignment="1">
      <alignment horizontal="center" vertical="top"/>
    </xf>
    <xf numFmtId="0" fontId="31"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77" fillId="7" borderId="11" xfId="0" applyFont="1" applyFill="1" applyBorder="1" applyAlignment="1">
      <alignment horizontal="center" vertical="top" wrapText="1"/>
    </xf>
    <xf numFmtId="0" fontId="77" fillId="7" borderId="12" xfId="0" applyFont="1" applyFill="1" applyBorder="1" applyAlignment="1">
      <alignment horizontal="center" vertical="top" wrapText="1"/>
    </xf>
    <xf numFmtId="0" fontId="77" fillId="7" borderId="13" xfId="0" applyFont="1" applyFill="1" applyBorder="1" applyAlignment="1">
      <alignment horizontal="center" vertical="top" wrapText="1"/>
    </xf>
    <xf numFmtId="0" fontId="78" fillId="8" borderId="11" xfId="0" applyFont="1" applyFill="1" applyBorder="1" applyAlignment="1">
      <alignment horizontal="left" vertical="center" wrapText="1"/>
    </xf>
    <xf numFmtId="0" fontId="78" fillId="8" borderId="12" xfId="0" applyFont="1" applyFill="1" applyBorder="1" applyAlignment="1">
      <alignment horizontal="left" vertical="center" wrapText="1"/>
    </xf>
    <xf numFmtId="0" fontId="78" fillId="8" borderId="13" xfId="0" applyFont="1" applyFill="1" applyBorder="1" applyAlignment="1">
      <alignment horizontal="left" vertical="center" wrapText="1"/>
    </xf>
    <xf numFmtId="0" fontId="77" fillId="0" borderId="11" xfId="0" applyFont="1" applyBorder="1" applyAlignment="1">
      <alignment horizontal="left" vertical="center" wrapText="1"/>
    </xf>
    <xf numFmtId="0" fontId="77" fillId="0" borderId="12" xfId="0" applyFont="1" applyBorder="1" applyAlignment="1">
      <alignment horizontal="left" vertical="center" wrapText="1"/>
    </xf>
    <xf numFmtId="0" fontId="77" fillId="0" borderId="13" xfId="0" applyFont="1" applyBorder="1" applyAlignment="1">
      <alignment horizontal="left" vertical="center" wrapText="1"/>
    </xf>
    <xf numFmtId="1" fontId="104" fillId="0" borderId="11" xfId="0" applyNumberFormat="1" applyFont="1" applyBorder="1" applyAlignment="1">
      <alignment horizontal="left" vertical="center" shrinkToFit="1"/>
    </xf>
    <xf numFmtId="1" fontId="104" fillId="0" borderId="12" xfId="0" applyNumberFormat="1" applyFont="1" applyBorder="1" applyAlignment="1">
      <alignment horizontal="left" vertical="center" shrinkToFit="1"/>
    </xf>
    <xf numFmtId="1" fontId="104" fillId="0" borderId="13" xfId="0" applyNumberFormat="1" applyFont="1" applyBorder="1" applyAlignment="1">
      <alignment horizontal="left" vertical="center" shrinkToFit="1"/>
    </xf>
    <xf numFmtId="1" fontId="104" fillId="0" borderId="11" xfId="0" applyNumberFormat="1" applyFont="1" applyBorder="1" applyAlignment="1">
      <alignment horizontal="left" vertical="center" wrapText="1" shrinkToFit="1"/>
    </xf>
    <xf numFmtId="1" fontId="104" fillId="0" borderId="12" xfId="0" applyNumberFormat="1" applyFont="1" applyBorder="1" applyAlignment="1">
      <alignment horizontal="left" vertical="center" wrapText="1" shrinkToFit="1"/>
    </xf>
    <xf numFmtId="1" fontId="104" fillId="0" borderId="13" xfId="0" applyNumberFormat="1" applyFont="1" applyBorder="1" applyAlignment="1">
      <alignment horizontal="left" vertical="center" wrapText="1" shrinkToFit="1"/>
    </xf>
    <xf numFmtId="1" fontId="30" fillId="0" borderId="11" xfId="0" applyNumberFormat="1" applyFont="1" applyBorder="1" applyAlignment="1">
      <alignment horizontal="left" vertical="center" shrinkToFit="1"/>
    </xf>
    <xf numFmtId="1" fontId="30" fillId="0" borderId="12" xfId="0" applyNumberFormat="1" applyFont="1" applyBorder="1" applyAlignment="1">
      <alignment horizontal="left" vertical="center" shrinkToFit="1"/>
    </xf>
    <xf numFmtId="1" fontId="30" fillId="0" borderId="13" xfId="0" applyNumberFormat="1" applyFont="1" applyBorder="1" applyAlignment="1">
      <alignment horizontal="left" vertical="center" shrinkToFit="1"/>
    </xf>
    <xf numFmtId="1" fontId="30" fillId="0" borderId="11" xfId="0" applyNumberFormat="1" applyFont="1" applyBorder="1" applyAlignment="1">
      <alignment horizontal="left" vertical="top" wrapText="1" shrinkToFit="1"/>
    </xf>
    <xf numFmtId="1" fontId="30" fillId="0" borderId="12" xfId="0" applyNumberFormat="1" applyFont="1" applyBorder="1" applyAlignment="1">
      <alignment horizontal="left" vertical="top" wrapText="1" shrinkToFit="1"/>
    </xf>
    <xf numFmtId="1" fontId="30" fillId="0" borderId="13" xfId="0" applyNumberFormat="1" applyFont="1" applyBorder="1" applyAlignment="1">
      <alignment horizontal="left" vertical="top" wrapText="1" shrinkToFit="1"/>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xf numFmtId="0" fontId="25" fillId="0" borderId="13" xfId="0" applyFont="1" applyBorder="1" applyAlignment="1">
      <alignment horizontal="left" vertical="center" wrapText="1"/>
    </xf>
    <xf numFmtId="0" fontId="77" fillId="8" borderId="11" xfId="0" applyFont="1" applyFill="1" applyBorder="1" applyAlignment="1">
      <alignment horizontal="left" vertical="top" wrapText="1"/>
    </xf>
    <xf numFmtId="0" fontId="77" fillId="8" borderId="13" xfId="0" applyFont="1" applyFill="1" applyBorder="1" applyAlignment="1">
      <alignment horizontal="left" vertical="top" wrapText="1"/>
    </xf>
    <xf numFmtId="1" fontId="104" fillId="0" borderId="11" xfId="0" applyNumberFormat="1" applyFont="1" applyBorder="1" applyAlignment="1">
      <alignment horizontal="left" vertical="top" shrinkToFit="1"/>
    </xf>
    <xf numFmtId="1" fontId="104" fillId="0" borderId="12" xfId="0" applyNumberFormat="1" applyFont="1" applyBorder="1" applyAlignment="1">
      <alignment horizontal="left" vertical="top" shrinkToFit="1"/>
    </xf>
    <xf numFmtId="1" fontId="104" fillId="0" borderId="13" xfId="0" applyNumberFormat="1" applyFont="1" applyBorder="1" applyAlignment="1">
      <alignment horizontal="left" vertical="top" shrinkToFit="1"/>
    </xf>
    <xf numFmtId="0" fontId="25" fillId="0" borderId="11" xfId="0" applyFont="1" applyBorder="1" applyAlignment="1">
      <alignment horizontal="left" vertical="top" wrapText="1"/>
    </xf>
    <xf numFmtId="0" fontId="25" fillId="0" borderId="13" xfId="0" applyFont="1" applyBorder="1" applyAlignment="1">
      <alignment horizontal="left" vertical="top" wrapText="1"/>
    </xf>
    <xf numFmtId="0" fontId="77" fillId="0" borderId="11" xfId="0" applyFont="1" applyBorder="1" applyAlignment="1">
      <alignment horizontal="left" vertical="top" wrapText="1"/>
    </xf>
    <xf numFmtId="0" fontId="77" fillId="0" borderId="13" xfId="0" applyFont="1" applyBorder="1" applyAlignment="1">
      <alignment horizontal="left" vertical="top"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6" fillId="19" borderId="34" xfId="0" applyFont="1" applyFill="1" applyBorder="1" applyAlignment="1">
      <alignment horizontal="center" vertical="center"/>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6" fillId="19" borderId="29" xfId="0" applyFont="1" applyFill="1" applyBorder="1" applyAlignment="1">
      <alignment horizontal="center" vertical="center"/>
    </xf>
    <xf numFmtId="0" fontId="56" fillId="19" borderId="30" xfId="0" applyFont="1" applyFill="1" applyBorder="1" applyAlignment="1">
      <alignment horizontal="center" vertical="center"/>
    </xf>
    <xf numFmtId="0" fontId="56" fillId="19" borderId="31" xfId="0" applyFont="1" applyFill="1" applyBorder="1" applyAlignment="1">
      <alignment horizontal="center" vertical="center"/>
    </xf>
    <xf numFmtId="0" fontId="20" fillId="17" borderId="34"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8" fillId="8" borderId="45" xfId="2" applyFont="1" applyFill="1" applyBorder="1" applyAlignment="1">
      <alignment horizontal="center" vertical="center" wrapText="1"/>
    </xf>
    <xf numFmtId="0" fontId="22" fillId="0" borderId="45" xfId="2" applyFont="1" applyBorder="1" applyAlignment="1">
      <alignment horizontal="center" vertical="center" wrapText="1"/>
    </xf>
    <xf numFmtId="0" fontId="22" fillId="16" borderId="45" xfId="2" applyFont="1" applyFill="1" applyBorder="1" applyAlignment="1">
      <alignment horizontal="center" vertical="center" wrapText="1"/>
    </xf>
    <xf numFmtId="0" fontId="50" fillId="0" borderId="34" xfId="0" applyFont="1" applyBorder="1" applyAlignment="1">
      <alignment horizontal="center" vertical="center" wrapText="1"/>
    </xf>
    <xf numFmtId="0" fontId="52" fillId="0" borderId="37" xfId="0" applyFont="1" applyBorder="1" applyAlignment="1">
      <alignment horizontal="center" vertical="center"/>
    </xf>
    <xf numFmtId="9" fontId="51" fillId="0" borderId="34" xfId="1" applyFont="1" applyBorder="1" applyAlignment="1">
      <alignment horizontal="center" vertical="center"/>
    </xf>
    <xf numFmtId="9" fontId="52" fillId="0" borderId="37" xfId="1" applyFont="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57" fillId="17" borderId="34" xfId="0" applyFont="1" applyFill="1" applyBorder="1" applyAlignment="1">
      <alignment horizontal="center" vertical="center" wrapText="1"/>
    </xf>
    <xf numFmtId="0" fontId="28" fillId="9" borderId="30" xfId="2" applyFont="1" applyFill="1" applyBorder="1" applyAlignment="1">
      <alignment horizontal="center" vertical="center" wrapText="1"/>
    </xf>
    <xf numFmtId="0" fontId="28" fillId="9" borderId="31" xfId="2" applyFont="1" applyFill="1" applyBorder="1" applyAlignment="1">
      <alignment horizontal="center" vertical="center" wrapText="1"/>
    </xf>
    <xf numFmtId="0" fontId="56" fillId="19" borderId="42" xfId="0" applyFont="1" applyFill="1" applyBorder="1" applyAlignment="1">
      <alignment horizontal="center" vertical="center"/>
    </xf>
    <xf numFmtId="0" fontId="28" fillId="17" borderId="37" xfId="2" applyFont="1" applyFill="1" applyBorder="1" applyAlignment="1">
      <alignment horizontal="center" vertical="center" wrapText="1"/>
    </xf>
    <xf numFmtId="0" fontId="28" fillId="17" borderId="45" xfId="2" applyFont="1" applyFill="1" applyBorder="1" applyAlignment="1">
      <alignment horizontal="center" vertical="center" wrapText="1"/>
    </xf>
    <xf numFmtId="0" fontId="53" fillId="18" borderId="29" xfId="2" applyFont="1" applyFill="1" applyBorder="1" applyAlignment="1">
      <alignment horizontal="center" vertical="center" wrapText="1"/>
    </xf>
    <xf numFmtId="0" fontId="53" fillId="18" borderId="30" xfId="2" applyFont="1" applyFill="1" applyBorder="1" applyAlignment="1">
      <alignment horizontal="center" vertical="center" wrapText="1"/>
    </xf>
    <xf numFmtId="0" fontId="53"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9" fillId="19" borderId="29" xfId="0" applyFont="1" applyFill="1" applyBorder="1" applyAlignment="1">
      <alignment horizontal="center" vertical="center" wrapText="1"/>
    </xf>
    <xf numFmtId="0" fontId="59" fillId="19" borderId="30" xfId="0" applyFont="1" applyFill="1" applyBorder="1" applyAlignment="1">
      <alignment horizontal="center" vertical="center" wrapText="1"/>
    </xf>
    <xf numFmtId="0" fontId="59" fillId="19" borderId="31"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35" fillId="17" borderId="11" xfId="0" applyFont="1" applyFill="1" applyBorder="1" applyAlignment="1">
      <alignment horizontal="center" vertical="center" wrapText="1"/>
    </xf>
    <xf numFmtId="0" fontId="35" fillId="17" borderId="13" xfId="0" applyFont="1" applyFill="1" applyBorder="1" applyAlignment="1">
      <alignment horizontal="center" vertical="center" wrapText="1"/>
    </xf>
    <xf numFmtId="0" fontId="33" fillId="0" borderId="11" xfId="0" applyFont="1" applyBorder="1" applyAlignment="1">
      <alignment horizontal="center" vertical="center" wrapText="1"/>
    </xf>
    <xf numFmtId="0" fontId="33" fillId="0" borderId="13" xfId="0" applyFont="1" applyBorder="1" applyAlignment="1">
      <alignment horizontal="center" vertical="center" wrapText="1"/>
    </xf>
    <xf numFmtId="0" fontId="35" fillId="17" borderId="12" xfId="0" applyFont="1" applyFill="1" applyBorder="1" applyAlignment="1">
      <alignment horizontal="center" vertical="center" wrapText="1"/>
    </xf>
    <xf numFmtId="0" fontId="33" fillId="0" borderId="34" xfId="0" applyFont="1" applyBorder="1" applyAlignment="1">
      <alignment horizontal="center" vertical="center" wrapText="1"/>
    </xf>
    <xf numFmtId="0" fontId="35" fillId="17" borderId="1" xfId="0" applyFont="1" applyFill="1" applyBorder="1" applyAlignment="1">
      <alignment horizontal="center" vertical="center" wrapText="1"/>
    </xf>
    <xf numFmtId="0" fontId="35" fillId="17" borderId="3" xfId="0" applyFont="1" applyFill="1" applyBorder="1" applyAlignment="1">
      <alignment horizontal="center" vertical="center" wrapText="1"/>
    </xf>
    <xf numFmtId="0" fontId="47" fillId="0" borderId="1" xfId="0" applyFont="1" applyBorder="1" applyAlignment="1">
      <alignment horizontal="center" vertical="center" wrapText="1"/>
    </xf>
    <xf numFmtId="0" fontId="47" fillId="0" borderId="3" xfId="0" applyFont="1" applyBorder="1" applyAlignment="1">
      <alignment horizontal="center" vertical="center" wrapText="1"/>
    </xf>
    <xf numFmtId="0" fontId="35" fillId="17" borderId="2" xfId="0" applyFont="1" applyFill="1" applyBorder="1" applyAlignment="1">
      <alignment horizontal="center" vertical="center" wrapText="1"/>
    </xf>
    <xf numFmtId="0" fontId="89" fillId="17" borderId="34" xfId="0" applyFont="1" applyFill="1" applyBorder="1" applyAlignment="1">
      <alignment horizontal="center" vertical="center" wrapText="1"/>
    </xf>
    <xf numFmtId="0" fontId="32" fillId="1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45" fillId="8" borderId="34" xfId="0" applyFont="1" applyFill="1" applyBorder="1" applyAlignment="1">
      <alignment horizontal="center" vertical="center" wrapText="1"/>
    </xf>
    <xf numFmtId="0" fontId="35" fillId="17" borderId="7" xfId="0" applyFont="1" applyFill="1" applyBorder="1" applyAlignment="1">
      <alignment horizontal="center" vertical="center" wrapText="1"/>
    </xf>
    <xf numFmtId="0" fontId="35" fillId="17" borderId="9" xfId="0" applyFont="1" applyFill="1" applyBorder="1" applyAlignment="1">
      <alignment horizontal="center" vertical="center" wrapText="1"/>
    </xf>
    <xf numFmtId="0" fontId="33" fillId="0" borderId="7" xfId="0" applyFont="1" applyBorder="1" applyAlignment="1">
      <alignment horizontal="center" vertical="center" wrapText="1"/>
    </xf>
    <xf numFmtId="0" fontId="33" fillId="0" borderId="9" xfId="0" applyFont="1" applyBorder="1" applyAlignment="1">
      <alignment horizontal="center" vertical="center" wrapText="1"/>
    </xf>
    <xf numFmtId="0" fontId="35" fillId="17" borderId="8" xfId="0" applyFont="1" applyFill="1" applyBorder="1" applyAlignment="1">
      <alignment horizontal="center" vertical="center" wrapText="1"/>
    </xf>
    <xf numFmtId="0" fontId="33" fillId="0" borderId="38" xfId="0" applyFont="1" applyBorder="1" applyAlignment="1">
      <alignment horizontal="center" vertical="center" wrapText="1"/>
    </xf>
    <xf numFmtId="0" fontId="35" fillId="9" borderId="34" xfId="0" applyFont="1" applyFill="1" applyBorder="1" applyAlignment="1">
      <alignment horizontal="center" vertical="center" wrapText="1"/>
    </xf>
    <xf numFmtId="0" fontId="35" fillId="17" borderId="34" xfId="0" applyFont="1" applyFill="1" applyBorder="1" applyAlignment="1">
      <alignment horizontal="center" vertical="center" wrapText="1"/>
    </xf>
    <xf numFmtId="0" fontId="33" fillId="0" borderId="29"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31" xfId="0" applyFont="1" applyBorder="1" applyAlignment="1">
      <alignment horizontal="center" vertical="center" wrapText="1"/>
    </xf>
    <xf numFmtId="0" fontId="33"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3" fillId="17" borderId="34" xfId="0" applyFont="1" applyFill="1" applyBorder="1" applyAlignment="1">
      <alignment horizontal="center" vertical="center" wrapText="1"/>
    </xf>
    <xf numFmtId="0" fontId="35" fillId="17" borderId="39" xfId="0" applyFont="1" applyFill="1" applyBorder="1" applyAlignment="1">
      <alignment horizontal="center" vertical="center" wrapText="1"/>
    </xf>
    <xf numFmtId="0" fontId="33" fillId="0" borderId="39" xfId="0" applyFont="1" applyBorder="1" applyAlignment="1">
      <alignment horizontal="center" vertical="center" wrapText="1"/>
    </xf>
    <xf numFmtId="0" fontId="45" fillId="8" borderId="29" xfId="0" applyFont="1" applyFill="1" applyBorder="1" applyAlignment="1">
      <alignment horizontal="center" vertical="center" wrapText="1"/>
    </xf>
    <xf numFmtId="0" fontId="45" fillId="8" borderId="30" xfId="0" applyFont="1" applyFill="1" applyBorder="1" applyAlignment="1">
      <alignment horizontal="center" vertical="center" wrapText="1"/>
    </xf>
    <xf numFmtId="0" fontId="45" fillId="8" borderId="31"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4" fillId="8" borderId="0" xfId="0" applyFont="1" applyFill="1" applyAlignment="1">
      <alignment horizontal="center" vertical="center" wrapText="1"/>
    </xf>
    <xf numFmtId="0" fontId="35" fillId="17" borderId="4" xfId="0" applyFont="1" applyFill="1" applyBorder="1" applyAlignment="1">
      <alignment horizontal="center" vertical="top" wrapText="1"/>
    </xf>
    <xf numFmtId="0" fontId="35" fillId="17" borderId="5" xfId="0" applyFont="1" applyFill="1" applyBorder="1" applyAlignment="1">
      <alignment horizontal="center" vertical="top" wrapText="1"/>
    </xf>
    <xf numFmtId="0" fontId="35" fillId="17" borderId="7" xfId="0" applyFont="1" applyFill="1" applyBorder="1" applyAlignment="1">
      <alignment horizontal="left" vertical="top" wrapText="1" indent="3"/>
    </xf>
    <xf numFmtId="0" fontId="35" fillId="17" borderId="5" xfId="0" applyFont="1" applyFill="1" applyBorder="1" applyAlignment="1">
      <alignment horizontal="left" vertical="top" wrapText="1" indent="3"/>
    </xf>
    <xf numFmtId="0" fontId="35" fillId="17" borderId="0" xfId="0" applyFont="1" applyFill="1" applyAlignment="1">
      <alignment horizontal="center" vertical="top" wrapText="1"/>
    </xf>
    <xf numFmtId="0" fontId="34" fillId="8" borderId="34" xfId="0" applyFont="1" applyFill="1" applyBorder="1" applyAlignment="1">
      <alignment horizontal="center" vertical="center" wrapText="1"/>
    </xf>
    <xf numFmtId="0" fontId="33"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5"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4" fillId="17" borderId="11" xfId="0" applyFont="1" applyFill="1" applyBorder="1" applyAlignment="1">
      <alignment horizontal="left" vertical="top" wrapText="1" indent="10"/>
    </xf>
    <xf numFmtId="0" fontId="33" fillId="17" borderId="12" xfId="0" applyFont="1" applyFill="1" applyBorder="1" applyAlignment="1">
      <alignment horizontal="left" vertical="top" wrapText="1" indent="10"/>
    </xf>
    <xf numFmtId="0" fontId="33" fillId="17" borderId="0" xfId="0" applyFont="1" applyFill="1" applyAlignment="1">
      <alignment horizontal="left" vertical="top" wrapText="1" indent="10"/>
    </xf>
    <xf numFmtId="0" fontId="34" fillId="17" borderId="34" xfId="0" applyFont="1" applyFill="1" applyBorder="1" applyAlignment="1">
      <alignment horizontal="center" vertical="top" wrapText="1"/>
    </xf>
    <xf numFmtId="0" fontId="33" fillId="17" borderId="34" xfId="0" applyFont="1" applyFill="1" applyBorder="1" applyAlignment="1">
      <alignment horizontal="center" vertical="top" wrapText="1"/>
    </xf>
    <xf numFmtId="0" fontId="33" fillId="0" borderId="4" xfId="0" applyFont="1" applyBorder="1" applyAlignment="1">
      <alignment horizontal="center" vertical="top" wrapText="1"/>
    </xf>
    <xf numFmtId="0" fontId="33" fillId="0" borderId="0" xfId="0" applyFont="1" applyAlignment="1">
      <alignment horizontal="center" vertical="top" wrapText="1"/>
    </xf>
    <xf numFmtId="0" fontId="33" fillId="0" borderId="42" xfId="0" applyFont="1" applyBorder="1" applyAlignment="1">
      <alignment horizontal="center" vertical="top" wrapText="1"/>
    </xf>
    <xf numFmtId="0" fontId="33" fillId="0" borderId="24"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26" xfId="0" applyFont="1" applyBorder="1" applyAlignment="1">
      <alignment horizontal="center" vertical="center" wrapText="1"/>
    </xf>
    <xf numFmtId="0" fontId="35" fillId="9" borderId="4" xfId="0" applyFont="1" applyFill="1" applyBorder="1" applyAlignment="1">
      <alignment horizontal="center" vertical="center" wrapText="1"/>
    </xf>
    <xf numFmtId="0" fontId="35" fillId="9" borderId="0" xfId="0" applyFont="1" applyFill="1" applyAlignment="1">
      <alignment horizontal="center" vertical="center" wrapText="1"/>
    </xf>
    <xf numFmtId="0" fontId="35" fillId="9" borderId="42" xfId="0" applyFont="1" applyFill="1" applyBorder="1" applyAlignment="1">
      <alignment horizontal="center" vertical="center" wrapText="1"/>
    </xf>
    <xf numFmtId="0" fontId="33" fillId="17" borderId="11" xfId="0" applyFont="1" applyFill="1" applyBorder="1" applyAlignment="1">
      <alignment horizontal="left" vertical="top" wrapText="1" indent="10"/>
    </xf>
    <xf numFmtId="0" fontId="33"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3" fillId="0" borderId="27" xfId="0" applyFont="1" applyBorder="1" applyAlignment="1">
      <alignment horizontal="center" vertical="top" wrapText="1"/>
    </xf>
    <xf numFmtId="0" fontId="33" fillId="0" borderId="28" xfId="0" applyFont="1" applyBorder="1" applyAlignment="1">
      <alignment horizontal="center" vertical="top" wrapText="1"/>
    </xf>
    <xf numFmtId="0" fontId="33" fillId="0" borderId="39" xfId="0" applyFont="1" applyBorder="1" applyAlignment="1">
      <alignment horizontal="center" vertical="top" wrapText="1"/>
    </xf>
    <xf numFmtId="0" fontId="35" fillId="17" borderId="5" xfId="0" applyFont="1" applyFill="1" applyBorder="1" applyAlignment="1">
      <alignment horizontal="center" vertical="center" wrapText="1"/>
    </xf>
    <xf numFmtId="0" fontId="34" fillId="17" borderId="4" xfId="0" applyFont="1" applyFill="1" applyBorder="1" applyAlignment="1">
      <alignment horizontal="center" vertical="center" wrapText="1"/>
    </xf>
    <xf numFmtId="0" fontId="33"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5" fillId="0" borderId="11" xfId="0" applyFont="1" applyBorder="1" applyAlignment="1">
      <alignment horizontal="center" vertical="center" wrapText="1"/>
    </xf>
    <xf numFmtId="0" fontId="25" fillId="0" borderId="13" xfId="0" applyFont="1" applyBorder="1" applyAlignment="1">
      <alignment horizontal="center" vertical="center" wrapText="1"/>
    </xf>
    <xf numFmtId="0" fontId="38" fillId="0" borderId="11" xfId="0" applyFont="1" applyBorder="1" applyAlignment="1">
      <alignment horizontal="right" vertical="top" wrapText="1"/>
    </xf>
    <xf numFmtId="0" fontId="39" fillId="0" borderId="12" xfId="0" applyFont="1" applyBorder="1" applyAlignment="1">
      <alignment horizontal="right" vertical="top" wrapText="1"/>
    </xf>
    <xf numFmtId="0" fontId="36" fillId="6" borderId="34" xfId="0" applyFont="1" applyFill="1" applyBorder="1" applyAlignment="1">
      <alignment horizontal="center" wrapText="1"/>
    </xf>
    <xf numFmtId="0" fontId="33" fillId="17" borderId="4" xfId="0" applyFont="1" applyFill="1" applyBorder="1" applyAlignment="1">
      <alignment horizontal="center" vertical="top" wrapText="1"/>
    </xf>
    <xf numFmtId="0" fontId="33" fillId="17" borderId="0" xfId="0" applyFont="1" applyFill="1" applyAlignment="1">
      <alignment horizontal="center" vertical="top" wrapText="1"/>
    </xf>
    <xf numFmtId="0" fontId="35" fillId="8" borderId="1" xfId="0" applyFont="1" applyFill="1" applyBorder="1" applyAlignment="1">
      <alignment horizontal="center" vertical="top" wrapText="1"/>
    </xf>
    <xf numFmtId="0" fontId="35" fillId="8" borderId="2" xfId="0" applyFont="1" applyFill="1" applyBorder="1" applyAlignment="1">
      <alignment horizontal="center" vertical="top" wrapText="1"/>
    </xf>
    <xf numFmtId="0" fontId="35" fillId="8" borderId="3" xfId="0" applyFont="1" applyFill="1" applyBorder="1" applyAlignment="1">
      <alignment horizontal="center" vertical="top" wrapText="1"/>
    </xf>
    <xf numFmtId="0" fontId="35" fillId="8" borderId="11" xfId="0" applyFont="1" applyFill="1" applyBorder="1" applyAlignment="1">
      <alignment horizontal="center" vertical="top" wrapText="1"/>
    </xf>
    <xf numFmtId="0" fontId="35" fillId="8" borderId="12" xfId="0" applyFont="1" applyFill="1" applyBorder="1" applyAlignment="1">
      <alignment horizontal="center" vertical="top" wrapText="1"/>
    </xf>
    <xf numFmtId="0" fontId="35" fillId="8" borderId="34" xfId="0" applyFont="1" applyFill="1" applyBorder="1" applyAlignment="1">
      <alignment horizontal="center" vertical="top" wrapText="1"/>
    </xf>
    <xf numFmtId="0" fontId="35" fillId="8" borderId="11" xfId="0" applyFont="1" applyFill="1" applyBorder="1" applyAlignment="1">
      <alignment horizontal="left" vertical="top" wrapText="1"/>
    </xf>
    <xf numFmtId="0" fontId="35" fillId="8" borderId="13" xfId="0" applyFont="1" applyFill="1" applyBorder="1" applyAlignment="1">
      <alignment horizontal="left" vertical="top" wrapText="1"/>
    </xf>
    <xf numFmtId="1" fontId="37" fillId="0" borderId="11" xfId="0" applyNumberFormat="1" applyFont="1" applyBorder="1" applyAlignment="1">
      <alignment horizontal="center" vertical="top" shrinkToFit="1"/>
    </xf>
    <xf numFmtId="1" fontId="37" fillId="0" borderId="13" xfId="0" applyNumberFormat="1" applyFont="1" applyBorder="1" applyAlignment="1">
      <alignment horizontal="center" vertical="top" shrinkToFit="1"/>
    </xf>
    <xf numFmtId="0" fontId="38" fillId="0" borderId="7" xfId="0" applyFont="1" applyBorder="1" applyAlignment="1">
      <alignment horizontal="right" vertical="top" wrapText="1"/>
    </xf>
    <xf numFmtId="0" fontId="39" fillId="0" borderId="8" xfId="0" applyFont="1" applyBorder="1" applyAlignment="1">
      <alignment horizontal="right" vertical="top" wrapText="1"/>
    </xf>
    <xf numFmtId="0" fontId="40" fillId="4" borderId="38" xfId="0" applyFont="1" applyFill="1" applyBorder="1" applyAlignment="1">
      <alignment horizontal="center" wrapText="1"/>
    </xf>
    <xf numFmtId="0" fontId="41" fillId="0" borderId="11" xfId="0" applyFont="1" applyBorder="1" applyAlignment="1">
      <alignment horizontal="center" wrapText="1"/>
    </xf>
    <xf numFmtId="0" fontId="41" fillId="0" borderId="13" xfId="0" applyFont="1" applyBorder="1" applyAlignment="1">
      <alignment horizontal="center" wrapText="1"/>
    </xf>
    <xf numFmtId="0" fontId="36" fillId="5" borderId="34" xfId="0" applyFont="1" applyFill="1" applyBorder="1" applyAlignment="1">
      <alignment horizont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11" xfId="0" applyFont="1" applyBorder="1" applyAlignment="1">
      <alignment horizontal="center" vertical="center" wrapText="1"/>
    </xf>
    <xf numFmtId="1" fontId="37" fillId="0" borderId="34" xfId="0" applyNumberFormat="1" applyFont="1" applyBorder="1" applyAlignment="1">
      <alignment horizontal="center" vertical="top" shrinkToFit="1"/>
    </xf>
    <xf numFmtId="1" fontId="37" fillId="0" borderId="12" xfId="0" applyNumberFormat="1" applyFont="1" applyBorder="1" applyAlignment="1">
      <alignment horizontal="center" vertical="top" shrinkToFit="1"/>
    </xf>
    <xf numFmtId="0" fontId="33" fillId="0" borderId="34" xfId="0" applyFont="1" applyBorder="1" applyAlignment="1">
      <alignment horizontal="center" vertical="top" wrapText="1"/>
    </xf>
    <xf numFmtId="1" fontId="48" fillId="9" borderId="4" xfId="0" applyNumberFormat="1" applyFont="1" applyFill="1" applyBorder="1" applyAlignment="1">
      <alignment horizontal="center" vertical="top" shrinkToFit="1"/>
    </xf>
    <xf numFmtId="1" fontId="48" fillId="9" borderId="0" xfId="0" applyNumberFormat="1" applyFont="1" applyFill="1" applyAlignment="1">
      <alignment horizontal="center" vertical="top" shrinkToFit="1"/>
    </xf>
    <xf numFmtId="1" fontId="48" fillId="9" borderId="42" xfId="0" applyNumberFormat="1" applyFont="1" applyFill="1" applyBorder="1" applyAlignment="1">
      <alignment horizontal="center" vertical="top" shrinkToFit="1"/>
    </xf>
    <xf numFmtId="0" fontId="34" fillId="17" borderId="11" xfId="0" applyFont="1" applyFill="1" applyBorder="1" applyAlignment="1">
      <alignment horizontal="center" vertical="center" wrapText="1"/>
    </xf>
    <xf numFmtId="0" fontId="33" fillId="17" borderId="12" xfId="0" applyFont="1" applyFill="1" applyBorder="1" applyAlignment="1">
      <alignment horizontal="center" vertical="center" wrapText="1"/>
    </xf>
    <xf numFmtId="0" fontId="30" fillId="0" borderId="24" xfId="0" applyFont="1" applyBorder="1" applyAlignment="1">
      <alignment horizontal="center" vertical="center"/>
    </xf>
    <xf numFmtId="0" fontId="30" fillId="0" borderId="26" xfId="0" applyFont="1" applyBorder="1" applyAlignment="1">
      <alignment horizontal="center" vertical="center"/>
    </xf>
    <xf numFmtId="0" fontId="30" fillId="0" borderId="27" xfId="0" applyFont="1" applyBorder="1" applyAlignment="1">
      <alignment horizontal="center" vertical="center"/>
    </xf>
    <xf numFmtId="0" fontId="30" fillId="0" borderId="28" xfId="0" applyFont="1" applyBorder="1" applyAlignment="1">
      <alignment horizontal="center" vertical="center"/>
    </xf>
    <xf numFmtId="0" fontId="30"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5" fillId="0" borderId="37" xfId="0" applyFont="1" applyBorder="1" applyAlignment="1">
      <alignment horizontal="center" vertical="center"/>
    </xf>
    <xf numFmtId="0" fontId="25" fillId="14" borderId="34" xfId="0" applyFont="1" applyFill="1" applyBorder="1" applyAlignment="1">
      <alignment horizontal="center" vertical="top"/>
    </xf>
    <xf numFmtId="0" fontId="0" fillId="0" borderId="32" xfId="0" applyBorder="1" applyAlignment="1">
      <alignment horizontal="center" vertical="top"/>
    </xf>
    <xf numFmtId="0" fontId="10" fillId="27" borderId="39" xfId="0" applyFont="1" applyFill="1" applyBorder="1" applyAlignment="1">
      <alignment horizontal="center" vertical="center" wrapText="1"/>
    </xf>
    <xf numFmtId="0" fontId="43"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0" fontId="18" fillId="28" borderId="14" xfId="0" applyFont="1" applyFill="1" applyBorder="1" applyAlignment="1">
      <alignment horizontal="center" vertical="center" wrapText="1"/>
    </xf>
    <xf numFmtId="0" fontId="25" fillId="28" borderId="34" xfId="0" applyFont="1" applyFill="1" applyBorder="1" applyAlignment="1">
      <alignment horizontal="justify" vertical="center" wrapText="1"/>
    </xf>
    <xf numFmtId="0" fontId="29" fillId="0" borderId="3" xfId="3" applyFill="1" applyBorder="1" applyAlignment="1">
      <alignment horizontal="center" vertical="center" wrapText="1"/>
    </xf>
    <xf numFmtId="0" fontId="29" fillId="0" borderId="5" xfId="3" applyFill="1" applyBorder="1" applyAlignment="1">
      <alignment horizontal="center" vertical="center" wrapText="1"/>
    </xf>
    <xf numFmtId="0" fontId="29" fillId="0" borderId="23" xfId="3" applyFill="1" applyBorder="1" applyAlignment="1">
      <alignment horizontal="center" vertical="center" wrapText="1"/>
    </xf>
    <xf numFmtId="0" fontId="29" fillId="0" borderId="8" xfId="3" applyFill="1" applyBorder="1" applyAlignment="1">
      <alignment horizontal="center" vertical="center" wrapText="1"/>
    </xf>
    <xf numFmtId="0" fontId="29" fillId="0" borderId="9" xfId="3" applyFill="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52" xfId="0" applyFont="1" applyBorder="1" applyAlignment="1">
      <alignment horizontal="center" vertical="center" wrapText="1"/>
    </xf>
    <xf numFmtId="1" fontId="41" fillId="27" borderId="34" xfId="0" applyNumberFormat="1" applyFont="1" applyFill="1" applyBorder="1" applyAlignment="1">
      <alignment horizontal="center" vertical="center" shrinkToFit="1"/>
    </xf>
    <xf numFmtId="9" fontId="25" fillId="0" borderId="34" xfId="0" applyNumberFormat="1" applyFont="1" applyBorder="1" applyAlignment="1">
      <alignment horizontal="center" vertical="center" wrapText="1"/>
    </xf>
    <xf numFmtId="0" fontId="108" fillId="27" borderId="13" xfId="0" applyFont="1" applyFill="1" applyBorder="1" applyAlignment="1">
      <alignment horizontal="center" vertical="center" wrapText="1"/>
    </xf>
    <xf numFmtId="0" fontId="109" fillId="27" borderId="13" xfId="0" applyFont="1" applyFill="1" applyBorder="1" applyAlignment="1">
      <alignment horizontal="center" vertical="center" wrapText="1"/>
    </xf>
    <xf numFmtId="0" fontId="41" fillId="0" borderId="29" xfId="0" applyFont="1" applyBorder="1" applyAlignment="1">
      <alignment horizontal="center" vertical="center"/>
    </xf>
    <xf numFmtId="0" fontId="41" fillId="0" borderId="31" xfId="0" applyFont="1" applyBorder="1" applyAlignment="1">
      <alignment horizontal="center" vertical="center"/>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902538"/>
      <color rgb="FF585858"/>
      <color rgb="FF63132A"/>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17</c:v>
                </c:pt>
                <c:pt idx="1">
                  <c:v>4</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'A2 C2'!$F$52:$G$52</c:f>
              <c:numCache>
                <c:formatCode>General</c:formatCode>
                <c:ptCount val="2"/>
                <c:pt idx="0">
                  <c:v>2</c:v>
                </c:pt>
                <c:pt idx="1">
                  <c:v>1</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7E0E-49AD-8DD8-D544E382A834}"/>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7E0E-49AD-8DD8-D544E382A834}"/>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7E0E-49AD-8DD8-D544E382A834}"/>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7E0E-49AD-8DD8-D544E382A834}"/>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7E0E-49AD-8DD8-D544E382A834}"/>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7E0E-49AD-8DD8-D544E382A834}"/>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7E0E-49AD-8DD8-D544E382A834}"/>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7E0E-49AD-8DD8-D544E382A834}"/>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7E0E-49AD-8DD8-D544E382A834}"/>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7E0E-49AD-8DD8-D544E382A834}"/>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7E0E-49AD-8DD8-D544E382A834}"/>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7E0E-49AD-8DD8-D544E382A834}"/>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7E0E-49AD-8DD8-D544E382A834}"/>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7E0E-49AD-8DD8-D544E382A834}"/>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7E0E-49AD-8DD8-D544E382A834}"/>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7E0E-49AD-8DD8-D544E382A834}"/>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7E0E-49AD-8DD8-D544E382A834}"/>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7E0E-49AD-8DD8-D544E382A834}"/>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7E0E-49AD-8DD8-D544E382A834}"/>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7E0E-49AD-8DD8-D544E382A834}"/>
              </c:ext>
            </c:extLst>
          </c:dPt>
          <c:val>
            <c:numRef>
              <c:f>'A3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7E0E-49AD-8DD8-D544E382A834}"/>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7E0E-49AD-8DD8-D544E382A834}"/>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7E0E-49AD-8DD8-D544E382A834}"/>
              </c:ext>
            </c:extLst>
          </c:dPt>
          <c:val>
            <c:numRef>
              <c:f>'A3 C2'!$F$52:$G$52</c:f>
              <c:numCache>
                <c:formatCode>General</c:formatCode>
                <c:ptCount val="2"/>
                <c:pt idx="0">
                  <c:v>100</c:v>
                </c:pt>
                <c:pt idx="1">
                  <c:v>100</c:v>
                </c:pt>
              </c:numCache>
            </c:numRef>
          </c:val>
          <c:extLst>
            <c:ext xmlns:c16="http://schemas.microsoft.com/office/drawing/2014/chart" uri="{C3380CC4-5D6E-409C-BE32-E72D297353CC}">
              <c16:uniqueId val="{0000002D-7E0E-49AD-8DD8-D544E382A834}"/>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39ED-42BD-AD33-A51FAA9AE27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39ED-42BD-AD33-A51FAA9AE27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39ED-42BD-AD33-A51FAA9AE27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39ED-42BD-AD33-A51FAA9AE27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39ED-42BD-AD33-A51FAA9AE27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39ED-42BD-AD33-A51FAA9AE27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39ED-42BD-AD33-A51FAA9AE27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39ED-42BD-AD33-A51FAA9AE27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39ED-42BD-AD33-A51FAA9AE27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39ED-42BD-AD33-A51FAA9AE27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39ED-42BD-AD33-A51FAA9AE27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39ED-42BD-AD33-A51FAA9AE27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39ED-42BD-AD33-A51FAA9AE27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39ED-42BD-AD33-A51FAA9AE27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39ED-42BD-AD33-A51FAA9AE27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39ED-42BD-AD33-A51FAA9AE27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39ED-42BD-AD33-A51FAA9AE27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39ED-42BD-AD33-A51FAA9AE27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39ED-42BD-AD33-A51FAA9AE27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39ED-42BD-AD33-A51FAA9AE273}"/>
              </c:ext>
            </c:extLst>
          </c:dPt>
          <c:val>
            <c:numRef>
              <c:f>'A4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39ED-42BD-AD33-A51FAA9AE27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39ED-42BD-AD33-A51FAA9AE27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39ED-42BD-AD33-A51FAA9AE273}"/>
              </c:ext>
            </c:extLst>
          </c:dPt>
          <c:val>
            <c:numRef>
              <c:f>'A4 C2'!$F$52:$G$52</c:f>
              <c:numCache>
                <c:formatCode>General</c:formatCode>
                <c:ptCount val="2"/>
                <c:pt idx="0">
                  <c:v>1</c:v>
                </c:pt>
                <c:pt idx="1">
                  <c:v>0</c:v>
                </c:pt>
              </c:numCache>
            </c:numRef>
          </c:val>
          <c:extLst>
            <c:ext xmlns:c16="http://schemas.microsoft.com/office/drawing/2014/chart" uri="{C3380CC4-5D6E-409C-BE32-E72D297353CC}">
              <c16:uniqueId val="{0000002D-39ED-42BD-AD33-A51FAA9AE27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{F0289187-0223-423B-A24E-1288F589F78C}</c15:txfldGUID>
                      <c15:f>'AE2'!$H$51</c15:f>
                      <c15:dlblFieldTableCache>
                        <c:ptCount val="1"/>
                        <c:pt idx="0">
                          <c:v>13</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{CAB9A4A9-E753-44DB-9599-609AA90F4456}</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{00C82F44-7D5F-4AB4-87EC-E087C0257837}</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13</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{9E32C910-1194-4F11-940D-C31EFCDD4637}</c15:txfldGUID>
                      <c15:f>'AE1'!$H$51</c15:f>
                      <c15:dlblFieldTableCache>
                        <c:ptCount val="1"/>
                        <c:pt idx="0">
                          <c:v>13</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{3585CECA-7DD3-4291-B7A0-3998E37AB5E9}</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{1D5A717B-D4E7-4ED0-8CB6-330625E4BF6E}</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13</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140</c:v>
                </c:pt>
                <c:pt idx="1">
                  <c:v>65</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75</c:v>
                </c:pt>
                <c:pt idx="1">
                  <c:v>0</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65</c:v>
                </c:pt>
                <c:pt idx="1">
                  <c:v>0</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50</c:v>
                </c:pt>
                <c:pt idx="1">
                  <c:v>25</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F9C-4AE6-B64A-1496E80B8B18}"/>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F9C-4AE6-B64A-1496E80B8B18}"/>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F9C-4AE6-B64A-1496E80B8B18}"/>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F9C-4AE6-B64A-1496E80B8B18}"/>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F9C-4AE6-B64A-1496E80B8B18}"/>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F9C-4AE6-B64A-1496E80B8B18}"/>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F9C-4AE6-B64A-1496E80B8B18}"/>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F9C-4AE6-B64A-1496E80B8B18}"/>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F9C-4AE6-B64A-1496E80B8B18}"/>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F9C-4AE6-B64A-1496E80B8B18}"/>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F9C-4AE6-B64A-1496E80B8B18}"/>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F9C-4AE6-B64A-1496E80B8B18}"/>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F9C-4AE6-B64A-1496E80B8B18}"/>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F9C-4AE6-B64A-1496E80B8B18}"/>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F9C-4AE6-B64A-1496E80B8B18}"/>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F9C-4AE6-B64A-1496E80B8B18}"/>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F9C-4AE6-B64A-1496E80B8B18}"/>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F9C-4AE6-B64A-1496E80B8B18}"/>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F9C-4AE6-B64A-1496E80B8B18}"/>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F9C-4AE6-B64A-1496E80B8B18}"/>
              </c:ext>
            </c:extLst>
          </c:dPt>
          <c:val>
            <c:numRef>
              <c:f>'A5 C1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F9C-4AE6-B64A-1496E80B8B18}"/>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F9C-4AE6-B64A-1496E80B8B18}"/>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F9C-4AE6-B64A-1496E80B8B18}"/>
              </c:ext>
            </c:extLst>
          </c:dPt>
          <c:val>
            <c:numRef>
              <c:f>'A5 C1 '!$F$52:$G$52</c:f>
              <c:numCache>
                <c:formatCode>General</c:formatCode>
                <c:ptCount val="2"/>
                <c:pt idx="0">
                  <c:v>60</c:v>
                </c:pt>
                <c:pt idx="1">
                  <c:v>0</c:v>
                </c:pt>
              </c:numCache>
            </c:numRef>
          </c:val>
          <c:extLst>
            <c:ext xmlns:c16="http://schemas.microsoft.com/office/drawing/2014/chart" uri="{C3380CC4-5D6E-409C-BE32-E72D297353CC}">
              <c16:uniqueId val="{0000002D-2F9C-4AE6-B64A-1496E80B8B18}"/>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1BBA-4612-BC70-2BE25EC36A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1BBA-4612-BC70-2BE25EC36A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1BBA-4612-BC70-2BE25EC36A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1BBA-4612-BC70-2BE25EC36A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1BBA-4612-BC70-2BE25EC36A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1BBA-4612-BC70-2BE25EC36A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1BBA-4612-BC70-2BE25EC36A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1BBA-4612-BC70-2BE25EC36A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1BBA-4612-BC70-2BE25EC36A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1BBA-4612-BC70-2BE25EC36A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1BBA-4612-BC70-2BE25EC36A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1BBA-4612-BC70-2BE25EC36A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1BBA-4612-BC70-2BE25EC36A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1BBA-4612-BC70-2BE25EC36A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1BBA-4612-BC70-2BE25EC36A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1BBA-4612-BC70-2BE25EC36A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1BBA-4612-BC70-2BE25EC36A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1BBA-4612-BC70-2BE25EC36A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1BBA-4612-BC70-2BE25EC36A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1BBA-4612-BC70-2BE25EC36A8A}"/>
              </c:ext>
            </c:extLst>
          </c:dPt>
          <c:val>
            <c:numRef>
              <c:f>'A6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1BBA-4612-BC70-2BE25EC36A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1BBA-4612-BC70-2BE25EC36A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1BBA-4612-BC70-2BE25EC36A8A}"/>
              </c:ext>
            </c:extLst>
          </c:dPt>
          <c:val>
            <c:numRef>
              <c:f>'A6 C1'!$F$52:$G$52</c:f>
              <c:numCache>
                <c:formatCode>General</c:formatCode>
                <c:ptCount val="2"/>
                <c:pt idx="0">
                  <c:v>60</c:v>
                </c:pt>
                <c:pt idx="1">
                  <c:v>0</c:v>
                </c:pt>
              </c:numCache>
            </c:numRef>
          </c:val>
          <c:extLst>
            <c:ext xmlns:c16="http://schemas.microsoft.com/office/drawing/2014/chart" uri="{C3380CC4-5D6E-409C-BE32-E72D297353CC}">
              <c16:uniqueId val="{0000002D-1BBA-4612-BC70-2BE25EC36A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15</c:v>
                </c:pt>
                <c:pt idx="1">
                  <c:v>5</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330</c:v>
                </c:pt>
                <c:pt idx="1">
                  <c:v>85</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4.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2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426224</xdr:colOff>
      <xdr:row>44</xdr:row>
      <xdr:rowOff>219075</xdr:rowOff>
    </xdr:from>
    <xdr:to>
      <xdr:col>4</xdr:col>
      <xdr:colOff>2562490</xdr:colOff>
      <xdr:row>49</xdr:row>
      <xdr:rowOff>81157</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426224" y="16082530"/>
          <a:ext cx="15976957" cy="776482"/>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24%</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46%</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50%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65921026-BAE9-4088-A2DA-344A279D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510047</xdr:colOff>
      <xdr:row>57</xdr:row>
      <xdr:rowOff>44312</xdr:rowOff>
    </xdr:from>
    <xdr:to>
      <xdr:col>5</xdr:col>
      <xdr:colOff>632376</xdr:colOff>
      <xdr:row>61</xdr:row>
      <xdr:rowOff>156540</xdr:rowOff>
    </xdr:to>
    <xdr:sp macro="" textlink="$I$52">
      <xdr:nvSpPr>
        <xdr:cNvPr id="3" name="CuadroTexto 2">
          <a:extLst>
            <a:ext uri="{FF2B5EF4-FFF2-40B4-BE49-F238E27FC236}">
              <a16:creationId xmlns:a16="http://schemas.microsoft.com/office/drawing/2014/main" id="{186C9C55-DD0B-4ACB-89F0-6E50ACAE8B28}"/>
            </a:ext>
          </a:extLst>
        </xdr:cNvPr>
        <xdr:cNvSpPr txBox="1"/>
      </xdr:nvSpPr>
      <xdr:spPr>
        <a:xfrm>
          <a:off x="3586622" y="172178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40B2F824-DF81-47F2-9290-00C8B6361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519572</xdr:colOff>
      <xdr:row>57</xdr:row>
      <xdr:rowOff>72887</xdr:rowOff>
    </xdr:from>
    <xdr:to>
      <xdr:col>5</xdr:col>
      <xdr:colOff>641901</xdr:colOff>
      <xdr:row>62</xdr:row>
      <xdr:rowOff>23190</xdr:rowOff>
    </xdr:to>
    <xdr:sp macro="" textlink="$I$52">
      <xdr:nvSpPr>
        <xdr:cNvPr id="3" name="CuadroTexto 2">
          <a:extLst>
            <a:ext uri="{FF2B5EF4-FFF2-40B4-BE49-F238E27FC236}">
              <a16:creationId xmlns:a16="http://schemas.microsoft.com/office/drawing/2014/main" id="{6A9B0C58-A167-4CE5-9BC2-120A61A1EBB5}"/>
            </a:ext>
          </a:extLst>
        </xdr:cNvPr>
        <xdr:cNvSpPr txBox="1"/>
      </xdr:nvSpPr>
      <xdr:spPr>
        <a:xfrm>
          <a:off x="3596147" y="172464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33%</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26%</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solidFill>
          <a:schemeClr val="accent6"/>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AF5E9277-B686-4119-A007-69CF07348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FC59CE2E-9F5D-4424-B90D-7497B56E9EFD}"/>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50%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796C2E8A-281C-4C16-97D3-E254F6714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605297</xdr:colOff>
      <xdr:row>57</xdr:row>
      <xdr:rowOff>82412</xdr:rowOff>
    </xdr:from>
    <xdr:to>
      <xdr:col>5</xdr:col>
      <xdr:colOff>727626</xdr:colOff>
      <xdr:row>62</xdr:row>
      <xdr:rowOff>32715</xdr:rowOff>
    </xdr:to>
    <xdr:sp macro="" textlink="$I$52">
      <xdr:nvSpPr>
        <xdr:cNvPr id="3" name="CuadroTexto 2">
          <a:extLst>
            <a:ext uri="{FF2B5EF4-FFF2-40B4-BE49-F238E27FC236}">
              <a16:creationId xmlns:a16="http://schemas.microsoft.com/office/drawing/2014/main" id="{741B7E7E-FBC5-47EA-AE13-7F61BA5CA0DD}"/>
            </a:ext>
          </a:extLst>
        </xdr:cNvPr>
        <xdr:cNvSpPr txBox="1"/>
      </xdr:nvSpPr>
      <xdr:spPr>
        <a:xfrm>
          <a:off x="3681872" y="179703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100%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10E754D9-EF98-48BB-9F91-46743A6FA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558793</xdr:colOff>
      <xdr:row>57</xdr:row>
      <xdr:rowOff>14616</xdr:rowOff>
    </xdr:from>
    <xdr:to>
      <xdr:col>5</xdr:col>
      <xdr:colOff>681122</xdr:colOff>
      <xdr:row>61</xdr:row>
      <xdr:rowOff>121802</xdr:rowOff>
    </xdr:to>
    <xdr:sp macro="" textlink="$I$52">
      <xdr:nvSpPr>
        <xdr:cNvPr id="3" name="CuadroTexto 2">
          <a:extLst>
            <a:ext uri="{FF2B5EF4-FFF2-40B4-BE49-F238E27FC236}">
              <a16:creationId xmlns:a16="http://schemas.microsoft.com/office/drawing/2014/main" id="{492F1856-0FCB-45C3-A72E-2B8C7A7D9064}"/>
            </a:ext>
          </a:extLst>
        </xdr:cNvPr>
        <xdr:cNvSpPr txBox="1"/>
      </xdr:nvSpPr>
      <xdr:spPr>
        <a:xfrm>
          <a:off x="3640411" y="17753528"/>
          <a:ext cx="1142064" cy="734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3.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12221</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3</xdr:col>
      <xdr:colOff>1697472</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2614996</xdr:rowOff>
    </xdr:from>
    <xdr:to>
      <xdr:col>9</xdr:col>
      <xdr:colOff>1513660</xdr:colOff>
      <xdr:row>2</xdr:row>
      <xdr:rowOff>3020292</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7"/>
          <a:ext cx="9029700" cy="405296"/>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a:latin typeface="Arial" panose="020B0604020202020204" pitchFamily="34" charset="0"/>
              <a:cs typeface="Arial" panose="020B0604020202020204" pitchFamily="34" charset="0"/>
            </a:rPr>
            <a:t>Violencia de género y limitado acceso a atención integral para mujeres en situación de vulnerabilidad en el municipio.</a:t>
          </a:r>
          <a:endParaRPr lang="es-MX" sz="1000">
            <a:latin typeface="Arial" panose="020B0604020202020204" pitchFamily="34" charset="0"/>
            <a:cs typeface="Arial" panose="020B0604020202020204" pitchFamily="34" charset="0"/>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797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Baja denuncia de casos de violencia.</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Continuidad y aumento de situaciones de violencia.</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0969" y="154857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Afectaciones en la salud física y emocional de las mujeres.</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205023</xdr:colOff>
      <xdr:row>2</xdr:row>
      <xdr:rowOff>1600768</xdr:rowOff>
    </xdr:from>
    <xdr:to>
      <xdr:col>7</xdr:col>
      <xdr:colOff>474444</xdr:colOff>
      <xdr:row>2</xdr:row>
      <xdr:rowOff>2240303</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793350" y="2639859"/>
          <a:ext cx="299876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Reproducción de ciclos de violencia.</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97544</xdr:colOff>
      <xdr:row>2</xdr:row>
      <xdr:rowOff>489127</xdr:rowOff>
    </xdr:from>
    <xdr:to>
      <xdr:col>10</xdr:col>
      <xdr:colOff>122036</xdr:colOff>
      <xdr:row>2</xdr:row>
      <xdr:rowOff>1128662</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7185188" y="1532963"/>
          <a:ext cx="3051615"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Deterioro del entorno familiar.</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Desigualdad social y limitación del desarrollo de las mujeres.</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4493"/>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Miedo a denunciar y dependencia económica</a:t>
          </a:r>
          <a:r>
            <a:rPr lang="es-ES" sz="1000">
              <a:latin typeface="Arial" panose="020B0604020202020204" pitchFamily="34" charset="0"/>
              <a:cs typeface="Arial" panose="020B0604020202020204" pitchFamily="34" charset="0"/>
            </a:rPr>
            <a:t>.</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Arial" panose="020B0604020202020204" pitchFamily="34" charset="0"/>
              <a:ea typeface="+mn-ea"/>
              <a:cs typeface="Arial" panose="020B0604020202020204" pitchFamily="34" charset="0"/>
            </a:rPr>
            <a:t>Desconocimiento de los derechos de las mujeres.</a:t>
          </a:r>
          <a:endParaRPr lang="es-ES" sz="1000" b="1">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98100" y="444886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Arial" panose="020B0604020202020204" pitchFamily="34" charset="0"/>
              <a:ea typeface="+mn-ea"/>
              <a:cs typeface="Arial" panose="020B0604020202020204" pitchFamily="34" charset="0"/>
            </a:rPr>
            <a:t>Normalización de la violencia de género.</a:t>
          </a:r>
          <a:endParaRPr lang="es-ES" sz="1000" b="1">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50374" y="547707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Escasa difusión de los servicios de atención disponibles.</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218383</xdr:colOff>
      <xdr:row>2</xdr:row>
      <xdr:rowOff>3356831</xdr:rowOff>
    </xdr:from>
    <xdr:to>
      <xdr:col>10</xdr:col>
      <xdr:colOff>242875</xdr:colOff>
      <xdr:row>2</xdr:row>
      <xdr:rowOff>3996366</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158519" y="4395922"/>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Falta de recursos</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291273" y="5489616"/>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a:latin typeface="Arial" panose="020B0604020202020204" pitchFamily="34" charset="0"/>
              <a:cs typeface="Arial" panose="020B0604020202020204" pitchFamily="34" charset="0"/>
            </a:rPr>
            <a:t>Insuficiente incorporación de la </a:t>
          </a:r>
          <a:r>
            <a:rPr lang="es-ES" sz="1000" b="1">
              <a:latin typeface="Arial" panose="020B0604020202020204" pitchFamily="34" charset="0"/>
              <a:cs typeface="Arial" panose="020B0604020202020204" pitchFamily="34" charset="0"/>
            </a:rPr>
            <a:t>perspectiva de género</a:t>
          </a:r>
          <a:r>
            <a:rPr lang="es-ES" sz="1000">
              <a:latin typeface="Arial" panose="020B0604020202020204" pitchFamily="34" charset="0"/>
              <a:cs typeface="Arial" panose="020B0604020202020204" pitchFamily="34" charset="0"/>
            </a:rPr>
            <a:t> en políticas públicas.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0</xdr:colOff>
      <xdr:row>1</xdr:row>
      <xdr:rowOff>0</xdr:rowOff>
    </xdr:from>
    <xdr:to>
      <xdr:col>0</xdr:col>
      <xdr:colOff>381000</xdr:colOff>
      <xdr:row>1</xdr:row>
      <xdr:rowOff>320040</xdr:rowOff>
    </xdr:to>
    <xdr:sp macro="" textlink="">
      <xdr:nvSpPr>
        <xdr:cNvPr id="5121" name="Text Box 1">
          <a:extLst>
            <a:ext uri="{FF2B5EF4-FFF2-40B4-BE49-F238E27FC236}">
              <a16:creationId xmlns:a16="http://schemas.microsoft.com/office/drawing/2014/main" id="{93027ACE-39BB-4E10-6224-53DB7B75181F}"/>
            </a:ext>
          </a:extLst>
        </xdr:cNvPr>
        <xdr:cNvSpPr txBox="1">
          <a:spLocks noChangeArrowheads="1"/>
        </xdr:cNvSpPr>
      </xdr:nvSpPr>
      <xdr:spPr bwMode="auto">
        <a:xfrm>
          <a:off x="0" y="693420"/>
          <a:ext cx="381000" cy="32004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ES" sz="1000" b="0" i="0" u="none" strike="noStrike" baseline="0">
              <a:solidFill>
                <a:srgbClr val="000000"/>
              </a:solidFill>
              <a:latin typeface="Times New Roman"/>
              <a:cs typeface="Times New Roman"/>
            </a:rPr>
            <a:t>Normalización de la violencia de género.</a:t>
          </a:r>
        </a:p>
      </xdr:txBody>
    </xdr:sp>
    <xdr:clientData/>
  </xdr:twoCellAnchor>
  <xdr:twoCellAnchor>
    <xdr:from>
      <xdr:col>0</xdr:col>
      <xdr:colOff>0</xdr:colOff>
      <xdr:row>1</xdr:row>
      <xdr:rowOff>0</xdr:rowOff>
    </xdr:from>
    <xdr:to>
      <xdr:col>0</xdr:col>
      <xdr:colOff>381000</xdr:colOff>
      <xdr:row>1</xdr:row>
      <xdr:rowOff>320040</xdr:rowOff>
    </xdr:to>
    <xdr:sp macro="" textlink="">
      <xdr:nvSpPr>
        <xdr:cNvPr id="5122" name="Text Box 2">
          <a:extLst>
            <a:ext uri="{FF2B5EF4-FFF2-40B4-BE49-F238E27FC236}">
              <a16:creationId xmlns:a16="http://schemas.microsoft.com/office/drawing/2014/main" id="{79A7DDD8-AF1D-EAC3-3033-C184C8D3182E}"/>
            </a:ext>
          </a:extLst>
        </xdr:cNvPr>
        <xdr:cNvSpPr txBox="1">
          <a:spLocks noChangeArrowheads="1"/>
        </xdr:cNvSpPr>
      </xdr:nvSpPr>
      <xdr:spPr bwMode="auto">
        <a:xfrm>
          <a:off x="0" y="693420"/>
          <a:ext cx="381000" cy="32004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ES" sz="1000" b="0" i="0" u="none" strike="noStrike" baseline="0">
              <a:solidFill>
                <a:srgbClr val="000000"/>
              </a:solidFill>
              <a:latin typeface="Times New Roman"/>
              <a:cs typeface="Times New Roman"/>
            </a:rPr>
            <a:t>Afectaciones en la salud física y emocional de las mujeres.</a:t>
          </a:r>
        </a:p>
      </xdr:txBody>
    </xdr:sp>
    <xdr:clientData/>
  </xdr:twoCellAnchor>
  <xdr:twoCellAnchor>
    <xdr:from>
      <xdr:col>0</xdr:col>
      <xdr:colOff>0</xdr:colOff>
      <xdr:row>1</xdr:row>
      <xdr:rowOff>0</xdr:rowOff>
    </xdr:from>
    <xdr:to>
      <xdr:col>0</xdr:col>
      <xdr:colOff>381000</xdr:colOff>
      <xdr:row>1</xdr:row>
      <xdr:rowOff>320040</xdr:rowOff>
    </xdr:to>
    <xdr:sp macro="" textlink="">
      <xdr:nvSpPr>
        <xdr:cNvPr id="5123" name="Text Box 3">
          <a:extLst>
            <a:ext uri="{FF2B5EF4-FFF2-40B4-BE49-F238E27FC236}">
              <a16:creationId xmlns:a16="http://schemas.microsoft.com/office/drawing/2014/main" id="{4061B74F-ABB5-681B-E0A6-E26916210B2A}"/>
            </a:ext>
          </a:extLst>
        </xdr:cNvPr>
        <xdr:cNvSpPr txBox="1">
          <a:spLocks noChangeArrowheads="1"/>
        </xdr:cNvSpPr>
      </xdr:nvSpPr>
      <xdr:spPr bwMode="auto">
        <a:xfrm>
          <a:off x="0" y="693420"/>
          <a:ext cx="381000" cy="32004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ES" sz="1000" b="0" i="0" u="none" strike="noStrike" baseline="0">
              <a:solidFill>
                <a:srgbClr val="000000"/>
              </a:solidFill>
              <a:latin typeface="Times New Roman"/>
              <a:cs typeface="Times New Roman"/>
            </a:rPr>
            <a:t>Afectaciones en la salud física y emocional de las mujeres.</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Incremento en la denuncia y atención de casos.</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1100">
              <a:solidFill>
                <a:schemeClr val="lt1"/>
              </a:solidFill>
              <a:effectLst/>
              <a:latin typeface="Arial" panose="020B0604020202020204" pitchFamily="34" charset="0"/>
              <a:ea typeface="+mn-ea"/>
              <a:cs typeface="Arial" panose="020B0604020202020204" pitchFamily="34" charset="0"/>
            </a:rPr>
            <a:t>Preevención de</a:t>
          </a:r>
          <a:r>
            <a:rPr lang="es-ES" sz="1100" baseline="0">
              <a:solidFill>
                <a:schemeClr val="lt1"/>
              </a:solidFill>
              <a:effectLst/>
              <a:latin typeface="Arial" panose="020B0604020202020204" pitchFamily="34" charset="0"/>
              <a:ea typeface="+mn-ea"/>
              <a:cs typeface="Arial" panose="020B0604020202020204" pitchFamily="34" charset="0"/>
            </a:rPr>
            <a:t> la v</a:t>
          </a:r>
          <a:r>
            <a:rPr lang="es-ES" sz="1100">
              <a:solidFill>
                <a:schemeClr val="lt1"/>
              </a:solidFill>
              <a:effectLst/>
              <a:latin typeface="Arial" panose="020B0604020202020204" pitchFamily="34" charset="0"/>
              <a:ea typeface="+mn-ea"/>
              <a:cs typeface="Arial" panose="020B0604020202020204" pitchFamily="34" charset="0"/>
            </a:rPr>
            <a:t>iolencia de género y acceso a atención integral para mujeres en situación de vulnerabilidad en el municipio.</a:t>
          </a:r>
          <a:endParaRPr lang="es-ES" sz="1000">
            <a:effectLst/>
            <a:latin typeface="Arial" panose="020B0604020202020204" pitchFamily="34"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1500" y="3137647"/>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1">
              <a:solidFill>
                <a:schemeClr val="bg1"/>
              </a:solidFill>
              <a:latin typeface="Arial" panose="020B0604020202020204" pitchFamily="34" charset="0"/>
              <a:cs typeface="Arial" panose="020B0604020202020204" pitchFamily="34" charset="0"/>
            </a:rPr>
            <a:t>Disminución de situaciones de violencia</a:t>
          </a:r>
          <a:r>
            <a:rPr lang="es-MX" sz="1000" b="1" baseline="0">
              <a:solidFill>
                <a:schemeClr val="bg1"/>
              </a:solidFill>
              <a:latin typeface="Arial" panose="020B0604020202020204" pitchFamily="34" charset="0"/>
              <a:cs typeface="Arial" panose="020B0604020202020204" pitchFamily="34" charset="0"/>
            </a:rPr>
            <a:t> familiar.</a:t>
          </a:r>
          <a:endParaRPr lang="es-MX" sz="1000" b="1">
            <a:solidFill>
              <a:schemeClr val="bg1"/>
            </a:solidFill>
            <a:latin typeface="Arial" panose="020B0604020202020204" pitchFamily="34" charset="0"/>
            <a:cs typeface="Arial" panose="020B0604020202020204" pitchFamily="34" charset="0"/>
          </a:endParaRP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50071" y="1828378"/>
          <a:ext cx="2035689" cy="66114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Mejora en la salud física y emocional de las mujeres</a:t>
          </a:r>
          <a:r>
            <a:rPr lang="es-ES" sz="1000">
              <a:latin typeface="Arial" panose="020B0604020202020204" pitchFamily="34" charset="0"/>
              <a:cs typeface="Arial" panose="020B0604020202020204" pitchFamily="34" charset="0"/>
            </a:rPr>
            <a:t>.</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Ruptura de ciclos de violencia.</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Fortalecimiento del entorno familiar.</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igualdad y empoderamiento de las mujeres.</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1" baseline="0">
              <a:solidFill>
                <a:schemeClr val="bg1"/>
              </a:solidFill>
              <a:latin typeface="Arial" panose="020B0604020202020204" pitchFamily="34" charset="0"/>
              <a:cs typeface="Arial" panose="020B0604020202020204" pitchFamily="34" charset="0"/>
            </a:rPr>
            <a:t>Cultura de la denuncia y la autonomía de las mujeres.</a:t>
          </a:r>
          <a:endParaRPr lang="es-MX" sz="1000" b="1">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592792</xdr:colOff>
      <xdr:row>27</xdr:row>
      <xdr:rowOff>72277</xdr:rowOff>
    </xdr:from>
    <xdr:to>
      <xdr:col>4</xdr:col>
      <xdr:colOff>407615</xdr:colOff>
      <xdr:row>31</xdr:row>
      <xdr:rowOff>66674</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5015752"/>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Conocimiento de los derechos de las mujeres.</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464859" y="4596653"/>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000" b="1">
              <a:latin typeface="Arial" panose="020B0604020202020204" pitchFamily="34" charset="0"/>
              <a:cs typeface="Arial" panose="020B0604020202020204" pitchFamily="34" charset="0"/>
            </a:rPr>
            <a:t>Prevención y erradicación de la violencia de género</a:t>
          </a:r>
          <a:r>
            <a:rPr lang="es-ES" sz="1000">
              <a:latin typeface="Arial" panose="020B0604020202020204" pitchFamily="34" charset="0"/>
              <a:cs typeface="Arial" panose="020B0604020202020204" pitchFamily="34" charset="0"/>
            </a:rPr>
            <a:t>.</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37658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1">
              <a:solidFill>
                <a:schemeClr val="bg1"/>
              </a:solidFill>
              <a:latin typeface="Arial" panose="020B0604020202020204" pitchFamily="34" charset="0"/>
              <a:cs typeface="Arial" panose="020B0604020202020204" pitchFamily="34" charset="0"/>
            </a:rPr>
            <a:t>Incremento de difusión</a:t>
          </a:r>
          <a:r>
            <a:rPr lang="es-MX" sz="1000" b="1" baseline="0">
              <a:solidFill>
                <a:schemeClr val="bg1"/>
              </a:solidFill>
              <a:latin typeface="Arial" panose="020B0604020202020204" pitchFamily="34" charset="0"/>
              <a:cs typeface="Arial" panose="020B0604020202020204" pitchFamily="34" charset="0"/>
            </a:rPr>
            <a:t> de los servicios de atención disponibles</a:t>
          </a:r>
          <a:endParaRPr lang="es-MX" sz="1000" b="1">
            <a:solidFill>
              <a:schemeClr val="bg1"/>
            </a:solidFill>
            <a:latin typeface="Arial" panose="020B0604020202020204" pitchFamily="34" charset="0"/>
            <a:cs typeface="Arial" panose="020B0604020202020204" pitchFamily="34" charset="0"/>
          </a:endParaRP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26524" y="459217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1">
              <a:solidFill>
                <a:schemeClr val="bg1"/>
              </a:solidFill>
              <a:latin typeface="Arial" panose="020B0604020202020204" pitchFamily="34" charset="0"/>
              <a:cs typeface="Arial" panose="020B0604020202020204" pitchFamily="34" charset="0"/>
            </a:rPr>
            <a:t>Disponibilidad de recursos materiales</a:t>
          </a:r>
        </a:p>
      </xdr:txBody>
    </xdr:sp>
    <xdr:clientData/>
  </xdr:twoCellAnchor>
  <xdr:twoCellAnchor>
    <xdr:from>
      <xdr:col>9</xdr:col>
      <xdr:colOff>127748</xdr:colOff>
      <xdr:row>27</xdr:row>
      <xdr:rowOff>26894</xdr:rowOff>
    </xdr:from>
    <xdr:to>
      <xdr:col>11</xdr:col>
      <xdr:colOff>469248</xdr:colOff>
      <xdr:row>31</xdr:row>
      <xdr:rowOff>21291</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6044454" y="537210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1">
              <a:solidFill>
                <a:schemeClr val="bg1"/>
              </a:solidFill>
              <a:latin typeface="Arial" panose="020B0604020202020204" pitchFamily="34" charset="0"/>
              <a:cs typeface="Arial" panose="020B0604020202020204" pitchFamily="34" charset="0"/>
            </a:rPr>
            <a:t>Suficiente corporación</a:t>
          </a:r>
          <a:r>
            <a:rPr lang="es-MX" sz="1000" b="1" baseline="0">
              <a:solidFill>
                <a:schemeClr val="bg1"/>
              </a:solidFill>
              <a:latin typeface="Arial" panose="020B0604020202020204" pitchFamily="34" charset="0"/>
              <a:cs typeface="Arial" panose="020B0604020202020204" pitchFamily="34" charset="0"/>
            </a:rPr>
            <a:t> de la perspectiva de género en las politicas públicas.</a:t>
          </a:r>
          <a:endParaRPr lang="es-MX" sz="1000" b="1">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457200</xdr:colOff>
      <xdr:row>0</xdr:row>
      <xdr:rowOff>388620</xdr:rowOff>
    </xdr:to>
    <xdr:sp macro="" textlink="">
      <xdr:nvSpPr>
        <xdr:cNvPr id="6145" name="Text Box 1">
          <a:extLst>
            <a:ext uri="{FF2B5EF4-FFF2-40B4-BE49-F238E27FC236}">
              <a16:creationId xmlns:a16="http://schemas.microsoft.com/office/drawing/2014/main" id="{8ADED46B-98AB-6D8C-9107-CBD9E67D5988}"/>
            </a:ext>
          </a:extLst>
        </xdr:cNvPr>
        <xdr:cNvSpPr txBox="1">
          <a:spLocks noChangeArrowheads="1"/>
        </xdr:cNvSpPr>
      </xdr:nvSpPr>
      <xdr:spPr bwMode="auto">
        <a:xfrm>
          <a:off x="0" y="0"/>
          <a:ext cx="457200" cy="38862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ES" sz="1000" b="0" i="0" u="none" strike="noStrike" baseline="0">
              <a:solidFill>
                <a:srgbClr val="000000"/>
              </a:solidFill>
              <a:latin typeface="Times New Roman"/>
              <a:cs typeface="Times New Roman"/>
            </a:rPr>
            <a:t>Fomentar la prevención y erradicación de la violencia de género.</a:t>
          </a:r>
        </a:p>
      </xdr:txBody>
    </xdr:sp>
    <xdr:clientData/>
  </xdr:twoCellAnchor>
  <xdr:twoCellAnchor>
    <xdr:from>
      <xdr:col>0</xdr:col>
      <xdr:colOff>0</xdr:colOff>
      <xdr:row>0</xdr:row>
      <xdr:rowOff>0</xdr:rowOff>
    </xdr:from>
    <xdr:to>
      <xdr:col>0</xdr:col>
      <xdr:colOff>457200</xdr:colOff>
      <xdr:row>0</xdr:row>
      <xdr:rowOff>388620</xdr:rowOff>
    </xdr:to>
    <xdr:sp macro="" textlink="">
      <xdr:nvSpPr>
        <xdr:cNvPr id="6146" name="Text Box 2">
          <a:extLst>
            <a:ext uri="{FF2B5EF4-FFF2-40B4-BE49-F238E27FC236}">
              <a16:creationId xmlns:a16="http://schemas.microsoft.com/office/drawing/2014/main" id="{DFE697FF-5C70-DB6F-B546-F2B3D1D641EA}"/>
            </a:ext>
          </a:extLst>
        </xdr:cNvPr>
        <xdr:cNvSpPr txBox="1">
          <a:spLocks noChangeArrowheads="1"/>
        </xdr:cNvSpPr>
      </xdr:nvSpPr>
      <xdr:spPr bwMode="auto">
        <a:xfrm>
          <a:off x="0" y="0"/>
          <a:ext cx="457200" cy="38862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s-ES" sz="1000" b="0" i="0" u="none" strike="noStrike" baseline="0">
              <a:solidFill>
                <a:srgbClr val="000000"/>
              </a:solidFill>
              <a:latin typeface="Times New Roman"/>
              <a:cs typeface="Times New Roman"/>
            </a:rPr>
            <a:t>Ruptura de ciclos de violencia.</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17930</xdr:colOff>
      <xdr:row>25</xdr:row>
      <xdr:rowOff>98612</xdr:rowOff>
    </xdr:from>
    <xdr:to>
      <xdr:col>1</xdr:col>
      <xdr:colOff>2980205</xdr:colOff>
      <xdr:row>26</xdr:row>
      <xdr:rowOff>143871</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7930" y="8875059"/>
          <a:ext cx="7166722" cy="323165"/>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30</xdr:row>
      <xdr:rowOff>112060</xdr:rowOff>
    </xdr:from>
    <xdr:ext cx="2613675" cy="1370945"/>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28852712"/>
          <a:ext cx="2613675" cy="1370945"/>
          <a:chOff x="32194" y="-3463481"/>
          <a:chExt cx="1151255" cy="681918"/>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44975" y="-3123715"/>
            <a:ext cx="975166" cy="342152"/>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C.</a:t>
            </a:r>
            <a:r>
              <a:rPr lang="es-MX" sz="1000" b="0" spc="0" baseline="0">
                <a:latin typeface="Arial" panose="020B0604020202020204" pitchFamily="34" charset="0"/>
                <a:cs typeface="Arial" panose="020B0604020202020204" pitchFamily="34" charset="0"/>
              </a:rPr>
              <a:t> DULCE IVONNE VÁZQUEZ MELENDEZ</a:t>
            </a:r>
          </a:p>
          <a:p>
            <a:pPr algn="ctr"/>
            <a:r>
              <a:rPr lang="es-MX" sz="1000" b="0" spc="0" baseline="0">
                <a:latin typeface="Arial" panose="020B0604020202020204" pitchFamily="34" charset="0"/>
                <a:cs typeface="Arial" panose="020B0604020202020204" pitchFamily="34" charset="0"/>
              </a:rPr>
              <a:t>TITULAR DE INSTNACIA MUNICIPAL DE LA MUJER</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30</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2921657" y="28807888"/>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30</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239240" y="28830298"/>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1</xdr:col>
      <xdr:colOff>3362</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27</xdr:row>
      <xdr:rowOff>104775</xdr:rowOff>
    </xdr:from>
    <xdr:to>
      <xdr:col>5</xdr:col>
      <xdr:colOff>1644091</xdr:colOff>
      <xdr:row>30</xdr:row>
      <xdr:rowOff>28573</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9.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ADMINISTRACION%202024-2027/Normateca/Presidencia/Planeacion/Plan%20Municipal%20de%20Desarrollo%2024-27/PMZJ.pdf"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20.xm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21.xml"/><Relationship Id="rId4"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22.xml"/><Relationship Id="rId4"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13" zoomScale="55" zoomScaleNormal="70" zoomScaleSheetLayoutView="55" workbookViewId="0">
      <selection activeCell="A44" sqref="A44:B44"/>
    </sheetView>
  </sheetViews>
  <sheetFormatPr baseColWidth="10" defaultColWidth="9.33203125" defaultRowHeight="12.75"/>
  <cols>
    <col min="1" max="1" width="50.83203125" style="89" customWidth="1"/>
    <col min="2" max="2" width="49.83203125" style="89" customWidth="1"/>
    <col min="3" max="5" width="50.83203125" style="89" customWidth="1"/>
    <col min="6" max="16384" width="9.33203125" style="89"/>
  </cols>
  <sheetData>
    <row r="1" spans="1:5">
      <c r="A1" s="212" t="s">
        <v>301</v>
      </c>
      <c r="B1" s="213"/>
      <c r="C1" s="213"/>
      <c r="D1" s="213"/>
      <c r="E1" s="214"/>
    </row>
    <row r="2" spans="1:5" ht="25.5" customHeight="1">
      <c r="A2" s="212"/>
      <c r="B2" s="213"/>
      <c r="C2" s="213"/>
      <c r="D2" s="213"/>
      <c r="E2" s="214"/>
    </row>
    <row r="3" spans="1:5" ht="25.5" customHeight="1">
      <c r="A3" s="215"/>
      <c r="B3" s="216"/>
      <c r="C3" s="216"/>
      <c r="D3" s="216"/>
      <c r="E3" s="217"/>
    </row>
    <row r="4" spans="1:5" s="90" customFormat="1" ht="34.5" customHeight="1">
      <c r="A4" s="209" t="s">
        <v>294</v>
      </c>
      <c r="B4" s="210"/>
      <c r="C4" s="210"/>
      <c r="D4" s="210"/>
      <c r="E4" s="211"/>
    </row>
    <row r="5" spans="1:5" ht="29.25" customHeight="1">
      <c r="A5" s="218" t="s">
        <v>379</v>
      </c>
      <c r="B5" s="219"/>
      <c r="C5" s="219"/>
      <c r="D5" s="219"/>
      <c r="E5" s="220"/>
    </row>
    <row r="6" spans="1:5" ht="22.5" customHeight="1">
      <c r="A6" s="221"/>
      <c r="B6" s="222"/>
      <c r="C6" s="222"/>
      <c r="D6" s="222"/>
      <c r="E6" s="223"/>
    </row>
    <row r="7" spans="1:5" ht="22.5" customHeight="1">
      <c r="A7" s="221"/>
      <c r="B7" s="222"/>
      <c r="C7" s="222"/>
      <c r="D7" s="222"/>
      <c r="E7" s="223"/>
    </row>
    <row r="8" spans="1:5" ht="22.5" customHeight="1">
      <c r="A8" s="221"/>
      <c r="B8" s="222"/>
      <c r="C8" s="222"/>
      <c r="D8" s="222"/>
      <c r="E8" s="223"/>
    </row>
    <row r="9" spans="1:5" ht="22.5" customHeight="1">
      <c r="A9" s="221"/>
      <c r="B9" s="222"/>
      <c r="C9" s="222"/>
      <c r="D9" s="222"/>
      <c r="E9" s="223"/>
    </row>
    <row r="10" spans="1:5" ht="22.5" customHeight="1">
      <c r="A10" s="221"/>
      <c r="B10" s="222"/>
      <c r="C10" s="222"/>
      <c r="D10" s="222"/>
      <c r="E10" s="223"/>
    </row>
    <row r="11" spans="1:5" ht="22.5" customHeight="1">
      <c r="A11" s="224"/>
      <c r="B11" s="225"/>
      <c r="C11" s="225"/>
      <c r="D11" s="225"/>
      <c r="E11" s="226"/>
    </row>
    <row r="12" spans="1:5" s="90" customFormat="1" ht="34.5" customHeight="1">
      <c r="A12" s="209" t="s">
        <v>295</v>
      </c>
      <c r="B12" s="210"/>
      <c r="C12" s="210"/>
      <c r="D12" s="210"/>
      <c r="E12" s="211"/>
    </row>
    <row r="13" spans="1:5" ht="29.25" customHeight="1">
      <c r="A13" s="194" t="s">
        <v>380</v>
      </c>
      <c r="B13" s="195"/>
      <c r="C13" s="195"/>
      <c r="D13" s="195"/>
      <c r="E13" s="196"/>
    </row>
    <row r="14" spans="1:5" ht="24.95" customHeight="1">
      <c r="A14" s="197"/>
      <c r="B14" s="198"/>
      <c r="C14" s="198"/>
      <c r="D14" s="198"/>
      <c r="E14" s="199"/>
    </row>
    <row r="15" spans="1:5" ht="24.95" customHeight="1">
      <c r="A15" s="197"/>
      <c r="B15" s="198"/>
      <c r="C15" s="198"/>
      <c r="D15" s="198"/>
      <c r="E15" s="199"/>
    </row>
    <row r="16" spans="1:5" ht="24.95" customHeight="1">
      <c r="A16" s="197"/>
      <c r="B16" s="198"/>
      <c r="C16" s="198"/>
      <c r="D16" s="198"/>
      <c r="E16" s="199"/>
    </row>
    <row r="17" spans="1:5" ht="24.95" customHeight="1">
      <c r="A17" s="197"/>
      <c r="B17" s="198"/>
      <c r="C17" s="198"/>
      <c r="D17" s="198"/>
      <c r="E17" s="199"/>
    </row>
    <row r="18" spans="1:5" ht="24.95" customHeight="1">
      <c r="A18" s="197"/>
      <c r="B18" s="198"/>
      <c r="C18" s="198"/>
      <c r="D18" s="198"/>
      <c r="E18" s="199"/>
    </row>
    <row r="19" spans="1:5" ht="24.95" customHeight="1">
      <c r="A19" s="197"/>
      <c r="B19" s="198"/>
      <c r="C19" s="198"/>
      <c r="D19" s="198"/>
      <c r="E19" s="199"/>
    </row>
    <row r="20" spans="1:5" ht="24.95" customHeight="1">
      <c r="A20" s="197"/>
      <c r="B20" s="198"/>
      <c r="C20" s="198"/>
      <c r="D20" s="198"/>
      <c r="E20" s="199"/>
    </row>
    <row r="21" spans="1:5" ht="24.95" customHeight="1">
      <c r="A21" s="197"/>
      <c r="B21" s="198"/>
      <c r="C21" s="198"/>
      <c r="D21" s="198"/>
      <c r="E21" s="199"/>
    </row>
    <row r="22" spans="1:5" ht="12" customHeight="1">
      <c r="A22" s="197"/>
      <c r="B22" s="198"/>
      <c r="C22" s="198"/>
      <c r="D22" s="198"/>
      <c r="E22" s="199"/>
    </row>
    <row r="23" spans="1:5" ht="24.75" hidden="1" customHeight="1">
      <c r="A23" s="197"/>
      <c r="B23" s="198"/>
      <c r="C23" s="198"/>
      <c r="D23" s="198"/>
      <c r="E23" s="199"/>
    </row>
    <row r="24" spans="1:5" ht="24.75" hidden="1" customHeight="1">
      <c r="A24" s="197"/>
      <c r="B24" s="198"/>
      <c r="C24" s="198"/>
      <c r="D24" s="198"/>
      <c r="E24" s="199"/>
    </row>
    <row r="25" spans="1:5" ht="24.75" hidden="1" customHeight="1">
      <c r="A25" s="197"/>
      <c r="B25" s="198"/>
      <c r="C25" s="198"/>
      <c r="D25" s="198"/>
      <c r="E25" s="199"/>
    </row>
    <row r="26" spans="1:5" ht="24.95" hidden="1" customHeight="1">
      <c r="A26" s="197"/>
      <c r="B26" s="198"/>
      <c r="C26" s="198"/>
      <c r="D26" s="198"/>
      <c r="E26" s="199"/>
    </row>
    <row r="27" spans="1:5" ht="24.75" hidden="1" customHeight="1">
      <c r="A27" s="197"/>
      <c r="B27" s="198"/>
      <c r="C27" s="198"/>
      <c r="D27" s="198"/>
      <c r="E27" s="199"/>
    </row>
    <row r="28" spans="1:5" ht="24.75" hidden="1" customHeight="1">
      <c r="A28" s="197"/>
      <c r="B28" s="198"/>
      <c r="C28" s="198"/>
      <c r="D28" s="198"/>
      <c r="E28" s="199"/>
    </row>
    <row r="29" spans="1:5" ht="24.75" hidden="1" customHeight="1">
      <c r="A29" s="197"/>
      <c r="B29" s="198"/>
      <c r="C29" s="198"/>
      <c r="D29" s="198"/>
      <c r="E29" s="199"/>
    </row>
    <row r="30" spans="1:5" ht="24.75" hidden="1" customHeight="1">
      <c r="A30" s="197"/>
      <c r="B30" s="198"/>
      <c r="C30" s="198"/>
      <c r="D30" s="198"/>
      <c r="E30" s="199"/>
    </row>
    <row r="31" spans="1:5" ht="24.75" hidden="1" customHeight="1">
      <c r="A31" s="197"/>
      <c r="B31" s="198"/>
      <c r="C31" s="198"/>
      <c r="D31" s="198"/>
      <c r="E31" s="199"/>
    </row>
    <row r="32" spans="1:5" ht="24.75" hidden="1" customHeight="1">
      <c r="A32" s="197"/>
      <c r="B32" s="198"/>
      <c r="C32" s="198"/>
      <c r="D32" s="198"/>
      <c r="E32" s="199"/>
    </row>
    <row r="33" spans="1:5" ht="24.75" hidden="1" customHeight="1">
      <c r="A33" s="197"/>
      <c r="B33" s="198"/>
      <c r="C33" s="198"/>
      <c r="D33" s="198"/>
      <c r="E33" s="199"/>
    </row>
    <row r="34" spans="1:5" ht="24.75" hidden="1" customHeight="1">
      <c r="A34" s="200"/>
      <c r="B34" s="201"/>
      <c r="C34" s="201"/>
      <c r="D34" s="201"/>
      <c r="E34" s="202"/>
    </row>
    <row r="35" spans="1:5" s="90" customFormat="1" ht="34.5" customHeight="1">
      <c r="A35" s="209" t="s">
        <v>296</v>
      </c>
      <c r="B35" s="210"/>
      <c r="C35" s="210"/>
      <c r="D35" s="210"/>
      <c r="E35" s="211"/>
    </row>
    <row r="36" spans="1:5" s="90" customFormat="1" ht="34.5" customHeight="1">
      <c r="A36" s="194" t="s">
        <v>381</v>
      </c>
      <c r="B36" s="195"/>
      <c r="C36" s="195"/>
      <c r="D36" s="195"/>
      <c r="E36" s="196"/>
    </row>
    <row r="37" spans="1:5" ht="66.75" customHeight="1">
      <c r="A37" s="200"/>
      <c r="B37" s="201"/>
      <c r="C37" s="201"/>
      <c r="D37" s="201"/>
      <c r="E37" s="202"/>
    </row>
    <row r="38" spans="1:5" s="90" customFormat="1" ht="34.5" customHeight="1">
      <c r="A38" s="209" t="s">
        <v>297</v>
      </c>
      <c r="B38" s="210"/>
      <c r="C38" s="210"/>
      <c r="D38" s="210"/>
      <c r="E38" s="211"/>
    </row>
    <row r="39" spans="1:5" s="90" customFormat="1" ht="34.5" customHeight="1">
      <c r="A39" s="194" t="s">
        <v>382</v>
      </c>
      <c r="B39" s="195"/>
      <c r="C39" s="195"/>
      <c r="D39" s="195"/>
      <c r="E39" s="196"/>
    </row>
    <row r="40" spans="1:5" ht="29.25" customHeight="1">
      <c r="A40" s="197"/>
      <c r="B40" s="198"/>
      <c r="C40" s="198"/>
      <c r="D40" s="198"/>
      <c r="E40" s="199"/>
    </row>
    <row r="41" spans="1:5" ht="33.75" hidden="1" customHeight="1">
      <c r="A41" s="197"/>
      <c r="B41" s="198"/>
      <c r="C41" s="198"/>
      <c r="D41" s="198"/>
      <c r="E41" s="199"/>
    </row>
    <row r="42" spans="1:5" ht="33.75" hidden="1" customHeight="1">
      <c r="A42" s="200"/>
      <c r="B42" s="201"/>
      <c r="C42" s="201"/>
      <c r="D42" s="201"/>
      <c r="E42" s="202"/>
    </row>
    <row r="43" spans="1:5" s="90" customFormat="1" ht="34.5" customHeight="1">
      <c r="A43" s="205" t="s">
        <v>298</v>
      </c>
      <c r="B43" s="206"/>
      <c r="C43" s="205" t="s">
        <v>299</v>
      </c>
      <c r="D43" s="206"/>
      <c r="E43" s="98" t="s">
        <v>300</v>
      </c>
    </row>
    <row r="44" spans="1:5" ht="66.599999999999994" customHeight="1">
      <c r="A44" s="207" t="s">
        <v>383</v>
      </c>
      <c r="B44" s="208"/>
      <c r="C44" s="207" t="s">
        <v>384</v>
      </c>
      <c r="D44" s="208"/>
      <c r="E44" s="177" t="s">
        <v>385</v>
      </c>
    </row>
    <row r="45" spans="1:5" ht="19.5" customHeight="1">
      <c r="A45" s="203"/>
      <c r="B45" s="203"/>
      <c r="C45" s="203"/>
      <c r="D45" s="203"/>
      <c r="E45" s="203"/>
    </row>
    <row r="46" spans="1:5">
      <c r="A46" s="204"/>
      <c r="B46" s="204"/>
      <c r="C46" s="204"/>
      <c r="D46" s="204"/>
      <c r="E46" s="204"/>
    </row>
    <row r="47" spans="1:5">
      <c r="A47" s="204"/>
      <c r="B47" s="204"/>
      <c r="C47" s="204"/>
      <c r="D47" s="204"/>
      <c r="E47" s="204"/>
    </row>
    <row r="48" spans="1:5">
      <c r="A48" s="204"/>
      <c r="B48" s="204"/>
      <c r="C48" s="204"/>
      <c r="D48" s="204"/>
      <c r="E48" s="204"/>
    </row>
    <row r="49" spans="1:5">
      <c r="A49" s="204"/>
      <c r="B49" s="204"/>
      <c r="C49" s="204"/>
      <c r="D49" s="204"/>
      <c r="E49" s="204"/>
    </row>
    <row r="50" spans="1:5">
      <c r="A50" s="204"/>
      <c r="B50" s="204"/>
      <c r="C50" s="204"/>
      <c r="D50" s="204"/>
      <c r="E50" s="204"/>
    </row>
    <row r="51" spans="1:5">
      <c r="A51" s="204"/>
      <c r="B51" s="204"/>
      <c r="C51" s="204"/>
      <c r="D51" s="204"/>
      <c r="E51" s="204"/>
    </row>
    <row r="52" spans="1:5">
      <c r="A52" s="204"/>
      <c r="B52" s="204"/>
      <c r="C52" s="204"/>
      <c r="D52" s="204"/>
      <c r="E52" s="204"/>
    </row>
    <row r="53" spans="1:5">
      <c r="A53" s="204"/>
      <c r="B53" s="204"/>
      <c r="C53" s="204"/>
      <c r="D53" s="204"/>
      <c r="E53" s="204"/>
    </row>
    <row r="54" spans="1:5">
      <c r="A54" s="204"/>
      <c r="B54" s="204"/>
      <c r="C54" s="204"/>
      <c r="D54" s="204"/>
      <c r="E54" s="204"/>
    </row>
  </sheetData>
  <mergeCells count="14">
    <mergeCell ref="A4:E4"/>
    <mergeCell ref="A1:E3"/>
    <mergeCell ref="A38:E38"/>
    <mergeCell ref="A12:E12"/>
    <mergeCell ref="A35:E35"/>
    <mergeCell ref="A13:E34"/>
    <mergeCell ref="A36:E37"/>
    <mergeCell ref="A5:E11"/>
    <mergeCell ref="A39:E42"/>
    <mergeCell ref="A45:E54"/>
    <mergeCell ref="C43:D43"/>
    <mergeCell ref="C44:D44"/>
    <mergeCell ref="A43:B43"/>
    <mergeCell ref="A44:B44"/>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82"/>
  <sheetViews>
    <sheetView topLeftCell="A10" zoomScale="70" zoomScaleNormal="70" workbookViewId="0">
      <pane ySplit="1" topLeftCell="A18" activePane="bottomLeft" state="frozen"/>
      <selection activeCell="A10" sqref="A10"/>
      <selection pane="bottomLeft" activeCell="E20" sqref="E20:E21"/>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335" t="s">
        <v>206</v>
      </c>
      <c r="B1" s="335"/>
      <c r="C1" s="335"/>
      <c r="D1" s="335"/>
      <c r="E1" s="335"/>
      <c r="F1" s="335"/>
      <c r="G1" s="335"/>
      <c r="H1" s="335"/>
      <c r="I1" s="335"/>
      <c r="J1" s="335"/>
      <c r="K1" s="335"/>
      <c r="L1" s="335"/>
      <c r="M1" s="335"/>
      <c r="N1" s="335"/>
      <c r="O1" s="335"/>
      <c r="P1" s="335"/>
      <c r="Q1" s="335"/>
      <c r="R1" s="335"/>
      <c r="S1" s="335"/>
      <c r="T1" s="335"/>
      <c r="U1" s="335"/>
      <c r="V1" s="66"/>
      <c r="W1" s="66"/>
      <c r="X1" s="66"/>
      <c r="Y1" s="66"/>
    </row>
    <row r="2" spans="1:25" ht="20.25" customHeight="1">
      <c r="A2" s="335" t="s">
        <v>207</v>
      </c>
      <c r="B2" s="335"/>
      <c r="C2" s="335"/>
      <c r="D2" s="335"/>
      <c r="E2" s="335"/>
      <c r="F2" s="335"/>
      <c r="G2" s="335"/>
      <c r="H2" s="335"/>
      <c r="I2" s="335"/>
      <c r="J2" s="335"/>
      <c r="K2" s="335"/>
      <c r="L2" s="335"/>
      <c r="M2" s="335"/>
      <c r="N2" s="335"/>
      <c r="O2" s="335"/>
      <c r="P2" s="335"/>
      <c r="Q2" s="335"/>
      <c r="R2" s="335"/>
      <c r="S2" s="335"/>
      <c r="T2" s="335"/>
      <c r="U2" s="335"/>
      <c r="V2" s="66"/>
      <c r="W2" s="66"/>
      <c r="X2" s="66"/>
      <c r="Y2" s="66"/>
    </row>
    <row r="3" spans="1:25" ht="21" customHeight="1">
      <c r="A3" s="67"/>
      <c r="B3" s="68"/>
      <c r="C3" s="68"/>
      <c r="D3" s="68"/>
      <c r="E3" s="68"/>
      <c r="F3" s="68"/>
      <c r="G3" s="68"/>
      <c r="H3" s="68"/>
      <c r="I3" s="68"/>
      <c r="J3" s="68"/>
      <c r="K3" s="68"/>
      <c r="L3" s="68"/>
      <c r="M3" s="68"/>
      <c r="N3" s="68"/>
      <c r="O3" s="68"/>
      <c r="P3" s="68"/>
      <c r="Q3" s="68"/>
      <c r="R3" s="68"/>
      <c r="S3" s="68"/>
      <c r="T3" s="68"/>
      <c r="U3" s="68"/>
      <c r="V3" s="68"/>
      <c r="W3" s="68"/>
      <c r="X3" s="68"/>
      <c r="Y3" s="68"/>
    </row>
    <row r="4" spans="1:25" ht="18" customHeight="1">
      <c r="A4" s="70"/>
      <c r="B4" s="70"/>
      <c r="C4" s="70"/>
      <c r="D4" s="70"/>
      <c r="E4" s="70"/>
      <c r="F4" s="70"/>
      <c r="G4" s="70"/>
      <c r="H4" s="70"/>
      <c r="I4" s="70"/>
      <c r="J4" s="70"/>
      <c r="K4" s="70"/>
      <c r="L4" s="70"/>
      <c r="M4" s="70"/>
      <c r="N4" s="70"/>
      <c r="O4" s="70"/>
      <c r="P4" s="70"/>
      <c r="Q4" s="70"/>
      <c r="R4" s="70"/>
      <c r="S4" s="70"/>
      <c r="T4" s="70"/>
      <c r="U4" s="70"/>
      <c r="V4" s="70"/>
      <c r="W4" s="70"/>
      <c r="X4" s="70"/>
      <c r="Y4" s="70"/>
    </row>
    <row r="5" spans="1:25" ht="25.5" customHeight="1">
      <c r="A5" s="336" t="s">
        <v>208</v>
      </c>
      <c r="B5" s="336"/>
      <c r="C5" s="336"/>
      <c r="D5" s="336"/>
      <c r="E5" s="336"/>
      <c r="F5" s="336"/>
      <c r="G5" s="336"/>
      <c r="H5" s="336"/>
      <c r="I5" s="336"/>
      <c r="J5" s="336"/>
      <c r="K5" s="336"/>
      <c r="L5" s="336"/>
      <c r="M5" s="336"/>
      <c r="N5" s="336"/>
      <c r="O5" s="336"/>
      <c r="P5" s="336"/>
      <c r="Q5" s="336"/>
      <c r="R5" s="336"/>
      <c r="S5" s="336"/>
      <c r="T5" s="336"/>
      <c r="U5" s="336"/>
      <c r="V5" s="69"/>
      <c r="W5" s="69"/>
      <c r="X5" s="69"/>
      <c r="Y5" s="69"/>
    </row>
    <row r="6" spans="1:25" ht="27" customHeight="1">
      <c r="A6" s="335" t="s">
        <v>209</v>
      </c>
      <c r="B6" s="335"/>
      <c r="C6" s="335"/>
      <c r="D6" s="335"/>
      <c r="E6" s="335"/>
      <c r="F6" s="335"/>
      <c r="G6" s="335"/>
      <c r="H6" s="335"/>
      <c r="I6" s="335"/>
      <c r="J6" s="335"/>
      <c r="K6" s="335"/>
      <c r="L6" s="335"/>
      <c r="M6" s="335"/>
      <c r="N6" s="335"/>
      <c r="O6" s="335"/>
      <c r="P6" s="335"/>
      <c r="Q6" s="335"/>
      <c r="R6" s="335"/>
      <c r="S6" s="335"/>
      <c r="T6" s="335"/>
      <c r="U6" s="335"/>
      <c r="V6" s="66"/>
      <c r="W6" s="66"/>
      <c r="X6" s="66"/>
      <c r="Y6" s="66"/>
    </row>
    <row r="7" spans="1:25" ht="55.5" customHeight="1">
      <c r="A7" s="57"/>
      <c r="B7" s="57"/>
      <c r="C7" s="57"/>
      <c r="D7" s="58"/>
      <c r="E7" s="57"/>
      <c r="F7" s="350" t="s">
        <v>210</v>
      </c>
      <c r="G7" s="350"/>
      <c r="H7" s="350"/>
      <c r="I7" s="350"/>
      <c r="J7" s="350"/>
      <c r="K7" s="350"/>
      <c r="L7" s="350"/>
      <c r="M7" s="57"/>
      <c r="N7" s="57"/>
      <c r="O7" s="57"/>
      <c r="P7" s="57"/>
      <c r="R7" s="65"/>
      <c r="S7" s="65"/>
      <c r="T7" s="65"/>
      <c r="U7" s="65"/>
      <c r="V7" s="59"/>
      <c r="W7" s="59"/>
      <c r="X7" s="59"/>
      <c r="Y7" s="59"/>
    </row>
    <row r="8" spans="1:25" ht="37.5" customHeight="1">
      <c r="A8" s="344" t="s">
        <v>211</v>
      </c>
      <c r="B8" s="344"/>
      <c r="C8" s="344"/>
      <c r="D8" s="344"/>
      <c r="E8" s="344"/>
      <c r="F8" s="337" t="s">
        <v>220</v>
      </c>
      <c r="G8" s="337"/>
      <c r="H8" s="337"/>
      <c r="I8" s="337"/>
      <c r="J8" s="337"/>
      <c r="K8" s="337"/>
      <c r="L8" s="337"/>
      <c r="M8" s="337"/>
      <c r="N8" s="337"/>
      <c r="O8" s="337"/>
      <c r="P8" s="337"/>
      <c r="Q8" s="337"/>
      <c r="R8" s="337"/>
      <c r="S8" s="337"/>
      <c r="T8" s="337"/>
      <c r="U8" s="337"/>
      <c r="V8" s="64"/>
      <c r="W8" s="64"/>
      <c r="X8" s="64"/>
      <c r="Y8" s="64"/>
    </row>
    <row r="9" spans="1:25" ht="28.5" customHeight="1">
      <c r="A9" s="345" t="s">
        <v>212</v>
      </c>
      <c r="B9" s="345"/>
      <c r="C9" s="345"/>
      <c r="D9" s="345"/>
      <c r="E9" s="345"/>
      <c r="F9" s="337" t="s">
        <v>347</v>
      </c>
      <c r="G9" s="337"/>
      <c r="H9" s="337"/>
      <c r="I9" s="337"/>
      <c r="J9" s="337"/>
      <c r="K9" s="337"/>
      <c r="L9" s="337"/>
      <c r="M9" s="337"/>
      <c r="N9" s="337"/>
      <c r="O9" s="337"/>
      <c r="P9" s="337"/>
      <c r="Q9" s="337"/>
      <c r="R9" s="337"/>
      <c r="S9" s="337"/>
      <c r="T9" s="337"/>
      <c r="U9" s="337"/>
      <c r="V9" s="64"/>
      <c r="W9" s="64"/>
      <c r="X9" s="64"/>
      <c r="Y9" s="64"/>
    </row>
    <row r="10" spans="1:25" ht="94.5" customHeight="1">
      <c r="A10" s="346" t="s">
        <v>213</v>
      </c>
      <c r="B10" s="347"/>
      <c r="C10" s="347"/>
      <c r="D10" s="347"/>
      <c r="E10" s="347"/>
      <c r="F10" s="338" t="s">
        <v>590</v>
      </c>
      <c r="G10" s="339"/>
      <c r="H10" s="339"/>
      <c r="I10" s="339"/>
      <c r="J10" s="339"/>
      <c r="K10" s="339"/>
      <c r="L10" s="339"/>
      <c r="M10" s="339"/>
      <c r="N10" s="339"/>
      <c r="O10" s="339"/>
      <c r="P10" s="339"/>
      <c r="Q10" s="339"/>
      <c r="R10" s="339"/>
      <c r="S10" s="339"/>
      <c r="T10" s="339"/>
      <c r="U10" s="339"/>
      <c r="V10" s="64"/>
      <c r="W10" s="64"/>
      <c r="X10" s="64"/>
      <c r="Y10" s="64"/>
    </row>
    <row r="11" spans="1:25" ht="84.75" customHeight="1">
      <c r="A11" s="348" t="s">
        <v>214</v>
      </c>
      <c r="B11" s="349"/>
      <c r="C11" s="349"/>
      <c r="D11" s="349"/>
      <c r="E11" s="340" t="s">
        <v>481</v>
      </c>
      <c r="F11" s="341"/>
      <c r="G11" s="341"/>
      <c r="H11" s="341"/>
      <c r="I11" s="341"/>
      <c r="J11" s="343" t="s">
        <v>215</v>
      </c>
      <c r="K11" s="343"/>
      <c r="L11" s="343"/>
      <c r="M11" s="340" t="s">
        <v>565</v>
      </c>
      <c r="N11" s="341"/>
      <c r="O11" s="341"/>
      <c r="P11" s="341"/>
      <c r="Q11" s="341"/>
      <c r="R11" s="341"/>
      <c r="S11" s="341"/>
      <c r="T11" s="341"/>
      <c r="U11" s="341"/>
      <c r="V11" s="62"/>
      <c r="W11" s="62"/>
      <c r="X11" s="62"/>
      <c r="Y11" s="63"/>
    </row>
    <row r="12" spans="1:25" ht="77.25" customHeight="1">
      <c r="A12" s="349" t="s">
        <v>216</v>
      </c>
      <c r="B12" s="349"/>
      <c r="C12" s="349"/>
      <c r="D12" s="349"/>
      <c r="E12" s="340" t="s">
        <v>482</v>
      </c>
      <c r="F12" s="341"/>
      <c r="G12" s="341"/>
      <c r="H12" s="341"/>
      <c r="I12" s="341"/>
      <c r="J12" s="341"/>
      <c r="K12" s="341"/>
      <c r="L12" s="341"/>
      <c r="M12" s="341"/>
      <c r="N12" s="341"/>
      <c r="O12" s="341"/>
      <c r="P12" s="341"/>
      <c r="Q12" s="341"/>
      <c r="R12" s="341"/>
      <c r="S12" s="341"/>
      <c r="T12" s="341"/>
      <c r="U12" s="341"/>
      <c r="V12" s="60"/>
      <c r="W12" s="60"/>
      <c r="X12" s="60"/>
      <c r="Y12" s="60"/>
    </row>
    <row r="13" spans="1:25" ht="192" customHeight="1">
      <c r="A13" s="349" t="s">
        <v>217</v>
      </c>
      <c r="B13" s="349"/>
      <c r="C13" s="349"/>
      <c r="D13" s="349"/>
      <c r="E13" s="342" t="s">
        <v>480</v>
      </c>
      <c r="F13" s="342"/>
      <c r="G13" s="342"/>
      <c r="H13" s="342"/>
      <c r="I13" s="342"/>
      <c r="J13" s="342"/>
      <c r="K13" s="342"/>
      <c r="L13" s="342"/>
      <c r="M13" s="342"/>
      <c r="N13" s="342"/>
      <c r="O13" s="342"/>
      <c r="P13" s="342"/>
      <c r="Q13" s="342"/>
      <c r="R13" s="342"/>
      <c r="S13" s="342"/>
      <c r="T13" s="342"/>
      <c r="U13" s="342"/>
      <c r="V13" s="61"/>
      <c r="W13" s="61"/>
      <c r="X13" s="61"/>
      <c r="Y13" s="61"/>
    </row>
    <row r="14" spans="1:25" ht="18" customHeight="1">
      <c r="A14" s="380" t="s">
        <v>163</v>
      </c>
      <c r="B14" s="380" t="s">
        <v>174</v>
      </c>
      <c r="C14" s="380" t="s">
        <v>165</v>
      </c>
      <c r="D14" s="380" t="s">
        <v>164</v>
      </c>
      <c r="E14" s="380" t="s">
        <v>155</v>
      </c>
      <c r="F14" s="390" t="s">
        <v>167</v>
      </c>
      <c r="G14" s="391"/>
      <c r="H14" s="391"/>
      <c r="I14" s="391"/>
      <c r="J14" s="391"/>
      <c r="K14" s="391"/>
      <c r="L14" s="391"/>
      <c r="M14" s="391"/>
      <c r="N14" s="391"/>
      <c r="O14" s="391"/>
      <c r="P14" s="391"/>
      <c r="Q14" s="392"/>
      <c r="R14" s="380" t="s">
        <v>26</v>
      </c>
      <c r="S14" s="383" t="s">
        <v>66</v>
      </c>
      <c r="T14" s="383" t="s">
        <v>67</v>
      </c>
      <c r="U14" s="383" t="s">
        <v>68</v>
      </c>
    </row>
    <row r="15" spans="1:25" ht="33" customHeight="1">
      <c r="A15" s="381"/>
      <c r="B15" s="381"/>
      <c r="C15" s="381"/>
      <c r="D15" s="381"/>
      <c r="E15" s="381"/>
      <c r="F15" s="383" t="s">
        <v>54</v>
      </c>
      <c r="G15" s="393" t="s">
        <v>55</v>
      </c>
      <c r="H15" s="374" t="s">
        <v>56</v>
      </c>
      <c r="I15" s="371" t="s">
        <v>183</v>
      </c>
      <c r="J15" s="372"/>
      <c r="K15" s="373"/>
      <c r="L15" s="374" t="s">
        <v>60</v>
      </c>
      <c r="M15" s="374" t="s">
        <v>61</v>
      </c>
      <c r="N15" s="374" t="s">
        <v>62</v>
      </c>
      <c r="O15" s="388" t="s">
        <v>63</v>
      </c>
      <c r="P15" s="388" t="s">
        <v>64</v>
      </c>
      <c r="Q15" s="388" t="s">
        <v>65</v>
      </c>
      <c r="R15" s="381"/>
      <c r="S15" s="384"/>
      <c r="T15" s="384"/>
      <c r="U15" s="384"/>
    </row>
    <row r="16" spans="1:25" ht="60" customHeight="1">
      <c r="A16" s="382"/>
      <c r="B16" s="382"/>
      <c r="C16" s="382"/>
      <c r="D16" s="382"/>
      <c r="E16" s="382"/>
      <c r="F16" s="385"/>
      <c r="G16" s="394"/>
      <c r="H16" s="375"/>
      <c r="I16" s="122" t="s">
        <v>57</v>
      </c>
      <c r="J16" s="122" t="s">
        <v>58</v>
      </c>
      <c r="K16" s="122" t="s">
        <v>59</v>
      </c>
      <c r="L16" s="375"/>
      <c r="M16" s="375"/>
      <c r="N16" s="375"/>
      <c r="O16" s="389"/>
      <c r="P16" s="389"/>
      <c r="Q16" s="389"/>
      <c r="R16" s="382"/>
      <c r="S16" s="385"/>
      <c r="T16" s="385"/>
      <c r="U16" s="385"/>
    </row>
    <row r="17" spans="1:23" ht="110.1" customHeight="1">
      <c r="A17" s="370" t="s">
        <v>124</v>
      </c>
      <c r="B17" s="365" t="s">
        <v>441</v>
      </c>
      <c r="C17" s="386" t="s">
        <v>483</v>
      </c>
      <c r="D17" s="120" t="s">
        <v>484</v>
      </c>
      <c r="E17" s="378" t="s">
        <v>486</v>
      </c>
      <c r="F17" s="114">
        <v>1</v>
      </c>
      <c r="G17" s="114">
        <v>1</v>
      </c>
      <c r="H17" s="115">
        <v>2</v>
      </c>
      <c r="I17" s="115">
        <v>2</v>
      </c>
      <c r="J17" s="115">
        <v>1</v>
      </c>
      <c r="K17" s="115">
        <v>2</v>
      </c>
      <c r="L17" s="115">
        <v>1</v>
      </c>
      <c r="M17" s="115">
        <v>1</v>
      </c>
      <c r="N17" s="115">
        <v>2</v>
      </c>
      <c r="O17" s="115">
        <v>1</v>
      </c>
      <c r="P17" s="115">
        <v>2</v>
      </c>
      <c r="Q17" s="115">
        <v>1</v>
      </c>
      <c r="R17" s="116">
        <f>SUM(E17:Q17)</f>
        <v>17</v>
      </c>
      <c r="S17" s="117">
        <f>SUM(R17)</f>
        <v>17</v>
      </c>
      <c r="T17" s="363">
        <f>R17-R18</f>
        <v>13</v>
      </c>
      <c r="U17" s="351">
        <f>R18/S17</f>
        <v>0.23529411764705882</v>
      </c>
      <c r="W17" s="86"/>
    </row>
    <row r="18" spans="1:23" ht="110.1" customHeight="1">
      <c r="A18" s="370"/>
      <c r="B18" s="366"/>
      <c r="C18" s="387"/>
      <c r="D18" s="121" t="s">
        <v>485</v>
      </c>
      <c r="E18" s="379"/>
      <c r="F18" s="117">
        <v>1</v>
      </c>
      <c r="G18" s="117">
        <v>1</v>
      </c>
      <c r="H18" s="118">
        <v>2</v>
      </c>
      <c r="I18" s="119"/>
      <c r="J18" s="119"/>
      <c r="K18" s="118"/>
      <c r="L18" s="119"/>
      <c r="M18" s="119"/>
      <c r="N18" s="118"/>
      <c r="O18" s="119"/>
      <c r="P18" s="119"/>
      <c r="Q18" s="118"/>
      <c r="R18" s="116">
        <f>SUM(E18:Q18)</f>
        <v>4</v>
      </c>
      <c r="S18" s="117">
        <f>IF(COUNTA(O18:Q18)&gt;0,SUM(O18:Q18),IF(COUNTA(L18:N18)&gt;0,SUM(L18:N18),IF(COUNTA(I18:K18)&gt;0,SUM(I18:K18),IF(COUNTA(F18:H18)&gt;0,SUM(F18:H18),0))))</f>
        <v>4</v>
      </c>
      <c r="T18" s="364"/>
      <c r="U18" s="351"/>
      <c r="W18" s="86"/>
    </row>
    <row r="19" spans="1:23" ht="23.25" customHeight="1">
      <c r="A19" s="352"/>
      <c r="B19" s="353"/>
      <c r="C19" s="353"/>
      <c r="D19" s="353"/>
      <c r="E19" s="353"/>
      <c r="F19" s="353"/>
      <c r="G19" s="353"/>
      <c r="H19" s="353"/>
      <c r="I19" s="353"/>
      <c r="J19" s="353"/>
      <c r="K19" s="353"/>
      <c r="L19" s="353"/>
      <c r="M19" s="353"/>
      <c r="N19" s="353"/>
      <c r="O19" s="353"/>
      <c r="P19" s="353"/>
      <c r="Q19" s="353"/>
      <c r="R19" s="353"/>
      <c r="S19" s="353"/>
      <c r="T19" s="353"/>
      <c r="U19" s="354"/>
    </row>
    <row r="20" spans="1:23" ht="110.1" customHeight="1">
      <c r="A20" s="369" t="s">
        <v>161</v>
      </c>
      <c r="B20" s="357" t="s">
        <v>533</v>
      </c>
      <c r="C20" s="367" t="s">
        <v>487</v>
      </c>
      <c r="D20" s="7" t="s">
        <v>583</v>
      </c>
      <c r="E20" s="361" t="s">
        <v>488</v>
      </c>
      <c r="F20" s="114">
        <v>25</v>
      </c>
      <c r="G20" s="114">
        <v>25</v>
      </c>
      <c r="H20" s="115">
        <v>15</v>
      </c>
      <c r="I20" s="115">
        <v>0</v>
      </c>
      <c r="J20" s="115">
        <v>0</v>
      </c>
      <c r="K20" s="115">
        <v>25</v>
      </c>
      <c r="L20" s="115">
        <v>0</v>
      </c>
      <c r="M20" s="115">
        <v>0</v>
      </c>
      <c r="N20" s="115">
        <v>25</v>
      </c>
      <c r="O20" s="115">
        <v>0</v>
      </c>
      <c r="P20" s="115">
        <v>0</v>
      </c>
      <c r="Q20" s="115">
        <v>25</v>
      </c>
      <c r="R20" s="116">
        <f>SUM(E20:Q20)</f>
        <v>140</v>
      </c>
      <c r="S20" s="117">
        <f>SUM(R20)</f>
        <v>140</v>
      </c>
      <c r="T20" s="363">
        <f>R20-R21</f>
        <v>75</v>
      </c>
      <c r="U20" s="351">
        <f>R21/S20</f>
        <v>0.4642857142857143</v>
      </c>
    </row>
    <row r="21" spans="1:23" ht="110.1" customHeight="1">
      <c r="A21" s="369"/>
      <c r="B21" s="358"/>
      <c r="C21" s="368"/>
      <c r="D21" s="188" t="s">
        <v>584</v>
      </c>
      <c r="E21" s="362"/>
      <c r="F21" s="117">
        <v>25</v>
      </c>
      <c r="G21" s="117">
        <v>25</v>
      </c>
      <c r="H21" s="118">
        <v>15</v>
      </c>
      <c r="I21" s="119"/>
      <c r="J21" s="119"/>
      <c r="K21" s="118"/>
      <c r="L21" s="119"/>
      <c r="M21" s="119"/>
      <c r="N21" s="118"/>
      <c r="O21" s="119"/>
      <c r="P21" s="119"/>
      <c r="Q21" s="118"/>
      <c r="R21" s="116">
        <f>SUM(E21:Q21)</f>
        <v>65</v>
      </c>
      <c r="S21" s="117">
        <f>IF(COUNTA(O21:Q21)&gt;0,SUM(O21:Q21),IF(COUNTA(L21:N21)&gt;0,SUM(L21:N21),IF(COUNTA(I21:K21)&gt;0,SUM(I21:K21),IF(COUNTA(F21:H21)&gt;0,SUM(F21:H21),0))))</f>
        <v>65</v>
      </c>
      <c r="T21" s="364"/>
      <c r="U21" s="351"/>
    </row>
    <row r="22" spans="1:23" ht="21" customHeight="1">
      <c r="A22" s="352"/>
      <c r="B22" s="353"/>
      <c r="C22" s="353"/>
      <c r="D22" s="353"/>
      <c r="E22" s="353"/>
      <c r="F22" s="353"/>
      <c r="G22" s="353"/>
      <c r="H22" s="353"/>
      <c r="I22" s="353"/>
      <c r="J22" s="353"/>
      <c r="K22" s="353"/>
      <c r="L22" s="353"/>
      <c r="M22" s="353"/>
      <c r="N22" s="353"/>
      <c r="O22" s="353"/>
      <c r="P22" s="353"/>
      <c r="Q22" s="353"/>
      <c r="R22" s="353"/>
      <c r="S22" s="353"/>
      <c r="T22" s="353"/>
      <c r="U22" s="354"/>
    </row>
    <row r="23" spans="1:23" ht="110.1" customHeight="1">
      <c r="A23" s="355" t="s">
        <v>135</v>
      </c>
      <c r="B23" s="365" t="s">
        <v>489</v>
      </c>
      <c r="C23" s="367" t="s">
        <v>490</v>
      </c>
      <c r="D23" s="7" t="s">
        <v>527</v>
      </c>
      <c r="E23" s="361" t="s">
        <v>491</v>
      </c>
      <c r="F23" s="114">
        <v>0</v>
      </c>
      <c r="G23" s="114">
        <v>0</v>
      </c>
      <c r="H23" s="115">
        <v>0</v>
      </c>
      <c r="I23" s="115">
        <v>25</v>
      </c>
      <c r="J23" s="115">
        <v>0</v>
      </c>
      <c r="K23" s="115">
        <v>0</v>
      </c>
      <c r="L23" s="115">
        <v>25</v>
      </c>
      <c r="M23" s="115">
        <v>25</v>
      </c>
      <c r="N23" s="115">
        <v>0</v>
      </c>
      <c r="O23" s="115">
        <v>0</v>
      </c>
      <c r="P23" s="115">
        <v>0</v>
      </c>
      <c r="Q23" s="115">
        <v>0</v>
      </c>
      <c r="R23" s="116">
        <f>SUM(E23:Q23)</f>
        <v>75</v>
      </c>
      <c r="S23" s="117">
        <f>SUM(R23)</f>
        <v>75</v>
      </c>
      <c r="T23" s="363">
        <f>R23-R24</f>
        <v>75</v>
      </c>
      <c r="U23" s="351">
        <f>R24/S23</f>
        <v>0</v>
      </c>
    </row>
    <row r="24" spans="1:23" ht="110.1" customHeight="1">
      <c r="A24" s="356"/>
      <c r="B24" s="366"/>
      <c r="C24" s="368"/>
      <c r="D24" s="188" t="s">
        <v>528</v>
      </c>
      <c r="E24" s="362"/>
      <c r="F24" s="117">
        <v>0</v>
      </c>
      <c r="G24" s="117">
        <v>0</v>
      </c>
      <c r="H24" s="118">
        <v>0</v>
      </c>
      <c r="I24" s="119"/>
      <c r="J24" s="119"/>
      <c r="K24" s="118"/>
      <c r="L24" s="119"/>
      <c r="M24" s="119"/>
      <c r="N24" s="118"/>
      <c r="O24" s="119"/>
      <c r="P24" s="119"/>
      <c r="Q24" s="118"/>
      <c r="R24" s="116">
        <f>SUM(E24:Q24)</f>
        <v>0</v>
      </c>
      <c r="S24" s="117">
        <f>IF(COUNTA(O24:Q24)&gt;0,SUM(O24:Q24),IF(COUNTA(L24:N24)&gt;0,SUM(L24:N24),IF(COUNTA(I24:K24)&gt;0,SUM(I24:K24),IF(COUNTA(F24:H24)&gt;0,SUM(F24:H24),0))))</f>
        <v>0</v>
      </c>
      <c r="T24" s="364"/>
      <c r="U24" s="351"/>
    </row>
    <row r="25" spans="1:23" ht="20.25" customHeight="1">
      <c r="A25" s="352"/>
      <c r="B25" s="353"/>
      <c r="C25" s="353"/>
      <c r="D25" s="353"/>
      <c r="E25" s="353"/>
      <c r="F25" s="353"/>
      <c r="G25" s="353"/>
      <c r="H25" s="353"/>
      <c r="I25" s="353"/>
      <c r="J25" s="353"/>
      <c r="K25" s="353"/>
      <c r="L25" s="353"/>
      <c r="M25" s="353"/>
      <c r="N25" s="353"/>
      <c r="O25" s="353"/>
      <c r="P25" s="353"/>
      <c r="Q25" s="353"/>
      <c r="R25" s="353"/>
      <c r="S25" s="353"/>
      <c r="T25" s="353"/>
      <c r="U25" s="354"/>
    </row>
    <row r="26" spans="1:23" ht="110.1" customHeight="1">
      <c r="A26" s="355" t="s">
        <v>136</v>
      </c>
      <c r="B26" s="365" t="s">
        <v>494</v>
      </c>
      <c r="C26" s="367" t="s">
        <v>492</v>
      </c>
      <c r="D26" s="7" t="s">
        <v>529</v>
      </c>
      <c r="E26" s="361" t="s">
        <v>493</v>
      </c>
      <c r="F26" s="114">
        <v>0</v>
      </c>
      <c r="G26" s="114">
        <v>0</v>
      </c>
      <c r="H26" s="115">
        <v>0</v>
      </c>
      <c r="I26" s="115">
        <v>0</v>
      </c>
      <c r="J26" s="115">
        <v>0</v>
      </c>
      <c r="K26" s="115">
        <v>0</v>
      </c>
      <c r="L26" s="115">
        <v>0</v>
      </c>
      <c r="M26" s="115">
        <v>0</v>
      </c>
      <c r="N26" s="115">
        <v>0</v>
      </c>
      <c r="O26" s="115">
        <v>40</v>
      </c>
      <c r="P26" s="115">
        <v>25</v>
      </c>
      <c r="Q26" s="115">
        <v>0</v>
      </c>
      <c r="R26" s="116">
        <f>SUM(E26:Q26)</f>
        <v>65</v>
      </c>
      <c r="S26" s="117">
        <f>SUM(R26)</f>
        <v>65</v>
      </c>
      <c r="T26" s="363">
        <f>R26-R27</f>
        <v>65</v>
      </c>
      <c r="U26" s="351">
        <f>R27/S26</f>
        <v>0</v>
      </c>
    </row>
    <row r="27" spans="1:23" ht="110.1" customHeight="1">
      <c r="A27" s="356"/>
      <c r="B27" s="366"/>
      <c r="C27" s="368"/>
      <c r="D27" s="188" t="s">
        <v>530</v>
      </c>
      <c r="E27" s="362"/>
      <c r="F27" s="117">
        <v>0</v>
      </c>
      <c r="G27" s="117">
        <v>0</v>
      </c>
      <c r="H27" s="118">
        <v>0</v>
      </c>
      <c r="I27" s="119"/>
      <c r="J27" s="119"/>
      <c r="K27" s="118"/>
      <c r="L27" s="119"/>
      <c r="M27" s="119"/>
      <c r="N27" s="118"/>
      <c r="O27" s="119"/>
      <c r="P27" s="119"/>
      <c r="Q27" s="118"/>
      <c r="R27" s="116">
        <f>SUM(E27:Q27)</f>
        <v>0</v>
      </c>
      <c r="S27" s="117">
        <f>IF(COUNTA(O27:Q27)&gt;0,SUM(O27:Q27),IF(COUNTA(L27:N27)&gt;0,SUM(L27:N27),IF(COUNTA(I27:K27)&gt;0,SUM(I27:K27),IF(COUNTA(F27:H27)&gt;0,SUM(F27:H27),0))))</f>
        <v>0</v>
      </c>
      <c r="T27" s="364"/>
      <c r="U27" s="351"/>
    </row>
    <row r="28" spans="1:23" ht="21.75" customHeight="1">
      <c r="A28" s="352"/>
      <c r="B28" s="353"/>
      <c r="C28" s="353"/>
      <c r="D28" s="353"/>
      <c r="E28" s="353"/>
      <c r="F28" s="353"/>
      <c r="G28" s="353"/>
      <c r="H28" s="353"/>
      <c r="I28" s="353"/>
      <c r="J28" s="353"/>
      <c r="K28" s="353"/>
      <c r="L28" s="353"/>
      <c r="M28" s="353"/>
      <c r="N28" s="353"/>
      <c r="O28" s="353"/>
      <c r="P28" s="353"/>
      <c r="Q28" s="353"/>
      <c r="R28" s="353"/>
      <c r="S28" s="353"/>
      <c r="T28" s="353"/>
      <c r="U28" s="354"/>
    </row>
    <row r="29" spans="1:23" ht="110.1" customHeight="1">
      <c r="A29" s="355" t="s">
        <v>137</v>
      </c>
      <c r="B29" s="365" t="s">
        <v>495</v>
      </c>
      <c r="C29" s="367" t="s">
        <v>496</v>
      </c>
      <c r="D29" s="7" t="s">
        <v>531</v>
      </c>
      <c r="E29" s="361" t="s">
        <v>497</v>
      </c>
      <c r="F29" s="114">
        <v>0</v>
      </c>
      <c r="G29" s="114">
        <v>0</v>
      </c>
      <c r="H29" s="115">
        <v>25</v>
      </c>
      <c r="I29" s="115">
        <v>0</v>
      </c>
      <c r="J29" s="115">
        <v>25</v>
      </c>
      <c r="K29" s="115">
        <v>0</v>
      </c>
      <c r="L29" s="115">
        <v>0</v>
      </c>
      <c r="M29" s="115">
        <v>0</v>
      </c>
      <c r="N29" s="115">
        <v>0</v>
      </c>
      <c r="O29" s="115">
        <v>0</v>
      </c>
      <c r="P29" s="115">
        <v>0</v>
      </c>
      <c r="Q29" s="115">
        <v>0</v>
      </c>
      <c r="R29" s="116">
        <f>SUM(E29:Q29)</f>
        <v>50</v>
      </c>
      <c r="S29" s="117">
        <f>SUM(R29)</f>
        <v>50</v>
      </c>
      <c r="T29" s="363">
        <f>R29-R30</f>
        <v>25</v>
      </c>
      <c r="U29" s="351">
        <f>R30/S29</f>
        <v>0.5</v>
      </c>
    </row>
    <row r="30" spans="1:23" ht="110.1" customHeight="1">
      <c r="A30" s="356"/>
      <c r="B30" s="366"/>
      <c r="C30" s="368"/>
      <c r="D30" s="188" t="s">
        <v>532</v>
      </c>
      <c r="E30" s="362"/>
      <c r="F30" s="117">
        <v>0</v>
      </c>
      <c r="G30" s="117">
        <v>0</v>
      </c>
      <c r="H30" s="118">
        <v>25</v>
      </c>
      <c r="I30" s="119"/>
      <c r="J30" s="119"/>
      <c r="K30" s="118"/>
      <c r="L30" s="119"/>
      <c r="M30" s="119"/>
      <c r="N30" s="118"/>
      <c r="O30" s="119"/>
      <c r="P30" s="119"/>
      <c r="Q30" s="118"/>
      <c r="R30" s="116">
        <f>SUM(E30:Q30)</f>
        <v>25</v>
      </c>
      <c r="S30" s="117">
        <f>IF(COUNTA(O30:Q30)&gt;0,SUM(O30:Q30),IF(COUNTA(L30:N30)&gt;0,SUM(L30:N30),IF(COUNTA(I30:K30)&gt;0,SUM(I30:K30),IF(COUNTA(F30:H30)&gt;0,SUM(F30:H30),0))))</f>
        <v>25</v>
      </c>
      <c r="T30" s="364"/>
      <c r="U30" s="351"/>
    </row>
    <row r="31" spans="1:23" ht="20.25" customHeight="1">
      <c r="A31" s="352"/>
      <c r="B31" s="353"/>
      <c r="C31" s="353"/>
      <c r="D31" s="353"/>
      <c r="E31" s="353"/>
      <c r="F31" s="353"/>
      <c r="G31" s="353"/>
      <c r="H31" s="353"/>
      <c r="I31" s="353"/>
      <c r="J31" s="353"/>
      <c r="K31" s="353"/>
      <c r="L31" s="353"/>
      <c r="M31" s="353"/>
      <c r="N31" s="353"/>
      <c r="O31" s="353"/>
      <c r="P31" s="353"/>
      <c r="Q31" s="353"/>
      <c r="R31" s="353"/>
      <c r="S31" s="353"/>
      <c r="T31" s="353"/>
      <c r="U31" s="354"/>
    </row>
    <row r="32" spans="1:23" ht="110.1" customHeight="1">
      <c r="A32" s="376" t="s">
        <v>138</v>
      </c>
      <c r="B32" s="357" t="s">
        <v>503</v>
      </c>
      <c r="C32" s="359" t="s">
        <v>504</v>
      </c>
      <c r="D32" s="191" t="s">
        <v>505</v>
      </c>
      <c r="E32" s="361" t="s">
        <v>506</v>
      </c>
      <c r="F32" s="114">
        <v>0</v>
      </c>
      <c r="G32" s="114">
        <v>0</v>
      </c>
      <c r="H32" s="114">
        <v>0</v>
      </c>
      <c r="I32" s="114">
        <v>30</v>
      </c>
      <c r="J32" s="114">
        <v>0</v>
      </c>
      <c r="K32" s="114">
        <v>0</v>
      </c>
      <c r="L32" s="114">
        <v>0</v>
      </c>
      <c r="M32" s="114">
        <v>0</v>
      </c>
      <c r="N32" s="114">
        <v>30</v>
      </c>
      <c r="O32" s="114">
        <v>0</v>
      </c>
      <c r="P32" s="114">
        <v>0</v>
      </c>
      <c r="Q32" s="114">
        <v>0</v>
      </c>
      <c r="R32" s="116">
        <f>SUM(E32:Q32)</f>
        <v>60</v>
      </c>
      <c r="S32" s="117">
        <f>SUM(R32)</f>
        <v>60</v>
      </c>
      <c r="T32" s="363">
        <f>R32-R33</f>
        <v>60</v>
      </c>
      <c r="U32" s="351">
        <f>R33/S32</f>
        <v>0</v>
      </c>
    </row>
    <row r="33" spans="1:21" ht="110.1" customHeight="1">
      <c r="A33" s="377"/>
      <c r="B33" s="358"/>
      <c r="C33" s="360"/>
      <c r="D33" s="192" t="s">
        <v>507</v>
      </c>
      <c r="E33" s="362"/>
      <c r="F33" s="117">
        <v>0</v>
      </c>
      <c r="G33" s="117">
        <v>0</v>
      </c>
      <c r="H33" s="118">
        <v>0</v>
      </c>
      <c r="I33" s="119"/>
      <c r="J33" s="119"/>
      <c r="K33" s="118"/>
      <c r="L33" s="119"/>
      <c r="M33" s="119"/>
      <c r="N33" s="118"/>
      <c r="O33" s="119"/>
      <c r="P33" s="119"/>
      <c r="Q33" s="118"/>
      <c r="R33" s="116">
        <f>SUM(E33:Q33)</f>
        <v>0</v>
      </c>
      <c r="S33" s="117">
        <f>IF(COUNTA(O33:Q33)&gt;0,SUM(O33:Q33),IF(COUNTA(L33:N33)&gt;0,SUM(L33:N33),IF(COUNTA(I33:K33)&gt;0,SUM(I33:K33),IF(COUNTA(F33:H33)&gt;0,SUM(F33:H33),0))))</f>
        <v>0</v>
      </c>
      <c r="T33" s="364"/>
      <c r="U33" s="351"/>
    </row>
    <row r="34" spans="1:21" ht="18" customHeight="1">
      <c r="A34" s="352"/>
      <c r="B34" s="353"/>
      <c r="C34" s="353"/>
      <c r="D34" s="353"/>
      <c r="E34" s="353"/>
      <c r="F34" s="353"/>
      <c r="G34" s="353"/>
      <c r="H34" s="353"/>
      <c r="I34" s="353"/>
      <c r="J34" s="353"/>
      <c r="K34" s="353"/>
      <c r="L34" s="353"/>
      <c r="M34" s="353"/>
      <c r="N34" s="353"/>
      <c r="O34" s="353"/>
      <c r="P34" s="353"/>
      <c r="Q34" s="353"/>
      <c r="R34" s="353"/>
      <c r="S34" s="353"/>
      <c r="T34" s="353"/>
      <c r="U34" s="354"/>
    </row>
    <row r="35" spans="1:21" ht="110.1" customHeight="1">
      <c r="A35" s="376" t="s">
        <v>139</v>
      </c>
      <c r="B35" s="357" t="s">
        <v>498</v>
      </c>
      <c r="C35" s="359" t="s">
        <v>499</v>
      </c>
      <c r="D35" s="189" t="s">
        <v>500</v>
      </c>
      <c r="E35" s="361" t="s">
        <v>501</v>
      </c>
      <c r="F35" s="114">
        <v>0</v>
      </c>
      <c r="G35" s="114">
        <v>0</v>
      </c>
      <c r="H35" s="114">
        <v>0</v>
      </c>
      <c r="I35" s="114">
        <v>0</v>
      </c>
      <c r="J35" s="114">
        <v>0</v>
      </c>
      <c r="K35" s="114">
        <v>30</v>
      </c>
      <c r="L35" s="114">
        <v>0</v>
      </c>
      <c r="M35" s="114">
        <v>0</v>
      </c>
      <c r="N35" s="114">
        <v>0</v>
      </c>
      <c r="O35" s="114">
        <v>0</v>
      </c>
      <c r="P35" s="114">
        <v>30</v>
      </c>
      <c r="Q35" s="114">
        <v>0</v>
      </c>
      <c r="R35" s="116">
        <f>SUM(E35:Q35)</f>
        <v>60</v>
      </c>
      <c r="S35" s="117">
        <f>SUM(R35)</f>
        <v>60</v>
      </c>
      <c r="T35" s="363">
        <f>R35-R36</f>
        <v>60</v>
      </c>
      <c r="U35" s="351">
        <f>R36/S35</f>
        <v>0</v>
      </c>
    </row>
    <row r="36" spans="1:21" ht="110.1" customHeight="1">
      <c r="A36" s="377"/>
      <c r="B36" s="358"/>
      <c r="C36" s="360"/>
      <c r="D36" s="190" t="s">
        <v>502</v>
      </c>
      <c r="E36" s="362"/>
      <c r="F36" s="117">
        <v>0</v>
      </c>
      <c r="G36" s="117">
        <v>0</v>
      </c>
      <c r="H36" s="118">
        <v>0</v>
      </c>
      <c r="I36" s="119"/>
      <c r="J36" s="119"/>
      <c r="K36" s="118"/>
      <c r="L36" s="119"/>
      <c r="M36" s="119"/>
      <c r="N36" s="118"/>
      <c r="O36" s="119"/>
      <c r="P36" s="119"/>
      <c r="Q36" s="118"/>
      <c r="R36" s="116">
        <f>SUM(E36:Q36)</f>
        <v>0</v>
      </c>
      <c r="S36" s="117">
        <f>IF(COUNTA(O36:Q36)&gt;0,SUM(O36:Q36),IF(COUNTA(L36:N36)&gt;0,SUM(L36:N36),IF(COUNTA(I36:K36)&gt;0,SUM(I36:K36),IF(COUNTA(F36:H36)&gt;0,SUM(F36:H36),0))))</f>
        <v>0</v>
      </c>
      <c r="T36" s="364"/>
      <c r="U36" s="351"/>
    </row>
    <row r="37" spans="1:21" ht="18.75" customHeight="1">
      <c r="A37" s="352"/>
      <c r="B37" s="353"/>
      <c r="C37" s="353"/>
      <c r="D37" s="353"/>
      <c r="E37" s="353"/>
      <c r="F37" s="353"/>
      <c r="G37" s="353"/>
      <c r="H37" s="353"/>
      <c r="I37" s="353"/>
      <c r="J37" s="353"/>
      <c r="K37" s="353"/>
      <c r="L37" s="353"/>
      <c r="M37" s="353"/>
      <c r="N37" s="353"/>
      <c r="O37" s="353"/>
      <c r="P37" s="353"/>
      <c r="Q37" s="353"/>
      <c r="R37" s="353"/>
      <c r="S37" s="353"/>
      <c r="T37" s="353"/>
      <c r="U37" s="354"/>
    </row>
    <row r="38" spans="1:21" ht="19.5" customHeight="1">
      <c r="A38" s="352"/>
      <c r="B38" s="353"/>
      <c r="C38" s="353"/>
      <c r="D38" s="353"/>
      <c r="E38" s="353"/>
      <c r="F38" s="353"/>
      <c r="G38" s="353"/>
      <c r="H38" s="353"/>
      <c r="I38" s="353"/>
      <c r="J38" s="353"/>
      <c r="K38" s="353"/>
      <c r="L38" s="353"/>
      <c r="M38" s="353"/>
      <c r="N38" s="353"/>
      <c r="O38" s="353"/>
      <c r="P38" s="353"/>
      <c r="Q38" s="353"/>
      <c r="R38" s="353"/>
      <c r="S38" s="353"/>
      <c r="T38" s="353"/>
      <c r="U38" s="354"/>
    </row>
    <row r="39" spans="1:21" ht="110.1" customHeight="1">
      <c r="A39" s="370" t="s">
        <v>170</v>
      </c>
      <c r="B39" s="357" t="s">
        <v>448</v>
      </c>
      <c r="C39" s="359" t="s">
        <v>508</v>
      </c>
      <c r="D39" s="191" t="s">
        <v>509</v>
      </c>
      <c r="E39" s="361" t="s">
        <v>510</v>
      </c>
      <c r="F39" s="114">
        <v>1</v>
      </c>
      <c r="G39" s="114">
        <v>1</v>
      </c>
      <c r="H39" s="115">
        <v>3</v>
      </c>
      <c r="I39" s="115">
        <v>1</v>
      </c>
      <c r="J39" s="115">
        <v>1</v>
      </c>
      <c r="K39" s="115">
        <v>1</v>
      </c>
      <c r="L39" s="115">
        <v>1</v>
      </c>
      <c r="M39" s="115">
        <v>1</v>
      </c>
      <c r="N39" s="115">
        <v>1</v>
      </c>
      <c r="O39" s="115">
        <v>1</v>
      </c>
      <c r="P39" s="115">
        <v>3</v>
      </c>
      <c r="Q39" s="115">
        <v>0</v>
      </c>
      <c r="R39" s="116">
        <f>SUM(E39:Q39)</f>
        <v>15</v>
      </c>
      <c r="S39" s="117">
        <f>SUM(R39)</f>
        <v>15</v>
      </c>
      <c r="T39" s="363">
        <f>R39-R40</f>
        <v>10</v>
      </c>
      <c r="U39" s="351">
        <f>R40/S39</f>
        <v>0.33333333333333331</v>
      </c>
    </row>
    <row r="40" spans="1:21" ht="110.1" customHeight="1">
      <c r="A40" s="370"/>
      <c r="B40" s="358"/>
      <c r="C40" s="360"/>
      <c r="D40" s="192" t="s">
        <v>511</v>
      </c>
      <c r="E40" s="362"/>
      <c r="F40" s="117">
        <v>1</v>
      </c>
      <c r="G40" s="117">
        <v>1</v>
      </c>
      <c r="H40" s="118">
        <v>3</v>
      </c>
      <c r="I40" s="119"/>
      <c r="J40" s="119"/>
      <c r="K40" s="118"/>
      <c r="L40" s="119"/>
      <c r="M40" s="119"/>
      <c r="N40" s="118"/>
      <c r="O40" s="119"/>
      <c r="P40" s="119"/>
      <c r="Q40" s="118"/>
      <c r="R40" s="116">
        <f>SUM(E40:Q40)</f>
        <v>5</v>
      </c>
      <c r="S40" s="117">
        <f>IF(COUNTA(O40:Q40)&gt;0,SUM(O40:Q40),IF(COUNTA(L40:N40)&gt;0,SUM(L40:N40),IF(COUNTA(I40:K40)&gt;0,SUM(I40:K40),IF(COUNTA(F40:H40)&gt;0,SUM(F40:H40),0))))</f>
        <v>5</v>
      </c>
      <c r="T40" s="364"/>
      <c r="U40" s="351"/>
    </row>
    <row r="41" spans="1:21" ht="21.75" customHeight="1">
      <c r="A41" s="352"/>
      <c r="B41" s="353"/>
      <c r="C41" s="353"/>
      <c r="D41" s="353"/>
      <c r="E41" s="353"/>
      <c r="F41" s="353"/>
      <c r="G41" s="353"/>
      <c r="H41" s="353"/>
      <c r="I41" s="353"/>
      <c r="J41" s="353"/>
      <c r="K41" s="353"/>
      <c r="L41" s="353"/>
      <c r="M41" s="353"/>
      <c r="N41" s="353"/>
      <c r="O41" s="353"/>
      <c r="P41" s="353"/>
      <c r="Q41" s="353"/>
      <c r="R41" s="353"/>
      <c r="S41" s="353"/>
      <c r="T41" s="353"/>
      <c r="U41" s="354"/>
    </row>
    <row r="42" spans="1:21" ht="110.1" customHeight="1">
      <c r="A42" s="369" t="s">
        <v>171</v>
      </c>
      <c r="B42" s="357" t="s">
        <v>449</v>
      </c>
      <c r="C42" s="359" t="s">
        <v>512</v>
      </c>
      <c r="D42" s="191" t="s">
        <v>513</v>
      </c>
      <c r="E42" s="361" t="s">
        <v>514</v>
      </c>
      <c r="F42" s="114">
        <v>30</v>
      </c>
      <c r="G42" s="114">
        <v>30</v>
      </c>
      <c r="H42" s="115">
        <v>30</v>
      </c>
      <c r="I42" s="115">
        <v>30</v>
      </c>
      <c r="J42" s="115">
        <v>30</v>
      </c>
      <c r="K42" s="115">
        <v>30</v>
      </c>
      <c r="L42" s="115">
        <v>30</v>
      </c>
      <c r="M42" s="115">
        <v>30</v>
      </c>
      <c r="N42" s="115">
        <v>30</v>
      </c>
      <c r="O42" s="115">
        <v>30</v>
      </c>
      <c r="P42" s="115">
        <v>30</v>
      </c>
      <c r="Q42" s="115">
        <v>0</v>
      </c>
      <c r="R42" s="116">
        <f>SUM(E42:Q42)</f>
        <v>330</v>
      </c>
      <c r="S42" s="117">
        <f>SUM(R42)</f>
        <v>330</v>
      </c>
      <c r="T42" s="363">
        <f>R42-R43</f>
        <v>245</v>
      </c>
      <c r="U42" s="351">
        <f>R43/S42</f>
        <v>0.25757575757575757</v>
      </c>
    </row>
    <row r="43" spans="1:21" ht="110.1" customHeight="1">
      <c r="A43" s="369"/>
      <c r="B43" s="358"/>
      <c r="C43" s="360"/>
      <c r="D43" s="192" t="s">
        <v>515</v>
      </c>
      <c r="E43" s="362"/>
      <c r="F43" s="117">
        <v>30</v>
      </c>
      <c r="G43" s="117">
        <v>25</v>
      </c>
      <c r="H43" s="118">
        <v>30</v>
      </c>
      <c r="I43" s="119"/>
      <c r="J43" s="119"/>
      <c r="K43" s="118"/>
      <c r="L43" s="119"/>
      <c r="M43" s="119"/>
      <c r="N43" s="118"/>
      <c r="O43" s="119"/>
      <c r="P43" s="119"/>
      <c r="Q43" s="118"/>
      <c r="R43" s="116">
        <f>SUM(E43:Q43)</f>
        <v>85</v>
      </c>
      <c r="S43" s="117">
        <f>IF(COUNTA(O43:Q43)&gt;0,SUM(O43:Q43),IF(COUNTA(L43:N43)&gt;0,SUM(L43:N43),IF(COUNTA(I43:K43)&gt;0,SUM(I43:K43),IF(COUNTA(F43:H43)&gt;0,SUM(F43:H43),0))))</f>
        <v>85</v>
      </c>
      <c r="T43" s="364"/>
      <c r="U43" s="351"/>
    </row>
    <row r="44" spans="1:21" ht="23.25" customHeight="1">
      <c r="A44" s="352"/>
      <c r="B44" s="353"/>
      <c r="C44" s="353"/>
      <c r="D44" s="353"/>
      <c r="E44" s="353"/>
      <c r="F44" s="353"/>
      <c r="G44" s="353"/>
      <c r="H44" s="353"/>
      <c r="I44" s="353"/>
      <c r="J44" s="353"/>
      <c r="K44" s="353"/>
      <c r="L44" s="353"/>
      <c r="M44" s="353"/>
      <c r="N44" s="353"/>
      <c r="O44" s="353"/>
      <c r="P44" s="353"/>
      <c r="Q44" s="353"/>
      <c r="R44" s="353"/>
      <c r="S44" s="353"/>
      <c r="T44" s="353"/>
      <c r="U44" s="354"/>
    </row>
    <row r="45" spans="1:21" ht="110.1" customHeight="1">
      <c r="A45" s="355" t="s">
        <v>172</v>
      </c>
      <c r="B45" s="357" t="s">
        <v>450</v>
      </c>
      <c r="C45" s="359" t="s">
        <v>516</v>
      </c>
      <c r="D45" s="189" t="s">
        <v>517</v>
      </c>
      <c r="E45" s="361" t="s">
        <v>518</v>
      </c>
      <c r="F45" s="114">
        <v>0</v>
      </c>
      <c r="G45" s="114">
        <v>0</v>
      </c>
      <c r="H45" s="115">
        <v>1</v>
      </c>
      <c r="I45" s="115">
        <v>0</v>
      </c>
      <c r="J45" s="115">
        <v>0</v>
      </c>
      <c r="K45" s="115">
        <v>0</v>
      </c>
      <c r="L45" s="115">
        <v>0</v>
      </c>
      <c r="M45" s="115">
        <v>0</v>
      </c>
      <c r="N45" s="115">
        <v>0</v>
      </c>
      <c r="O45" s="115">
        <v>0</v>
      </c>
      <c r="P45" s="115">
        <v>1</v>
      </c>
      <c r="Q45" s="115">
        <v>0</v>
      </c>
      <c r="R45" s="116">
        <f>SUM(E45:Q45)</f>
        <v>2</v>
      </c>
      <c r="S45" s="117">
        <f>SUM(R45)</f>
        <v>2</v>
      </c>
      <c r="T45" s="363">
        <f>R45-R46</f>
        <v>1</v>
      </c>
      <c r="U45" s="351">
        <f>R46/S45</f>
        <v>0.5</v>
      </c>
    </row>
    <row r="46" spans="1:21" ht="110.1" customHeight="1">
      <c r="A46" s="356"/>
      <c r="B46" s="358"/>
      <c r="C46" s="360"/>
      <c r="D46" s="190" t="s">
        <v>585</v>
      </c>
      <c r="E46" s="362"/>
      <c r="F46" s="117">
        <v>0</v>
      </c>
      <c r="G46" s="117">
        <v>0</v>
      </c>
      <c r="H46" s="118">
        <v>1</v>
      </c>
      <c r="I46" s="119"/>
      <c r="J46" s="119"/>
      <c r="K46" s="118"/>
      <c r="L46" s="119"/>
      <c r="M46" s="119"/>
      <c r="N46" s="118"/>
      <c r="O46" s="119"/>
      <c r="P46" s="119"/>
      <c r="Q46" s="118"/>
      <c r="R46" s="116">
        <f>SUM(E46:Q46)</f>
        <v>1</v>
      </c>
      <c r="S46" s="117">
        <f>IF(COUNTA(O46:Q46)&gt;0,SUM(O46:Q46),IF(COUNTA(L46:N46)&gt;0,SUM(L46:N46),IF(COUNTA(I46:K46)&gt;0,SUM(I46:K46),IF(COUNTA(F46:H46)&gt;0,SUM(F46:H46),0))))</f>
        <v>1</v>
      </c>
      <c r="T46" s="364"/>
      <c r="U46" s="351"/>
    </row>
    <row r="47" spans="1:21" ht="20.25" customHeight="1">
      <c r="A47" s="352" t="s">
        <v>172</v>
      </c>
      <c r="B47" s="353"/>
      <c r="C47" s="353"/>
      <c r="D47" s="353"/>
      <c r="E47" s="353"/>
      <c r="F47" s="353"/>
      <c r="G47" s="353"/>
      <c r="H47" s="353"/>
      <c r="I47" s="353"/>
      <c r="J47" s="353"/>
      <c r="K47" s="353"/>
      <c r="L47" s="353"/>
      <c r="M47" s="353"/>
      <c r="N47" s="353"/>
      <c r="O47" s="353"/>
      <c r="P47" s="353"/>
      <c r="Q47" s="353"/>
      <c r="R47" s="353"/>
      <c r="S47" s="353"/>
      <c r="T47" s="353"/>
      <c r="U47" s="354"/>
    </row>
    <row r="48" spans="1:21" ht="110.1" customHeight="1">
      <c r="A48" s="355" t="s">
        <v>173</v>
      </c>
      <c r="B48" s="357" t="s">
        <v>586</v>
      </c>
      <c r="C48" s="359" t="s">
        <v>519</v>
      </c>
      <c r="D48" s="189" t="s">
        <v>520</v>
      </c>
      <c r="E48" s="361" t="s">
        <v>521</v>
      </c>
      <c r="F48" s="114">
        <v>0</v>
      </c>
      <c r="G48" s="114">
        <v>0</v>
      </c>
      <c r="H48" s="115">
        <v>100</v>
      </c>
      <c r="I48" s="115">
        <v>0</v>
      </c>
      <c r="J48" s="115">
        <v>0</v>
      </c>
      <c r="K48" s="115">
        <v>0</v>
      </c>
      <c r="L48" s="115">
        <v>0</v>
      </c>
      <c r="M48" s="115">
        <v>0</v>
      </c>
      <c r="N48" s="115">
        <v>0</v>
      </c>
      <c r="O48" s="115">
        <v>0</v>
      </c>
      <c r="P48" s="115">
        <v>0</v>
      </c>
      <c r="Q48" s="115">
        <v>0</v>
      </c>
      <c r="R48" s="116">
        <f>SUM(E48:Q48)</f>
        <v>100</v>
      </c>
      <c r="S48" s="117">
        <f>SUM(R48)</f>
        <v>100</v>
      </c>
      <c r="T48" s="363">
        <f>R48-R49</f>
        <v>0</v>
      </c>
      <c r="U48" s="351">
        <f>R49/S48</f>
        <v>1</v>
      </c>
    </row>
    <row r="49" spans="1:21" ht="110.1" customHeight="1">
      <c r="A49" s="356"/>
      <c r="B49" s="358"/>
      <c r="C49" s="360"/>
      <c r="D49" s="190" t="s">
        <v>522</v>
      </c>
      <c r="E49" s="362"/>
      <c r="F49" s="117">
        <v>0</v>
      </c>
      <c r="G49" s="117">
        <v>0</v>
      </c>
      <c r="H49" s="118">
        <v>100</v>
      </c>
      <c r="I49" s="119"/>
      <c r="J49" s="119"/>
      <c r="K49" s="118"/>
      <c r="L49" s="119"/>
      <c r="M49" s="119"/>
      <c r="N49" s="118"/>
      <c r="O49" s="119"/>
      <c r="P49" s="119"/>
      <c r="Q49" s="118"/>
      <c r="R49" s="116">
        <f>SUM(E49:Q49)</f>
        <v>100</v>
      </c>
      <c r="S49" s="117">
        <f>IF(COUNTA(O49:Q49)&gt;0,SUM(O49:Q49),IF(COUNTA(L49:N49)&gt;0,SUM(L49:N49),IF(COUNTA(I49:K49)&gt;0,SUM(I49:K49),IF(COUNTA(F49:H49)&gt;0,SUM(F49:H49),0))))</f>
        <v>100</v>
      </c>
      <c r="T49" s="364"/>
      <c r="U49" s="351"/>
    </row>
    <row r="50" spans="1:21" ht="18.75" customHeight="1">
      <c r="A50" s="352"/>
      <c r="B50" s="353"/>
      <c r="C50" s="353"/>
      <c r="D50" s="353"/>
      <c r="E50" s="353"/>
      <c r="F50" s="353"/>
      <c r="G50" s="353"/>
      <c r="H50" s="353"/>
      <c r="I50" s="353"/>
      <c r="J50" s="353"/>
      <c r="K50" s="353"/>
      <c r="L50" s="353"/>
      <c r="M50" s="353"/>
      <c r="N50" s="353"/>
      <c r="O50" s="353"/>
      <c r="P50" s="353"/>
      <c r="Q50" s="353"/>
      <c r="R50" s="353"/>
      <c r="S50" s="353"/>
      <c r="T50" s="353"/>
      <c r="U50" s="354"/>
    </row>
    <row r="51" spans="1:21" ht="110.1" customHeight="1">
      <c r="A51" s="355" t="s">
        <v>175</v>
      </c>
      <c r="B51" s="357" t="s">
        <v>452</v>
      </c>
      <c r="C51" s="359" t="s">
        <v>523</v>
      </c>
      <c r="D51" s="189" t="s">
        <v>524</v>
      </c>
      <c r="E51" s="361" t="s">
        <v>525</v>
      </c>
      <c r="F51" s="115">
        <v>0</v>
      </c>
      <c r="G51" s="115">
        <v>0</v>
      </c>
      <c r="H51" s="115">
        <v>0</v>
      </c>
      <c r="I51" s="115">
        <v>0</v>
      </c>
      <c r="J51" s="115">
        <v>0</v>
      </c>
      <c r="K51" s="115">
        <v>0</v>
      </c>
      <c r="L51" s="115">
        <v>0</v>
      </c>
      <c r="M51" s="115">
        <v>0</v>
      </c>
      <c r="N51" s="115">
        <v>0</v>
      </c>
      <c r="O51" s="115">
        <v>0</v>
      </c>
      <c r="P51" s="115">
        <v>1</v>
      </c>
      <c r="Q51" s="115">
        <v>0</v>
      </c>
      <c r="R51" s="116">
        <f>SUM(E51:Q51)</f>
        <v>1</v>
      </c>
      <c r="S51" s="117">
        <f>SUM(R51)</f>
        <v>1</v>
      </c>
      <c r="T51" s="363">
        <f>R51-R52</f>
        <v>1</v>
      </c>
      <c r="U51" s="351">
        <f>R52/S51</f>
        <v>0</v>
      </c>
    </row>
    <row r="52" spans="1:21" ht="110.1" customHeight="1">
      <c r="A52" s="356"/>
      <c r="B52" s="358"/>
      <c r="C52" s="360"/>
      <c r="D52" s="190" t="s">
        <v>526</v>
      </c>
      <c r="E52" s="362"/>
      <c r="F52" s="117">
        <v>0</v>
      </c>
      <c r="G52" s="117">
        <v>0</v>
      </c>
      <c r="H52" s="118">
        <v>0</v>
      </c>
      <c r="I52" s="119"/>
      <c r="J52" s="119"/>
      <c r="K52" s="118"/>
      <c r="L52" s="119"/>
      <c r="M52" s="119"/>
      <c r="N52" s="118"/>
      <c r="O52" s="119"/>
      <c r="P52" s="119"/>
      <c r="Q52" s="118"/>
      <c r="R52" s="116">
        <f>SUM(E52:Q52)</f>
        <v>0</v>
      </c>
      <c r="S52" s="117">
        <f>IF(COUNTA(O52:Q52)&gt;0,SUM(O52:Q52),IF(COUNTA(L52:N52)&gt;0,SUM(L52:N52),IF(COUNTA(I52:K52)&gt;0,SUM(I52:K52),IF(COUNTA(F52:H52)&gt;0,SUM(F52:H52),0))))</f>
        <v>0</v>
      </c>
      <c r="T52" s="364"/>
      <c r="U52" s="351"/>
    </row>
    <row r="53" spans="1:21" ht="21.75" customHeight="1">
      <c r="A53" s="352"/>
      <c r="B53" s="353"/>
      <c r="C53" s="353"/>
      <c r="D53" s="353"/>
      <c r="E53" s="353"/>
      <c r="F53" s="353"/>
      <c r="G53" s="353"/>
      <c r="H53" s="353"/>
      <c r="I53" s="353"/>
      <c r="J53" s="353"/>
      <c r="K53" s="353"/>
      <c r="L53" s="353"/>
      <c r="M53" s="353"/>
      <c r="N53" s="353"/>
      <c r="O53" s="353"/>
      <c r="P53" s="353"/>
      <c r="Q53" s="353"/>
      <c r="R53" s="353"/>
      <c r="S53" s="353"/>
      <c r="T53" s="353"/>
      <c r="U53" s="354"/>
    </row>
    <row r="54" spans="1:21" ht="93" customHeight="1"/>
    <row r="55" spans="1:21" ht="18.75" customHeight="1"/>
    <row r="56" spans="1:21" ht="84.75" customHeight="1"/>
    <row r="57" spans="1:21" ht="76.5" customHeight="1"/>
    <row r="58" spans="1:21" ht="17.25" customHeight="1"/>
    <row r="59" spans="1:21" ht="84.75" customHeight="1"/>
    <row r="60" spans="1:21" ht="89.25" customHeight="1"/>
    <row r="61" spans="1:21" ht="17.25" customHeight="1"/>
    <row r="62" spans="1:21" ht="69.75" customHeight="1"/>
    <row r="63" spans="1:21" ht="96" customHeight="1"/>
    <row r="64" spans="1:21" ht="18.75" customHeight="1"/>
    <row r="65" ht="78.75" customHeight="1"/>
    <row r="66" ht="89.25" customHeight="1"/>
    <row r="67" ht="16.5" customHeight="1"/>
    <row r="68" ht="77.25" customHeight="1"/>
    <row r="69" ht="87.75" customHeight="1"/>
    <row r="70" ht="15.75" customHeight="1"/>
    <row r="71" ht="87.75" customHeight="1"/>
    <row r="72" ht="98.25" customHeight="1"/>
    <row r="73" ht="18" customHeight="1"/>
    <row r="74" ht="83.25" customHeight="1"/>
    <row r="75" ht="97.5" customHeight="1"/>
    <row r="76" ht="17.25" customHeight="1"/>
    <row r="77" ht="88.5" customHeight="1"/>
    <row r="78" ht="89.25" customHeight="1"/>
    <row r="79" ht="19.5" customHeight="1"/>
    <row r="80" ht="93.75" customHeight="1"/>
    <row r="81" ht="90.75" customHeight="1"/>
    <row r="82" ht="16.5" customHeight="1"/>
    <row r="83" ht="82.5" customHeight="1"/>
    <row r="84" ht="97.5" customHeight="1"/>
    <row r="85" ht="20.25" customHeight="1"/>
    <row r="86" ht="84" customHeight="1"/>
    <row r="87" ht="90.75" customHeight="1"/>
    <row r="88" ht="19.5" customHeight="1"/>
    <row r="89" ht="90" customHeight="1"/>
    <row r="90" ht="105" customHeight="1"/>
    <row r="91" ht="20.25" customHeight="1"/>
    <row r="92" ht="82.5" customHeight="1"/>
    <row r="93" ht="78" customHeight="1"/>
    <row r="94" ht="21" customHeight="1"/>
    <row r="95" ht="88.5" customHeight="1"/>
    <row r="96" ht="90.75" customHeight="1"/>
    <row r="97" ht="21.75" customHeight="1"/>
    <row r="98" ht="83.25" customHeight="1"/>
    <row r="99" ht="89.25" customHeight="1"/>
    <row r="100" ht="17.25" customHeight="1"/>
    <row r="101" ht="89.25" customHeight="1"/>
    <row r="102" ht="93.75" customHeight="1"/>
    <row r="103" ht="17.25" customHeight="1"/>
    <row r="104" ht="81.75" customHeight="1"/>
    <row r="105" ht="83.25" customHeight="1"/>
    <row r="106" ht="21" customHeight="1"/>
    <row r="107" ht="87.75" customHeight="1"/>
    <row r="108" ht="99.75" customHeight="1"/>
    <row r="109" ht="24.75" customHeight="1"/>
    <row r="110" ht="75.75" customHeight="1"/>
    <row r="111" ht="91.5" customHeight="1"/>
    <row r="112" ht="18.75" customHeight="1"/>
    <row r="113" ht="90.75" customHeight="1"/>
    <row r="114" ht="102" customHeight="1"/>
    <row r="115" ht="17.25" customHeight="1"/>
    <row r="116" ht="77.25" customHeight="1"/>
    <row r="117" ht="105" customHeight="1"/>
    <row r="118" ht="45.75" customHeight="1"/>
    <row r="119" ht="63.75" customHeight="1"/>
    <row r="120" ht="66" customHeight="1"/>
    <row r="121" ht="21.75" customHeight="1"/>
    <row r="122" ht="36.75" customHeight="1"/>
    <row r="123" ht="57" customHeight="1"/>
    <row r="124" ht="76.5" customHeight="1"/>
    <row r="125" ht="23.25" customHeight="1"/>
    <row r="126" ht="37.5" customHeight="1"/>
    <row r="127" ht="62.25" customHeight="1"/>
    <row r="128" ht="64.5" customHeight="1"/>
    <row r="129" ht="28.5" customHeight="1"/>
    <row r="130" ht="51.75" customHeight="1"/>
    <row r="131" ht="61.5" customHeight="1"/>
    <row r="132" ht="77.25" customHeight="1"/>
    <row r="133" ht="24.75" customHeight="1"/>
    <row r="134" ht="42.75" customHeight="1"/>
    <row r="135" ht="72" customHeight="1"/>
    <row r="136" ht="81" customHeight="1"/>
    <row r="137" ht="25.5" customHeight="1"/>
    <row r="138" ht="19.5" customHeight="1"/>
    <row r="141" ht="62.25" customHeight="1"/>
    <row r="142" ht="93" customHeight="1"/>
    <row r="143" ht="23.25" customHeight="1"/>
    <row r="144" ht="34.5" customHeight="1"/>
    <row r="145" ht="69.75" customHeight="1"/>
    <row r="146" ht="84" customHeight="1"/>
    <row r="147" ht="23.25" customHeight="1"/>
    <row r="148" ht="39.75" customHeight="1"/>
    <row r="149" ht="72.75" customHeight="1"/>
    <row r="150" ht="83.25" customHeight="1"/>
    <row r="151" ht="23.25" customHeight="1"/>
    <row r="152" ht="42.75" customHeight="1"/>
    <row r="153" ht="71.25" customHeight="1"/>
    <row r="154" ht="83.25" customHeight="1"/>
    <row r="155" ht="18.75" customHeight="1"/>
    <row r="156" ht="45.75" customHeight="1"/>
    <row r="157" ht="70.5" customHeight="1"/>
    <row r="158" ht="75.75" customHeight="1"/>
    <row r="159" ht="21" customHeight="1"/>
    <row r="160" ht="39" customHeight="1"/>
    <row r="161" ht="67.5" customHeight="1"/>
    <row r="162" ht="75.75" customHeight="1"/>
    <row r="163" ht="26.25" customHeight="1"/>
    <row r="164" ht="34.5" customHeight="1"/>
    <row r="165" ht="74.25" customHeight="1"/>
    <row r="166" ht="82.5" customHeight="1"/>
    <row r="167" ht="30.75" customHeight="1"/>
    <row r="168" ht="45" customHeight="1"/>
    <row r="169" ht="63.75" customHeight="1"/>
    <row r="170" ht="74.25" customHeight="1"/>
    <row r="171" ht="23.25" customHeight="1"/>
    <row r="172" ht="39" customHeight="1"/>
    <row r="173" ht="64.5" customHeight="1"/>
    <row r="174" ht="76.5" customHeight="1"/>
    <row r="175" ht="24" customHeight="1"/>
    <row r="176" ht="35.25" customHeight="1"/>
    <row r="177" ht="72" customHeight="1"/>
    <row r="178" ht="97.5" customHeight="1"/>
    <row r="179" ht="33" customHeight="1"/>
    <row r="180" ht="32.25" customHeight="1"/>
    <row r="181" ht="72.75" customHeight="1"/>
    <row r="182" ht="83.25" customHeight="1"/>
  </sheetData>
  <dataConsolidate/>
  <mergeCells count="124">
    <mergeCell ref="A14:A16"/>
    <mergeCell ref="B14:B16"/>
    <mergeCell ref="C14:C16"/>
    <mergeCell ref="D14:D16"/>
    <mergeCell ref="E14:E16"/>
    <mergeCell ref="F14:Q14"/>
    <mergeCell ref="F15:F16"/>
    <mergeCell ref="G15:G16"/>
    <mergeCell ref="H15:H16"/>
    <mergeCell ref="R14:R16"/>
    <mergeCell ref="S14:S16"/>
    <mergeCell ref="T14:T16"/>
    <mergeCell ref="U14:U16"/>
    <mergeCell ref="B20:B21"/>
    <mergeCell ref="C20:C21"/>
    <mergeCell ref="B17:B18"/>
    <mergeCell ref="C17:C18"/>
    <mergeCell ref="M15:M16"/>
    <mergeCell ref="N15:N16"/>
    <mergeCell ref="O15:O16"/>
    <mergeCell ref="P15:P16"/>
    <mergeCell ref="Q15:Q16"/>
    <mergeCell ref="A19:U19"/>
    <mergeCell ref="C26:C27"/>
    <mergeCell ref="T23:T24"/>
    <mergeCell ref="U23:U24"/>
    <mergeCell ref="T26:T27"/>
    <mergeCell ref="U26:U27"/>
    <mergeCell ref="E23:E24"/>
    <mergeCell ref="U17:U18"/>
    <mergeCell ref="T17:T18"/>
    <mergeCell ref="T20:T21"/>
    <mergeCell ref="U20:U21"/>
    <mergeCell ref="E20:E21"/>
    <mergeCell ref="E17:E18"/>
    <mergeCell ref="A22:U22"/>
    <mergeCell ref="A20:A21"/>
    <mergeCell ref="A23:A24"/>
    <mergeCell ref="A42:A43"/>
    <mergeCell ref="B42:B43"/>
    <mergeCell ref="C42:C43"/>
    <mergeCell ref="E42:E43"/>
    <mergeCell ref="T42:T43"/>
    <mergeCell ref="U42:U43"/>
    <mergeCell ref="A39:A40"/>
    <mergeCell ref="B39:B40"/>
    <mergeCell ref="I15:K15"/>
    <mergeCell ref="L15:L16"/>
    <mergeCell ref="E39:E40"/>
    <mergeCell ref="T39:T40"/>
    <mergeCell ref="A41:U41"/>
    <mergeCell ref="U39:U40"/>
    <mergeCell ref="A38:U38"/>
    <mergeCell ref="A26:A27"/>
    <mergeCell ref="A25:U25"/>
    <mergeCell ref="A17:A18"/>
    <mergeCell ref="B23:B24"/>
    <mergeCell ref="C23:C24"/>
    <mergeCell ref="B26:B27"/>
    <mergeCell ref="U35:U36"/>
    <mergeCell ref="A35:A36"/>
    <mergeCell ref="B35:B36"/>
    <mergeCell ref="A53:U53"/>
    <mergeCell ref="U48:U49"/>
    <mergeCell ref="A48:A49"/>
    <mergeCell ref="B48:B49"/>
    <mergeCell ref="C48:C49"/>
    <mergeCell ref="E48:E49"/>
    <mergeCell ref="T48:T49"/>
    <mergeCell ref="A44:U44"/>
    <mergeCell ref="A45:A46"/>
    <mergeCell ref="B45:B46"/>
    <mergeCell ref="C45:C46"/>
    <mergeCell ref="E45:E46"/>
    <mergeCell ref="T45:T46"/>
    <mergeCell ref="C39:C40"/>
    <mergeCell ref="E32:E33"/>
    <mergeCell ref="E26:E27"/>
    <mergeCell ref="E29:E30"/>
    <mergeCell ref="A29:A30"/>
    <mergeCell ref="B29:B30"/>
    <mergeCell ref="C29:C30"/>
    <mergeCell ref="A28:U28"/>
    <mergeCell ref="A31:U31"/>
    <mergeCell ref="A34:U34"/>
    <mergeCell ref="T29:T30"/>
    <mergeCell ref="U29:U30"/>
    <mergeCell ref="U32:U33"/>
    <mergeCell ref="A37:U37"/>
    <mergeCell ref="C35:C36"/>
    <mergeCell ref="E35:E36"/>
    <mergeCell ref="T35:T36"/>
    <mergeCell ref="A32:A33"/>
    <mergeCell ref="B32:B33"/>
    <mergeCell ref="C32:C33"/>
    <mergeCell ref="T32:T33"/>
    <mergeCell ref="U45:U46"/>
    <mergeCell ref="A47:U47"/>
    <mergeCell ref="A50:U50"/>
    <mergeCell ref="A51:A52"/>
    <mergeCell ref="B51:B52"/>
    <mergeCell ref="C51:C52"/>
    <mergeCell ref="E51:E52"/>
    <mergeCell ref="T51:T52"/>
    <mergeCell ref="U51:U52"/>
    <mergeCell ref="A1:U1"/>
    <mergeCell ref="A2:U2"/>
    <mergeCell ref="A5:U5"/>
    <mergeCell ref="F9:U9"/>
    <mergeCell ref="F10:U10"/>
    <mergeCell ref="E11:I11"/>
    <mergeCell ref="E12:U12"/>
    <mergeCell ref="E13:U13"/>
    <mergeCell ref="J11:L11"/>
    <mergeCell ref="M11:U11"/>
    <mergeCell ref="A8:E8"/>
    <mergeCell ref="A9:E9"/>
    <mergeCell ref="A10:E10"/>
    <mergeCell ref="A11:D11"/>
    <mergeCell ref="A12:D12"/>
    <mergeCell ref="A13:D13"/>
    <mergeCell ref="F8:U8"/>
    <mergeCell ref="A6:U6"/>
    <mergeCell ref="F7:L7"/>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15" zoomScale="130" zoomScaleNormal="115" zoomScaleSheetLayoutView="130" workbookViewId="0">
      <selection activeCell="F22" sqref="F22:G22"/>
    </sheetView>
  </sheetViews>
  <sheetFormatPr baseColWidth="10" defaultColWidth="12" defaultRowHeight="12.75"/>
  <cols>
    <col min="1" max="1" width="4.33203125" style="145" customWidth="1"/>
    <col min="2" max="3" width="15.83203125" style="145" customWidth="1"/>
    <col min="4" max="9" width="17.83203125" style="145" customWidth="1"/>
    <col min="10" max="16384" width="12" style="145"/>
  </cols>
  <sheetData>
    <row r="1" spans="1:9" ht="34.5" customHeight="1">
      <c r="B1" s="327" t="s">
        <v>38</v>
      </c>
      <c r="C1" s="404"/>
      <c r="D1" s="404"/>
      <c r="E1" s="404"/>
      <c r="F1" s="404"/>
      <c r="G1" s="404"/>
      <c r="H1" s="404"/>
      <c r="I1" s="404"/>
    </row>
    <row r="2" spans="1:9" ht="19.5" customHeight="1">
      <c r="B2" s="333" t="s">
        <v>351</v>
      </c>
      <c r="C2" s="405"/>
      <c r="D2" s="405"/>
      <c r="E2" s="405"/>
      <c r="F2" s="405"/>
      <c r="G2" s="405"/>
      <c r="H2" s="405"/>
      <c r="I2" s="405"/>
    </row>
    <row r="3" spans="1:9" s="167" customFormat="1" ht="60" customHeight="1">
      <c r="A3" s="163"/>
      <c r="B3" s="396" t="s">
        <v>39</v>
      </c>
      <c r="C3" s="396"/>
      <c r="D3" s="328" t="str">
        <f>'FORMATO 2. POA - MIR'!D4:F4</f>
        <v>SECRETARÍA DE BIENESTAR, INCLUSIÓN Y DESARROLLO SOCIAL.</v>
      </c>
      <c r="E3" s="328"/>
      <c r="F3" s="396" t="s">
        <v>42</v>
      </c>
      <c r="G3" s="396"/>
      <c r="H3" s="328">
        <v>2026</v>
      </c>
      <c r="I3" s="328"/>
    </row>
    <row r="4" spans="1:9" s="167" customFormat="1" ht="60" customHeight="1">
      <c r="A4" s="163"/>
      <c r="B4" s="396" t="s">
        <v>40</v>
      </c>
      <c r="C4" s="396"/>
      <c r="D4" s="328" t="s">
        <v>534</v>
      </c>
      <c r="E4" s="328"/>
      <c r="F4" s="396" t="s">
        <v>43</v>
      </c>
      <c r="G4" s="396"/>
      <c r="H4" s="328" t="s">
        <v>284</v>
      </c>
      <c r="I4" s="328"/>
    </row>
    <row r="5" spans="1:9" s="167" customFormat="1" ht="60" customHeight="1">
      <c r="A5" s="163"/>
      <c r="B5" s="397" t="s">
        <v>41</v>
      </c>
      <c r="C5" s="397"/>
      <c r="D5" s="398" t="s">
        <v>591</v>
      </c>
      <c r="E5" s="398"/>
      <c r="F5" s="396" t="s">
        <v>44</v>
      </c>
      <c r="G5" s="396"/>
      <c r="H5" s="328" t="s">
        <v>534</v>
      </c>
      <c r="I5" s="328"/>
    </row>
    <row r="6" spans="1:9">
      <c r="A6" s="163"/>
      <c r="B6" s="406" t="s">
        <v>89</v>
      </c>
      <c r="C6" s="406"/>
      <c r="D6" s="406"/>
      <c r="E6" s="406"/>
      <c r="F6" s="406"/>
      <c r="G6" s="406"/>
      <c r="H6" s="406"/>
      <c r="I6" s="406"/>
    </row>
    <row r="7" spans="1:9" ht="76.5" customHeight="1">
      <c r="A7" s="163"/>
      <c r="B7" s="401" t="s">
        <v>90</v>
      </c>
      <c r="C7" s="401"/>
      <c r="D7" s="328" t="str">
        <f>'FORMATO 2. POA - MIR'!C9</f>
        <v>Acuerdo 2. Para el bienestar del pueblo</v>
      </c>
      <c r="E7" s="328"/>
      <c r="F7" s="399" t="s">
        <v>91</v>
      </c>
      <c r="G7" s="399"/>
      <c r="H7" s="328" t="str">
        <f>'FORMATO 2. POA - MIR'!E9</f>
        <v>2.6.1 Fortalecer el desarrollo integral de las mujeres con igualdad de oportunidades.</v>
      </c>
      <c r="I7" s="328"/>
    </row>
    <row r="8" spans="1:9" ht="69" customHeight="1">
      <c r="A8" s="163"/>
      <c r="B8" s="399" t="s">
        <v>92</v>
      </c>
      <c r="C8" s="399"/>
      <c r="D8" s="328" t="str">
        <f>'FORMATO 2. POA - MIR'!C10</f>
        <v>Acuerdo 2. Bienestar social para Zapotlán.</v>
      </c>
      <c r="E8" s="328"/>
      <c r="F8" s="399" t="s">
        <v>94</v>
      </c>
      <c r="G8" s="399"/>
      <c r="H8" s="328" t="str">
        <f>'FORMATO 2. POA - MIR'!E10</f>
        <v>2.9.1 .1 Implementar acciones igualdad de oportunidades en el emprendimiento que contribuyan al desarrollo integral de las mujeres</v>
      </c>
      <c r="I8" s="328"/>
    </row>
    <row r="9" spans="1:9" ht="126" customHeight="1">
      <c r="A9" s="163"/>
      <c r="B9" s="399" t="s">
        <v>95</v>
      </c>
      <c r="C9" s="399"/>
      <c r="D9" s="328" t="str">
        <f>'FORMATO 2. POA - MIR'!C11</f>
        <v>2.6 Garantizar el empoderamiento de las mujeres Zapotlanenses, mediante los procesos de participación en todos los ámbitos de la sociedad, logrando autonomía, defensa de sus derechos e integración social y sostenibilidad económica.</v>
      </c>
      <c r="E9" s="328"/>
      <c r="F9" s="399" t="s">
        <v>94</v>
      </c>
      <c r="G9" s="399"/>
      <c r="H9" s="328" t="str">
        <f>'FORMATO 2. POA - MIR'!E11</f>
        <v>2.9.1 .2 Desarrollar nuevos espacios de atención para las mujeres en un ambiente sano y digno.</v>
      </c>
      <c r="I9" s="328"/>
    </row>
    <row r="10" spans="1:9" ht="15" customHeight="1">
      <c r="A10" s="163"/>
      <c r="B10" s="402" t="s">
        <v>352</v>
      </c>
      <c r="C10" s="402"/>
      <c r="D10" s="402"/>
      <c r="E10" s="402"/>
      <c r="F10" s="402"/>
      <c r="G10" s="402"/>
      <c r="H10" s="402"/>
      <c r="I10" s="402"/>
    </row>
    <row r="11" spans="1:9">
      <c r="A11" s="163"/>
      <c r="B11" s="401" t="s">
        <v>45</v>
      </c>
      <c r="C11" s="401"/>
      <c r="D11" s="401"/>
      <c r="E11" s="401"/>
      <c r="F11" s="401"/>
      <c r="G11" s="401"/>
      <c r="H11" s="401"/>
      <c r="I11" s="401"/>
    </row>
    <row r="12" spans="1:9" ht="18.75" customHeight="1">
      <c r="A12" s="163"/>
      <c r="B12" s="400" t="str">
        <f>CALENDARIZACION!B17</f>
        <v>Actividades de empoderamiento femenino para mujeres del municipio.</v>
      </c>
      <c r="C12" s="400"/>
      <c r="D12" s="400"/>
      <c r="E12" s="400"/>
      <c r="F12" s="400"/>
      <c r="G12" s="400"/>
      <c r="H12" s="400"/>
      <c r="I12" s="400"/>
    </row>
    <row r="13" spans="1:9">
      <c r="A13" s="163"/>
      <c r="B13" s="401" t="s">
        <v>48</v>
      </c>
      <c r="C13" s="401"/>
      <c r="D13" s="401"/>
      <c r="E13" s="401"/>
      <c r="F13" s="401"/>
      <c r="G13" s="401"/>
      <c r="H13" s="401"/>
      <c r="I13" s="401"/>
    </row>
    <row r="14" spans="1:9" ht="60" customHeight="1">
      <c r="A14" s="163"/>
      <c r="B14" s="328" t="str">
        <f>'FORMATO 2. POA - MIR'!C16</f>
        <v>Destinado para mujeres del municipio de Zapotlán de Juárez para impulsar su economía y empoderarlas a través de la capacitación en habilidades productivas, empresariales brindándoles herramientas para generar ingresos propios</v>
      </c>
      <c r="C14" s="328"/>
      <c r="D14" s="328"/>
      <c r="E14" s="328"/>
      <c r="F14" s="328"/>
      <c r="G14" s="328"/>
      <c r="H14" s="328"/>
      <c r="I14" s="328"/>
    </row>
    <row r="15" spans="1:9" ht="18.75" customHeight="1">
      <c r="A15" s="163"/>
      <c r="B15" s="402" t="s">
        <v>353</v>
      </c>
      <c r="C15" s="402"/>
      <c r="D15" s="402"/>
      <c r="E15" s="402"/>
      <c r="F15" s="402"/>
      <c r="G15" s="402"/>
      <c r="H15" s="402"/>
      <c r="I15" s="402"/>
    </row>
    <row r="16" spans="1:9">
      <c r="A16" s="163"/>
      <c r="B16" s="403" t="s">
        <v>339</v>
      </c>
      <c r="C16" s="403"/>
      <c r="D16" s="403"/>
      <c r="E16" s="403"/>
      <c r="F16" s="403"/>
      <c r="G16" s="403"/>
      <c r="H16" s="403"/>
      <c r="I16" s="403"/>
    </row>
    <row r="17" spans="1:9">
      <c r="A17" s="163"/>
      <c r="B17" s="328" t="str">
        <f>CALENDARIZACION!E17</f>
        <v>PAEFMM=( AEFMMP/AEFMMR)*100%</v>
      </c>
      <c r="C17" s="328"/>
      <c r="D17" s="328"/>
      <c r="E17" s="328"/>
      <c r="F17" s="328"/>
      <c r="G17" s="328"/>
      <c r="H17" s="328"/>
      <c r="I17" s="328"/>
    </row>
    <row r="18" spans="1:9">
      <c r="A18" s="163"/>
      <c r="B18" s="403" t="s">
        <v>340</v>
      </c>
      <c r="C18" s="403"/>
      <c r="D18" s="403"/>
      <c r="E18" s="403"/>
      <c r="F18" s="403"/>
      <c r="G18" s="403"/>
      <c r="H18" s="403"/>
      <c r="I18" s="403"/>
    </row>
    <row r="19" spans="1:9" ht="28.5" customHeight="1">
      <c r="A19" s="163"/>
      <c r="B19" s="408" t="s">
        <v>105</v>
      </c>
      <c r="C19" s="409"/>
      <c r="D19" s="410" t="s">
        <v>341</v>
      </c>
      <c r="E19" s="410"/>
      <c r="F19" s="409" t="s">
        <v>342</v>
      </c>
      <c r="G19" s="409"/>
      <c r="H19" s="399" t="s">
        <v>141</v>
      </c>
      <c r="I19" s="399"/>
    </row>
    <row r="20" spans="1:9" ht="54.75" customHeight="1">
      <c r="A20" s="163"/>
      <c r="B20" s="328" t="s">
        <v>538</v>
      </c>
      <c r="C20" s="328"/>
      <c r="D20" s="334" t="s">
        <v>108</v>
      </c>
      <c r="E20" s="334"/>
      <c r="F20" s="328" t="str">
        <f>CALENDARIZACION!C17</f>
        <v>PAEFMM (PORCENTAJE DE ACTIVIDADES DE EMPODERAMIENTO FEMENINO PARA MUJERES DEL MUNICIPIO)</v>
      </c>
      <c r="G20" s="328"/>
      <c r="H20" s="407" t="s">
        <v>388</v>
      </c>
      <c r="I20" s="411"/>
    </row>
    <row r="21" spans="1:9" ht="47.25" customHeight="1">
      <c r="A21" s="163"/>
      <c r="B21" s="328" t="s">
        <v>539</v>
      </c>
      <c r="C21" s="328"/>
      <c r="D21" s="334" t="s">
        <v>108</v>
      </c>
      <c r="E21" s="334"/>
      <c r="F21" s="328" t="str">
        <f>CALENDARIZACION!D17</f>
        <v>AEFMMP (ACTIVIDADES DE EMPODERAMIENTO FEMENINO PARA MUJERES DEL MUNICIPIO PROGRAMADO)</v>
      </c>
      <c r="G21" s="328"/>
      <c r="H21" s="407" t="s">
        <v>388</v>
      </c>
      <c r="I21" s="328"/>
    </row>
    <row r="22" spans="1:9" ht="46.5" customHeight="1">
      <c r="A22" s="163"/>
      <c r="B22" s="328" t="s">
        <v>540</v>
      </c>
      <c r="C22" s="328"/>
      <c r="D22" s="334" t="s">
        <v>108</v>
      </c>
      <c r="E22" s="334"/>
      <c r="F22" s="328" t="str">
        <f>CALENDARIZACION!D18</f>
        <v>AEFMMR (ACTIVIDADES DE EMPODERAMIENTO FEMENINO PARA MUJERES DEL MUNICIPIO REALIZADO)</v>
      </c>
      <c r="G22" s="328"/>
      <c r="H22" s="407" t="s">
        <v>388</v>
      </c>
      <c r="I22" s="328"/>
    </row>
    <row r="23" spans="1:9" ht="12.75" customHeight="1">
      <c r="A23" s="163"/>
      <c r="B23" s="415" t="s">
        <v>144</v>
      </c>
      <c r="C23" s="415"/>
      <c r="D23" s="415"/>
      <c r="E23" s="415"/>
      <c r="F23" s="415"/>
      <c r="G23" s="415"/>
      <c r="H23" s="415"/>
      <c r="I23" s="415"/>
    </row>
    <row r="24" spans="1:9" ht="15.75" customHeight="1">
      <c r="A24" s="163"/>
      <c r="B24" s="401" t="s">
        <v>28</v>
      </c>
      <c r="C24" s="401"/>
      <c r="D24" s="401" t="s">
        <v>46</v>
      </c>
      <c r="E24" s="401"/>
      <c r="F24" s="401" t="s">
        <v>47</v>
      </c>
      <c r="G24" s="401"/>
      <c r="H24" s="401"/>
      <c r="I24" s="401"/>
    </row>
    <row r="25" spans="1:9" ht="18" customHeight="1">
      <c r="A25" s="163"/>
      <c r="B25" s="328" t="s">
        <v>99</v>
      </c>
      <c r="C25" s="328"/>
      <c r="D25" s="328" t="s">
        <v>97</v>
      </c>
      <c r="E25" s="328"/>
      <c r="F25" s="328" t="s">
        <v>218</v>
      </c>
      <c r="G25" s="328"/>
      <c r="H25" s="328"/>
      <c r="I25" s="328"/>
    </row>
    <row r="26" spans="1:9" ht="18" customHeight="1">
      <c r="A26" s="163"/>
      <c r="B26" s="401" t="s">
        <v>127</v>
      </c>
      <c r="C26" s="401"/>
      <c r="D26" s="401"/>
      <c r="E26" s="401"/>
      <c r="F26" s="412" t="s">
        <v>130</v>
      </c>
      <c r="G26" s="403"/>
      <c r="H26" s="403"/>
      <c r="I26" s="403"/>
    </row>
    <row r="27" spans="1:9" ht="13.5" customHeight="1">
      <c r="A27" s="163"/>
      <c r="B27" s="328" t="s">
        <v>108</v>
      </c>
      <c r="C27" s="328"/>
      <c r="D27" s="328"/>
      <c r="E27" s="328"/>
      <c r="F27" s="328" t="s">
        <v>194</v>
      </c>
      <c r="G27" s="328"/>
      <c r="H27" s="328"/>
      <c r="I27" s="328"/>
    </row>
    <row r="28" spans="1:9" ht="15.75" customHeight="1">
      <c r="A28" s="163"/>
      <c r="B28" s="413" t="s">
        <v>82</v>
      </c>
      <c r="C28" s="414"/>
      <c r="D28" s="414"/>
      <c r="E28" s="414"/>
      <c r="F28" s="412" t="s">
        <v>131</v>
      </c>
      <c r="G28" s="403"/>
      <c r="H28" s="403"/>
      <c r="I28" s="403"/>
    </row>
    <row r="29" spans="1:9" ht="15.75" customHeight="1">
      <c r="A29" s="163"/>
      <c r="B29" s="328" t="s">
        <v>112</v>
      </c>
      <c r="C29" s="328"/>
      <c r="D29" s="328"/>
      <c r="E29" s="328"/>
      <c r="F29" s="328" t="s">
        <v>110</v>
      </c>
      <c r="G29" s="328"/>
      <c r="H29" s="328"/>
      <c r="I29" s="328"/>
    </row>
    <row r="30" spans="1:9" ht="14.25" customHeight="1">
      <c r="A30" s="163"/>
      <c r="B30" s="406" t="s">
        <v>147</v>
      </c>
      <c r="C30" s="406"/>
      <c r="D30" s="406"/>
      <c r="E30" s="406"/>
      <c r="F30" s="406"/>
      <c r="G30" s="406"/>
      <c r="H30" s="406"/>
      <c r="I30" s="406"/>
    </row>
    <row r="31" spans="1:9" ht="13.5" customHeight="1">
      <c r="A31" s="163"/>
      <c r="B31" s="414" t="s">
        <v>344</v>
      </c>
      <c r="C31" s="414"/>
      <c r="D31" s="414"/>
      <c r="E31" s="414"/>
      <c r="F31" s="403" t="s">
        <v>345</v>
      </c>
      <c r="G31" s="403"/>
      <c r="H31" s="403"/>
      <c r="I31" s="403"/>
    </row>
    <row r="32" spans="1:9">
      <c r="A32" s="163"/>
      <c r="B32" s="416" t="s">
        <v>150</v>
      </c>
      <c r="C32" s="416"/>
      <c r="D32" s="419">
        <f>CALENDARIZACION!R17</f>
        <v>17</v>
      </c>
      <c r="E32" s="419"/>
      <c r="F32" s="328" t="s">
        <v>115</v>
      </c>
      <c r="G32" s="328"/>
      <c r="H32" s="420" t="s">
        <v>116</v>
      </c>
      <c r="I32" s="420"/>
    </row>
    <row r="33" spans="1:10">
      <c r="A33" s="163"/>
      <c r="B33" s="416" t="s">
        <v>117</v>
      </c>
      <c r="C33" s="416"/>
      <c r="D33" s="334" t="s">
        <v>109</v>
      </c>
      <c r="E33" s="334"/>
      <c r="F33" s="328" t="s">
        <v>343</v>
      </c>
      <c r="G33" s="328"/>
      <c r="H33" s="417" t="s">
        <v>119</v>
      </c>
      <c r="I33" s="417"/>
    </row>
    <row r="34" spans="1:10">
      <c r="A34" s="163"/>
      <c r="B34" s="416" t="s">
        <v>49</v>
      </c>
      <c r="C34" s="416"/>
      <c r="D34" s="334" t="s">
        <v>192</v>
      </c>
      <c r="E34" s="334"/>
      <c r="F34" s="328" t="s">
        <v>120</v>
      </c>
      <c r="G34" s="328"/>
      <c r="H34" s="418" t="s">
        <v>121</v>
      </c>
      <c r="I34" s="418"/>
    </row>
    <row r="35" spans="1:10">
      <c r="A35" s="163"/>
      <c r="B35" s="403" t="s">
        <v>354</v>
      </c>
      <c r="C35" s="403"/>
      <c r="D35" s="403"/>
      <c r="E35" s="403"/>
      <c r="F35" s="403"/>
      <c r="G35" s="403"/>
      <c r="H35" s="403"/>
      <c r="I35" s="403"/>
    </row>
    <row r="36" spans="1:10">
      <c r="A36" s="163"/>
      <c r="B36" s="399" t="s">
        <v>233</v>
      </c>
      <c r="C36" s="399"/>
      <c r="D36" s="399"/>
      <c r="E36" s="399"/>
      <c r="F36" s="399" t="s">
        <v>50</v>
      </c>
      <c r="G36" s="399"/>
      <c r="H36" s="399" t="s">
        <v>145</v>
      </c>
      <c r="I36" s="399"/>
    </row>
    <row r="37" spans="1:10">
      <c r="A37" s="163"/>
      <c r="B37" s="809">
        <f>D40</f>
        <v>4</v>
      </c>
      <c r="C37" s="809"/>
      <c r="D37" s="809"/>
      <c r="E37" s="809"/>
      <c r="F37" s="419">
        <v>2026</v>
      </c>
      <c r="G37" s="419"/>
      <c r="H37" s="328" t="s">
        <v>109</v>
      </c>
      <c r="I37" s="328"/>
    </row>
    <row r="38" spans="1:10">
      <c r="A38" s="163"/>
      <c r="B38" s="421" t="s">
        <v>148</v>
      </c>
      <c r="C38" s="421"/>
      <c r="D38" s="421"/>
      <c r="E38" s="421"/>
      <c r="F38" s="421"/>
      <c r="G38" s="421"/>
      <c r="H38" s="421"/>
      <c r="I38" s="421"/>
    </row>
    <row r="39" spans="1:10" s="50" customFormat="1" ht="36">
      <c r="A39" s="164"/>
      <c r="B39" s="401" t="s">
        <v>123</v>
      </c>
      <c r="C39" s="401"/>
      <c r="D39" s="154" t="s">
        <v>149</v>
      </c>
      <c r="E39" s="162" t="s">
        <v>85</v>
      </c>
      <c r="F39" s="412" t="s">
        <v>86</v>
      </c>
      <c r="G39" s="403"/>
      <c r="H39" s="126" t="s">
        <v>75</v>
      </c>
      <c r="I39" s="126" t="s">
        <v>76</v>
      </c>
    </row>
    <row r="40" spans="1:10">
      <c r="A40" s="163"/>
      <c r="B40" s="328" t="s">
        <v>281</v>
      </c>
      <c r="C40" s="328"/>
      <c r="D40" s="129">
        <f>SUM(CALENDARIZACION!F17:H17)</f>
        <v>4</v>
      </c>
      <c r="E40" s="130">
        <v>0</v>
      </c>
      <c r="F40" s="422">
        <f>SUM(CALENDARIZACION!F18:H18)</f>
        <v>4</v>
      </c>
      <c r="G40" s="422"/>
      <c r="H40" s="157">
        <v>46027</v>
      </c>
      <c r="I40" s="157">
        <v>46386</v>
      </c>
      <c r="J40" s="165"/>
    </row>
    <row r="41" spans="1:10">
      <c r="A41" s="163"/>
      <c r="B41" s="328" t="s">
        <v>282</v>
      </c>
      <c r="C41" s="328"/>
      <c r="D41" s="129">
        <f>SUM(CALENDARIZACION!I17:K17)</f>
        <v>5</v>
      </c>
      <c r="E41" s="132">
        <v>0</v>
      </c>
      <c r="F41" s="422">
        <f>SUM(CALENDARIZACION!I18:K18)</f>
        <v>0</v>
      </c>
      <c r="G41" s="422"/>
      <c r="H41" s="157"/>
      <c r="I41" s="157"/>
      <c r="J41" s="165"/>
    </row>
    <row r="42" spans="1:10">
      <c r="A42" s="163"/>
      <c r="B42" s="328" t="s">
        <v>133</v>
      </c>
      <c r="C42" s="328"/>
      <c r="D42" s="129">
        <f>SUM(CALENDARIZACION!L17:N17)</f>
        <v>4</v>
      </c>
      <c r="E42" s="130">
        <v>0</v>
      </c>
      <c r="F42" s="422">
        <f>SUM(CALENDARIZACION!L18:N18)</f>
        <v>0</v>
      </c>
      <c r="G42" s="422"/>
      <c r="H42" s="157"/>
      <c r="I42" s="157"/>
    </row>
    <row r="43" spans="1:10">
      <c r="A43" s="163"/>
      <c r="B43" s="328" t="s">
        <v>283</v>
      </c>
      <c r="C43" s="328"/>
      <c r="D43" s="129">
        <f>SUM(CALENDARIZACION!O17:Q17)</f>
        <v>4</v>
      </c>
      <c r="E43" s="130">
        <v>0</v>
      </c>
      <c r="F43" s="422">
        <f>SUM(CALENDARIZACION!O18:Q18)</f>
        <v>0</v>
      </c>
      <c r="G43" s="422"/>
      <c r="H43" s="157"/>
      <c r="I43" s="157"/>
    </row>
    <row r="44" spans="1:10" ht="25.5" customHeight="1">
      <c r="A44" s="163"/>
      <c r="B44" s="429" t="s">
        <v>26</v>
      </c>
      <c r="C44" s="429"/>
      <c r="D44" s="158">
        <f>F49</f>
        <v>17</v>
      </c>
      <c r="E44" s="158">
        <f>SUM(E40:E43)</f>
        <v>0</v>
      </c>
      <c r="F44" s="430">
        <f>G49</f>
        <v>4</v>
      </c>
      <c r="G44" s="430"/>
      <c r="H44" s="127" t="s">
        <v>151</v>
      </c>
      <c r="I44" s="159">
        <f>I49</f>
        <v>0.23529411764705882</v>
      </c>
    </row>
    <row r="45" spans="1:10">
      <c r="A45" s="431"/>
      <c r="B45" s="431"/>
      <c r="C45" s="431"/>
      <c r="D45" s="431"/>
      <c r="E45" s="431"/>
      <c r="F45" s="431"/>
      <c r="G45" s="431"/>
      <c r="H45" s="431"/>
      <c r="I45" s="431"/>
    </row>
    <row r="46" spans="1:10" ht="22.5" customHeight="1">
      <c r="A46" s="431"/>
      <c r="B46" s="431"/>
      <c r="C46" s="431"/>
      <c r="D46" s="431"/>
      <c r="E46" s="431"/>
      <c r="F46" s="431"/>
      <c r="G46" s="431"/>
      <c r="H46" s="431"/>
      <c r="I46" s="431"/>
    </row>
    <row r="47" spans="1:10" ht="39" customHeight="1">
      <c r="B47" s="423" t="s">
        <v>163</v>
      </c>
      <c r="C47" s="424"/>
      <c r="D47" s="425" t="s">
        <v>52</v>
      </c>
      <c r="E47" s="425"/>
      <c r="F47" s="425" t="s">
        <v>157</v>
      </c>
      <c r="G47" s="425"/>
      <c r="H47" s="425"/>
      <c r="I47" s="425"/>
    </row>
    <row r="48" spans="1:10" ht="37.5" customHeight="1">
      <c r="B48" s="426" t="str">
        <f>D5</f>
        <v>PP2- C1</v>
      </c>
      <c r="C48" s="426"/>
      <c r="D48" s="334" t="str">
        <f>CALENDARIZACION!B17</f>
        <v>Actividades de empoderamiento femenino para mujeres del municipio.</v>
      </c>
      <c r="E48" s="334"/>
      <c r="F48" s="137" t="s">
        <v>158</v>
      </c>
      <c r="G48" s="127" t="s">
        <v>159</v>
      </c>
      <c r="H48" s="137" t="s">
        <v>67</v>
      </c>
      <c r="I48" s="138" t="s">
        <v>68</v>
      </c>
    </row>
    <row r="49" spans="1:9" ht="37.5" customHeight="1">
      <c r="B49" s="427"/>
      <c r="C49" s="427"/>
      <c r="D49" s="428"/>
      <c r="E49" s="428"/>
      <c r="F49" s="139">
        <f>CALENDARIZACION!S17</f>
        <v>17</v>
      </c>
      <c r="G49" s="135">
        <f>CALENDARIZACION!R18</f>
        <v>4</v>
      </c>
      <c r="H49" s="139">
        <f>CALENDARIZACION!T17</f>
        <v>13</v>
      </c>
      <c r="I49" s="140">
        <f>CALENDARIZACION!U17</f>
        <v>0.23529411764705882</v>
      </c>
    </row>
    <row r="50" spans="1:9" ht="20.25" customHeight="1">
      <c r="A50" s="166">
        <v>1</v>
      </c>
      <c r="B50" s="331"/>
      <c r="C50" s="331"/>
      <c r="D50" s="331"/>
      <c r="E50" s="331"/>
      <c r="F50" s="331"/>
      <c r="G50" s="331"/>
      <c r="H50" s="331"/>
      <c r="I50" s="331"/>
    </row>
    <row r="51" spans="1:9">
      <c r="A51" s="166">
        <v>1</v>
      </c>
      <c r="B51" s="331"/>
      <c r="C51" s="331"/>
      <c r="D51" s="331"/>
      <c r="E51" s="331"/>
      <c r="F51" s="331"/>
      <c r="G51" s="331"/>
      <c r="H51" s="331"/>
      <c r="I51" s="331"/>
    </row>
    <row r="52" spans="1:9">
      <c r="A52" s="166">
        <v>1</v>
      </c>
      <c r="B52" s="331"/>
      <c r="C52" s="331"/>
      <c r="D52" s="331"/>
      <c r="E52" s="331"/>
      <c r="F52" s="331"/>
      <c r="G52" s="331"/>
      <c r="H52" s="331"/>
      <c r="I52" s="331"/>
    </row>
    <row r="53" spans="1:9">
      <c r="A53" s="166">
        <v>1</v>
      </c>
      <c r="B53" s="331"/>
      <c r="C53" s="331"/>
      <c r="D53" s="331"/>
      <c r="E53" s="331"/>
      <c r="F53" s="331"/>
      <c r="G53" s="331"/>
      <c r="H53" s="331"/>
      <c r="I53" s="331"/>
    </row>
    <row r="54" spans="1:9">
      <c r="A54" s="166">
        <v>1</v>
      </c>
      <c r="B54" s="331"/>
      <c r="C54" s="331"/>
      <c r="D54" s="331"/>
      <c r="E54" s="331"/>
      <c r="F54" s="331"/>
      <c r="G54" s="331"/>
      <c r="H54" s="331"/>
      <c r="I54" s="331"/>
    </row>
    <row r="55" spans="1:9">
      <c r="A55" s="166">
        <v>1</v>
      </c>
      <c r="B55" s="331"/>
      <c r="C55" s="331"/>
      <c r="D55" s="331"/>
      <c r="E55" s="331"/>
      <c r="F55" s="331"/>
      <c r="G55" s="331"/>
      <c r="H55" s="331"/>
      <c r="I55" s="331"/>
    </row>
    <row r="56" spans="1:9">
      <c r="A56" s="166">
        <v>1</v>
      </c>
      <c r="B56" s="331"/>
      <c r="C56" s="331"/>
      <c r="D56" s="331"/>
      <c r="E56" s="331"/>
      <c r="F56" s="331"/>
      <c r="G56" s="331"/>
      <c r="H56" s="331"/>
      <c r="I56" s="331"/>
    </row>
    <row r="57" spans="1:9">
      <c r="A57" s="166">
        <v>1</v>
      </c>
      <c r="B57" s="331"/>
      <c r="C57" s="331"/>
      <c r="D57" s="331"/>
      <c r="E57" s="331"/>
      <c r="F57" s="331"/>
      <c r="G57" s="331"/>
      <c r="H57" s="331"/>
      <c r="I57" s="331"/>
    </row>
    <row r="58" spans="1:9">
      <c r="A58" s="166">
        <v>1</v>
      </c>
      <c r="B58" s="331"/>
      <c r="C58" s="331"/>
      <c r="D58" s="331"/>
      <c r="E58" s="331"/>
      <c r="F58" s="331"/>
      <c r="G58" s="331"/>
      <c r="H58" s="331"/>
      <c r="I58" s="331"/>
    </row>
    <row r="59" spans="1:9">
      <c r="A59" s="166">
        <v>1</v>
      </c>
      <c r="B59" s="331"/>
      <c r="C59" s="331"/>
      <c r="D59" s="331"/>
      <c r="E59" s="331"/>
      <c r="F59" s="331"/>
      <c r="G59" s="331"/>
      <c r="H59" s="331"/>
      <c r="I59" s="331"/>
    </row>
    <row r="60" spans="1:9">
      <c r="A60" s="166">
        <v>1</v>
      </c>
      <c r="B60" s="331"/>
      <c r="C60" s="331"/>
      <c r="D60" s="331"/>
      <c r="E60" s="331"/>
      <c r="F60" s="331"/>
      <c r="G60" s="331"/>
      <c r="H60" s="331"/>
      <c r="I60" s="331"/>
    </row>
    <row r="61" spans="1:9">
      <c r="A61" s="166">
        <v>1</v>
      </c>
      <c r="B61" s="331"/>
      <c r="C61" s="331"/>
      <c r="D61" s="331"/>
      <c r="E61" s="331"/>
      <c r="F61" s="331"/>
      <c r="G61" s="331"/>
      <c r="H61" s="331"/>
      <c r="I61" s="331"/>
    </row>
    <row r="62" spans="1:9">
      <c r="A62" s="166">
        <v>1</v>
      </c>
      <c r="B62" s="331"/>
      <c r="C62" s="331"/>
      <c r="D62" s="331"/>
      <c r="E62" s="331"/>
      <c r="F62" s="331"/>
      <c r="G62" s="331"/>
      <c r="H62" s="331"/>
      <c r="I62" s="331"/>
    </row>
    <row r="63" spans="1:9">
      <c r="A63" s="166">
        <v>1</v>
      </c>
      <c r="B63" s="331"/>
      <c r="C63" s="331"/>
      <c r="D63" s="331"/>
      <c r="E63" s="331"/>
      <c r="F63" s="331"/>
      <c r="G63" s="331"/>
      <c r="H63" s="331"/>
      <c r="I63" s="331"/>
    </row>
    <row r="64" spans="1:9">
      <c r="A64" s="166">
        <v>1</v>
      </c>
      <c r="B64" s="331"/>
      <c r="C64" s="331"/>
      <c r="D64" s="331"/>
      <c r="E64" s="331"/>
      <c r="F64" s="331"/>
      <c r="G64" s="331"/>
      <c r="H64" s="331"/>
      <c r="I64" s="331"/>
    </row>
    <row r="65" spans="1:9" ht="17.25" customHeight="1">
      <c r="A65" s="166">
        <v>1</v>
      </c>
      <c r="B65" s="331"/>
      <c r="C65" s="331"/>
      <c r="D65" s="331"/>
      <c r="E65" s="331"/>
      <c r="F65" s="331"/>
      <c r="G65" s="331"/>
      <c r="H65" s="331"/>
      <c r="I65" s="331"/>
    </row>
    <row r="66" spans="1:9">
      <c r="A66" s="166">
        <v>1</v>
      </c>
      <c r="B66" s="439" t="s">
        <v>287</v>
      </c>
      <c r="C66" s="439"/>
      <c r="D66" s="439"/>
      <c r="E66" s="439"/>
      <c r="F66" s="439"/>
      <c r="G66" s="439"/>
      <c r="H66" s="439"/>
      <c r="I66" s="439"/>
    </row>
    <row r="67" spans="1:9">
      <c r="A67" s="166">
        <v>1</v>
      </c>
      <c r="B67" s="439"/>
      <c r="C67" s="439"/>
      <c r="D67" s="439"/>
      <c r="E67" s="439"/>
      <c r="F67" s="439"/>
      <c r="G67" s="439"/>
      <c r="H67" s="439"/>
      <c r="I67" s="439"/>
    </row>
    <row r="68" spans="1:9">
      <c r="A68" s="166">
        <v>1</v>
      </c>
      <c r="B68" s="432" t="s">
        <v>281</v>
      </c>
      <c r="C68" s="432"/>
      <c r="D68" s="432"/>
      <c r="E68" s="440">
        <f>F40/D40</f>
        <v>1</v>
      </c>
      <c r="F68" s="440"/>
      <c r="G68" s="440"/>
      <c r="H68" s="440"/>
      <c r="I68" s="440"/>
    </row>
    <row r="69" spans="1:9">
      <c r="A69" s="166">
        <v>1</v>
      </c>
      <c r="B69" s="432"/>
      <c r="C69" s="432"/>
      <c r="D69" s="432"/>
      <c r="E69" s="440"/>
      <c r="F69" s="440"/>
      <c r="G69" s="440"/>
      <c r="H69" s="440"/>
      <c r="I69" s="440"/>
    </row>
    <row r="70" spans="1:9" ht="12.75" customHeight="1">
      <c r="B70" s="432" t="s">
        <v>282</v>
      </c>
      <c r="C70" s="432"/>
      <c r="D70" s="432"/>
      <c r="E70" s="433">
        <f>F41/D41</f>
        <v>0</v>
      </c>
      <c r="F70" s="434"/>
      <c r="G70" s="434"/>
      <c r="H70" s="434"/>
      <c r="I70" s="435"/>
    </row>
    <row r="71" spans="1:9" ht="12.75" customHeight="1">
      <c r="B71" s="432"/>
      <c r="C71" s="432"/>
      <c r="D71" s="432"/>
      <c r="E71" s="436"/>
      <c r="F71" s="437"/>
      <c r="G71" s="437"/>
      <c r="H71" s="437"/>
      <c r="I71" s="438"/>
    </row>
    <row r="72" spans="1:9" ht="12.75" customHeight="1">
      <c r="B72" s="432" t="s">
        <v>133</v>
      </c>
      <c r="C72" s="432"/>
      <c r="D72" s="432"/>
      <c r="E72" s="433">
        <f>F42/D42</f>
        <v>0</v>
      </c>
      <c r="F72" s="434"/>
      <c r="G72" s="434"/>
      <c r="H72" s="434"/>
      <c r="I72" s="435"/>
    </row>
    <row r="73" spans="1:9" ht="12.75" customHeight="1">
      <c r="B73" s="432"/>
      <c r="C73" s="432"/>
      <c r="D73" s="432"/>
      <c r="E73" s="436"/>
      <c r="F73" s="437"/>
      <c r="G73" s="437"/>
      <c r="H73" s="437"/>
      <c r="I73" s="438"/>
    </row>
    <row r="74" spans="1:9" ht="12.75" customHeight="1">
      <c r="B74" s="432" t="s">
        <v>283</v>
      </c>
      <c r="C74" s="432"/>
      <c r="D74" s="432"/>
      <c r="E74" s="433">
        <f>F43/D43</f>
        <v>0</v>
      </c>
      <c r="F74" s="434"/>
      <c r="G74" s="434"/>
      <c r="H74" s="434"/>
      <c r="I74" s="435"/>
    </row>
    <row r="75" spans="1:9" ht="12.75" customHeight="1">
      <c r="B75" s="432"/>
      <c r="C75" s="432"/>
      <c r="D75" s="432"/>
      <c r="E75" s="436"/>
      <c r="F75" s="437"/>
      <c r="G75" s="437"/>
      <c r="H75" s="437"/>
      <c r="I75" s="438"/>
    </row>
    <row r="76" spans="1:9">
      <c r="B76" s="395"/>
      <c r="C76" s="395"/>
      <c r="D76" s="395"/>
      <c r="E76" s="395"/>
      <c r="F76" s="395"/>
      <c r="G76" s="395"/>
      <c r="H76" s="395"/>
      <c r="I76" s="395"/>
    </row>
  </sheetData>
  <dataConsolidate/>
  <mergeCells count="119">
    <mergeCell ref="B72:D73"/>
    <mergeCell ref="E72:I73"/>
    <mergeCell ref="B74:D75"/>
    <mergeCell ref="E74:I75"/>
    <mergeCell ref="B50:I65"/>
    <mergeCell ref="B66:I67"/>
    <mergeCell ref="B68:D69"/>
    <mergeCell ref="E68:I69"/>
    <mergeCell ref="B70:D71"/>
    <mergeCell ref="E70:I71"/>
    <mergeCell ref="B47:C47"/>
    <mergeCell ref="D47:E47"/>
    <mergeCell ref="F47:I47"/>
    <mergeCell ref="B48:C49"/>
    <mergeCell ref="D48:E49"/>
    <mergeCell ref="B42:C42"/>
    <mergeCell ref="F42:G42"/>
    <mergeCell ref="B43:C43"/>
    <mergeCell ref="F43:G43"/>
    <mergeCell ref="B44:C44"/>
    <mergeCell ref="F44:G44"/>
    <mergeCell ref="A45:I46"/>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hyperlinks>
    <hyperlink ref="H20" r:id="rId1" xr:uid="{33A1D872-1B63-45CC-AE38-17A6B0517F95}"/>
    <hyperlink ref="H21" r:id="rId2" xr:uid="{5F27EFFA-CD89-4556-8A4F-9CECBA82B5C2}"/>
    <hyperlink ref="H22" r:id="rId3" xr:uid="{5944E0D3-A4D0-4EE1-B24A-050A2CC47FAF}"/>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B37" zoomScale="85" zoomScaleNormal="100" zoomScaleSheetLayoutView="85" workbookViewId="0">
      <selection activeCell="B37" sqref="B37:E37"/>
    </sheetView>
  </sheetViews>
  <sheetFormatPr baseColWidth="10" defaultColWidth="12" defaultRowHeight="12.75"/>
  <cols>
    <col min="1" max="1" width="4.33203125" style="145" customWidth="1"/>
    <col min="2" max="3" width="15.83203125" style="145" customWidth="1"/>
    <col min="4" max="9" width="17.83203125" style="145" customWidth="1"/>
    <col min="10" max="16384" width="12" style="145"/>
  </cols>
  <sheetData>
    <row r="1" spans="2:9" ht="34.5" customHeight="1">
      <c r="B1" s="327" t="s">
        <v>38</v>
      </c>
      <c r="C1" s="404"/>
      <c r="D1" s="404"/>
      <c r="E1" s="404"/>
      <c r="F1" s="404"/>
      <c r="G1" s="404"/>
      <c r="H1" s="404"/>
      <c r="I1" s="404"/>
    </row>
    <row r="2" spans="2:9" ht="19.5" customHeight="1">
      <c r="B2" s="333" t="s">
        <v>351</v>
      </c>
      <c r="C2" s="405"/>
      <c r="D2" s="405"/>
      <c r="E2" s="405"/>
      <c r="F2" s="405"/>
      <c r="G2" s="405"/>
      <c r="H2" s="405"/>
      <c r="I2" s="405"/>
    </row>
    <row r="3" spans="2:9" ht="60" customHeight="1">
      <c r="B3" s="442" t="s">
        <v>39</v>
      </c>
      <c r="C3" s="442"/>
      <c r="D3" s="328" t="str">
        <f>'FORMATO 2. POA - MIR'!D4:F4</f>
        <v>SECRETARÍA DE BIENESTAR, INCLUSIÓN Y DESARROLLO SOCIAL.</v>
      </c>
      <c r="E3" s="328"/>
      <c r="F3" s="442" t="s">
        <v>42</v>
      </c>
      <c r="G3" s="442"/>
      <c r="H3" s="328">
        <v>2026</v>
      </c>
      <c r="I3" s="328"/>
    </row>
    <row r="4" spans="2:9" ht="60" customHeight="1">
      <c r="B4" s="396" t="s">
        <v>40</v>
      </c>
      <c r="C4" s="396"/>
      <c r="D4" s="328" t="s">
        <v>534</v>
      </c>
      <c r="E4" s="328"/>
      <c r="F4" s="396" t="s">
        <v>43</v>
      </c>
      <c r="G4" s="396"/>
      <c r="H4" s="328" t="s">
        <v>578</v>
      </c>
      <c r="I4" s="328"/>
    </row>
    <row r="5" spans="2:9" ht="60" customHeight="1">
      <c r="B5" s="397" t="s">
        <v>41</v>
      </c>
      <c r="C5" s="397"/>
      <c r="D5" s="398" t="s">
        <v>592</v>
      </c>
      <c r="E5" s="398"/>
      <c r="F5" s="396" t="s">
        <v>44</v>
      </c>
      <c r="G5" s="396"/>
      <c r="H5" s="328" t="s">
        <v>534</v>
      </c>
      <c r="I5" s="328"/>
    </row>
    <row r="6" spans="2:9">
      <c r="B6" s="406" t="s">
        <v>89</v>
      </c>
      <c r="C6" s="406"/>
      <c r="D6" s="406"/>
      <c r="E6" s="406"/>
      <c r="F6" s="406"/>
      <c r="G6" s="406"/>
      <c r="H6" s="406"/>
      <c r="I6" s="406"/>
    </row>
    <row r="7" spans="2:9" ht="143.25" customHeight="1">
      <c r="B7" s="401" t="s">
        <v>90</v>
      </c>
      <c r="C7" s="401"/>
      <c r="D7" s="328" t="str">
        <f>'FORMATO 2. POA - MIR'!C9</f>
        <v>Acuerdo 2. Para el bienestar del pueblo</v>
      </c>
      <c r="E7" s="328"/>
      <c r="F7" s="399" t="s">
        <v>91</v>
      </c>
      <c r="G7" s="399"/>
      <c r="H7" s="328" t="str">
        <f>'FORMATO 2. POA - MIR'!E9</f>
        <v>2.6.1 Fortalecer el desarrollo integral de las mujeres con igualdad de oportunidades.</v>
      </c>
      <c r="I7" s="328"/>
    </row>
    <row r="8" spans="2:9" ht="143.25" customHeight="1">
      <c r="B8" s="399" t="s">
        <v>92</v>
      </c>
      <c r="C8" s="399"/>
      <c r="D8" s="328" t="str">
        <f>'FORMATO 2. POA - MIR'!C10</f>
        <v>Acuerdo 2. Bienestar social para Zapotlán.</v>
      </c>
      <c r="E8" s="328"/>
      <c r="F8" s="399" t="s">
        <v>94</v>
      </c>
      <c r="G8" s="399"/>
      <c r="H8" s="328" t="str">
        <f>'FORMATO 2. POA - MIR'!E10</f>
        <v>2.9.1 .1 Implementar acciones igualdad de oportunidades en el emprendimiento que contribuyan al desarrollo integral de las mujeres</v>
      </c>
      <c r="I8" s="328"/>
    </row>
    <row r="9" spans="2:9" ht="143.25" customHeight="1">
      <c r="B9" s="399" t="s">
        <v>95</v>
      </c>
      <c r="C9" s="399"/>
      <c r="D9" s="328" t="str">
        <f>'FORMATO 2. POA - MIR'!C11</f>
        <v>2.6 Garantizar el empoderamiento de las mujeres Zapotlanenses, mediante los procesos de participación en todos los ámbitos de la sociedad, logrando autonomía, defensa de sus derechos e integración social y sostenibilidad económica.</v>
      </c>
      <c r="E9" s="328"/>
      <c r="F9" s="399" t="s">
        <v>96</v>
      </c>
      <c r="G9" s="399"/>
      <c r="H9" s="328" t="str">
        <f>'FORMATO 2. POA - MIR'!E11</f>
        <v>2.9.1 .2 Desarrollar nuevos espacios de atención para las mujeres en un ambiente sano y digno.</v>
      </c>
      <c r="I9" s="328"/>
    </row>
    <row r="10" spans="2:9" ht="15" customHeight="1">
      <c r="B10" s="441" t="s">
        <v>288</v>
      </c>
      <c r="C10" s="402"/>
      <c r="D10" s="402"/>
      <c r="E10" s="402"/>
      <c r="F10" s="402"/>
      <c r="G10" s="402"/>
      <c r="H10" s="402"/>
      <c r="I10" s="402"/>
    </row>
    <row r="11" spans="2:9">
      <c r="B11" s="401" t="s">
        <v>45</v>
      </c>
      <c r="C11" s="401"/>
      <c r="D11" s="401"/>
      <c r="E11" s="401"/>
      <c r="F11" s="401"/>
      <c r="G11" s="401"/>
      <c r="H11" s="401"/>
      <c r="I11" s="401"/>
    </row>
    <row r="12" spans="2:9">
      <c r="B12" s="400" t="str">
        <f>CALENDARIZACION!B20</f>
        <v>A1 Cursos de repostería y alimentos para mujeres. (galletas, pasteles, chocolate, pan, cocina,postres)</v>
      </c>
      <c r="C12" s="400"/>
      <c r="D12" s="400"/>
      <c r="E12" s="400"/>
      <c r="F12" s="400"/>
      <c r="G12" s="400"/>
      <c r="H12" s="400"/>
      <c r="I12" s="400"/>
    </row>
    <row r="13" spans="2:9">
      <c r="B13" s="401" t="s">
        <v>48</v>
      </c>
      <c r="C13" s="401"/>
      <c r="D13" s="401"/>
      <c r="E13" s="401"/>
      <c r="F13" s="401"/>
      <c r="G13" s="401"/>
      <c r="H13" s="401"/>
      <c r="I13" s="401"/>
    </row>
    <row r="14" spans="2:9" ht="108" customHeight="1">
      <c r="B14" s="328" t="str">
        <f>'FORMATO 2. POA - MIR'!C17</f>
        <v xml:space="preserve">Destinado para mujeres del municipio de Zapotlán de Juárez para impulsar su economía y empoderarlas a través de la capacitación en elaboración de pan artesanal para generar ingresos propios. </v>
      </c>
      <c r="C14" s="328"/>
      <c r="D14" s="328"/>
      <c r="E14" s="328"/>
      <c r="F14" s="328"/>
      <c r="G14" s="328"/>
      <c r="H14" s="328"/>
      <c r="I14" s="328"/>
    </row>
    <row r="15" spans="2:9" ht="18.75" customHeight="1">
      <c r="B15" s="402" t="s">
        <v>353</v>
      </c>
      <c r="C15" s="402"/>
      <c r="D15" s="402"/>
      <c r="E15" s="402"/>
      <c r="F15" s="402"/>
      <c r="G15" s="402"/>
      <c r="H15" s="402"/>
      <c r="I15" s="402"/>
    </row>
    <row r="16" spans="2:9">
      <c r="B16" s="403" t="s">
        <v>339</v>
      </c>
      <c r="C16" s="403"/>
      <c r="D16" s="403"/>
      <c r="E16" s="403"/>
      <c r="F16" s="403"/>
      <c r="G16" s="403"/>
      <c r="H16" s="403"/>
      <c r="I16" s="403"/>
    </row>
    <row r="17" spans="2:9">
      <c r="B17" s="328" t="str">
        <f>CALENDARIZACION!E20</f>
        <v>PMPCRM=(PCRMP/PCMR)*100%</v>
      </c>
      <c r="C17" s="328"/>
      <c r="D17" s="328"/>
      <c r="E17" s="328"/>
      <c r="F17" s="328"/>
      <c r="G17" s="328"/>
      <c r="H17" s="328"/>
      <c r="I17" s="328"/>
    </row>
    <row r="18" spans="2:9">
      <c r="B18" s="403" t="s">
        <v>340</v>
      </c>
      <c r="C18" s="403"/>
      <c r="D18" s="403"/>
      <c r="E18" s="403"/>
      <c r="F18" s="403"/>
      <c r="G18" s="403"/>
      <c r="H18" s="403"/>
      <c r="I18" s="403"/>
    </row>
    <row r="19" spans="2:9" ht="28.5" customHeight="1">
      <c r="B19" s="408" t="s">
        <v>105</v>
      </c>
      <c r="C19" s="409"/>
      <c r="D19" s="410" t="s">
        <v>341</v>
      </c>
      <c r="E19" s="410"/>
      <c r="F19" s="409" t="s">
        <v>342</v>
      </c>
      <c r="G19" s="409"/>
      <c r="H19" s="399" t="s">
        <v>141</v>
      </c>
      <c r="I19" s="399"/>
    </row>
    <row r="20" spans="2:9" ht="81" customHeight="1">
      <c r="B20" s="328" t="s">
        <v>535</v>
      </c>
      <c r="C20" s="443"/>
      <c r="D20" s="334" t="s">
        <v>108</v>
      </c>
      <c r="E20" s="334"/>
      <c r="F20" s="328" t="str">
        <f>CALENDARIZACION!C20</f>
        <v>PMPCRM(PORCENTAJE DE MUJERES PARA PARTICIPANTES PARA LOS CURSOS DE REPOSTERÍA PARA MUJERES.)</v>
      </c>
      <c r="G20" s="328"/>
      <c r="H20" s="407" t="s">
        <v>388</v>
      </c>
      <c r="I20" s="411"/>
    </row>
    <row r="21" spans="2:9" ht="65.25" customHeight="1">
      <c r="B21" s="328" t="s">
        <v>536</v>
      </c>
      <c r="C21" s="328"/>
      <c r="D21" s="334" t="s">
        <v>108</v>
      </c>
      <c r="E21" s="334"/>
      <c r="F21" s="328" t="str">
        <f>CALENDARIZACION!D20</f>
        <v>PMPCRMP(PORCENTAJE DE MUJERES PARTICIPANTES EN ELCURSO DE REPOSTERÍA PARA MUJERES PROGRAMADOS)</v>
      </c>
      <c r="G21" s="328"/>
      <c r="H21" s="407" t="s">
        <v>388</v>
      </c>
      <c r="I21" s="328"/>
    </row>
    <row r="22" spans="2:9" ht="69.75" customHeight="1">
      <c r="B22" s="328" t="s">
        <v>537</v>
      </c>
      <c r="C22" s="328"/>
      <c r="D22" s="334" t="s">
        <v>108</v>
      </c>
      <c r="E22" s="334"/>
      <c r="F22" s="328" t="str">
        <f>CALENDARIZACION!D21</f>
        <v>PMPCRMR(PORCENTAJE DE MUJERES PARTICIPANTES EN ELCURSO DE REPOSTERÍA PARA MUJERES REALIZADOS)</v>
      </c>
      <c r="G22" s="328"/>
      <c r="H22" s="407" t="s">
        <v>388</v>
      </c>
      <c r="I22" s="328"/>
    </row>
    <row r="23" spans="2:9" ht="12.75" customHeight="1">
      <c r="B23" s="415" t="s">
        <v>144</v>
      </c>
      <c r="C23" s="415"/>
      <c r="D23" s="415"/>
      <c r="E23" s="415"/>
      <c r="F23" s="415"/>
      <c r="G23" s="415"/>
      <c r="H23" s="415"/>
      <c r="I23" s="415"/>
    </row>
    <row r="24" spans="2:9" ht="15.75" customHeight="1">
      <c r="B24" s="401" t="s">
        <v>28</v>
      </c>
      <c r="C24" s="401"/>
      <c r="D24" s="401" t="s">
        <v>46</v>
      </c>
      <c r="E24" s="401"/>
      <c r="F24" s="401" t="s">
        <v>47</v>
      </c>
      <c r="G24" s="401"/>
      <c r="H24" s="401"/>
      <c r="I24" s="401"/>
    </row>
    <row r="25" spans="2:9" ht="18" customHeight="1">
      <c r="B25" s="328" t="s">
        <v>100</v>
      </c>
      <c r="C25" s="328"/>
      <c r="D25" s="328" t="s">
        <v>98</v>
      </c>
      <c r="E25" s="328"/>
      <c r="F25" s="328" t="s">
        <v>218</v>
      </c>
      <c r="G25" s="328"/>
      <c r="H25" s="328"/>
      <c r="I25" s="328"/>
    </row>
    <row r="26" spans="2:9" ht="18" customHeight="1">
      <c r="B26" s="401" t="s">
        <v>127</v>
      </c>
      <c r="C26" s="401"/>
      <c r="D26" s="401"/>
      <c r="E26" s="401"/>
      <c r="F26" s="412" t="s">
        <v>130</v>
      </c>
      <c r="G26" s="403"/>
      <c r="H26" s="403"/>
      <c r="I26" s="403"/>
    </row>
    <row r="27" spans="2:9" ht="13.5" customHeight="1">
      <c r="B27" s="328" t="s">
        <v>108</v>
      </c>
      <c r="C27" s="328"/>
      <c r="D27" s="328"/>
      <c r="E27" s="328"/>
      <c r="F27" s="328" t="s">
        <v>194</v>
      </c>
      <c r="G27" s="328"/>
      <c r="H27" s="328"/>
      <c r="I27" s="328"/>
    </row>
    <row r="28" spans="2:9" ht="15.75" customHeight="1">
      <c r="B28" s="413" t="s">
        <v>82</v>
      </c>
      <c r="C28" s="414"/>
      <c r="D28" s="414"/>
      <c r="E28" s="414"/>
      <c r="F28" s="412" t="s">
        <v>131</v>
      </c>
      <c r="G28" s="403"/>
      <c r="H28" s="403"/>
      <c r="I28" s="403"/>
    </row>
    <row r="29" spans="2:9" ht="15.75" customHeight="1">
      <c r="B29" s="328" t="s">
        <v>109</v>
      </c>
      <c r="C29" s="328"/>
      <c r="D29" s="328"/>
      <c r="E29" s="328"/>
      <c r="F29" s="328" t="s">
        <v>110</v>
      </c>
      <c r="G29" s="328"/>
      <c r="H29" s="328"/>
      <c r="I29" s="328"/>
    </row>
    <row r="30" spans="2:9" ht="14.25" customHeight="1">
      <c r="B30" s="406" t="s">
        <v>147</v>
      </c>
      <c r="C30" s="406"/>
      <c r="D30" s="406"/>
      <c r="E30" s="406"/>
      <c r="F30" s="406"/>
      <c r="G30" s="406"/>
      <c r="H30" s="406"/>
      <c r="I30" s="406"/>
    </row>
    <row r="31" spans="2:9" ht="13.5" customHeight="1">
      <c r="B31" s="414" t="s">
        <v>344</v>
      </c>
      <c r="C31" s="414"/>
      <c r="D31" s="414"/>
      <c r="E31" s="414"/>
      <c r="F31" s="403" t="s">
        <v>345</v>
      </c>
      <c r="G31" s="403"/>
      <c r="H31" s="403"/>
      <c r="I31" s="403"/>
    </row>
    <row r="32" spans="2:9">
      <c r="B32" s="416" t="s">
        <v>150</v>
      </c>
      <c r="C32" s="416"/>
      <c r="D32" s="419">
        <f>CALENDARIZACION!R20</f>
        <v>140</v>
      </c>
      <c r="E32" s="419"/>
      <c r="F32" s="328" t="s">
        <v>115</v>
      </c>
      <c r="G32" s="328"/>
      <c r="H32" s="420" t="s">
        <v>116</v>
      </c>
      <c r="I32" s="420"/>
    </row>
    <row r="33" spans="2:10">
      <c r="B33" s="416" t="s">
        <v>117</v>
      </c>
      <c r="C33" s="416"/>
      <c r="D33" s="334" t="s">
        <v>109</v>
      </c>
      <c r="E33" s="334"/>
      <c r="F33" s="328" t="s">
        <v>343</v>
      </c>
      <c r="G33" s="328"/>
      <c r="H33" s="417" t="s">
        <v>119</v>
      </c>
      <c r="I33" s="417"/>
    </row>
    <row r="34" spans="2:10">
      <c r="B34" s="416" t="s">
        <v>49</v>
      </c>
      <c r="C34" s="416"/>
      <c r="D34" s="334" t="s">
        <v>193</v>
      </c>
      <c r="E34" s="334"/>
      <c r="F34" s="328" t="s">
        <v>120</v>
      </c>
      <c r="G34" s="328"/>
      <c r="H34" s="418" t="s">
        <v>121</v>
      </c>
      <c r="I34" s="418"/>
    </row>
    <row r="35" spans="2:10">
      <c r="B35" s="403" t="s">
        <v>354</v>
      </c>
      <c r="C35" s="403"/>
      <c r="D35" s="403"/>
      <c r="E35" s="403"/>
      <c r="F35" s="403"/>
      <c r="G35" s="403"/>
      <c r="H35" s="403"/>
      <c r="I35" s="403"/>
    </row>
    <row r="36" spans="2:10">
      <c r="B36" s="399" t="s">
        <v>233</v>
      </c>
      <c r="C36" s="399"/>
      <c r="D36" s="399"/>
      <c r="E36" s="399"/>
      <c r="F36" s="399" t="s">
        <v>50</v>
      </c>
      <c r="G36" s="399"/>
      <c r="H36" s="399" t="s">
        <v>145</v>
      </c>
      <c r="I36" s="399"/>
    </row>
    <row r="37" spans="2:10">
      <c r="B37" s="419">
        <f>D40</f>
        <v>65</v>
      </c>
      <c r="C37" s="419"/>
      <c r="D37" s="419"/>
      <c r="E37" s="419"/>
      <c r="F37" s="419">
        <v>2026</v>
      </c>
      <c r="G37" s="419"/>
      <c r="H37" s="328" t="s">
        <v>109</v>
      </c>
      <c r="I37" s="328"/>
    </row>
    <row r="38" spans="2:10">
      <c r="B38" s="421" t="s">
        <v>148</v>
      </c>
      <c r="C38" s="421"/>
      <c r="D38" s="421"/>
      <c r="E38" s="421"/>
      <c r="F38" s="421"/>
      <c r="G38" s="421"/>
      <c r="H38" s="421"/>
      <c r="I38" s="421"/>
    </row>
    <row r="39" spans="2:10" s="50" customFormat="1" ht="36">
      <c r="B39" s="401" t="s">
        <v>123</v>
      </c>
      <c r="C39" s="401"/>
      <c r="D39" s="154" t="s">
        <v>149</v>
      </c>
      <c r="E39" s="162" t="s">
        <v>85</v>
      </c>
      <c r="F39" s="412" t="s">
        <v>86</v>
      </c>
      <c r="G39" s="403"/>
      <c r="H39" s="126" t="s">
        <v>75</v>
      </c>
      <c r="I39" s="126" t="s">
        <v>76</v>
      </c>
    </row>
    <row r="40" spans="2:10">
      <c r="B40" s="328" t="s">
        <v>281</v>
      </c>
      <c r="C40" s="328"/>
      <c r="D40" s="129">
        <f>SUM(CALENDARIZACION!F20:H20)</f>
        <v>65</v>
      </c>
      <c r="E40" s="130">
        <v>0</v>
      </c>
      <c r="F40" s="422">
        <f>SUM(CALENDARIZACION!F21:H21)</f>
        <v>65</v>
      </c>
      <c r="G40" s="422"/>
      <c r="H40" s="157">
        <v>46027</v>
      </c>
      <c r="I40" s="157">
        <v>46111</v>
      </c>
      <c r="J40" s="165"/>
    </row>
    <row r="41" spans="2:10">
      <c r="B41" s="328" t="s">
        <v>282</v>
      </c>
      <c r="C41" s="328"/>
      <c r="D41" s="129">
        <f>SUM(CALENDARIZACION!I20:K20)</f>
        <v>25</v>
      </c>
      <c r="E41" s="132">
        <v>0</v>
      </c>
      <c r="F41" s="422">
        <f>SUM(CALENDARIZACION!I21:K21)</f>
        <v>0</v>
      </c>
      <c r="G41" s="422"/>
      <c r="H41" s="157"/>
      <c r="I41" s="157"/>
      <c r="J41" s="165"/>
    </row>
    <row r="42" spans="2:10">
      <c r="B42" s="328" t="s">
        <v>133</v>
      </c>
      <c r="C42" s="328"/>
      <c r="D42" s="129">
        <f>SUM(CALENDARIZACION!L20:N20)</f>
        <v>25</v>
      </c>
      <c r="E42" s="130">
        <v>0</v>
      </c>
      <c r="F42" s="422">
        <f>SUM(CALENDARIZACION!L21:N21)</f>
        <v>0</v>
      </c>
      <c r="G42" s="422"/>
      <c r="H42" s="157"/>
      <c r="I42" s="157"/>
    </row>
    <row r="43" spans="2:10">
      <c r="B43" s="328" t="s">
        <v>283</v>
      </c>
      <c r="C43" s="328"/>
      <c r="D43" s="129">
        <f>SUM(CALENDARIZACION!O20:Q20)</f>
        <v>25</v>
      </c>
      <c r="E43" s="130">
        <v>0</v>
      </c>
      <c r="F43" s="422">
        <f>SUM(CALENDARIZACION!O21:Q21)</f>
        <v>0</v>
      </c>
      <c r="G43" s="422"/>
      <c r="H43" s="157"/>
      <c r="I43" s="157"/>
    </row>
    <row r="44" spans="2:10" ht="27.75" customHeight="1">
      <c r="B44" s="429" t="s">
        <v>350</v>
      </c>
      <c r="C44" s="429"/>
      <c r="D44" s="158">
        <f>F49</f>
        <v>140</v>
      </c>
      <c r="E44" s="158">
        <v>0</v>
      </c>
      <c r="F44" s="430">
        <f>G49</f>
        <v>65</v>
      </c>
      <c r="G44" s="430"/>
      <c r="H44" s="193" t="s">
        <v>151</v>
      </c>
      <c r="I44" s="159">
        <f>I49</f>
        <v>0.4642857142857143</v>
      </c>
    </row>
    <row r="45" spans="2:10">
      <c r="B45" s="444"/>
      <c r="C45" s="431"/>
    </row>
    <row r="46" spans="2:10" ht="22.5" customHeight="1"/>
    <row r="47" spans="2:10" ht="39" customHeight="1">
      <c r="B47" s="396" t="s">
        <v>163</v>
      </c>
      <c r="C47" s="401"/>
      <c r="D47" s="425" t="s">
        <v>52</v>
      </c>
      <c r="E47" s="425"/>
      <c r="F47" s="425" t="s">
        <v>157</v>
      </c>
      <c r="G47" s="425"/>
      <c r="H47" s="425"/>
      <c r="I47" s="425"/>
    </row>
    <row r="48" spans="2:10" ht="33.75" customHeight="1">
      <c r="B48" s="426" t="str">
        <f>D5</f>
        <v>PP2- A1 C1</v>
      </c>
      <c r="C48" s="426"/>
      <c r="D48" s="334" t="str">
        <f>B12</f>
        <v>A1 Cursos de repostería y alimentos para mujeres. (galletas, pasteles, chocolate, pan, cocina,postres)</v>
      </c>
      <c r="E48" s="334"/>
      <c r="F48" s="137" t="s">
        <v>158</v>
      </c>
      <c r="G48" s="127" t="s">
        <v>159</v>
      </c>
      <c r="H48" s="137" t="s">
        <v>67</v>
      </c>
      <c r="I48" s="138" t="s">
        <v>68</v>
      </c>
    </row>
    <row r="49" spans="1:9" ht="30" customHeight="1">
      <c r="B49" s="426"/>
      <c r="C49" s="426"/>
      <c r="D49" s="334"/>
      <c r="E49" s="334"/>
      <c r="F49" s="139">
        <f>CALENDARIZACION!S20</f>
        <v>140</v>
      </c>
      <c r="G49" s="135">
        <f>CALENDARIZACION!S21</f>
        <v>65</v>
      </c>
      <c r="H49" s="139">
        <f>CALENDARIZACION!T20</f>
        <v>75</v>
      </c>
      <c r="I49" s="140">
        <f>CALENDARIZACION!U20</f>
        <v>0.4642857142857143</v>
      </c>
    </row>
    <row r="50" spans="1:9" ht="20.25" customHeight="1">
      <c r="A50" s="166">
        <v>1</v>
      </c>
      <c r="B50" s="331"/>
      <c r="C50" s="331"/>
      <c r="D50" s="331"/>
      <c r="E50" s="331"/>
      <c r="F50" s="331"/>
      <c r="G50" s="331"/>
      <c r="H50" s="331"/>
      <c r="I50" s="331"/>
    </row>
    <row r="51" spans="1:9">
      <c r="A51" s="166">
        <v>1</v>
      </c>
      <c r="B51" s="331"/>
      <c r="C51" s="331"/>
      <c r="D51" s="331"/>
      <c r="E51" s="331"/>
      <c r="F51" s="331"/>
      <c r="G51" s="331"/>
      <c r="H51" s="331"/>
      <c r="I51" s="331"/>
    </row>
    <row r="52" spans="1:9">
      <c r="A52" s="166">
        <v>1</v>
      </c>
      <c r="B52" s="331"/>
      <c r="C52" s="331"/>
      <c r="D52" s="331"/>
      <c r="E52" s="331"/>
      <c r="F52" s="331"/>
      <c r="G52" s="331"/>
      <c r="H52" s="331"/>
      <c r="I52" s="331"/>
    </row>
    <row r="53" spans="1:9">
      <c r="A53" s="166">
        <v>1</v>
      </c>
      <c r="B53" s="331"/>
      <c r="C53" s="331"/>
      <c r="D53" s="331"/>
      <c r="E53" s="331"/>
      <c r="F53" s="331"/>
      <c r="G53" s="331"/>
      <c r="H53" s="331"/>
      <c r="I53" s="331"/>
    </row>
    <row r="54" spans="1:9">
      <c r="A54" s="166">
        <v>1</v>
      </c>
      <c r="B54" s="331"/>
      <c r="C54" s="331"/>
      <c r="D54" s="331"/>
      <c r="E54" s="331"/>
      <c r="F54" s="331"/>
      <c r="G54" s="331"/>
      <c r="H54" s="331"/>
      <c r="I54" s="331"/>
    </row>
    <row r="55" spans="1:9">
      <c r="A55" s="166">
        <v>1</v>
      </c>
      <c r="B55" s="331"/>
      <c r="C55" s="331"/>
      <c r="D55" s="331"/>
      <c r="E55" s="331"/>
      <c r="F55" s="331"/>
      <c r="G55" s="331"/>
      <c r="H55" s="331"/>
      <c r="I55" s="331"/>
    </row>
    <row r="56" spans="1:9">
      <c r="A56" s="166">
        <v>1</v>
      </c>
      <c r="B56" s="331"/>
      <c r="C56" s="331"/>
      <c r="D56" s="331"/>
      <c r="E56" s="331"/>
      <c r="F56" s="331"/>
      <c r="G56" s="331"/>
      <c r="H56" s="331"/>
      <c r="I56" s="331"/>
    </row>
    <row r="57" spans="1:9">
      <c r="A57" s="166">
        <v>1</v>
      </c>
      <c r="B57" s="331"/>
      <c r="C57" s="331"/>
      <c r="D57" s="331"/>
      <c r="E57" s="331"/>
      <c r="F57" s="331"/>
      <c r="G57" s="331"/>
      <c r="H57" s="331"/>
      <c r="I57" s="331"/>
    </row>
    <row r="58" spans="1:9">
      <c r="A58" s="166">
        <v>1</v>
      </c>
      <c r="B58" s="331"/>
      <c r="C58" s="331"/>
      <c r="D58" s="331"/>
      <c r="E58" s="331"/>
      <c r="F58" s="331"/>
      <c r="G58" s="331"/>
      <c r="H58" s="331"/>
      <c r="I58" s="331"/>
    </row>
    <row r="59" spans="1:9">
      <c r="A59" s="166">
        <v>1</v>
      </c>
      <c r="B59" s="331"/>
      <c r="C59" s="331"/>
      <c r="D59" s="331"/>
      <c r="E59" s="331"/>
      <c r="F59" s="331"/>
      <c r="G59" s="331"/>
      <c r="H59" s="331"/>
      <c r="I59" s="331"/>
    </row>
    <row r="60" spans="1:9">
      <c r="A60" s="166">
        <v>1</v>
      </c>
      <c r="B60" s="331"/>
      <c r="C60" s="331"/>
      <c r="D60" s="331"/>
      <c r="E60" s="331"/>
      <c r="F60" s="331"/>
      <c r="G60" s="331"/>
      <c r="H60" s="331"/>
      <c r="I60" s="331"/>
    </row>
    <row r="61" spans="1:9">
      <c r="A61" s="166">
        <v>1</v>
      </c>
      <c r="B61" s="331"/>
      <c r="C61" s="331"/>
      <c r="D61" s="331"/>
      <c r="E61" s="331"/>
      <c r="F61" s="331"/>
      <c r="G61" s="331"/>
      <c r="H61" s="331"/>
      <c r="I61" s="331"/>
    </row>
    <row r="62" spans="1:9">
      <c r="A62" s="166">
        <v>1</v>
      </c>
      <c r="B62" s="331"/>
      <c r="C62" s="331"/>
      <c r="D62" s="331"/>
      <c r="E62" s="331"/>
      <c r="F62" s="331"/>
      <c r="G62" s="331"/>
      <c r="H62" s="331"/>
      <c r="I62" s="331"/>
    </row>
    <row r="63" spans="1:9">
      <c r="A63" s="166">
        <v>1</v>
      </c>
      <c r="B63" s="331"/>
      <c r="C63" s="331"/>
      <c r="D63" s="331"/>
      <c r="E63" s="331"/>
      <c r="F63" s="331"/>
      <c r="G63" s="331"/>
      <c r="H63" s="331"/>
      <c r="I63" s="331"/>
    </row>
    <row r="64" spans="1:9">
      <c r="A64" s="166">
        <v>1</v>
      </c>
      <c r="B64" s="331"/>
      <c r="C64" s="331"/>
      <c r="D64" s="331"/>
      <c r="E64" s="331"/>
      <c r="F64" s="331"/>
      <c r="G64" s="331"/>
      <c r="H64" s="331"/>
      <c r="I64" s="331"/>
    </row>
    <row r="65" spans="1:9" ht="17.25" customHeight="1">
      <c r="A65" s="166">
        <v>1</v>
      </c>
      <c r="B65" s="331"/>
      <c r="C65" s="331"/>
      <c r="D65" s="331"/>
      <c r="E65" s="331"/>
      <c r="F65" s="331"/>
      <c r="G65" s="331"/>
      <c r="H65" s="331"/>
      <c r="I65" s="331"/>
    </row>
    <row r="66" spans="1:9">
      <c r="A66" s="166">
        <v>1</v>
      </c>
      <c r="B66" s="445" t="s">
        <v>286</v>
      </c>
      <c r="C66" s="445"/>
      <c r="D66" s="445"/>
      <c r="E66" s="445"/>
      <c r="F66" s="445"/>
      <c r="G66" s="445"/>
      <c r="H66" s="445"/>
      <c r="I66" s="445"/>
    </row>
    <row r="67" spans="1:9">
      <c r="A67" s="166">
        <v>1</v>
      </c>
      <c r="B67" s="445"/>
      <c r="C67" s="445"/>
      <c r="D67" s="445"/>
      <c r="E67" s="445"/>
      <c r="F67" s="445"/>
      <c r="G67" s="445"/>
      <c r="H67" s="445"/>
      <c r="I67" s="445"/>
    </row>
    <row r="68" spans="1:9">
      <c r="A68" s="166">
        <v>1</v>
      </c>
      <c r="B68" s="432" t="s">
        <v>281</v>
      </c>
      <c r="C68" s="432"/>
      <c r="D68" s="432"/>
      <c r="E68" s="440">
        <f>F40/D40</f>
        <v>1</v>
      </c>
      <c r="F68" s="440"/>
      <c r="G68" s="440"/>
      <c r="H68" s="440"/>
      <c r="I68" s="440"/>
    </row>
    <row r="69" spans="1:9">
      <c r="A69" s="166">
        <v>1</v>
      </c>
      <c r="B69" s="432"/>
      <c r="C69" s="432"/>
      <c r="D69" s="432"/>
      <c r="E69" s="440"/>
      <c r="F69" s="440"/>
      <c r="G69" s="440"/>
      <c r="H69" s="440"/>
      <c r="I69" s="440"/>
    </row>
    <row r="70" spans="1:9">
      <c r="B70" s="432" t="s">
        <v>282</v>
      </c>
      <c r="C70" s="432"/>
      <c r="D70" s="432"/>
      <c r="E70" s="440">
        <f>F41/D41</f>
        <v>0</v>
      </c>
      <c r="F70" s="440"/>
      <c r="G70" s="440"/>
      <c r="H70" s="440"/>
      <c r="I70" s="440"/>
    </row>
    <row r="71" spans="1:9">
      <c r="B71" s="432"/>
      <c r="C71" s="432"/>
      <c r="D71" s="432"/>
      <c r="E71" s="440"/>
      <c r="F71" s="440"/>
      <c r="G71" s="440"/>
      <c r="H71" s="440"/>
      <c r="I71" s="440"/>
    </row>
    <row r="72" spans="1:9" ht="12.75" customHeight="1">
      <c r="B72" s="432" t="s">
        <v>133</v>
      </c>
      <c r="C72" s="432"/>
      <c r="D72" s="432"/>
      <c r="E72" s="440">
        <f>F42/D42</f>
        <v>0</v>
      </c>
      <c r="F72" s="440"/>
      <c r="G72" s="440"/>
      <c r="H72" s="440"/>
      <c r="I72" s="440"/>
    </row>
    <row r="73" spans="1:9" ht="12.75" customHeight="1">
      <c r="B73" s="432"/>
      <c r="C73" s="432"/>
      <c r="D73" s="432"/>
      <c r="E73" s="440"/>
      <c r="F73" s="440"/>
      <c r="G73" s="440"/>
      <c r="H73" s="440"/>
      <c r="I73" s="440"/>
    </row>
    <row r="74" spans="1:9">
      <c r="B74" s="432" t="s">
        <v>283</v>
      </c>
      <c r="C74" s="432"/>
      <c r="D74" s="432"/>
      <c r="E74" s="440">
        <f>F43/D43</f>
        <v>0</v>
      </c>
      <c r="F74" s="440"/>
      <c r="G74" s="440"/>
      <c r="H74" s="440"/>
      <c r="I74" s="440"/>
    </row>
    <row r="75" spans="1:9">
      <c r="B75" s="432"/>
      <c r="C75" s="432"/>
      <c r="D75" s="432"/>
      <c r="E75" s="440"/>
      <c r="F75" s="440"/>
      <c r="G75" s="440"/>
      <c r="H75" s="440"/>
      <c r="I75" s="440"/>
    </row>
    <row r="76" spans="1:9">
      <c r="B76" s="395"/>
      <c r="C76" s="395"/>
      <c r="D76" s="395"/>
      <c r="E76" s="395"/>
      <c r="F76" s="395"/>
      <c r="G76" s="395"/>
      <c r="H76" s="395"/>
      <c r="I76" s="395"/>
    </row>
  </sheetData>
  <dataConsolidate/>
  <mergeCells count="119">
    <mergeCell ref="B72:D73"/>
    <mergeCell ref="E68:I69"/>
    <mergeCell ref="E70:I71"/>
    <mergeCell ref="E72:I73"/>
    <mergeCell ref="B74:D75"/>
    <mergeCell ref="E74:I75"/>
    <mergeCell ref="B66:I67"/>
    <mergeCell ref="B50:I65"/>
    <mergeCell ref="B68:D69"/>
    <mergeCell ref="B70:D71"/>
    <mergeCell ref="B45:C45"/>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hyperlinks>
    <hyperlink ref="H20" r:id="rId1" xr:uid="{75C55A87-DF23-4326-9E31-624DF4867D2D}"/>
    <hyperlink ref="H21" r:id="rId2" xr:uid="{7D30750C-152C-425F-B7F4-7528F6397A9A}"/>
    <hyperlink ref="H22" r:id="rId3" xr:uid="{3290EA79-59BC-4073-9D9F-C9D7E7B78E88}"/>
  </hyperlinks>
  <pageMargins left="0.7" right="0.7" top="0.75" bottom="0.75" header="0.3" footer="0.3"/>
  <pageSetup scale="46" orientation="portrait" r:id="rId4"/>
  <rowBreaks count="1" manualBreakCount="1">
    <brk id="44" max="16383" man="1"/>
  </rowBreaks>
  <ignoredErrors>
    <ignoredError sqref="D40" formulaRange="1"/>
  </ignoredErrors>
  <drawing r:id="rId5"/>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25" zoomScale="85" zoomScaleNormal="100" zoomScaleSheetLayoutView="85" workbookViewId="0">
      <selection activeCell="D43" sqref="D43"/>
    </sheetView>
  </sheetViews>
  <sheetFormatPr baseColWidth="10" defaultColWidth="12" defaultRowHeight="12.75"/>
  <cols>
    <col min="1" max="1" width="4.33203125" style="145" customWidth="1"/>
    <col min="2" max="3" width="12" style="145"/>
    <col min="4" max="4" width="19.6640625" style="145" customWidth="1"/>
    <col min="5" max="5" width="20.6640625" style="145" customWidth="1"/>
    <col min="6" max="7" width="17.83203125" style="145" customWidth="1"/>
    <col min="8" max="8" width="16.1640625" style="145" customWidth="1"/>
    <col min="9" max="9" width="32.6640625" style="145" customWidth="1"/>
    <col min="10" max="16384" width="12" style="145"/>
  </cols>
  <sheetData>
    <row r="2" spans="1:9" ht="18" customHeight="1"/>
    <row r="3" spans="1:9" ht="15" customHeight="1"/>
    <row r="4" spans="1:9" ht="34.5" customHeight="1">
      <c r="B4" s="327" t="s">
        <v>38</v>
      </c>
      <c r="C4" s="404"/>
      <c r="D4" s="404"/>
      <c r="E4" s="404"/>
      <c r="F4" s="404"/>
      <c r="G4" s="404"/>
      <c r="H4" s="404"/>
      <c r="I4" s="404"/>
    </row>
    <row r="5" spans="1:9" ht="19.5" customHeight="1">
      <c r="B5" s="333" t="s">
        <v>351</v>
      </c>
      <c r="C5" s="405"/>
      <c r="D5" s="405"/>
      <c r="E5" s="405"/>
      <c r="F5" s="405"/>
      <c r="G5" s="405"/>
      <c r="H5" s="405"/>
      <c r="I5" s="405"/>
    </row>
    <row r="6" spans="1:9" s="167" customFormat="1" ht="60" customHeight="1">
      <c r="B6" s="396" t="s">
        <v>39</v>
      </c>
      <c r="C6" s="396"/>
      <c r="D6" s="328" t="str">
        <f>'FORMATO 2. POA - MIR'!D4:F4</f>
        <v>SECRETARÍA DE BIENESTAR, INCLUSIÓN Y DESARROLLO SOCIAL.</v>
      </c>
      <c r="E6" s="328"/>
      <c r="F6" s="396" t="s">
        <v>42</v>
      </c>
      <c r="G6" s="396"/>
      <c r="H6" s="328">
        <v>2026</v>
      </c>
      <c r="I6" s="328"/>
    </row>
    <row r="7" spans="1:9" s="167" customFormat="1" ht="60" customHeight="1">
      <c r="B7" s="396" t="s">
        <v>40</v>
      </c>
      <c r="C7" s="396"/>
      <c r="D7" s="328" t="s">
        <v>534</v>
      </c>
      <c r="E7" s="328"/>
      <c r="F7" s="396" t="s">
        <v>43</v>
      </c>
      <c r="G7" s="396"/>
      <c r="H7" s="328" t="s">
        <v>578</v>
      </c>
      <c r="I7" s="328"/>
    </row>
    <row r="8" spans="1:9" s="167" customFormat="1" ht="60" customHeight="1">
      <c r="B8" s="397" t="s">
        <v>41</v>
      </c>
      <c r="C8" s="397"/>
      <c r="D8" s="447" t="s">
        <v>593</v>
      </c>
      <c r="E8" s="447"/>
      <c r="F8" s="327" t="s">
        <v>44</v>
      </c>
      <c r="G8" s="327"/>
      <c r="H8" s="448" t="s">
        <v>534</v>
      </c>
      <c r="I8" s="448"/>
    </row>
    <row r="9" spans="1:9" ht="15" customHeight="1">
      <c r="A9" s="163"/>
      <c r="B9" s="406" t="s">
        <v>89</v>
      </c>
      <c r="C9" s="406"/>
      <c r="D9" s="406"/>
      <c r="E9" s="406"/>
      <c r="F9" s="406"/>
      <c r="G9" s="406"/>
      <c r="H9" s="406"/>
      <c r="I9" s="406"/>
    </row>
    <row r="10" spans="1:9" ht="68.25" customHeight="1">
      <c r="A10" s="163"/>
      <c r="B10" s="401" t="s">
        <v>90</v>
      </c>
      <c r="C10" s="401"/>
      <c r="D10" s="328" t="str">
        <f>'FORMATO 2. POA - MIR'!C9</f>
        <v>Acuerdo 2. Para el bienestar del pueblo</v>
      </c>
      <c r="E10" s="328"/>
      <c r="F10" s="399" t="s">
        <v>91</v>
      </c>
      <c r="G10" s="399"/>
      <c r="H10" s="328" t="str">
        <f>'FORMATO 2. POA - MIR'!E9</f>
        <v>2.6.1 Fortalecer el desarrollo integral de las mujeres con igualdad de oportunidades.</v>
      </c>
      <c r="I10" s="328"/>
    </row>
    <row r="11" spans="1:9" ht="54" customHeight="1">
      <c r="A11" s="163"/>
      <c r="B11" s="399" t="s">
        <v>92</v>
      </c>
      <c r="C11" s="399"/>
      <c r="D11" s="328" t="str">
        <f>'FORMATO 2. POA - MIR'!C10</f>
        <v>Acuerdo 2. Bienestar social para Zapotlán.</v>
      </c>
      <c r="E11" s="328"/>
      <c r="F11" s="399" t="s">
        <v>94</v>
      </c>
      <c r="G11" s="399"/>
      <c r="H11" s="328" t="str">
        <f>'FORMATO 2. POA - MIR'!E10</f>
        <v>2.9.1 .1 Implementar acciones igualdad de oportunidades en el emprendimiento que contribuyan al desarrollo integral de las mujeres</v>
      </c>
      <c r="I11" s="328"/>
    </row>
    <row r="12" spans="1:9" ht="126" customHeight="1">
      <c r="A12" s="163"/>
      <c r="B12" s="399" t="s">
        <v>95</v>
      </c>
      <c r="C12" s="399"/>
      <c r="D12" s="328" t="str">
        <f>'FORMATO 2. POA - MIR'!C11</f>
        <v>2.6 Garantizar el empoderamiento de las mujeres Zapotlanenses, mediante los procesos de participación en todos los ámbitos de la sociedad, logrando autonomía, defensa de sus derechos e integración social y sostenibilidad económica.</v>
      </c>
      <c r="E12" s="328"/>
      <c r="F12" s="399" t="s">
        <v>96</v>
      </c>
      <c r="G12" s="399"/>
      <c r="H12" s="328" t="str">
        <f>'FORMATO 2. POA - MIR'!E11</f>
        <v>2.9.1 .2 Desarrollar nuevos espacios de atención para las mujeres en un ambiente sano y digno.</v>
      </c>
      <c r="I12" s="328"/>
    </row>
    <row r="13" spans="1:9" ht="15" customHeight="1">
      <c r="A13" s="163"/>
      <c r="B13" s="402" t="s">
        <v>352</v>
      </c>
      <c r="C13" s="402"/>
      <c r="D13" s="402"/>
      <c r="E13" s="402"/>
      <c r="F13" s="402"/>
      <c r="G13" s="402"/>
      <c r="H13" s="402"/>
      <c r="I13" s="402"/>
    </row>
    <row r="14" spans="1:9" ht="12.75" customHeight="1">
      <c r="A14" s="163"/>
      <c r="B14" s="401" t="s">
        <v>45</v>
      </c>
      <c r="C14" s="401"/>
      <c r="D14" s="401"/>
      <c r="E14" s="401"/>
      <c r="F14" s="401"/>
      <c r="G14" s="401"/>
      <c r="H14" s="401"/>
      <c r="I14" s="401"/>
    </row>
    <row r="15" spans="1:9" ht="12.75" customHeight="1">
      <c r="A15" s="163"/>
      <c r="B15" s="400" t="str">
        <f>'FORMATO 2. POA - MIR'!B18</f>
        <v>Cursos de manualidades</v>
      </c>
      <c r="C15" s="400"/>
      <c r="D15" s="400"/>
      <c r="E15" s="400"/>
      <c r="F15" s="400"/>
      <c r="G15" s="400"/>
      <c r="H15" s="400"/>
      <c r="I15" s="400"/>
    </row>
    <row r="16" spans="1:9">
      <c r="A16" s="163"/>
      <c r="B16" s="401" t="s">
        <v>48</v>
      </c>
      <c r="C16" s="401"/>
      <c r="D16" s="401"/>
      <c r="E16" s="401"/>
      <c r="F16" s="401"/>
      <c r="G16" s="401"/>
      <c r="H16" s="401"/>
      <c r="I16" s="401"/>
    </row>
    <row r="17" spans="1:9" ht="39" customHeight="1">
      <c r="A17" s="163"/>
      <c r="B17" s="328" t="str">
        <f>'FORMATO 2. POA - MIR'!C18</f>
        <v xml:space="preserve">Destinado para mujeres del municipio de Zapotlán de Juárez para impulsar su economía y empoderarlas a través de la capacitación en manualidades, brindándoles herramientas para generar ingresos propios.  </v>
      </c>
      <c r="C17" s="328"/>
      <c r="D17" s="328"/>
      <c r="E17" s="328"/>
      <c r="F17" s="328"/>
      <c r="G17" s="328"/>
      <c r="H17" s="328"/>
      <c r="I17" s="328"/>
    </row>
    <row r="18" spans="1:9" ht="18.75" customHeight="1">
      <c r="A18" s="163"/>
      <c r="B18" s="402" t="s">
        <v>353</v>
      </c>
      <c r="C18" s="402"/>
      <c r="D18" s="402"/>
      <c r="E18" s="402"/>
      <c r="F18" s="402"/>
      <c r="G18" s="402"/>
      <c r="H18" s="402"/>
      <c r="I18" s="402"/>
    </row>
    <row r="19" spans="1:9" ht="12.75" customHeight="1">
      <c r="A19" s="163"/>
      <c r="B19" s="403" t="s">
        <v>339</v>
      </c>
      <c r="C19" s="403"/>
      <c r="D19" s="403"/>
      <c r="E19" s="403"/>
      <c r="F19" s="403"/>
      <c r="G19" s="403"/>
      <c r="H19" s="403"/>
      <c r="I19" s="403"/>
    </row>
    <row r="20" spans="1:9" ht="12.75" customHeight="1">
      <c r="A20" s="163"/>
      <c r="B20" s="328" t="str">
        <f>CALENDARIZACION!E23</f>
        <v>PMPCDMA=(PCMYAP/PCDMAR)*100%</v>
      </c>
      <c r="C20" s="328"/>
      <c r="D20" s="328"/>
      <c r="E20" s="328"/>
      <c r="F20" s="328"/>
      <c r="G20" s="328"/>
      <c r="H20" s="328"/>
      <c r="I20" s="328"/>
    </row>
    <row r="21" spans="1:9">
      <c r="A21" s="163"/>
      <c r="B21" s="403" t="s">
        <v>340</v>
      </c>
      <c r="C21" s="403"/>
      <c r="D21" s="403"/>
      <c r="E21" s="403"/>
      <c r="F21" s="403"/>
      <c r="G21" s="403"/>
      <c r="H21" s="403"/>
      <c r="I21" s="403"/>
    </row>
    <row r="22" spans="1:9" ht="28.5" customHeight="1">
      <c r="A22" s="163"/>
      <c r="B22" s="408" t="s">
        <v>105</v>
      </c>
      <c r="C22" s="408"/>
      <c r="D22" s="410" t="s">
        <v>341</v>
      </c>
      <c r="E22" s="410"/>
      <c r="F22" s="409" t="s">
        <v>342</v>
      </c>
      <c r="G22" s="409"/>
      <c r="H22" s="399" t="s">
        <v>141</v>
      </c>
      <c r="I22" s="399"/>
    </row>
    <row r="23" spans="1:9" ht="54.95" customHeight="1">
      <c r="A23" s="163"/>
      <c r="B23" s="328" t="s">
        <v>541</v>
      </c>
      <c r="C23" s="443"/>
      <c r="D23" s="334" t="s">
        <v>108</v>
      </c>
      <c r="E23" s="334"/>
      <c r="F23" s="328" t="str">
        <f>CALENDARIZACION!C23</f>
        <v>PMPCDMA (PORCENTAJE DE MUJERES PARTICIPANTES A LOS CURSOS DE MANUALIDADES Y ARTESANIAS.)</v>
      </c>
      <c r="G23" s="328"/>
      <c r="H23" s="407" t="s">
        <v>388</v>
      </c>
      <c r="I23" s="449"/>
    </row>
    <row r="24" spans="1:9" ht="54.95" customHeight="1">
      <c r="A24" s="163"/>
      <c r="B24" s="328" t="s">
        <v>542</v>
      </c>
      <c r="C24" s="328"/>
      <c r="D24" s="334" t="s">
        <v>108</v>
      </c>
      <c r="E24" s="334"/>
      <c r="F24" s="328" t="str">
        <f>CALENDARIZACION!D23</f>
        <v>PMPCDMAP (PORCENTAJE DE MUJERES PARTICIPANTES A LOS CURSOS DE MANUALIDADES Y ARTESANIAS PROGRAMADOS.)</v>
      </c>
      <c r="G24" s="328"/>
      <c r="H24" s="407" t="s">
        <v>388</v>
      </c>
      <c r="I24" s="449"/>
    </row>
    <row r="25" spans="1:9" ht="54.95" customHeight="1">
      <c r="A25" s="163"/>
      <c r="B25" s="328" t="s">
        <v>543</v>
      </c>
      <c r="C25" s="328"/>
      <c r="D25" s="334" t="s">
        <v>108</v>
      </c>
      <c r="E25" s="334"/>
      <c r="F25" s="328" t="str">
        <f>CALENDARIZACION!D24</f>
        <v>PMPCDMAR (PORCENTAJE DE MUJERES PARTICIPANTES A LOS CURSOS DE MANUALIDADES Y ARTESANIAS REALIZADOS.)</v>
      </c>
      <c r="G25" s="328"/>
      <c r="H25" s="407" t="s">
        <v>388</v>
      </c>
      <c r="I25" s="449"/>
    </row>
    <row r="26" spans="1:9" ht="12.75" customHeight="1">
      <c r="A26" s="163"/>
      <c r="B26" s="415" t="s">
        <v>144</v>
      </c>
      <c r="C26" s="415"/>
      <c r="D26" s="415"/>
      <c r="E26" s="415"/>
      <c r="F26" s="415"/>
      <c r="G26" s="415"/>
      <c r="H26" s="415"/>
      <c r="I26" s="415"/>
    </row>
    <row r="27" spans="1:9" ht="15.75" customHeight="1">
      <c r="A27" s="163"/>
      <c r="B27" s="401" t="s">
        <v>28</v>
      </c>
      <c r="C27" s="401"/>
      <c r="D27" s="401" t="s">
        <v>46</v>
      </c>
      <c r="E27" s="401"/>
      <c r="F27" s="401" t="s">
        <v>47</v>
      </c>
      <c r="G27" s="401"/>
      <c r="H27" s="401"/>
      <c r="I27" s="401"/>
    </row>
    <row r="28" spans="1:9" ht="18" customHeight="1">
      <c r="A28" s="163"/>
      <c r="B28" s="328" t="s">
        <v>100</v>
      </c>
      <c r="C28" s="328"/>
      <c r="D28" s="328" t="s">
        <v>98</v>
      </c>
      <c r="E28" s="328"/>
      <c r="F28" s="328" t="s">
        <v>218</v>
      </c>
      <c r="G28" s="328"/>
      <c r="H28" s="328"/>
      <c r="I28" s="328"/>
    </row>
    <row r="29" spans="1:9" ht="18" customHeight="1">
      <c r="A29" s="163"/>
      <c r="B29" s="401" t="s">
        <v>127</v>
      </c>
      <c r="C29" s="401"/>
      <c r="D29" s="401"/>
      <c r="E29" s="401"/>
      <c r="F29" s="412" t="s">
        <v>130</v>
      </c>
      <c r="G29" s="412"/>
      <c r="H29" s="412"/>
      <c r="I29" s="412"/>
    </row>
    <row r="30" spans="1:9" ht="13.5" customHeight="1">
      <c r="A30" s="163"/>
      <c r="B30" s="328" t="s">
        <v>108</v>
      </c>
      <c r="C30" s="328"/>
      <c r="D30" s="328"/>
      <c r="E30" s="328"/>
      <c r="F30" s="328" t="s">
        <v>194</v>
      </c>
      <c r="G30" s="328"/>
      <c r="H30" s="328"/>
      <c r="I30" s="328"/>
    </row>
    <row r="31" spans="1:9" ht="15.75" customHeight="1">
      <c r="A31" s="163"/>
      <c r="B31" s="413" t="s">
        <v>82</v>
      </c>
      <c r="C31" s="413"/>
      <c r="D31" s="413"/>
      <c r="E31" s="413"/>
      <c r="F31" s="412" t="s">
        <v>131</v>
      </c>
      <c r="G31" s="412"/>
      <c r="H31" s="412"/>
      <c r="I31" s="412"/>
    </row>
    <row r="32" spans="1:9" ht="15.75" customHeight="1">
      <c r="A32" s="163"/>
      <c r="B32" s="328" t="s">
        <v>109</v>
      </c>
      <c r="C32" s="328"/>
      <c r="D32" s="328"/>
      <c r="E32" s="328"/>
      <c r="F32" s="328" t="s">
        <v>110</v>
      </c>
      <c r="G32" s="328"/>
      <c r="H32" s="328"/>
      <c r="I32" s="328"/>
    </row>
    <row r="33" spans="1:10" ht="14.25" customHeight="1">
      <c r="A33" s="163"/>
      <c r="B33" s="406" t="s">
        <v>147</v>
      </c>
      <c r="C33" s="406"/>
      <c r="D33" s="406"/>
      <c r="E33" s="406"/>
      <c r="F33" s="406"/>
      <c r="G33" s="406"/>
      <c r="H33" s="406"/>
      <c r="I33" s="406"/>
    </row>
    <row r="34" spans="1:10" ht="13.5" customHeight="1">
      <c r="A34" s="163"/>
      <c r="B34" s="414" t="s">
        <v>344</v>
      </c>
      <c r="C34" s="414"/>
      <c r="D34" s="414"/>
      <c r="E34" s="414"/>
      <c r="F34" s="403" t="s">
        <v>345</v>
      </c>
      <c r="G34" s="403"/>
      <c r="H34" s="403"/>
      <c r="I34" s="403"/>
    </row>
    <row r="35" spans="1:10" ht="12.75" customHeight="1">
      <c r="A35" s="163"/>
      <c r="B35" s="416" t="s">
        <v>150</v>
      </c>
      <c r="C35" s="416"/>
      <c r="D35" s="419">
        <f>CALENDARIZACION!R23</f>
        <v>75</v>
      </c>
      <c r="E35" s="419"/>
      <c r="F35" s="328" t="s">
        <v>115</v>
      </c>
      <c r="G35" s="328"/>
      <c r="H35" s="420" t="s">
        <v>116</v>
      </c>
      <c r="I35" s="420"/>
    </row>
    <row r="36" spans="1:10" ht="12.75" customHeight="1">
      <c r="A36" s="163"/>
      <c r="B36" s="416" t="s">
        <v>117</v>
      </c>
      <c r="C36" s="416"/>
      <c r="D36" s="334" t="s">
        <v>109</v>
      </c>
      <c r="E36" s="334"/>
      <c r="F36" s="328" t="s">
        <v>343</v>
      </c>
      <c r="G36" s="328"/>
      <c r="H36" s="417" t="s">
        <v>119</v>
      </c>
      <c r="I36" s="417"/>
    </row>
    <row r="37" spans="1:10" ht="12.75" customHeight="1">
      <c r="A37" s="163"/>
      <c r="B37" s="416" t="s">
        <v>49</v>
      </c>
      <c r="C37" s="416"/>
      <c r="D37" s="334" t="s">
        <v>192</v>
      </c>
      <c r="E37" s="334"/>
      <c r="F37" s="328" t="s">
        <v>120</v>
      </c>
      <c r="G37" s="328"/>
      <c r="H37" s="418" t="s">
        <v>121</v>
      </c>
      <c r="I37" s="418"/>
    </row>
    <row r="38" spans="1:10">
      <c r="A38" s="163"/>
      <c r="B38" s="403" t="s">
        <v>354</v>
      </c>
      <c r="C38" s="403"/>
      <c r="D38" s="403"/>
      <c r="E38" s="403"/>
      <c r="F38" s="403"/>
      <c r="G38" s="403"/>
      <c r="H38" s="403"/>
      <c r="I38" s="403"/>
    </row>
    <row r="39" spans="1:10" ht="12.75" customHeight="1">
      <c r="A39" s="163"/>
      <c r="B39" s="399" t="s">
        <v>233</v>
      </c>
      <c r="C39" s="399"/>
      <c r="D39" s="399"/>
      <c r="E39" s="399"/>
      <c r="F39" s="399" t="s">
        <v>50</v>
      </c>
      <c r="G39" s="399"/>
      <c r="H39" s="399" t="s">
        <v>145</v>
      </c>
      <c r="I39" s="399"/>
    </row>
    <row r="40" spans="1:10">
      <c r="A40" s="163"/>
      <c r="B40" s="419">
        <f>D43</f>
        <v>0</v>
      </c>
      <c r="C40" s="419"/>
      <c r="D40" s="419"/>
      <c r="E40" s="419"/>
      <c r="F40" s="419">
        <v>2026</v>
      </c>
      <c r="G40" s="419"/>
      <c r="H40" s="328" t="s">
        <v>109</v>
      </c>
      <c r="I40" s="328"/>
    </row>
    <row r="41" spans="1:10">
      <c r="A41" s="163"/>
      <c r="B41" s="421" t="s">
        <v>148</v>
      </c>
      <c r="C41" s="421"/>
      <c r="D41" s="421"/>
      <c r="E41" s="421"/>
      <c r="F41" s="421"/>
      <c r="G41" s="421"/>
      <c r="H41" s="421"/>
      <c r="I41" s="421"/>
    </row>
    <row r="42" spans="1:10" s="50" customFormat="1" ht="38.25" customHeight="1">
      <c r="A42" s="164"/>
      <c r="B42" s="401" t="s">
        <v>123</v>
      </c>
      <c r="C42" s="401"/>
      <c r="D42" s="154" t="s">
        <v>149</v>
      </c>
      <c r="E42" s="162" t="s">
        <v>85</v>
      </c>
      <c r="F42" s="412" t="s">
        <v>86</v>
      </c>
      <c r="G42" s="412"/>
      <c r="H42" s="126" t="s">
        <v>75</v>
      </c>
      <c r="I42" s="126" t="s">
        <v>76</v>
      </c>
    </row>
    <row r="43" spans="1:10" ht="12.75" customHeight="1">
      <c r="A43" s="163"/>
      <c r="B43" s="328" t="s">
        <v>281</v>
      </c>
      <c r="C43" s="328"/>
      <c r="D43" s="129">
        <f>SUM(CALENDARIZACION!F23:H23)</f>
        <v>0</v>
      </c>
      <c r="E43" s="130">
        <v>0</v>
      </c>
      <c r="F43" s="422">
        <f>SUM(CALENDARIZACION!F24:H24)</f>
        <v>0</v>
      </c>
      <c r="G43" s="422"/>
      <c r="H43" s="157">
        <v>46027</v>
      </c>
      <c r="I43" s="157">
        <v>46111</v>
      </c>
      <c r="J43" s="165"/>
    </row>
    <row r="44" spans="1:10" ht="12.75" customHeight="1">
      <c r="A44" s="163"/>
      <c r="B44" s="328" t="s">
        <v>282</v>
      </c>
      <c r="C44" s="328"/>
      <c r="D44" s="129">
        <f>SUM(CALENDARIZACION!I23:K23)</f>
        <v>25</v>
      </c>
      <c r="E44" s="132">
        <v>0</v>
      </c>
      <c r="F44" s="422">
        <f>SUM(CALENDARIZACION!I24:K24)</f>
        <v>0</v>
      </c>
      <c r="G44" s="422"/>
      <c r="H44" s="157"/>
      <c r="I44" s="157"/>
      <c r="J44" s="165"/>
    </row>
    <row r="45" spans="1:10" ht="12.75" customHeight="1">
      <c r="A45" s="163"/>
      <c r="B45" s="328" t="s">
        <v>133</v>
      </c>
      <c r="C45" s="328"/>
      <c r="D45" s="129">
        <f>SUM(CALENDARIZACION!L23:N23)</f>
        <v>50</v>
      </c>
      <c r="E45" s="130">
        <v>0</v>
      </c>
      <c r="F45" s="422">
        <f>SUM(CALENDARIZACION!L24:N24)</f>
        <v>0</v>
      </c>
      <c r="G45" s="422"/>
      <c r="H45" s="157"/>
      <c r="I45" s="157"/>
    </row>
    <row r="46" spans="1:10" ht="12.75" customHeight="1">
      <c r="A46" s="163"/>
      <c r="B46" s="328" t="s">
        <v>283</v>
      </c>
      <c r="C46" s="328"/>
      <c r="D46" s="129">
        <f>SUM(CALENDARIZACION!O23:Q23)</f>
        <v>0</v>
      </c>
      <c r="E46" s="130">
        <v>0</v>
      </c>
      <c r="F46" s="422">
        <f>SUM(CALENDARIZACION!O24:Q24)</f>
        <v>0</v>
      </c>
      <c r="G46" s="422"/>
      <c r="H46" s="157"/>
      <c r="I46" s="157"/>
    </row>
    <row r="47" spans="1:10" ht="29.25" customHeight="1">
      <c r="A47" s="163"/>
      <c r="B47" s="429" t="s">
        <v>350</v>
      </c>
      <c r="C47" s="429"/>
      <c r="D47" s="158">
        <f>F52</f>
        <v>75</v>
      </c>
      <c r="E47" s="158">
        <v>0</v>
      </c>
      <c r="F47" s="430">
        <f>G52</f>
        <v>0</v>
      </c>
      <c r="G47" s="430"/>
      <c r="H47" s="127" t="s">
        <v>151</v>
      </c>
      <c r="I47" s="159">
        <f>I52</f>
        <v>0</v>
      </c>
    </row>
    <row r="48" spans="1:10">
      <c r="A48" s="431"/>
      <c r="B48" s="431"/>
      <c r="C48" s="431"/>
      <c r="D48" s="431"/>
      <c r="E48" s="431"/>
      <c r="F48" s="431"/>
      <c r="G48" s="431"/>
      <c r="H48" s="431"/>
      <c r="I48" s="431"/>
    </row>
    <row r="49" spans="1:9" ht="22.5" customHeight="1">
      <c r="A49" s="431"/>
      <c r="B49" s="431"/>
      <c r="C49" s="431"/>
      <c r="D49" s="431"/>
      <c r="E49" s="431"/>
      <c r="F49" s="431"/>
      <c r="G49" s="431"/>
      <c r="H49" s="431"/>
      <c r="I49" s="431"/>
    </row>
    <row r="50" spans="1:9" ht="39" customHeight="1">
      <c r="B50" s="396" t="s">
        <v>163</v>
      </c>
      <c r="C50" s="401"/>
      <c r="D50" s="425" t="s">
        <v>52</v>
      </c>
      <c r="E50" s="425"/>
      <c r="F50" s="425" t="s">
        <v>157</v>
      </c>
      <c r="G50" s="425"/>
      <c r="H50" s="425"/>
      <c r="I50" s="425"/>
    </row>
    <row r="51" spans="1:9" ht="33.75" customHeight="1">
      <c r="B51" s="426" t="str">
        <f>D8</f>
        <v>PP- A2 C1</v>
      </c>
      <c r="C51" s="426"/>
      <c r="D51" s="334" t="str">
        <f>B15</f>
        <v>Cursos de manualidades</v>
      </c>
      <c r="E51" s="334"/>
      <c r="F51" s="137" t="s">
        <v>158</v>
      </c>
      <c r="G51" s="127" t="s">
        <v>159</v>
      </c>
      <c r="H51" s="137" t="s">
        <v>67</v>
      </c>
      <c r="I51" s="138" t="s">
        <v>68</v>
      </c>
    </row>
    <row r="52" spans="1:9" ht="30" customHeight="1">
      <c r="B52" s="426"/>
      <c r="C52" s="426"/>
      <c r="D52" s="334"/>
      <c r="E52" s="334"/>
      <c r="F52" s="160">
        <f>CALENDARIZACION!S23</f>
        <v>75</v>
      </c>
      <c r="G52" s="131">
        <f>CALENDARIZACION!S24</f>
        <v>0</v>
      </c>
      <c r="H52" s="160">
        <f>CALENDARIZACION!T23</f>
        <v>75</v>
      </c>
      <c r="I52" s="161">
        <f>CALENDARIZACION!U23</f>
        <v>0</v>
      </c>
    </row>
    <row r="53" spans="1:9" ht="20.25" customHeight="1">
      <c r="A53" s="166">
        <v>1</v>
      </c>
      <c r="B53" s="456"/>
      <c r="C53" s="457"/>
      <c r="D53" s="457"/>
      <c r="E53" s="457"/>
      <c r="F53" s="457"/>
      <c r="G53" s="457"/>
      <c r="H53" s="457"/>
      <c r="I53" s="458"/>
    </row>
    <row r="54" spans="1:9">
      <c r="A54" s="166">
        <v>1</v>
      </c>
      <c r="B54" s="444"/>
      <c r="C54" s="431"/>
      <c r="D54" s="431"/>
      <c r="E54" s="431"/>
      <c r="F54" s="431"/>
      <c r="G54" s="431"/>
      <c r="H54" s="431"/>
      <c r="I54" s="459"/>
    </row>
    <row r="55" spans="1:9">
      <c r="A55" s="166">
        <v>1</v>
      </c>
      <c r="B55" s="444"/>
      <c r="C55" s="431"/>
      <c r="D55" s="431"/>
      <c r="E55" s="431"/>
      <c r="F55" s="431"/>
      <c r="G55" s="431"/>
      <c r="H55" s="431"/>
      <c r="I55" s="459"/>
    </row>
    <row r="56" spans="1:9">
      <c r="A56" s="166">
        <v>1</v>
      </c>
      <c r="B56" s="444"/>
      <c r="C56" s="431"/>
      <c r="D56" s="431"/>
      <c r="E56" s="431"/>
      <c r="F56" s="431"/>
      <c r="G56" s="431"/>
      <c r="H56" s="431"/>
      <c r="I56" s="459"/>
    </row>
    <row r="57" spans="1:9">
      <c r="A57" s="166">
        <v>1</v>
      </c>
      <c r="B57" s="444"/>
      <c r="C57" s="431"/>
      <c r="D57" s="431"/>
      <c r="E57" s="431"/>
      <c r="F57" s="431"/>
      <c r="G57" s="431"/>
      <c r="H57" s="431"/>
      <c r="I57" s="459"/>
    </row>
    <row r="58" spans="1:9">
      <c r="A58" s="166">
        <v>1</v>
      </c>
      <c r="B58" s="444"/>
      <c r="C58" s="431"/>
      <c r="D58" s="431"/>
      <c r="E58" s="431"/>
      <c r="F58" s="431"/>
      <c r="G58" s="431"/>
      <c r="H58" s="431"/>
      <c r="I58" s="459"/>
    </row>
    <row r="59" spans="1:9">
      <c r="A59" s="166">
        <v>1</v>
      </c>
      <c r="B59" s="444"/>
      <c r="C59" s="431"/>
      <c r="D59" s="431"/>
      <c r="E59" s="431"/>
      <c r="F59" s="431"/>
      <c r="G59" s="431"/>
      <c r="H59" s="431"/>
      <c r="I59" s="459"/>
    </row>
    <row r="60" spans="1:9">
      <c r="A60" s="166">
        <v>1</v>
      </c>
      <c r="B60" s="444"/>
      <c r="C60" s="431"/>
      <c r="D60" s="431"/>
      <c r="E60" s="431"/>
      <c r="F60" s="431"/>
      <c r="G60" s="431"/>
      <c r="H60" s="431"/>
      <c r="I60" s="459"/>
    </row>
    <row r="61" spans="1:9">
      <c r="A61" s="166">
        <v>1</v>
      </c>
      <c r="B61" s="444"/>
      <c r="C61" s="431"/>
      <c r="D61" s="431"/>
      <c r="E61" s="431"/>
      <c r="F61" s="431"/>
      <c r="G61" s="431"/>
      <c r="H61" s="431"/>
      <c r="I61" s="459"/>
    </row>
    <row r="62" spans="1:9">
      <c r="A62" s="166">
        <v>1</v>
      </c>
      <c r="B62" s="444"/>
      <c r="C62" s="431"/>
      <c r="D62" s="431"/>
      <c r="E62" s="431"/>
      <c r="F62" s="431"/>
      <c r="G62" s="431"/>
      <c r="H62" s="431"/>
      <c r="I62" s="459"/>
    </row>
    <row r="63" spans="1:9">
      <c r="A63" s="166">
        <v>1</v>
      </c>
      <c r="B63" s="444"/>
      <c r="C63" s="431"/>
      <c r="D63" s="431"/>
      <c r="E63" s="431"/>
      <c r="F63" s="431"/>
      <c r="G63" s="431"/>
      <c r="H63" s="431"/>
      <c r="I63" s="459"/>
    </row>
    <row r="64" spans="1:9">
      <c r="A64" s="166">
        <v>1</v>
      </c>
      <c r="B64" s="444"/>
      <c r="C64" s="431"/>
      <c r="D64" s="431"/>
      <c r="E64" s="431"/>
      <c r="F64" s="431"/>
      <c r="G64" s="431"/>
      <c r="H64" s="431"/>
      <c r="I64" s="459"/>
    </row>
    <row r="65" spans="1:9">
      <c r="A65" s="166">
        <v>1</v>
      </c>
      <c r="B65" s="444"/>
      <c r="C65" s="431"/>
      <c r="D65" s="431"/>
      <c r="E65" s="431"/>
      <c r="F65" s="431"/>
      <c r="G65" s="431"/>
      <c r="H65" s="431"/>
      <c r="I65" s="459"/>
    </row>
    <row r="66" spans="1:9">
      <c r="A66" s="166">
        <v>1</v>
      </c>
      <c r="B66" s="444"/>
      <c r="C66" s="431"/>
      <c r="D66" s="431"/>
      <c r="E66" s="431"/>
      <c r="F66" s="431"/>
      <c r="G66" s="431"/>
      <c r="H66" s="431"/>
      <c r="I66" s="459"/>
    </row>
    <row r="67" spans="1:9">
      <c r="A67" s="166">
        <v>1</v>
      </c>
      <c r="B67" s="444"/>
      <c r="C67" s="431"/>
      <c r="D67" s="431"/>
      <c r="E67" s="431"/>
      <c r="F67" s="431"/>
      <c r="G67" s="431"/>
      <c r="H67" s="431"/>
      <c r="I67" s="459"/>
    </row>
    <row r="68" spans="1:9" ht="17.25" customHeight="1">
      <c r="A68" s="166">
        <v>1</v>
      </c>
      <c r="B68" s="460"/>
      <c r="C68" s="461"/>
      <c r="D68" s="461"/>
      <c r="E68" s="461"/>
      <c r="F68" s="461"/>
      <c r="G68" s="461"/>
      <c r="H68" s="461"/>
      <c r="I68" s="462"/>
    </row>
    <row r="69" spans="1:9">
      <c r="A69" s="166">
        <v>1</v>
      </c>
      <c r="B69" s="463" t="s">
        <v>285</v>
      </c>
      <c r="C69" s="464"/>
      <c r="D69" s="464"/>
      <c r="E69" s="464"/>
      <c r="F69" s="464"/>
      <c r="G69" s="464"/>
      <c r="H69" s="464"/>
      <c r="I69" s="465"/>
    </row>
    <row r="70" spans="1:9">
      <c r="A70" s="166">
        <v>1</v>
      </c>
      <c r="B70" s="466"/>
      <c r="C70" s="467"/>
      <c r="D70" s="467"/>
      <c r="E70" s="467"/>
      <c r="F70" s="467"/>
      <c r="G70" s="467"/>
      <c r="H70" s="467"/>
      <c r="I70" s="468"/>
    </row>
    <row r="71" spans="1:9" ht="12.75" customHeight="1">
      <c r="A71" s="166">
        <v>1</v>
      </c>
      <c r="B71" s="450" t="s">
        <v>281</v>
      </c>
      <c r="C71" s="451"/>
      <c r="D71" s="452"/>
      <c r="E71" s="433" t="e">
        <f>F43/D43</f>
        <v>#DIV/0!</v>
      </c>
      <c r="F71" s="434"/>
      <c r="G71" s="434"/>
      <c r="H71" s="434"/>
      <c r="I71" s="435"/>
    </row>
    <row r="72" spans="1:9" ht="12.75" customHeight="1">
      <c r="A72" s="166">
        <v>1</v>
      </c>
      <c r="B72" s="453"/>
      <c r="C72" s="454"/>
      <c r="D72" s="455"/>
      <c r="E72" s="436"/>
      <c r="F72" s="437"/>
      <c r="G72" s="437"/>
      <c r="H72" s="437"/>
      <c r="I72" s="438"/>
    </row>
    <row r="73" spans="1:9" ht="12.75" customHeight="1">
      <c r="B73" s="450" t="s">
        <v>282</v>
      </c>
      <c r="C73" s="451"/>
      <c r="D73" s="452"/>
      <c r="E73" s="433">
        <f>F44/D44</f>
        <v>0</v>
      </c>
      <c r="F73" s="434"/>
      <c r="G73" s="434"/>
      <c r="H73" s="434"/>
      <c r="I73" s="435"/>
    </row>
    <row r="74" spans="1:9" ht="12.75" customHeight="1">
      <c r="B74" s="453"/>
      <c r="C74" s="454"/>
      <c r="D74" s="455"/>
      <c r="E74" s="436"/>
      <c r="F74" s="437"/>
      <c r="G74" s="437"/>
      <c r="H74" s="437"/>
      <c r="I74" s="438"/>
    </row>
    <row r="75" spans="1:9" ht="12.75" customHeight="1">
      <c r="B75" s="450" t="s">
        <v>133</v>
      </c>
      <c r="C75" s="451"/>
      <c r="D75" s="452"/>
      <c r="E75" s="433">
        <f>F45/D45</f>
        <v>0</v>
      </c>
      <c r="F75" s="434"/>
      <c r="G75" s="434"/>
      <c r="H75" s="434"/>
      <c r="I75" s="435"/>
    </row>
    <row r="76" spans="1:9" ht="12.75" customHeight="1">
      <c r="B76" s="453"/>
      <c r="C76" s="454"/>
      <c r="D76" s="455"/>
      <c r="E76" s="436"/>
      <c r="F76" s="437"/>
      <c r="G76" s="437"/>
      <c r="H76" s="437"/>
      <c r="I76" s="438"/>
    </row>
    <row r="77" spans="1:9" ht="12.75" customHeight="1">
      <c r="B77" s="450" t="s">
        <v>283</v>
      </c>
      <c r="C77" s="451"/>
      <c r="D77" s="452"/>
      <c r="E77" s="433" t="e">
        <f>F46/D46</f>
        <v>#DIV/0!</v>
      </c>
      <c r="F77" s="434"/>
      <c r="G77" s="434"/>
      <c r="H77" s="434"/>
      <c r="I77" s="435"/>
    </row>
    <row r="78" spans="1:9" ht="12.75" customHeight="1">
      <c r="B78" s="453"/>
      <c r="C78" s="454"/>
      <c r="D78" s="455"/>
      <c r="E78" s="436"/>
      <c r="F78" s="437"/>
      <c r="G78" s="437"/>
      <c r="H78" s="437"/>
      <c r="I78" s="438"/>
    </row>
    <row r="79" spans="1:9">
      <c r="B79" s="446"/>
      <c r="C79" s="446"/>
      <c r="D79" s="446"/>
      <c r="E79" s="446"/>
      <c r="F79" s="446"/>
      <c r="G79" s="446"/>
      <c r="H79" s="446"/>
      <c r="I79" s="446"/>
    </row>
  </sheetData>
  <dataConsolidate/>
  <mergeCells count="119">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hyperlinks>
    <hyperlink ref="H23" r:id="rId1" xr:uid="{62A19A54-65E4-4004-9C84-F61CA7AE1BCB}"/>
    <hyperlink ref="H24" r:id="rId2" xr:uid="{02427F2A-026F-4C7F-94D0-5678A0413E53}"/>
    <hyperlink ref="H25" r:id="rId3" xr:uid="{968FA988-1F8D-4DCA-8C2E-B741449417BB}"/>
  </hyperlinks>
  <pageMargins left="0.7" right="0.7" top="0.75" bottom="0.75" header="0.3" footer="0.3"/>
  <pageSetup scale="55" orientation="portrait" r:id="rId4"/>
  <rowBreaks count="1" manualBreakCount="1">
    <brk id="47" max="16383" man="1"/>
  </rowBreaks>
  <ignoredErrors>
    <ignoredError sqref="F43" formulaRange="1"/>
  </ignoredErrors>
  <drawing r:id="rId5"/>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37" zoomScaleNormal="100" zoomScaleSheetLayoutView="100" workbookViewId="0">
      <selection activeCell="D8" sqref="D8:E8"/>
    </sheetView>
  </sheetViews>
  <sheetFormatPr baseColWidth="10" defaultColWidth="12" defaultRowHeight="12.75"/>
  <cols>
    <col min="1" max="1" width="4.33203125" style="145" customWidth="1"/>
    <col min="2" max="3" width="15.83203125" style="145" customWidth="1"/>
    <col min="4" max="9" width="17.83203125" style="145" customWidth="1"/>
    <col min="10" max="16384" width="12" style="145"/>
  </cols>
  <sheetData>
    <row r="2" spans="2:9" ht="18" customHeight="1"/>
    <row r="3" spans="2:9" ht="15" customHeight="1"/>
    <row r="4" spans="2:9" ht="34.5" customHeight="1">
      <c r="B4" s="327" t="s">
        <v>38</v>
      </c>
      <c r="C4" s="404"/>
      <c r="D4" s="404"/>
      <c r="E4" s="404"/>
      <c r="F4" s="404"/>
      <c r="G4" s="404"/>
      <c r="H4" s="404"/>
      <c r="I4" s="404"/>
    </row>
    <row r="5" spans="2:9" ht="19.5" customHeight="1">
      <c r="B5" s="333" t="s">
        <v>351</v>
      </c>
      <c r="C5" s="405"/>
      <c r="D5" s="405"/>
      <c r="E5" s="405"/>
      <c r="F5" s="405"/>
      <c r="G5" s="405"/>
      <c r="H5" s="405"/>
      <c r="I5" s="405"/>
    </row>
    <row r="6" spans="2:9" s="167" customFormat="1" ht="60" customHeight="1">
      <c r="B6" s="396" t="s">
        <v>39</v>
      </c>
      <c r="C6" s="396"/>
      <c r="D6" s="328" t="str">
        <f>'FORMATO 2. POA - MIR'!D4:F4</f>
        <v>SECRETARÍA DE BIENESTAR, INCLUSIÓN Y DESARROLLO SOCIAL.</v>
      </c>
      <c r="E6" s="328"/>
      <c r="F6" s="396" t="s">
        <v>42</v>
      </c>
      <c r="G6" s="396"/>
      <c r="H6" s="328">
        <v>2026</v>
      </c>
      <c r="I6" s="328"/>
    </row>
    <row r="7" spans="2:9" ht="54" customHeight="1">
      <c r="B7" s="396" t="s">
        <v>40</v>
      </c>
      <c r="C7" s="396"/>
      <c r="D7" s="328" t="s">
        <v>534</v>
      </c>
      <c r="E7" s="328"/>
      <c r="F7" s="396" t="s">
        <v>43</v>
      </c>
      <c r="G7" s="396"/>
      <c r="H7" s="328" t="s">
        <v>578</v>
      </c>
      <c r="I7" s="328"/>
    </row>
    <row r="8" spans="2:9" ht="41.25" customHeight="1">
      <c r="B8" s="397" t="s">
        <v>41</v>
      </c>
      <c r="C8" s="397"/>
      <c r="D8" s="398" t="s">
        <v>594</v>
      </c>
      <c r="E8" s="398"/>
      <c r="F8" s="396" t="s">
        <v>44</v>
      </c>
      <c r="G8" s="396"/>
      <c r="H8" s="328" t="s">
        <v>534</v>
      </c>
      <c r="I8" s="328"/>
    </row>
    <row r="9" spans="2:9">
      <c r="B9" s="406" t="s">
        <v>89</v>
      </c>
      <c r="C9" s="406"/>
      <c r="D9" s="406"/>
      <c r="E9" s="406"/>
      <c r="F9" s="406"/>
      <c r="G9" s="406"/>
      <c r="H9" s="406"/>
      <c r="I9" s="406"/>
    </row>
    <row r="10" spans="2:9" ht="68.25" customHeight="1">
      <c r="B10" s="401" t="s">
        <v>90</v>
      </c>
      <c r="C10" s="401"/>
      <c r="D10" s="328" t="str">
        <f>'FORMATO 2. POA - MIR'!C9</f>
        <v>Acuerdo 2. Para el bienestar del pueblo</v>
      </c>
      <c r="E10" s="328"/>
      <c r="F10" s="399" t="s">
        <v>91</v>
      </c>
      <c r="G10" s="399"/>
      <c r="H10" s="328" t="str">
        <f>'FORMATO 2. POA - MIR'!E9</f>
        <v>2.6.1 Fortalecer el desarrollo integral de las mujeres con igualdad de oportunidades.</v>
      </c>
      <c r="I10" s="328"/>
    </row>
    <row r="11" spans="2:9" ht="54" customHeight="1">
      <c r="B11" s="399" t="s">
        <v>92</v>
      </c>
      <c r="C11" s="399"/>
      <c r="D11" s="328" t="str">
        <f>'FORMATO 2. POA - MIR'!C10</f>
        <v>Acuerdo 2. Bienestar social para Zapotlán.</v>
      </c>
      <c r="E11" s="328"/>
      <c r="F11" s="399" t="s">
        <v>94</v>
      </c>
      <c r="G11" s="399"/>
      <c r="H11" s="328" t="str">
        <f>'FORMATO 2. POA - MIR'!E10</f>
        <v>2.9.1 .1 Implementar acciones igualdad de oportunidades en el emprendimiento que contribuyan al desarrollo integral de las mujeres</v>
      </c>
      <c r="I11" s="328"/>
    </row>
    <row r="12" spans="2:9" ht="126" customHeight="1">
      <c r="B12" s="399" t="s">
        <v>95</v>
      </c>
      <c r="C12" s="399"/>
      <c r="D12" s="328" t="str">
        <f>'FORMATO 2. POA - MIR'!C11</f>
        <v>2.6 Garantizar el empoderamiento de las mujeres Zapotlanenses, mediante los procesos de participación en todos los ámbitos de la sociedad, logrando autonomía, defensa de sus derechos e integración social y sostenibilidad económica.</v>
      </c>
      <c r="E12" s="328"/>
      <c r="F12" s="399" t="s">
        <v>96</v>
      </c>
      <c r="G12" s="399"/>
      <c r="H12" s="328" t="str">
        <f>'FORMATO 2. POA - MIR'!E11</f>
        <v>2.9.1 .2 Desarrollar nuevos espacios de atención para las mujeres en un ambiente sano y digno.</v>
      </c>
      <c r="I12" s="328"/>
    </row>
    <row r="13" spans="2:9" ht="15" customHeight="1">
      <c r="B13" s="402" t="s">
        <v>352</v>
      </c>
      <c r="C13" s="402"/>
      <c r="D13" s="402"/>
      <c r="E13" s="402"/>
      <c r="F13" s="402"/>
      <c r="G13" s="402"/>
      <c r="H13" s="402"/>
      <c r="I13" s="402"/>
    </row>
    <row r="14" spans="2:9">
      <c r="B14" s="401" t="s">
        <v>45</v>
      </c>
      <c r="C14" s="401"/>
      <c r="D14" s="401"/>
      <c r="E14" s="401"/>
      <c r="F14" s="401"/>
      <c r="G14" s="401"/>
      <c r="H14" s="401"/>
      <c r="I14" s="401"/>
    </row>
    <row r="15" spans="2:9">
      <c r="B15" s="400" t="str">
        <f>'FORMATO 2. POA - MIR'!B19</f>
        <v>Cursos de seguridad pública. (Defensa personal, manejo</v>
      </c>
      <c r="C15" s="400"/>
      <c r="D15" s="400"/>
      <c r="E15" s="400"/>
      <c r="F15" s="400"/>
      <c r="G15" s="400"/>
      <c r="H15" s="400"/>
      <c r="I15" s="400"/>
    </row>
    <row r="16" spans="2:9">
      <c r="B16" s="401" t="s">
        <v>48</v>
      </c>
      <c r="C16" s="401"/>
      <c r="D16" s="401"/>
      <c r="E16" s="401"/>
      <c r="F16" s="401"/>
      <c r="G16" s="401"/>
      <c r="H16" s="401"/>
      <c r="I16" s="401"/>
    </row>
    <row r="17" spans="2:9" ht="39" customHeight="1">
      <c r="B17" s="328" t="str">
        <f>'FORMATO 2. POA - MIR'!C19</f>
        <v>Destinado para mujeres del municipio de Zapotlán de Juárez para empoderarlas a través de la capacitación en seguridad y autocuidado</v>
      </c>
      <c r="C17" s="328"/>
      <c r="D17" s="328"/>
      <c r="E17" s="328"/>
      <c r="F17" s="328"/>
      <c r="G17" s="328"/>
      <c r="H17" s="328"/>
      <c r="I17" s="328"/>
    </row>
    <row r="18" spans="2:9" ht="18.75" customHeight="1">
      <c r="B18" s="402" t="s">
        <v>353</v>
      </c>
      <c r="C18" s="402"/>
      <c r="D18" s="402"/>
      <c r="E18" s="402"/>
      <c r="F18" s="402"/>
      <c r="G18" s="402"/>
      <c r="H18" s="402"/>
      <c r="I18" s="402"/>
    </row>
    <row r="19" spans="2:9">
      <c r="B19" s="403" t="s">
        <v>339</v>
      </c>
      <c r="C19" s="403"/>
      <c r="D19" s="403"/>
      <c r="E19" s="403"/>
      <c r="F19" s="403"/>
      <c r="G19" s="403"/>
      <c r="H19" s="403"/>
      <c r="I19" s="403"/>
    </row>
    <row r="20" spans="2:9">
      <c r="B20" s="328" t="str">
        <f>CALENDARIZACION!E26</f>
        <v>PMPCDSP=(PCDMP/PCDMP)*100%</v>
      </c>
      <c r="C20" s="328"/>
      <c r="D20" s="328"/>
      <c r="E20" s="328"/>
      <c r="F20" s="328"/>
      <c r="G20" s="328"/>
      <c r="H20" s="328"/>
      <c r="I20" s="328"/>
    </row>
    <row r="21" spans="2:9">
      <c r="B21" s="403" t="s">
        <v>340</v>
      </c>
      <c r="C21" s="403"/>
      <c r="D21" s="403"/>
      <c r="E21" s="403"/>
      <c r="F21" s="403"/>
      <c r="G21" s="403"/>
      <c r="H21" s="403"/>
      <c r="I21" s="403"/>
    </row>
    <row r="22" spans="2:9" ht="28.5" customHeight="1">
      <c r="B22" s="408" t="s">
        <v>105</v>
      </c>
      <c r="C22" s="409"/>
      <c r="D22" s="410" t="s">
        <v>341</v>
      </c>
      <c r="E22" s="410"/>
      <c r="F22" s="409" t="s">
        <v>342</v>
      </c>
      <c r="G22" s="409"/>
      <c r="H22" s="399" t="s">
        <v>141</v>
      </c>
      <c r="I22" s="399"/>
    </row>
    <row r="23" spans="2:9" ht="46.5" customHeight="1">
      <c r="B23" s="328" t="s">
        <v>546</v>
      </c>
      <c r="C23" s="443"/>
      <c r="D23" s="334" t="s">
        <v>108</v>
      </c>
      <c r="E23" s="334"/>
      <c r="F23" s="328" t="str">
        <f>CALENDARIZACION!C26</f>
        <v>PMPCDSP (PORCENTAJE DE MUJERES PARTICIPANTES EN LOS CURSOS DE SEGURIDAD PUBLICA)</v>
      </c>
      <c r="G23" s="328"/>
      <c r="H23" s="407" t="s">
        <v>388</v>
      </c>
      <c r="I23" s="411"/>
    </row>
    <row r="24" spans="2:9" ht="47.25" customHeight="1">
      <c r="B24" s="328" t="s">
        <v>545</v>
      </c>
      <c r="C24" s="443"/>
      <c r="D24" s="334" t="s">
        <v>108</v>
      </c>
      <c r="E24" s="334"/>
      <c r="F24" s="328" t="str">
        <f>CALENDARIZACION!D26</f>
        <v>PMPCDSPP (PORCENTAJE DE MUJERES PARTICIPANTES EN LOS CURSOS DE SEGURIDAD PUBLICA PROGRAMADOS)</v>
      </c>
      <c r="G24" s="328"/>
      <c r="H24" s="407" t="s">
        <v>388</v>
      </c>
      <c r="I24" s="411"/>
    </row>
    <row r="25" spans="2:9" ht="46.5" customHeight="1">
      <c r="B25" s="328" t="s">
        <v>544</v>
      </c>
      <c r="C25" s="443"/>
      <c r="D25" s="334" t="s">
        <v>108</v>
      </c>
      <c r="E25" s="334"/>
      <c r="F25" s="328" t="str">
        <f>CALENDARIZACION!D27</f>
        <v>PMPCDSPR (PORCENTAJE DE MUJERES PARTICIPANTES EN LOS CURSOS DE SEGURIDAD PUBLICA REALIZADOS)</v>
      </c>
      <c r="G25" s="328"/>
      <c r="H25" s="407" t="s">
        <v>388</v>
      </c>
      <c r="I25" s="411"/>
    </row>
    <row r="26" spans="2:9" ht="12.75" customHeight="1">
      <c r="B26" s="415" t="s">
        <v>144</v>
      </c>
      <c r="C26" s="415"/>
      <c r="D26" s="415"/>
      <c r="E26" s="415"/>
      <c r="F26" s="415"/>
      <c r="G26" s="415"/>
      <c r="H26" s="415"/>
      <c r="I26" s="415"/>
    </row>
    <row r="27" spans="2:9" ht="15.75" customHeight="1">
      <c r="B27" s="401" t="s">
        <v>28</v>
      </c>
      <c r="C27" s="401"/>
      <c r="D27" s="401" t="s">
        <v>46</v>
      </c>
      <c r="E27" s="401"/>
      <c r="F27" s="401" t="s">
        <v>47</v>
      </c>
      <c r="G27" s="401"/>
      <c r="H27" s="401"/>
      <c r="I27" s="401"/>
    </row>
    <row r="28" spans="2:9" ht="18" customHeight="1">
      <c r="B28" s="328" t="s">
        <v>100</v>
      </c>
      <c r="C28" s="328"/>
      <c r="D28" s="328" t="s">
        <v>98</v>
      </c>
      <c r="E28" s="328"/>
      <c r="F28" s="328" t="s">
        <v>218</v>
      </c>
      <c r="G28" s="328"/>
      <c r="H28" s="328"/>
      <c r="I28" s="328"/>
    </row>
    <row r="29" spans="2:9" ht="18" customHeight="1">
      <c r="B29" s="401" t="s">
        <v>127</v>
      </c>
      <c r="C29" s="401"/>
      <c r="D29" s="401"/>
      <c r="E29" s="401"/>
      <c r="F29" s="412" t="s">
        <v>130</v>
      </c>
      <c r="G29" s="403"/>
      <c r="H29" s="403"/>
      <c r="I29" s="403"/>
    </row>
    <row r="30" spans="2:9" ht="13.5" customHeight="1">
      <c r="B30" s="328" t="s">
        <v>108</v>
      </c>
      <c r="C30" s="328"/>
      <c r="D30" s="328"/>
      <c r="E30" s="328"/>
      <c r="F30" s="328" t="s">
        <v>194</v>
      </c>
      <c r="G30" s="328"/>
      <c r="H30" s="328"/>
      <c r="I30" s="328"/>
    </row>
    <row r="31" spans="2:9" ht="15.75" customHeight="1">
      <c r="B31" s="413" t="s">
        <v>82</v>
      </c>
      <c r="C31" s="414"/>
      <c r="D31" s="414"/>
      <c r="E31" s="414"/>
      <c r="F31" s="412" t="s">
        <v>131</v>
      </c>
      <c r="G31" s="403"/>
      <c r="H31" s="403"/>
      <c r="I31" s="403"/>
    </row>
    <row r="32" spans="2:9" ht="15.75" customHeight="1">
      <c r="B32" s="328" t="s">
        <v>109</v>
      </c>
      <c r="C32" s="328"/>
      <c r="D32" s="328"/>
      <c r="E32" s="328"/>
      <c r="F32" s="328" t="s">
        <v>110</v>
      </c>
      <c r="G32" s="328"/>
      <c r="H32" s="328"/>
      <c r="I32" s="328"/>
    </row>
    <row r="33" spans="1:10" ht="14.25" customHeight="1">
      <c r="B33" s="406" t="s">
        <v>147</v>
      </c>
      <c r="C33" s="406"/>
      <c r="D33" s="406"/>
      <c r="E33" s="406"/>
      <c r="F33" s="406"/>
      <c r="G33" s="406"/>
      <c r="H33" s="406"/>
      <c r="I33" s="406"/>
    </row>
    <row r="34" spans="1:10" ht="13.5" customHeight="1">
      <c r="B34" s="414" t="s">
        <v>344</v>
      </c>
      <c r="C34" s="414"/>
      <c r="D34" s="414"/>
      <c r="E34" s="414"/>
      <c r="F34" s="403" t="s">
        <v>345</v>
      </c>
      <c r="G34" s="403"/>
      <c r="H34" s="403"/>
      <c r="I34" s="403"/>
    </row>
    <row r="35" spans="1:10">
      <c r="B35" s="416" t="s">
        <v>150</v>
      </c>
      <c r="C35" s="416"/>
      <c r="D35" s="419">
        <f>CALENDARIZACION!R26</f>
        <v>65</v>
      </c>
      <c r="E35" s="419"/>
      <c r="F35" s="328" t="s">
        <v>115</v>
      </c>
      <c r="G35" s="328"/>
      <c r="H35" s="420" t="s">
        <v>116</v>
      </c>
      <c r="I35" s="420"/>
    </row>
    <row r="36" spans="1:10">
      <c r="B36" s="416" t="s">
        <v>117</v>
      </c>
      <c r="C36" s="416"/>
      <c r="D36" s="334" t="s">
        <v>109</v>
      </c>
      <c r="E36" s="334"/>
      <c r="F36" s="328" t="s">
        <v>343</v>
      </c>
      <c r="G36" s="328"/>
      <c r="H36" s="417" t="s">
        <v>119</v>
      </c>
      <c r="I36" s="417"/>
    </row>
    <row r="37" spans="1:10">
      <c r="B37" s="416" t="s">
        <v>49</v>
      </c>
      <c r="C37" s="416"/>
      <c r="D37" s="334" t="s">
        <v>193</v>
      </c>
      <c r="E37" s="334"/>
      <c r="F37" s="328" t="s">
        <v>120</v>
      </c>
      <c r="G37" s="328"/>
      <c r="H37" s="418" t="s">
        <v>121</v>
      </c>
      <c r="I37" s="418"/>
    </row>
    <row r="38" spans="1:10">
      <c r="B38" s="403" t="s">
        <v>354</v>
      </c>
      <c r="C38" s="403"/>
      <c r="D38" s="403"/>
      <c r="E38" s="403"/>
      <c r="F38" s="403"/>
      <c r="G38" s="403"/>
      <c r="H38" s="403"/>
      <c r="I38" s="403"/>
    </row>
    <row r="39" spans="1:10">
      <c r="B39" s="399" t="s">
        <v>233</v>
      </c>
      <c r="C39" s="399"/>
      <c r="D39" s="399"/>
      <c r="E39" s="399"/>
      <c r="F39" s="399" t="s">
        <v>50</v>
      </c>
      <c r="G39" s="399"/>
      <c r="H39" s="399" t="s">
        <v>145</v>
      </c>
      <c r="I39" s="399"/>
    </row>
    <row r="40" spans="1:10">
      <c r="B40" s="419">
        <f>D43</f>
        <v>0</v>
      </c>
      <c r="C40" s="419"/>
      <c r="D40" s="419"/>
      <c r="E40" s="419"/>
      <c r="F40" s="419">
        <v>2026</v>
      </c>
      <c r="G40" s="419"/>
      <c r="H40" s="328" t="s">
        <v>109</v>
      </c>
      <c r="I40" s="328"/>
    </row>
    <row r="41" spans="1:10">
      <c r="B41" s="421" t="s">
        <v>148</v>
      </c>
      <c r="C41" s="421"/>
      <c r="D41" s="421"/>
      <c r="E41" s="421"/>
      <c r="F41" s="421"/>
      <c r="G41" s="421"/>
      <c r="H41" s="421"/>
      <c r="I41" s="421"/>
    </row>
    <row r="42" spans="1:10" s="50" customFormat="1" ht="36">
      <c r="B42" s="401" t="s">
        <v>123</v>
      </c>
      <c r="C42" s="401"/>
      <c r="D42" s="154" t="s">
        <v>149</v>
      </c>
      <c r="E42" s="162" t="s">
        <v>85</v>
      </c>
      <c r="F42" s="412" t="s">
        <v>86</v>
      </c>
      <c r="G42" s="403"/>
      <c r="H42" s="126" t="s">
        <v>75</v>
      </c>
      <c r="I42" s="126" t="s">
        <v>76</v>
      </c>
    </row>
    <row r="43" spans="1:10">
      <c r="B43" s="328" t="s">
        <v>281</v>
      </c>
      <c r="C43" s="328"/>
      <c r="D43" s="129">
        <f>SUM(CALENDARIZACION!F26:H26)</f>
        <v>0</v>
      </c>
      <c r="E43" s="130">
        <v>0</v>
      </c>
      <c r="F43" s="422">
        <f>SUM(CALENDARIZACION!F27:H27)</f>
        <v>0</v>
      </c>
      <c r="G43" s="422"/>
      <c r="H43" s="157">
        <v>46027</v>
      </c>
      <c r="I43" s="157">
        <v>46111</v>
      </c>
      <c r="J43" s="165"/>
    </row>
    <row r="44" spans="1:10">
      <c r="B44" s="328" t="s">
        <v>282</v>
      </c>
      <c r="C44" s="328"/>
      <c r="D44" s="129">
        <f>SUM(CALENDARIZACION!I26:K26)</f>
        <v>0</v>
      </c>
      <c r="E44" s="132">
        <v>0</v>
      </c>
      <c r="F44" s="422">
        <f>SUM(CALENDARIZACION!I27:K27)</f>
        <v>0</v>
      </c>
      <c r="G44" s="422"/>
      <c r="H44" s="157"/>
      <c r="I44" s="157"/>
      <c r="J44" s="165"/>
    </row>
    <row r="45" spans="1:10">
      <c r="B45" s="328" t="s">
        <v>133</v>
      </c>
      <c r="C45" s="328"/>
      <c r="D45" s="129">
        <f>SUM(CALENDARIZACION!L26:N26)</f>
        <v>0</v>
      </c>
      <c r="E45" s="130">
        <v>0</v>
      </c>
      <c r="F45" s="422">
        <f>SUM(CALENDARIZACION!L27:N27)</f>
        <v>0</v>
      </c>
      <c r="G45" s="422"/>
      <c r="H45" s="157"/>
      <c r="I45" s="157"/>
    </row>
    <row r="46" spans="1:10">
      <c r="B46" s="328" t="s">
        <v>283</v>
      </c>
      <c r="C46" s="328"/>
      <c r="D46" s="129">
        <f>SUM(CALENDARIZACION!O26:Q26)</f>
        <v>65</v>
      </c>
      <c r="E46" s="130">
        <v>0</v>
      </c>
      <c r="F46" s="422">
        <f>SUM(CALENDARIZACION!O27:Q27)</f>
        <v>0</v>
      </c>
      <c r="G46" s="422"/>
      <c r="H46" s="157"/>
      <c r="I46" s="157"/>
    </row>
    <row r="47" spans="1:10" ht="24">
      <c r="B47" s="429" t="s">
        <v>350</v>
      </c>
      <c r="C47" s="429"/>
      <c r="D47" s="158">
        <f>F52</f>
        <v>65</v>
      </c>
      <c r="E47" s="158">
        <v>0</v>
      </c>
      <c r="F47" s="430">
        <f>G52</f>
        <v>0</v>
      </c>
      <c r="G47" s="430"/>
      <c r="H47" s="127" t="s">
        <v>151</v>
      </c>
      <c r="I47" s="159">
        <f>I52</f>
        <v>0</v>
      </c>
    </row>
    <row r="48" spans="1:10">
      <c r="A48" s="431"/>
      <c r="B48" s="431"/>
      <c r="C48" s="431"/>
      <c r="D48" s="431"/>
      <c r="E48" s="431"/>
      <c r="F48" s="431"/>
      <c r="G48" s="431"/>
      <c r="H48" s="431"/>
      <c r="I48" s="431"/>
    </row>
    <row r="49" spans="1:9" ht="22.5" customHeight="1">
      <c r="A49" s="431"/>
      <c r="B49" s="431"/>
      <c r="C49" s="431"/>
      <c r="D49" s="431"/>
      <c r="E49" s="431"/>
      <c r="F49" s="431"/>
      <c r="G49" s="431"/>
      <c r="H49" s="431"/>
      <c r="I49" s="431"/>
    </row>
    <row r="50" spans="1:9" ht="39" customHeight="1">
      <c r="B50" s="396" t="s">
        <v>163</v>
      </c>
      <c r="C50" s="401"/>
      <c r="D50" s="425" t="s">
        <v>52</v>
      </c>
      <c r="E50" s="425"/>
      <c r="F50" s="425" t="s">
        <v>157</v>
      </c>
      <c r="G50" s="425"/>
      <c r="H50" s="425"/>
      <c r="I50" s="425"/>
    </row>
    <row r="51" spans="1:9" ht="33.75" customHeight="1">
      <c r="B51" s="469" t="str">
        <f>D8</f>
        <v>PP2- A3 C1</v>
      </c>
      <c r="C51" s="469"/>
      <c r="D51" s="334" t="str">
        <f>B15</f>
        <v>Cursos de seguridad pública. (Defensa personal, manejo</v>
      </c>
      <c r="E51" s="334"/>
      <c r="F51" s="137" t="s">
        <v>158</v>
      </c>
      <c r="G51" s="127" t="s">
        <v>159</v>
      </c>
      <c r="H51" s="137" t="s">
        <v>67</v>
      </c>
      <c r="I51" s="138" t="s">
        <v>68</v>
      </c>
    </row>
    <row r="52" spans="1:9" ht="30" customHeight="1">
      <c r="B52" s="469"/>
      <c r="C52" s="469"/>
      <c r="D52" s="334"/>
      <c r="E52" s="334"/>
      <c r="F52" s="160">
        <f>CALENDARIZACION!S26</f>
        <v>65</v>
      </c>
      <c r="G52" s="131">
        <f>CALENDARIZACION!S27</f>
        <v>0</v>
      </c>
      <c r="H52" s="160">
        <f>CALENDARIZACION!T26</f>
        <v>65</v>
      </c>
      <c r="I52" s="161">
        <f>CALENDARIZACION!U26</f>
        <v>0</v>
      </c>
    </row>
    <row r="53" spans="1:9" ht="20.25" customHeight="1">
      <c r="A53" s="166">
        <v>1</v>
      </c>
      <c r="B53" s="331"/>
      <c r="C53" s="331"/>
      <c r="D53" s="331"/>
      <c r="E53" s="331"/>
      <c r="F53" s="331"/>
      <c r="G53" s="331"/>
      <c r="H53" s="331"/>
      <c r="I53" s="331"/>
    </row>
    <row r="54" spans="1:9">
      <c r="A54" s="166">
        <v>1</v>
      </c>
      <c r="B54" s="331"/>
      <c r="C54" s="331"/>
      <c r="D54" s="331"/>
      <c r="E54" s="331"/>
      <c r="F54" s="331"/>
      <c r="G54" s="331"/>
      <c r="H54" s="331"/>
      <c r="I54" s="331"/>
    </row>
    <row r="55" spans="1:9">
      <c r="A55" s="166">
        <v>1</v>
      </c>
      <c r="B55" s="331"/>
      <c r="C55" s="331"/>
      <c r="D55" s="331"/>
      <c r="E55" s="331"/>
      <c r="F55" s="331"/>
      <c r="G55" s="331"/>
      <c r="H55" s="331"/>
      <c r="I55" s="331"/>
    </row>
    <row r="56" spans="1:9">
      <c r="A56" s="166">
        <v>1</v>
      </c>
      <c r="B56" s="331"/>
      <c r="C56" s="331"/>
      <c r="D56" s="331"/>
      <c r="E56" s="331"/>
      <c r="F56" s="331"/>
      <c r="G56" s="331"/>
      <c r="H56" s="331"/>
      <c r="I56" s="331"/>
    </row>
    <row r="57" spans="1:9">
      <c r="A57" s="166">
        <v>1</v>
      </c>
      <c r="B57" s="331"/>
      <c r="C57" s="331"/>
      <c r="D57" s="331"/>
      <c r="E57" s="331"/>
      <c r="F57" s="331"/>
      <c r="G57" s="331"/>
      <c r="H57" s="331"/>
      <c r="I57" s="331"/>
    </row>
    <row r="58" spans="1:9">
      <c r="A58" s="166">
        <v>1</v>
      </c>
      <c r="B58" s="331"/>
      <c r="C58" s="331"/>
      <c r="D58" s="331"/>
      <c r="E58" s="331"/>
      <c r="F58" s="331"/>
      <c r="G58" s="331"/>
      <c r="H58" s="331"/>
      <c r="I58" s="331"/>
    </row>
    <row r="59" spans="1:9">
      <c r="A59" s="166">
        <v>1</v>
      </c>
      <c r="B59" s="331"/>
      <c r="C59" s="331"/>
      <c r="D59" s="331"/>
      <c r="E59" s="331"/>
      <c r="F59" s="331"/>
      <c r="G59" s="331"/>
      <c r="H59" s="331"/>
      <c r="I59" s="331"/>
    </row>
    <row r="60" spans="1:9">
      <c r="A60" s="166">
        <v>1</v>
      </c>
      <c r="B60" s="331"/>
      <c r="C60" s="331"/>
      <c r="D60" s="331"/>
      <c r="E60" s="331"/>
      <c r="F60" s="331"/>
      <c r="G60" s="331"/>
      <c r="H60" s="331"/>
      <c r="I60" s="331"/>
    </row>
    <row r="61" spans="1:9">
      <c r="A61" s="166">
        <v>1</v>
      </c>
      <c r="B61" s="331"/>
      <c r="C61" s="331"/>
      <c r="D61" s="331"/>
      <c r="E61" s="331"/>
      <c r="F61" s="331"/>
      <c r="G61" s="331"/>
      <c r="H61" s="331"/>
      <c r="I61" s="331"/>
    </row>
    <row r="62" spans="1:9">
      <c r="A62" s="166">
        <v>1</v>
      </c>
      <c r="B62" s="331"/>
      <c r="C62" s="331"/>
      <c r="D62" s="331"/>
      <c r="E62" s="331"/>
      <c r="F62" s="331"/>
      <c r="G62" s="331"/>
      <c r="H62" s="331"/>
      <c r="I62" s="331"/>
    </row>
    <row r="63" spans="1:9">
      <c r="A63" s="166">
        <v>1</v>
      </c>
      <c r="B63" s="331"/>
      <c r="C63" s="331"/>
      <c r="D63" s="331"/>
      <c r="E63" s="331"/>
      <c r="F63" s="331"/>
      <c r="G63" s="331"/>
      <c r="H63" s="331"/>
      <c r="I63" s="331"/>
    </row>
    <row r="64" spans="1:9">
      <c r="A64" s="166">
        <v>1</v>
      </c>
      <c r="B64" s="331"/>
      <c r="C64" s="331"/>
      <c r="D64" s="331"/>
      <c r="E64" s="331"/>
      <c r="F64" s="331"/>
      <c r="G64" s="331"/>
      <c r="H64" s="331"/>
      <c r="I64" s="331"/>
    </row>
    <row r="65" spans="1:9">
      <c r="A65" s="166">
        <v>1</v>
      </c>
      <c r="B65" s="331"/>
      <c r="C65" s="331"/>
      <c r="D65" s="331"/>
      <c r="E65" s="331"/>
      <c r="F65" s="331"/>
      <c r="G65" s="331"/>
      <c r="H65" s="331"/>
      <c r="I65" s="331"/>
    </row>
    <row r="66" spans="1:9">
      <c r="A66" s="166">
        <v>1</v>
      </c>
      <c r="B66" s="331"/>
      <c r="C66" s="331"/>
      <c r="D66" s="331"/>
      <c r="E66" s="331"/>
      <c r="F66" s="331"/>
      <c r="G66" s="331"/>
      <c r="H66" s="331"/>
      <c r="I66" s="331"/>
    </row>
    <row r="67" spans="1:9">
      <c r="A67" s="166">
        <v>1</v>
      </c>
      <c r="B67" s="331"/>
      <c r="C67" s="331"/>
      <c r="D67" s="331"/>
      <c r="E67" s="331"/>
      <c r="F67" s="331"/>
      <c r="G67" s="331"/>
      <c r="H67" s="331"/>
      <c r="I67" s="331"/>
    </row>
    <row r="68" spans="1:9" ht="17.25" customHeight="1">
      <c r="A68" s="166">
        <v>1</v>
      </c>
      <c r="B68" s="331"/>
      <c r="C68" s="331"/>
      <c r="D68" s="331"/>
      <c r="E68" s="331"/>
      <c r="F68" s="331"/>
      <c r="G68" s="331"/>
      <c r="H68" s="331"/>
      <c r="I68" s="331"/>
    </row>
    <row r="69" spans="1:9">
      <c r="A69" s="166">
        <v>1</v>
      </c>
      <c r="B69" s="445" t="s">
        <v>287</v>
      </c>
      <c r="C69" s="445"/>
      <c r="D69" s="445"/>
      <c r="E69" s="445"/>
      <c r="F69" s="445"/>
      <c r="G69" s="445"/>
      <c r="H69" s="445"/>
      <c r="I69" s="445"/>
    </row>
    <row r="70" spans="1:9">
      <c r="A70" s="166">
        <v>1</v>
      </c>
      <c r="B70" s="445"/>
      <c r="C70" s="445"/>
      <c r="D70" s="445"/>
      <c r="E70" s="445"/>
      <c r="F70" s="445"/>
      <c r="G70" s="445"/>
      <c r="H70" s="445"/>
      <c r="I70" s="445"/>
    </row>
    <row r="71" spans="1:9">
      <c r="A71" s="166">
        <v>1</v>
      </c>
      <c r="B71" s="432" t="s">
        <v>281</v>
      </c>
      <c r="C71" s="432"/>
      <c r="D71" s="432"/>
      <c r="E71" s="440" t="e">
        <f>F43/D43</f>
        <v>#DIV/0!</v>
      </c>
      <c r="F71" s="440"/>
      <c r="G71" s="440"/>
      <c r="H71" s="440"/>
      <c r="I71" s="440"/>
    </row>
    <row r="72" spans="1:9">
      <c r="A72" s="166">
        <v>1</v>
      </c>
      <c r="B72" s="432"/>
      <c r="C72" s="432"/>
      <c r="D72" s="432"/>
      <c r="E72" s="440"/>
      <c r="F72" s="440"/>
      <c r="G72" s="440"/>
      <c r="H72" s="440"/>
      <c r="I72" s="440"/>
    </row>
    <row r="73" spans="1:9">
      <c r="B73" s="432" t="s">
        <v>282</v>
      </c>
      <c r="C73" s="432"/>
      <c r="D73" s="432"/>
      <c r="E73" s="440" t="e">
        <f>F44/D44</f>
        <v>#DIV/0!</v>
      </c>
      <c r="F73" s="440"/>
      <c r="G73" s="440"/>
      <c r="H73" s="440"/>
      <c r="I73" s="440"/>
    </row>
    <row r="74" spans="1:9">
      <c r="B74" s="432"/>
      <c r="C74" s="432"/>
      <c r="D74" s="432"/>
      <c r="E74" s="440"/>
      <c r="F74" s="440"/>
      <c r="G74" s="440"/>
      <c r="H74" s="440"/>
      <c r="I74" s="440"/>
    </row>
    <row r="75" spans="1:9" ht="12.75" customHeight="1">
      <c r="B75" s="432" t="s">
        <v>133</v>
      </c>
      <c r="C75" s="432"/>
      <c r="D75" s="432"/>
      <c r="E75" s="440" t="e">
        <f>F45/D45</f>
        <v>#DIV/0!</v>
      </c>
      <c r="F75" s="440"/>
      <c r="G75" s="440"/>
      <c r="H75" s="440"/>
      <c r="I75" s="440"/>
    </row>
    <row r="76" spans="1:9" ht="12.75" customHeight="1">
      <c r="B76" s="432"/>
      <c r="C76" s="432"/>
      <c r="D76" s="432"/>
      <c r="E76" s="440"/>
      <c r="F76" s="440"/>
      <c r="G76" s="440"/>
      <c r="H76" s="440"/>
      <c r="I76" s="440"/>
    </row>
    <row r="77" spans="1:9">
      <c r="B77" s="432" t="s">
        <v>283</v>
      </c>
      <c r="C77" s="432"/>
      <c r="D77" s="432"/>
      <c r="E77" s="440">
        <f>F46/D46</f>
        <v>0</v>
      </c>
      <c r="F77" s="440"/>
      <c r="G77" s="440"/>
      <c r="H77" s="440"/>
      <c r="I77" s="440"/>
    </row>
    <row r="78" spans="1:9">
      <c r="B78" s="432"/>
      <c r="C78" s="432"/>
      <c r="D78" s="432"/>
      <c r="E78" s="440"/>
      <c r="F78" s="440"/>
      <c r="G78" s="440"/>
      <c r="H78" s="440"/>
      <c r="I78" s="440"/>
    </row>
    <row r="79" spans="1:9">
      <c r="B79" s="446"/>
      <c r="C79" s="446"/>
      <c r="D79" s="446"/>
      <c r="E79" s="446"/>
      <c r="F79" s="446"/>
      <c r="G79" s="446"/>
      <c r="H79" s="446"/>
      <c r="I79" s="446"/>
    </row>
  </sheetData>
  <dataConsolidate/>
  <mergeCells count="119">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hyperlinks>
    <hyperlink ref="H23" r:id="rId1" xr:uid="{ADBA94F2-8FE7-4032-AE8A-79B2B5B15857}"/>
    <hyperlink ref="H24" r:id="rId2" xr:uid="{7152A5F9-AB95-4B25-8FAC-E395FF59A757}"/>
    <hyperlink ref="H25" r:id="rId3" xr:uid="{92E8348F-F22C-4E25-8DE6-10893489FEE4}"/>
  </hyperlinks>
  <pageMargins left="0.7" right="0.7" top="0.75" bottom="0.75" header="0.3" footer="0.3"/>
  <pageSetup scale="58"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topLeftCell="A31" zoomScale="72" zoomScaleNormal="72" workbookViewId="0">
      <selection activeCell="D8" sqref="D8:E8"/>
    </sheetView>
  </sheetViews>
  <sheetFormatPr baseColWidth="10" defaultColWidth="12" defaultRowHeight="12.75"/>
  <cols>
    <col min="1" max="1" width="4.33203125" style="145" customWidth="1"/>
    <col min="2" max="2" width="15.83203125" style="169" customWidth="1"/>
    <col min="3" max="3" width="15.83203125" style="144" customWidth="1"/>
    <col min="4" max="9" width="17.83203125" style="144" customWidth="1"/>
    <col min="10" max="16384" width="12" style="144"/>
  </cols>
  <sheetData>
    <row r="2" spans="2:9" ht="18" customHeight="1"/>
    <row r="3" spans="2:9" ht="15" customHeight="1"/>
    <row r="4" spans="2:9" ht="34.5" customHeight="1">
      <c r="B4" s="327" t="s">
        <v>38</v>
      </c>
      <c r="C4" s="404"/>
      <c r="D4" s="404"/>
      <c r="E4" s="404"/>
      <c r="F4" s="404"/>
      <c r="G4" s="404"/>
      <c r="H4" s="404"/>
      <c r="I4" s="404"/>
    </row>
    <row r="5" spans="2:9" ht="19.5" customHeight="1">
      <c r="B5" s="333" t="s">
        <v>351</v>
      </c>
      <c r="C5" s="405"/>
      <c r="D5" s="405"/>
      <c r="E5" s="405"/>
      <c r="F5" s="405"/>
      <c r="G5" s="405"/>
      <c r="H5" s="405"/>
      <c r="I5" s="405"/>
    </row>
    <row r="6" spans="2:9" ht="39.75" customHeight="1">
      <c r="B6" s="396" t="s">
        <v>39</v>
      </c>
      <c r="C6" s="396"/>
      <c r="D6" s="328" t="str">
        <f>'FORMATO 2. POA - MIR'!D4:F4</f>
        <v>SECRETARÍA DE BIENESTAR, INCLUSIÓN Y DESARROLLO SOCIAL.</v>
      </c>
      <c r="E6" s="328"/>
      <c r="F6" s="396" t="s">
        <v>42</v>
      </c>
      <c r="G6" s="396"/>
      <c r="H6" s="328">
        <v>2026</v>
      </c>
      <c r="I6" s="328"/>
    </row>
    <row r="7" spans="2:9" ht="54" customHeight="1">
      <c r="B7" s="396" t="s">
        <v>40</v>
      </c>
      <c r="C7" s="396"/>
      <c r="D7" s="328" t="s">
        <v>534</v>
      </c>
      <c r="E7" s="328"/>
      <c r="F7" s="396" t="s">
        <v>43</v>
      </c>
      <c r="G7" s="396"/>
      <c r="H7" s="328" t="s">
        <v>578</v>
      </c>
      <c r="I7" s="328"/>
    </row>
    <row r="8" spans="2:9" ht="41.25" customHeight="1">
      <c r="B8" s="397" t="s">
        <v>41</v>
      </c>
      <c r="C8" s="397"/>
      <c r="D8" s="398" t="s">
        <v>595</v>
      </c>
      <c r="E8" s="398"/>
      <c r="F8" s="396" t="s">
        <v>44</v>
      </c>
      <c r="G8" s="396"/>
      <c r="H8" s="328" t="s">
        <v>534</v>
      </c>
      <c r="I8" s="328"/>
    </row>
    <row r="9" spans="2:9">
      <c r="B9" s="406" t="s">
        <v>89</v>
      </c>
      <c r="C9" s="406"/>
      <c r="D9" s="406"/>
      <c r="E9" s="406"/>
      <c r="F9" s="406"/>
      <c r="G9" s="406"/>
      <c r="H9" s="406"/>
      <c r="I9" s="406"/>
    </row>
    <row r="10" spans="2:9" ht="68.25" customHeight="1">
      <c r="B10" s="401" t="s">
        <v>90</v>
      </c>
      <c r="C10" s="401"/>
      <c r="D10" s="328" t="str">
        <f>'FORMATO 2. POA - MIR'!C9</f>
        <v>Acuerdo 2. Para el bienestar del pueblo</v>
      </c>
      <c r="E10" s="328"/>
      <c r="F10" s="399" t="s">
        <v>91</v>
      </c>
      <c r="G10" s="399"/>
      <c r="H10" s="328" t="str">
        <f>'FORMATO 2. POA - MIR'!E9</f>
        <v>2.6.1 Fortalecer el desarrollo integral de las mujeres con igualdad de oportunidades.</v>
      </c>
      <c r="I10" s="328"/>
    </row>
    <row r="11" spans="2:9" ht="54" customHeight="1">
      <c r="B11" s="399" t="s">
        <v>92</v>
      </c>
      <c r="C11" s="399"/>
      <c r="D11" s="328" t="str">
        <f>'FORMATO 2. POA - MIR'!C10</f>
        <v>Acuerdo 2. Bienestar social para Zapotlán.</v>
      </c>
      <c r="E11" s="328"/>
      <c r="F11" s="399" t="s">
        <v>94</v>
      </c>
      <c r="G11" s="399"/>
      <c r="H11" s="328" t="str">
        <f>'FORMATO 2. POA - MIR'!E10</f>
        <v>2.9.1 .1 Implementar acciones igualdad de oportunidades en el emprendimiento que contribuyan al desarrollo integral de las mujeres</v>
      </c>
      <c r="I11" s="328"/>
    </row>
    <row r="12" spans="2:9" ht="126" customHeight="1">
      <c r="B12" s="399" t="s">
        <v>95</v>
      </c>
      <c r="C12" s="399"/>
      <c r="D12" s="328" t="str">
        <f>'FORMATO 2. POA - MIR'!C11</f>
        <v>2.6 Garantizar el empoderamiento de las mujeres Zapotlanenses, mediante los procesos de participación en todos los ámbitos de la sociedad, logrando autonomía, defensa de sus derechos e integración social y sostenibilidad económica.</v>
      </c>
      <c r="E12" s="328"/>
      <c r="F12" s="399" t="s">
        <v>96</v>
      </c>
      <c r="G12" s="399"/>
      <c r="H12" s="328" t="str">
        <f>'FORMATO 2. POA - MIR'!E11</f>
        <v>2.9.1 .2 Desarrollar nuevos espacios de atención para las mujeres en un ambiente sano y digno.</v>
      </c>
      <c r="I12" s="328"/>
    </row>
    <row r="13" spans="2:9" ht="15" customHeight="1">
      <c r="B13" s="402" t="s">
        <v>352</v>
      </c>
      <c r="C13" s="402"/>
      <c r="D13" s="402"/>
      <c r="E13" s="402"/>
      <c r="F13" s="402"/>
      <c r="G13" s="402"/>
      <c r="H13" s="402"/>
      <c r="I13" s="402"/>
    </row>
    <row r="14" spans="2:9">
      <c r="B14" s="401" t="s">
        <v>45</v>
      </c>
      <c r="C14" s="401"/>
      <c r="D14" s="401"/>
      <c r="E14" s="401"/>
      <c r="F14" s="401"/>
      <c r="G14" s="401"/>
      <c r="H14" s="401"/>
      <c r="I14" s="401"/>
    </row>
    <row r="15" spans="2:9">
      <c r="B15" s="400" t="str">
        <f>'FORMATO 2. POA - MIR'!B20</f>
        <v>Cursos de autocuidado femenino.</v>
      </c>
      <c r="C15" s="400"/>
      <c r="D15" s="400"/>
      <c r="E15" s="400"/>
      <c r="F15" s="400"/>
      <c r="G15" s="400"/>
      <c r="H15" s="400"/>
      <c r="I15" s="400"/>
    </row>
    <row r="16" spans="2:9">
      <c r="B16" s="401" t="s">
        <v>48</v>
      </c>
      <c r="C16" s="401"/>
      <c r="D16" s="401"/>
      <c r="E16" s="401"/>
      <c r="F16" s="401"/>
      <c r="G16" s="401"/>
      <c r="H16" s="401"/>
      <c r="I16" s="401"/>
    </row>
    <row r="17" spans="2:9" ht="39" customHeight="1">
      <c r="B17" s="328" t="str">
        <f>'FORMATO 2. POA - MIR'!C20</f>
        <v xml:space="preserve">Destinado para mujeres del municipio de Zapotlán de Juárez para impulsar su economía y empoderarlas a través de la capacitación en habilidades de autocuidado </v>
      </c>
      <c r="C17" s="328"/>
      <c r="D17" s="328"/>
      <c r="E17" s="328"/>
      <c r="F17" s="328"/>
      <c r="G17" s="328"/>
      <c r="H17" s="328"/>
      <c r="I17" s="328"/>
    </row>
    <row r="18" spans="2:9" ht="18.75" customHeight="1">
      <c r="B18" s="402" t="s">
        <v>353</v>
      </c>
      <c r="C18" s="402"/>
      <c r="D18" s="402"/>
      <c r="E18" s="402"/>
      <c r="F18" s="402"/>
      <c r="G18" s="402"/>
      <c r="H18" s="402"/>
      <c r="I18" s="402"/>
    </row>
    <row r="19" spans="2:9">
      <c r="B19" s="403" t="s">
        <v>339</v>
      </c>
      <c r="C19" s="403"/>
      <c r="D19" s="403"/>
      <c r="E19" s="403"/>
      <c r="F19" s="403"/>
      <c r="G19" s="403"/>
      <c r="H19" s="403"/>
      <c r="I19" s="403"/>
    </row>
    <row r="20" spans="2:9">
      <c r="B20" s="328" t="str">
        <f>CALENDARIZACION!E29</f>
        <v>PMPCA=(PCDMP/PCDMR)*100%</v>
      </c>
      <c r="C20" s="328"/>
      <c r="D20" s="328"/>
      <c r="E20" s="328"/>
      <c r="F20" s="328"/>
      <c r="G20" s="328"/>
      <c r="H20" s="328"/>
      <c r="I20" s="328"/>
    </row>
    <row r="21" spans="2:9">
      <c r="B21" s="403" t="s">
        <v>340</v>
      </c>
      <c r="C21" s="403"/>
      <c r="D21" s="403"/>
      <c r="E21" s="403"/>
      <c r="F21" s="403"/>
      <c r="G21" s="403"/>
      <c r="H21" s="403"/>
      <c r="I21" s="403"/>
    </row>
    <row r="22" spans="2:9" ht="28.5" customHeight="1">
      <c r="B22" s="408" t="s">
        <v>105</v>
      </c>
      <c r="C22" s="409"/>
      <c r="D22" s="410" t="s">
        <v>341</v>
      </c>
      <c r="E22" s="410"/>
      <c r="F22" s="409" t="s">
        <v>342</v>
      </c>
      <c r="G22" s="409"/>
      <c r="H22" s="399" t="s">
        <v>141</v>
      </c>
      <c r="I22" s="399"/>
    </row>
    <row r="23" spans="2:9" ht="46.5" customHeight="1">
      <c r="B23" s="328" t="s">
        <v>547</v>
      </c>
      <c r="C23" s="443"/>
      <c r="D23" s="334" t="s">
        <v>108</v>
      </c>
      <c r="E23" s="334"/>
      <c r="F23" s="328" t="str">
        <f>CALENDARIZACION!C29</f>
        <v>PMPCA (PORCENTAJE DE MUJERES PARTICIPANTES EN LOS CURSOS DE AUTOCUIDADO.)</v>
      </c>
      <c r="G23" s="328"/>
      <c r="H23" s="407" t="s">
        <v>388</v>
      </c>
      <c r="I23" s="411"/>
    </row>
    <row r="24" spans="2:9" ht="47.25" customHeight="1">
      <c r="B24" s="328" t="s">
        <v>548</v>
      </c>
      <c r="C24" s="443"/>
      <c r="D24" s="334" t="s">
        <v>108</v>
      </c>
      <c r="E24" s="334"/>
      <c r="F24" s="328" t="str">
        <f>CALENDARIZACION!D29</f>
        <v>PMPCAP (PORCENTAJE DE MUJERES PARTICIPANTES EN LOS CURSOS DE AUTOCUIDADO PROGRAMADO.)</v>
      </c>
      <c r="G24" s="328"/>
      <c r="H24" s="407" t="s">
        <v>388</v>
      </c>
      <c r="I24" s="411"/>
    </row>
    <row r="25" spans="2:9" ht="46.5" customHeight="1">
      <c r="B25" s="328" t="s">
        <v>549</v>
      </c>
      <c r="C25" s="443"/>
      <c r="D25" s="334" t="s">
        <v>108</v>
      </c>
      <c r="E25" s="334"/>
      <c r="F25" s="328" t="str">
        <f>CALENDARIZACION!D30</f>
        <v>PMPCAR (PORCENTAJE DE MUJERES PARTICIPANTES EN LOS CURSOS DE AUTOCUIDADO REALIZADO.)</v>
      </c>
      <c r="G25" s="328"/>
      <c r="H25" s="407" t="s">
        <v>388</v>
      </c>
      <c r="I25" s="411"/>
    </row>
    <row r="26" spans="2:9" ht="12.75" customHeight="1">
      <c r="B26" s="415" t="s">
        <v>144</v>
      </c>
      <c r="C26" s="415"/>
      <c r="D26" s="415"/>
      <c r="E26" s="415"/>
      <c r="F26" s="415"/>
      <c r="G26" s="415"/>
      <c r="H26" s="415"/>
      <c r="I26" s="415"/>
    </row>
    <row r="27" spans="2:9" ht="15.75" customHeight="1">
      <c r="B27" s="401" t="s">
        <v>28</v>
      </c>
      <c r="C27" s="401"/>
      <c r="D27" s="401" t="s">
        <v>46</v>
      </c>
      <c r="E27" s="401"/>
      <c r="F27" s="401" t="s">
        <v>47</v>
      </c>
      <c r="G27" s="401"/>
      <c r="H27" s="401"/>
      <c r="I27" s="401"/>
    </row>
    <row r="28" spans="2:9" ht="18" customHeight="1">
      <c r="B28" s="328" t="s">
        <v>100</v>
      </c>
      <c r="C28" s="328"/>
      <c r="D28" s="328" t="s">
        <v>98</v>
      </c>
      <c r="E28" s="328"/>
      <c r="F28" s="328" t="s">
        <v>218</v>
      </c>
      <c r="G28" s="328"/>
      <c r="H28" s="328"/>
      <c r="I28" s="328"/>
    </row>
    <row r="29" spans="2:9" ht="18" customHeight="1">
      <c r="B29" s="401" t="s">
        <v>127</v>
      </c>
      <c r="C29" s="401"/>
      <c r="D29" s="401"/>
      <c r="E29" s="401"/>
      <c r="F29" s="412" t="s">
        <v>130</v>
      </c>
      <c r="G29" s="403"/>
      <c r="H29" s="403"/>
      <c r="I29" s="403"/>
    </row>
    <row r="30" spans="2:9" ht="13.5" customHeight="1">
      <c r="B30" s="328" t="s">
        <v>108</v>
      </c>
      <c r="C30" s="328"/>
      <c r="D30" s="328"/>
      <c r="E30" s="328"/>
      <c r="F30" s="328" t="s">
        <v>194</v>
      </c>
      <c r="G30" s="328"/>
      <c r="H30" s="328"/>
      <c r="I30" s="328"/>
    </row>
    <row r="31" spans="2:9" ht="15.75" customHeight="1">
      <c r="B31" s="413" t="s">
        <v>82</v>
      </c>
      <c r="C31" s="414"/>
      <c r="D31" s="414"/>
      <c r="E31" s="414"/>
      <c r="F31" s="412" t="s">
        <v>131</v>
      </c>
      <c r="G31" s="403"/>
      <c r="H31" s="403"/>
      <c r="I31" s="403"/>
    </row>
    <row r="32" spans="2:9" ht="15.75" customHeight="1">
      <c r="B32" s="328" t="s">
        <v>109</v>
      </c>
      <c r="C32" s="328"/>
      <c r="D32" s="328"/>
      <c r="E32" s="328"/>
      <c r="F32" s="328" t="s">
        <v>110</v>
      </c>
      <c r="G32" s="328"/>
      <c r="H32" s="328"/>
      <c r="I32" s="328"/>
    </row>
    <row r="33" spans="1:10" ht="14.25" customHeight="1">
      <c r="B33" s="406" t="s">
        <v>147</v>
      </c>
      <c r="C33" s="406"/>
      <c r="D33" s="406"/>
      <c r="E33" s="406"/>
      <c r="F33" s="406"/>
      <c r="G33" s="406"/>
      <c r="H33" s="406"/>
      <c r="I33" s="406"/>
    </row>
    <row r="34" spans="1:10" ht="13.5" customHeight="1">
      <c r="B34" s="414" t="s">
        <v>344</v>
      </c>
      <c r="C34" s="414"/>
      <c r="D34" s="414"/>
      <c r="E34" s="414"/>
      <c r="F34" s="403" t="s">
        <v>345</v>
      </c>
      <c r="G34" s="403"/>
      <c r="H34" s="403"/>
      <c r="I34" s="403"/>
    </row>
    <row r="35" spans="1:10">
      <c r="B35" s="416" t="s">
        <v>150</v>
      </c>
      <c r="C35" s="416"/>
      <c r="D35" s="419">
        <f>CALENDARIZACION!R29</f>
        <v>50</v>
      </c>
      <c r="E35" s="419"/>
      <c r="F35" s="328" t="s">
        <v>115</v>
      </c>
      <c r="G35" s="328"/>
      <c r="H35" s="420" t="s">
        <v>116</v>
      </c>
      <c r="I35" s="420"/>
    </row>
    <row r="36" spans="1:10">
      <c r="B36" s="416" t="s">
        <v>117</v>
      </c>
      <c r="C36" s="416"/>
      <c r="D36" s="334" t="s">
        <v>109</v>
      </c>
      <c r="E36" s="334"/>
      <c r="F36" s="328" t="s">
        <v>343</v>
      </c>
      <c r="G36" s="328"/>
      <c r="H36" s="417" t="s">
        <v>119</v>
      </c>
      <c r="I36" s="417"/>
    </row>
    <row r="37" spans="1:10">
      <c r="B37" s="416" t="s">
        <v>49</v>
      </c>
      <c r="C37" s="416"/>
      <c r="D37" s="334" t="s">
        <v>193</v>
      </c>
      <c r="E37" s="334"/>
      <c r="F37" s="328" t="s">
        <v>120</v>
      </c>
      <c r="G37" s="328"/>
      <c r="H37" s="418" t="s">
        <v>121</v>
      </c>
      <c r="I37" s="418"/>
    </row>
    <row r="38" spans="1:10">
      <c r="B38" s="403" t="s">
        <v>354</v>
      </c>
      <c r="C38" s="403"/>
      <c r="D38" s="403"/>
      <c r="E38" s="403"/>
      <c r="F38" s="403"/>
      <c r="G38" s="403"/>
      <c r="H38" s="403"/>
      <c r="I38" s="403"/>
    </row>
    <row r="39" spans="1:10">
      <c r="B39" s="399" t="s">
        <v>233</v>
      </c>
      <c r="C39" s="399"/>
      <c r="D39" s="399"/>
      <c r="E39" s="399"/>
      <c r="F39" s="399" t="s">
        <v>50</v>
      </c>
      <c r="G39" s="399"/>
      <c r="H39" s="399" t="s">
        <v>145</v>
      </c>
      <c r="I39" s="399"/>
    </row>
    <row r="40" spans="1:10">
      <c r="B40" s="419">
        <f>D43</f>
        <v>25</v>
      </c>
      <c r="C40" s="419"/>
      <c r="D40" s="419"/>
      <c r="E40" s="419"/>
      <c r="F40" s="419">
        <v>2026</v>
      </c>
      <c r="G40" s="419"/>
      <c r="H40" s="328" t="s">
        <v>109</v>
      </c>
      <c r="I40" s="328"/>
    </row>
    <row r="41" spans="1:10">
      <c r="B41" s="421" t="s">
        <v>148</v>
      </c>
      <c r="C41" s="421"/>
      <c r="D41" s="421"/>
      <c r="E41" s="421"/>
      <c r="F41" s="421"/>
      <c r="G41" s="421"/>
      <c r="H41" s="421"/>
      <c r="I41" s="421"/>
    </row>
    <row r="42" spans="1:10" ht="36">
      <c r="B42" s="401" t="s">
        <v>123</v>
      </c>
      <c r="C42" s="401"/>
      <c r="D42" s="154" t="s">
        <v>149</v>
      </c>
      <c r="E42" s="162" t="s">
        <v>85</v>
      </c>
      <c r="F42" s="412" t="s">
        <v>86</v>
      </c>
      <c r="G42" s="403"/>
      <c r="H42" s="126" t="s">
        <v>75</v>
      </c>
      <c r="I42" s="156" t="s">
        <v>76</v>
      </c>
    </row>
    <row r="43" spans="1:10">
      <c r="B43" s="328" t="s">
        <v>281</v>
      </c>
      <c r="C43" s="328"/>
      <c r="D43" s="129">
        <f>SUM(CALENDARIZACION!F29:H29)</f>
        <v>25</v>
      </c>
      <c r="E43" s="130">
        <v>0</v>
      </c>
      <c r="F43" s="422">
        <f>SUM(CALENDARIZACION!F30:H30)</f>
        <v>25</v>
      </c>
      <c r="G43" s="422"/>
      <c r="H43" s="157">
        <v>46027</v>
      </c>
      <c r="I43" s="157">
        <v>46111</v>
      </c>
      <c r="J43" s="168"/>
    </row>
    <row r="44" spans="1:10">
      <c r="B44" s="328" t="s">
        <v>282</v>
      </c>
      <c r="C44" s="328"/>
      <c r="D44" s="129">
        <f>SUM(CALENDARIZACION!I29:K29)</f>
        <v>25</v>
      </c>
      <c r="E44" s="132">
        <v>0</v>
      </c>
      <c r="F44" s="422">
        <f>SUM(CALENDARIZACION!I30:K30)</f>
        <v>0</v>
      </c>
      <c r="G44" s="422"/>
      <c r="H44" s="157"/>
      <c r="I44" s="157"/>
      <c r="J44" s="168"/>
    </row>
    <row r="45" spans="1:10">
      <c r="B45" s="328" t="s">
        <v>133</v>
      </c>
      <c r="C45" s="328"/>
      <c r="D45" s="129">
        <f>SUM(CALENDARIZACION!L29:N29)</f>
        <v>0</v>
      </c>
      <c r="E45" s="130">
        <v>0</v>
      </c>
      <c r="F45" s="422">
        <f>SUM(CALENDARIZACION!L30:N30)</f>
        <v>0</v>
      </c>
      <c r="G45" s="422"/>
      <c r="H45" s="157"/>
      <c r="I45" s="157"/>
    </row>
    <row r="46" spans="1:10">
      <c r="B46" s="328" t="s">
        <v>283</v>
      </c>
      <c r="C46" s="328"/>
      <c r="D46" s="129">
        <f>SUM(CALENDARIZACION!O29:Q29)</f>
        <v>0</v>
      </c>
      <c r="E46" s="130">
        <v>0</v>
      </c>
      <c r="F46" s="422">
        <f>SUM(CALENDARIZACION!O30:Q30)</f>
        <v>0</v>
      </c>
      <c r="G46" s="422"/>
      <c r="H46" s="157"/>
      <c r="I46" s="157"/>
    </row>
    <row r="47" spans="1:10" ht="24">
      <c r="B47" s="429" t="s">
        <v>350</v>
      </c>
      <c r="C47" s="429"/>
      <c r="D47" s="158">
        <f>F52</f>
        <v>50</v>
      </c>
      <c r="E47" s="158">
        <v>0</v>
      </c>
      <c r="F47" s="430">
        <f>G52</f>
        <v>25</v>
      </c>
      <c r="G47" s="430"/>
      <c r="H47" s="127" t="s">
        <v>151</v>
      </c>
      <c r="I47" s="159">
        <f>I52</f>
        <v>0.5</v>
      </c>
    </row>
    <row r="48" spans="1:10">
      <c r="A48" s="331"/>
      <c r="B48" s="331"/>
      <c r="C48" s="331"/>
      <c r="D48" s="331"/>
      <c r="E48" s="331"/>
      <c r="F48" s="331"/>
      <c r="G48" s="331"/>
      <c r="H48" s="331"/>
      <c r="I48" s="331"/>
    </row>
    <row r="49" spans="1:9" ht="22.5" customHeight="1">
      <c r="A49" s="331"/>
      <c r="B49" s="331"/>
      <c r="C49" s="331"/>
      <c r="D49" s="331"/>
      <c r="E49" s="331"/>
      <c r="F49" s="331"/>
      <c r="G49" s="331"/>
      <c r="H49" s="331"/>
      <c r="I49" s="331"/>
    </row>
    <row r="50" spans="1:9" ht="39" customHeight="1">
      <c r="B50" s="396" t="s">
        <v>163</v>
      </c>
      <c r="C50" s="401"/>
      <c r="D50" s="425" t="s">
        <v>52</v>
      </c>
      <c r="E50" s="425"/>
      <c r="F50" s="425" t="s">
        <v>157</v>
      </c>
      <c r="G50" s="425"/>
      <c r="H50" s="425"/>
      <c r="I50" s="425"/>
    </row>
    <row r="51" spans="1:9" ht="33.75" customHeight="1">
      <c r="B51" s="426" t="str">
        <f>D8</f>
        <v>PP2- A4 C1</v>
      </c>
      <c r="C51" s="426"/>
      <c r="D51" s="334" t="str">
        <f>B15</f>
        <v>Cursos de autocuidado femenino.</v>
      </c>
      <c r="E51" s="334"/>
      <c r="F51" s="137" t="s">
        <v>158</v>
      </c>
      <c r="G51" s="127" t="s">
        <v>159</v>
      </c>
      <c r="H51" s="137" t="s">
        <v>67</v>
      </c>
      <c r="I51" s="138" t="s">
        <v>68</v>
      </c>
    </row>
    <row r="52" spans="1:9" ht="30" customHeight="1">
      <c r="B52" s="426"/>
      <c r="C52" s="426"/>
      <c r="D52" s="334"/>
      <c r="E52" s="334"/>
      <c r="F52" s="160">
        <f>CALENDARIZACION!S29</f>
        <v>50</v>
      </c>
      <c r="G52" s="131">
        <f>CALENDARIZACION!S30</f>
        <v>25</v>
      </c>
      <c r="H52" s="160">
        <f>CALENDARIZACION!T29</f>
        <v>25</v>
      </c>
      <c r="I52" s="161">
        <f>CALENDARIZACION!U29</f>
        <v>0.5</v>
      </c>
    </row>
    <row r="53" spans="1:9" ht="20.25" customHeight="1">
      <c r="A53" s="166">
        <v>1</v>
      </c>
      <c r="B53" s="331"/>
      <c r="C53" s="331"/>
      <c r="D53" s="331"/>
      <c r="E53" s="331"/>
      <c r="F53" s="331"/>
      <c r="G53" s="331"/>
      <c r="H53" s="331"/>
      <c r="I53" s="331"/>
    </row>
    <row r="54" spans="1:9">
      <c r="A54" s="166">
        <v>1</v>
      </c>
      <c r="B54" s="331"/>
      <c r="C54" s="331"/>
      <c r="D54" s="331"/>
      <c r="E54" s="331"/>
      <c r="F54" s="331"/>
      <c r="G54" s="331"/>
      <c r="H54" s="331"/>
      <c r="I54" s="331"/>
    </row>
    <row r="55" spans="1:9">
      <c r="A55" s="166">
        <v>1</v>
      </c>
      <c r="B55" s="331"/>
      <c r="C55" s="331"/>
      <c r="D55" s="331"/>
      <c r="E55" s="331"/>
      <c r="F55" s="331"/>
      <c r="G55" s="331"/>
      <c r="H55" s="331"/>
      <c r="I55" s="331"/>
    </row>
    <row r="56" spans="1:9">
      <c r="A56" s="166">
        <v>1</v>
      </c>
      <c r="B56" s="331"/>
      <c r="C56" s="331"/>
      <c r="D56" s="331"/>
      <c r="E56" s="331"/>
      <c r="F56" s="331"/>
      <c r="G56" s="331"/>
      <c r="H56" s="331"/>
      <c r="I56" s="331"/>
    </row>
    <row r="57" spans="1:9">
      <c r="A57" s="166">
        <v>1</v>
      </c>
      <c r="B57" s="331"/>
      <c r="C57" s="331"/>
      <c r="D57" s="331"/>
      <c r="E57" s="331"/>
      <c r="F57" s="331"/>
      <c r="G57" s="331"/>
      <c r="H57" s="331"/>
      <c r="I57" s="331"/>
    </row>
    <row r="58" spans="1:9">
      <c r="A58" s="166">
        <v>1</v>
      </c>
      <c r="B58" s="331"/>
      <c r="C58" s="331"/>
      <c r="D58" s="331"/>
      <c r="E58" s="331"/>
      <c r="F58" s="331"/>
      <c r="G58" s="331"/>
      <c r="H58" s="331"/>
      <c r="I58" s="331"/>
    </row>
    <row r="59" spans="1:9">
      <c r="A59" s="166">
        <v>1</v>
      </c>
      <c r="B59" s="331"/>
      <c r="C59" s="331"/>
      <c r="D59" s="331"/>
      <c r="E59" s="331"/>
      <c r="F59" s="331"/>
      <c r="G59" s="331"/>
      <c r="H59" s="331"/>
      <c r="I59" s="331"/>
    </row>
    <row r="60" spans="1:9">
      <c r="A60" s="166">
        <v>1</v>
      </c>
      <c r="B60" s="331"/>
      <c r="C60" s="331"/>
      <c r="D60" s="331"/>
      <c r="E60" s="331"/>
      <c r="F60" s="331"/>
      <c r="G60" s="331"/>
      <c r="H60" s="331"/>
      <c r="I60" s="331"/>
    </row>
    <row r="61" spans="1:9">
      <c r="A61" s="166">
        <v>1</v>
      </c>
      <c r="B61" s="331"/>
      <c r="C61" s="331"/>
      <c r="D61" s="331"/>
      <c r="E61" s="331"/>
      <c r="F61" s="331"/>
      <c r="G61" s="331"/>
      <c r="H61" s="331"/>
      <c r="I61" s="331"/>
    </row>
    <row r="62" spans="1:9">
      <c r="A62" s="166">
        <v>1</v>
      </c>
      <c r="B62" s="331"/>
      <c r="C62" s="331"/>
      <c r="D62" s="331"/>
      <c r="E62" s="331"/>
      <c r="F62" s="331"/>
      <c r="G62" s="331"/>
      <c r="H62" s="331"/>
      <c r="I62" s="331"/>
    </row>
    <row r="63" spans="1:9">
      <c r="A63" s="166">
        <v>1</v>
      </c>
      <c r="B63" s="331"/>
      <c r="C63" s="331"/>
      <c r="D63" s="331"/>
      <c r="E63" s="331"/>
      <c r="F63" s="331"/>
      <c r="G63" s="331"/>
      <c r="H63" s="331"/>
      <c r="I63" s="331"/>
    </row>
    <row r="64" spans="1:9">
      <c r="A64" s="166">
        <v>1</v>
      </c>
      <c r="B64" s="331"/>
      <c r="C64" s="331"/>
      <c r="D64" s="331"/>
      <c r="E64" s="331"/>
      <c r="F64" s="331"/>
      <c r="G64" s="331"/>
      <c r="H64" s="331"/>
      <c r="I64" s="331"/>
    </row>
    <row r="65" spans="1:9">
      <c r="A65" s="166">
        <v>1</v>
      </c>
      <c r="B65" s="331"/>
      <c r="C65" s="331"/>
      <c r="D65" s="331"/>
      <c r="E65" s="331"/>
      <c r="F65" s="331"/>
      <c r="G65" s="331"/>
      <c r="H65" s="331"/>
      <c r="I65" s="331"/>
    </row>
    <row r="66" spans="1:9">
      <c r="A66" s="166">
        <v>1</v>
      </c>
      <c r="B66" s="331"/>
      <c r="C66" s="331"/>
      <c r="D66" s="331"/>
      <c r="E66" s="331"/>
      <c r="F66" s="331"/>
      <c r="G66" s="331"/>
      <c r="H66" s="331"/>
      <c r="I66" s="331"/>
    </row>
    <row r="67" spans="1:9">
      <c r="A67" s="166">
        <v>1</v>
      </c>
      <c r="B67" s="331"/>
      <c r="C67" s="331"/>
      <c r="D67" s="331"/>
      <c r="E67" s="331"/>
      <c r="F67" s="331"/>
      <c r="G67" s="331"/>
      <c r="H67" s="331"/>
      <c r="I67" s="331"/>
    </row>
    <row r="68" spans="1:9" ht="17.25" customHeight="1">
      <c r="A68" s="166">
        <v>1</v>
      </c>
      <c r="B68" s="331"/>
      <c r="C68" s="331"/>
      <c r="D68" s="331"/>
      <c r="E68" s="331"/>
      <c r="F68" s="331"/>
      <c r="G68" s="331"/>
      <c r="H68" s="331"/>
      <c r="I68" s="331"/>
    </row>
    <row r="69" spans="1:9">
      <c r="A69" s="166">
        <v>1</v>
      </c>
      <c r="B69" s="445" t="s">
        <v>287</v>
      </c>
      <c r="C69" s="445"/>
      <c r="D69" s="445"/>
      <c r="E69" s="445"/>
      <c r="F69" s="445"/>
      <c r="G69" s="445"/>
      <c r="H69" s="445"/>
      <c r="I69" s="445"/>
    </row>
    <row r="70" spans="1:9">
      <c r="A70" s="166">
        <v>1</v>
      </c>
      <c r="B70" s="445"/>
      <c r="C70" s="445"/>
      <c r="D70" s="445"/>
      <c r="E70" s="445"/>
      <c r="F70" s="445"/>
      <c r="G70" s="445"/>
      <c r="H70" s="445"/>
      <c r="I70" s="445"/>
    </row>
    <row r="71" spans="1:9">
      <c r="A71" s="166">
        <v>1</v>
      </c>
      <c r="B71" s="432" t="s">
        <v>281</v>
      </c>
      <c r="C71" s="432"/>
      <c r="D71" s="432"/>
      <c r="E71" s="440">
        <f>F43/D43</f>
        <v>1</v>
      </c>
      <c r="F71" s="440"/>
      <c r="G71" s="440"/>
      <c r="H71" s="440"/>
      <c r="I71" s="440"/>
    </row>
    <row r="72" spans="1:9">
      <c r="A72" s="166">
        <v>1</v>
      </c>
      <c r="B72" s="432"/>
      <c r="C72" s="432"/>
      <c r="D72" s="432"/>
      <c r="E72" s="440"/>
      <c r="F72" s="440"/>
      <c r="G72" s="440"/>
      <c r="H72" s="440"/>
      <c r="I72" s="440"/>
    </row>
    <row r="73" spans="1:9">
      <c r="B73" s="432" t="s">
        <v>282</v>
      </c>
      <c r="C73" s="432"/>
      <c r="D73" s="432"/>
      <c r="E73" s="440">
        <f>F44/D44</f>
        <v>0</v>
      </c>
      <c r="F73" s="440"/>
      <c r="G73" s="440"/>
      <c r="H73" s="440"/>
      <c r="I73" s="440"/>
    </row>
    <row r="74" spans="1:9">
      <c r="B74" s="432"/>
      <c r="C74" s="432"/>
      <c r="D74" s="432"/>
      <c r="E74" s="440"/>
      <c r="F74" s="440"/>
      <c r="G74" s="440"/>
      <c r="H74" s="440"/>
      <c r="I74" s="440"/>
    </row>
    <row r="75" spans="1:9" ht="12.75" customHeight="1">
      <c r="B75" s="432" t="s">
        <v>133</v>
      </c>
      <c r="C75" s="432"/>
      <c r="D75" s="432"/>
      <c r="E75" s="440" t="e">
        <f>F45/D45</f>
        <v>#DIV/0!</v>
      </c>
      <c r="F75" s="440"/>
      <c r="G75" s="440"/>
      <c r="H75" s="440"/>
      <c r="I75" s="440"/>
    </row>
    <row r="76" spans="1:9" ht="12.75" customHeight="1">
      <c r="B76" s="432"/>
      <c r="C76" s="432"/>
      <c r="D76" s="432"/>
      <c r="E76" s="440"/>
      <c r="F76" s="440"/>
      <c r="G76" s="440"/>
      <c r="H76" s="440"/>
      <c r="I76" s="440"/>
    </row>
    <row r="77" spans="1:9">
      <c r="B77" s="432" t="s">
        <v>283</v>
      </c>
      <c r="C77" s="432"/>
      <c r="D77" s="432"/>
      <c r="E77" s="440" t="e">
        <f>F46/D46</f>
        <v>#DIV/0!</v>
      </c>
      <c r="F77" s="440"/>
      <c r="G77" s="440"/>
      <c r="H77" s="440"/>
      <c r="I77" s="440"/>
    </row>
    <row r="78" spans="1:9">
      <c r="B78" s="432"/>
      <c r="C78" s="432"/>
      <c r="D78" s="432"/>
      <c r="E78" s="440"/>
      <c r="F78" s="440"/>
      <c r="G78" s="440"/>
      <c r="H78" s="440"/>
      <c r="I78" s="440"/>
    </row>
    <row r="79" spans="1:9">
      <c r="B79" s="470"/>
      <c r="C79" s="470"/>
      <c r="D79" s="470"/>
      <c r="E79" s="470"/>
      <c r="F79" s="470"/>
      <c r="G79" s="470"/>
      <c r="H79" s="470"/>
      <c r="I79" s="470"/>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hyperlinks>
    <hyperlink ref="H23" r:id="rId1" xr:uid="{F13F7B21-8C2C-47D7-8FAD-2E20D3CA1EE8}"/>
    <hyperlink ref="H24" r:id="rId2" xr:uid="{86E45521-3FB1-4787-92ED-9C43338CDA2F}"/>
    <hyperlink ref="H25" r:id="rId3" xr:uid="{C91EF4CB-BFE8-4E6A-8BDC-F186B3631A19}"/>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40A7-9C31-48F7-A875-952F9C17C4D0}">
  <dimension ref="A2:J79"/>
  <sheetViews>
    <sheetView topLeftCell="A25" zoomScaleNormal="100" workbookViewId="0">
      <selection activeCell="B9" sqref="B9:I9"/>
    </sheetView>
  </sheetViews>
  <sheetFormatPr baseColWidth="10" defaultColWidth="12" defaultRowHeight="12.75"/>
  <cols>
    <col min="1" max="1" width="4.33203125" style="145" customWidth="1"/>
    <col min="2" max="2" width="15.83203125" style="169" customWidth="1"/>
    <col min="3" max="3" width="15.83203125" style="144" customWidth="1"/>
    <col min="4" max="9" width="17.83203125" style="144" customWidth="1"/>
    <col min="10" max="16384" width="12" style="144"/>
  </cols>
  <sheetData>
    <row r="2" spans="2:9" ht="18" customHeight="1"/>
    <row r="3" spans="2:9" ht="15" customHeight="1"/>
    <row r="4" spans="2:9" ht="34.5" customHeight="1">
      <c r="B4" s="327" t="s">
        <v>38</v>
      </c>
      <c r="C4" s="404"/>
      <c r="D4" s="404"/>
      <c r="E4" s="404"/>
      <c r="F4" s="404"/>
      <c r="G4" s="404"/>
      <c r="H4" s="404"/>
      <c r="I4" s="404"/>
    </row>
    <row r="5" spans="2:9" ht="19.5" customHeight="1">
      <c r="B5" s="333" t="s">
        <v>351</v>
      </c>
      <c r="C5" s="405"/>
      <c r="D5" s="405"/>
      <c r="E5" s="405"/>
      <c r="F5" s="405"/>
      <c r="G5" s="405"/>
      <c r="H5" s="405"/>
      <c r="I5" s="405"/>
    </row>
    <row r="6" spans="2:9" ht="46.5" customHeight="1">
      <c r="B6" s="396" t="s">
        <v>39</v>
      </c>
      <c r="C6" s="396"/>
      <c r="D6" s="328" t="str">
        <f>'FORMATO 2. POA - MIR'!D4:F4</f>
        <v>SECRETARÍA DE BIENESTAR, INCLUSIÓN Y DESARROLLO SOCIAL.</v>
      </c>
      <c r="E6" s="328"/>
      <c r="F6" s="396" t="s">
        <v>42</v>
      </c>
      <c r="G6" s="396"/>
      <c r="H6" s="328">
        <v>2026</v>
      </c>
      <c r="I6" s="328"/>
    </row>
    <row r="7" spans="2:9" ht="54" customHeight="1">
      <c r="B7" s="396" t="s">
        <v>40</v>
      </c>
      <c r="C7" s="396"/>
      <c r="D7" s="328" t="s">
        <v>534</v>
      </c>
      <c r="E7" s="328"/>
      <c r="F7" s="396" t="s">
        <v>43</v>
      </c>
      <c r="G7" s="396"/>
      <c r="H7" s="328" t="s">
        <v>578</v>
      </c>
      <c r="I7" s="328"/>
    </row>
    <row r="8" spans="2:9" ht="41.25" customHeight="1">
      <c r="B8" s="397" t="s">
        <v>41</v>
      </c>
      <c r="C8" s="397"/>
      <c r="D8" s="398" t="s">
        <v>600</v>
      </c>
      <c r="E8" s="398"/>
      <c r="F8" s="396" t="s">
        <v>44</v>
      </c>
      <c r="G8" s="396"/>
      <c r="H8" s="328" t="s">
        <v>534</v>
      </c>
      <c r="I8" s="328"/>
    </row>
    <row r="9" spans="2:9">
      <c r="B9" s="406" t="s">
        <v>89</v>
      </c>
      <c r="C9" s="406"/>
      <c r="D9" s="406"/>
      <c r="E9" s="406"/>
      <c r="F9" s="406"/>
      <c r="G9" s="406"/>
      <c r="H9" s="406"/>
      <c r="I9" s="406"/>
    </row>
    <row r="10" spans="2:9" ht="68.25" customHeight="1">
      <c r="B10" s="401" t="s">
        <v>90</v>
      </c>
      <c r="C10" s="401"/>
      <c r="D10" s="328" t="str">
        <f>'FORMATO 2. POA - MIR'!C9</f>
        <v>Acuerdo 2. Para el bienestar del pueblo</v>
      </c>
      <c r="E10" s="328"/>
      <c r="F10" s="399" t="s">
        <v>91</v>
      </c>
      <c r="G10" s="399"/>
      <c r="H10" s="328" t="str">
        <f>'FORMATO 2. POA - MIR'!E9</f>
        <v>2.6.1 Fortalecer el desarrollo integral de las mujeres con igualdad de oportunidades.</v>
      </c>
      <c r="I10" s="328"/>
    </row>
    <row r="11" spans="2:9" ht="54" customHeight="1">
      <c r="B11" s="399" t="s">
        <v>92</v>
      </c>
      <c r="C11" s="399"/>
      <c r="D11" s="328" t="str">
        <f>'FORMATO 2. POA - MIR'!C10</f>
        <v>Acuerdo 2. Bienestar social para Zapotlán.</v>
      </c>
      <c r="E11" s="328"/>
      <c r="F11" s="399" t="s">
        <v>94</v>
      </c>
      <c r="G11" s="399"/>
      <c r="H11" s="328" t="str">
        <f>'FORMATO 2. POA - MIR'!E10</f>
        <v>2.9.1 .1 Implementar acciones igualdad de oportunidades en el emprendimiento que contribuyan al desarrollo integral de las mujeres</v>
      </c>
      <c r="I11" s="328"/>
    </row>
    <row r="12" spans="2:9" ht="126" customHeight="1">
      <c r="B12" s="399" t="s">
        <v>95</v>
      </c>
      <c r="C12" s="399"/>
      <c r="D12" s="328" t="str">
        <f>'FORMATO 2. POA - MIR'!C11</f>
        <v>2.6 Garantizar el empoderamiento de las mujeres Zapotlanenses, mediante los procesos de participación en todos los ámbitos de la sociedad, logrando autonomía, defensa de sus derechos e integración social y sostenibilidad económica.</v>
      </c>
      <c r="E12" s="328"/>
      <c r="F12" s="399" t="s">
        <v>96</v>
      </c>
      <c r="G12" s="399"/>
      <c r="H12" s="328" t="str">
        <f>'FORMATO 2. POA - MIR'!E11</f>
        <v>2.9.1 .2 Desarrollar nuevos espacios de atención para las mujeres en un ambiente sano y digno.</v>
      </c>
      <c r="I12" s="328"/>
    </row>
    <row r="13" spans="2:9" ht="15" customHeight="1">
      <c r="B13" s="402" t="s">
        <v>352</v>
      </c>
      <c r="C13" s="402"/>
      <c r="D13" s="402"/>
      <c r="E13" s="402"/>
      <c r="F13" s="402"/>
      <c r="G13" s="402"/>
      <c r="H13" s="402"/>
      <c r="I13" s="402"/>
    </row>
    <row r="14" spans="2:9">
      <c r="B14" s="401" t="s">
        <v>45</v>
      </c>
      <c r="C14" s="401"/>
      <c r="D14" s="401"/>
      <c r="E14" s="401"/>
      <c r="F14" s="401"/>
      <c r="G14" s="401"/>
      <c r="H14" s="401"/>
      <c r="I14" s="401"/>
    </row>
    <row r="15" spans="2:9" ht="33" customHeight="1">
      <c r="B15" s="400" t="str">
        <f>'FORMATO 2. POA - MIR'!B21</f>
        <v>Platica informativa sobre
“Derechos comunitarios y formación de redes de apoyo” con redes de mujeres del municipio.</v>
      </c>
      <c r="C15" s="400"/>
      <c r="D15" s="400"/>
      <c r="E15" s="400"/>
      <c r="F15" s="400"/>
      <c r="G15" s="400"/>
      <c r="H15" s="400"/>
      <c r="I15" s="400"/>
    </row>
    <row r="16" spans="2:9">
      <c r="B16" s="401" t="s">
        <v>48</v>
      </c>
      <c r="C16" s="401"/>
      <c r="D16" s="401"/>
      <c r="E16" s="401"/>
      <c r="F16" s="401"/>
      <c r="G16" s="401"/>
      <c r="H16" s="401"/>
      <c r="I16" s="401"/>
    </row>
    <row r="17" spans="2:9" ht="39" customHeight="1">
      <c r="B17" s="328" t="str">
        <f>'FORMATO 2. POA - MIR'!C21</f>
        <v>Fortalecer la capacidad de organización de las redes de mujeres mediante la información y provisión de herramientas, para el ejercicio de sus derechos colectivos en materia de territorio, medio ambiente, seguridad, salud y cultura de la paz.</v>
      </c>
      <c r="C17" s="328"/>
      <c r="D17" s="328"/>
      <c r="E17" s="328"/>
      <c r="F17" s="328"/>
      <c r="G17" s="328"/>
      <c r="H17" s="328"/>
      <c r="I17" s="328"/>
    </row>
    <row r="18" spans="2:9" ht="18.75" customHeight="1">
      <c r="B18" s="402" t="s">
        <v>353</v>
      </c>
      <c r="C18" s="402"/>
      <c r="D18" s="402"/>
      <c r="E18" s="402"/>
      <c r="F18" s="402"/>
      <c r="G18" s="402"/>
      <c r="H18" s="402"/>
      <c r="I18" s="402"/>
    </row>
    <row r="19" spans="2:9">
      <c r="B19" s="403" t="s">
        <v>339</v>
      </c>
      <c r="C19" s="403"/>
      <c r="D19" s="403"/>
      <c r="E19" s="403"/>
      <c r="F19" s="403"/>
      <c r="G19" s="403"/>
      <c r="H19" s="403"/>
      <c r="I19" s="403"/>
    </row>
    <row r="20" spans="2:9">
      <c r="B20" s="328" t="str">
        <f>CALENDARIZACION!E32</f>
        <v>PMPPISFRA=(PMPPIRA/PMPPIRAR)*100%</v>
      </c>
      <c r="C20" s="328"/>
      <c r="D20" s="328"/>
      <c r="E20" s="328"/>
      <c r="F20" s="328"/>
      <c r="G20" s="328"/>
      <c r="H20" s="328"/>
      <c r="I20" s="328"/>
    </row>
    <row r="21" spans="2:9">
      <c r="B21" s="403" t="s">
        <v>340</v>
      </c>
      <c r="C21" s="403"/>
      <c r="D21" s="403"/>
      <c r="E21" s="403"/>
      <c r="F21" s="403"/>
      <c r="G21" s="403"/>
      <c r="H21" s="403"/>
      <c r="I21" s="403"/>
    </row>
    <row r="22" spans="2:9" ht="28.5" customHeight="1">
      <c r="B22" s="408" t="s">
        <v>105</v>
      </c>
      <c r="C22" s="409"/>
      <c r="D22" s="410" t="s">
        <v>341</v>
      </c>
      <c r="E22" s="410"/>
      <c r="F22" s="409" t="s">
        <v>342</v>
      </c>
      <c r="G22" s="409"/>
      <c r="H22" s="399" t="s">
        <v>141</v>
      </c>
      <c r="I22" s="399"/>
    </row>
    <row r="23" spans="2:9" ht="46.5" customHeight="1">
      <c r="B23" s="328" t="s">
        <v>550</v>
      </c>
      <c r="C23" s="443"/>
      <c r="D23" s="334" t="s">
        <v>108</v>
      </c>
      <c r="E23" s="334"/>
      <c r="F23" s="328" t="str">
        <f>CALENDARIZACION!C32</f>
        <v>PMPPISFRA (PORCENTAJE DE MUJERES PARTICIPANTES EN LA PLATICA INFORMATIVA SOBRE FORMACIÓN DE REDES DE APOYO.)</v>
      </c>
      <c r="G23" s="328"/>
      <c r="H23" s="407" t="s">
        <v>388</v>
      </c>
      <c r="I23" s="411"/>
    </row>
    <row r="24" spans="2:9" ht="47.25" customHeight="1">
      <c r="B24" s="328" t="s">
        <v>551</v>
      </c>
      <c r="C24" s="443"/>
      <c r="D24" s="334" t="s">
        <v>108</v>
      </c>
      <c r="E24" s="334"/>
      <c r="F24" s="328" t="str">
        <f>CALENDARIZACION!D32</f>
        <v>PMPPIRA(PORCENTAJE DE MUJERES PARTICIPANTES EN LA PLATICA INFORMATIVA SOBRE FORMACIÓN DE REDES DE APOYO PROGRAMADAS)</v>
      </c>
      <c r="G24" s="328"/>
      <c r="H24" s="407" t="s">
        <v>388</v>
      </c>
      <c r="I24" s="411"/>
    </row>
    <row r="25" spans="2:9" ht="46.5" customHeight="1">
      <c r="B25" s="328" t="s">
        <v>552</v>
      </c>
      <c r="C25" s="443"/>
      <c r="D25" s="334" t="s">
        <v>108</v>
      </c>
      <c r="E25" s="334"/>
      <c r="F25" s="328" t="str">
        <f>CALENDARIZACION!D33</f>
        <v>PMPPIRAR(PORCENTAJE DE MUJERES PARTICIPANTES EN LA PLATICA INFORMATIVA SOBRE FORMACIÓN DE REDES DE APOYO REALIZADAS)</v>
      </c>
      <c r="G25" s="328"/>
      <c r="H25" s="407" t="s">
        <v>388</v>
      </c>
      <c r="I25" s="411"/>
    </row>
    <row r="26" spans="2:9" ht="12.75" customHeight="1">
      <c r="B26" s="415" t="s">
        <v>144</v>
      </c>
      <c r="C26" s="415"/>
      <c r="D26" s="415"/>
      <c r="E26" s="415"/>
      <c r="F26" s="415"/>
      <c r="G26" s="415"/>
      <c r="H26" s="415"/>
      <c r="I26" s="415"/>
    </row>
    <row r="27" spans="2:9" ht="15.75" customHeight="1">
      <c r="B27" s="401" t="s">
        <v>28</v>
      </c>
      <c r="C27" s="401"/>
      <c r="D27" s="401" t="s">
        <v>46</v>
      </c>
      <c r="E27" s="401"/>
      <c r="F27" s="401" t="s">
        <v>47</v>
      </c>
      <c r="G27" s="401"/>
      <c r="H27" s="401"/>
      <c r="I27" s="401"/>
    </row>
    <row r="28" spans="2:9" ht="18" customHeight="1">
      <c r="B28" s="328" t="s">
        <v>100</v>
      </c>
      <c r="C28" s="328"/>
      <c r="D28" s="328" t="s">
        <v>98</v>
      </c>
      <c r="E28" s="328"/>
      <c r="F28" s="328" t="s">
        <v>218</v>
      </c>
      <c r="G28" s="328"/>
      <c r="H28" s="328"/>
      <c r="I28" s="328"/>
    </row>
    <row r="29" spans="2:9" ht="18" customHeight="1">
      <c r="B29" s="401" t="s">
        <v>127</v>
      </c>
      <c r="C29" s="401"/>
      <c r="D29" s="401"/>
      <c r="E29" s="401"/>
      <c r="F29" s="412" t="s">
        <v>130</v>
      </c>
      <c r="G29" s="403"/>
      <c r="H29" s="403"/>
      <c r="I29" s="403"/>
    </row>
    <row r="30" spans="2:9" ht="13.5" customHeight="1">
      <c r="B30" s="328" t="s">
        <v>108</v>
      </c>
      <c r="C30" s="328"/>
      <c r="D30" s="328"/>
      <c r="E30" s="328"/>
      <c r="F30" s="328" t="s">
        <v>194</v>
      </c>
      <c r="G30" s="328"/>
      <c r="H30" s="328"/>
      <c r="I30" s="328"/>
    </row>
    <row r="31" spans="2:9" ht="15.75" customHeight="1">
      <c r="B31" s="413" t="s">
        <v>82</v>
      </c>
      <c r="C31" s="414"/>
      <c r="D31" s="414"/>
      <c r="E31" s="414"/>
      <c r="F31" s="412" t="s">
        <v>131</v>
      </c>
      <c r="G31" s="403"/>
      <c r="H31" s="403"/>
      <c r="I31" s="403"/>
    </row>
    <row r="32" spans="2:9" ht="15.75" customHeight="1">
      <c r="B32" s="328" t="s">
        <v>109</v>
      </c>
      <c r="C32" s="328"/>
      <c r="D32" s="328"/>
      <c r="E32" s="328"/>
      <c r="F32" s="328" t="s">
        <v>110</v>
      </c>
      <c r="G32" s="328"/>
      <c r="H32" s="328"/>
      <c r="I32" s="328"/>
    </row>
    <row r="33" spans="1:10" ht="14.25" customHeight="1">
      <c r="B33" s="406" t="s">
        <v>147</v>
      </c>
      <c r="C33" s="406"/>
      <c r="D33" s="406"/>
      <c r="E33" s="406"/>
      <c r="F33" s="406"/>
      <c r="G33" s="406"/>
      <c r="H33" s="406"/>
      <c r="I33" s="406"/>
    </row>
    <row r="34" spans="1:10" ht="13.5" customHeight="1">
      <c r="B34" s="414" t="s">
        <v>344</v>
      </c>
      <c r="C34" s="414"/>
      <c r="D34" s="414"/>
      <c r="E34" s="414"/>
      <c r="F34" s="403" t="s">
        <v>345</v>
      </c>
      <c r="G34" s="403"/>
      <c r="H34" s="403"/>
      <c r="I34" s="403"/>
    </row>
    <row r="35" spans="1:10">
      <c r="B35" s="416" t="s">
        <v>150</v>
      </c>
      <c r="C35" s="416"/>
      <c r="D35" s="419">
        <f>CALENDARIZACION!R32</f>
        <v>60</v>
      </c>
      <c r="E35" s="419"/>
      <c r="F35" s="328" t="s">
        <v>115</v>
      </c>
      <c r="G35" s="328"/>
      <c r="H35" s="420" t="s">
        <v>116</v>
      </c>
      <c r="I35" s="420"/>
    </row>
    <row r="36" spans="1:10">
      <c r="B36" s="416" t="s">
        <v>117</v>
      </c>
      <c r="C36" s="416"/>
      <c r="D36" s="334" t="s">
        <v>109</v>
      </c>
      <c r="E36" s="334"/>
      <c r="F36" s="328" t="s">
        <v>343</v>
      </c>
      <c r="G36" s="328"/>
      <c r="H36" s="417" t="s">
        <v>119</v>
      </c>
      <c r="I36" s="417"/>
    </row>
    <row r="37" spans="1:10">
      <c r="B37" s="416" t="s">
        <v>49</v>
      </c>
      <c r="C37" s="416"/>
      <c r="D37" s="334" t="s">
        <v>193</v>
      </c>
      <c r="E37" s="334"/>
      <c r="F37" s="328" t="s">
        <v>120</v>
      </c>
      <c r="G37" s="328"/>
      <c r="H37" s="418" t="s">
        <v>121</v>
      </c>
      <c r="I37" s="418"/>
    </row>
    <row r="38" spans="1:10">
      <c r="B38" s="403" t="s">
        <v>354</v>
      </c>
      <c r="C38" s="403"/>
      <c r="D38" s="403"/>
      <c r="E38" s="403"/>
      <c r="F38" s="403"/>
      <c r="G38" s="403"/>
      <c r="H38" s="403"/>
      <c r="I38" s="403"/>
    </row>
    <row r="39" spans="1:10">
      <c r="B39" s="399" t="s">
        <v>233</v>
      </c>
      <c r="C39" s="399"/>
      <c r="D39" s="399"/>
      <c r="E39" s="399"/>
      <c r="F39" s="399" t="s">
        <v>50</v>
      </c>
      <c r="G39" s="399"/>
      <c r="H39" s="399" t="s">
        <v>145</v>
      </c>
      <c r="I39" s="399"/>
    </row>
    <row r="40" spans="1:10">
      <c r="B40" s="419">
        <f>D43</f>
        <v>0</v>
      </c>
      <c r="C40" s="419"/>
      <c r="D40" s="419"/>
      <c r="E40" s="419"/>
      <c r="F40" s="419">
        <v>2026</v>
      </c>
      <c r="G40" s="419"/>
      <c r="H40" s="328" t="s">
        <v>109</v>
      </c>
      <c r="I40" s="328"/>
    </row>
    <row r="41" spans="1:10">
      <c r="B41" s="421" t="s">
        <v>148</v>
      </c>
      <c r="C41" s="421"/>
      <c r="D41" s="421"/>
      <c r="E41" s="421"/>
      <c r="F41" s="421"/>
      <c r="G41" s="421"/>
      <c r="H41" s="421"/>
      <c r="I41" s="421"/>
    </row>
    <row r="42" spans="1:10" ht="36">
      <c r="B42" s="401" t="s">
        <v>123</v>
      </c>
      <c r="C42" s="401"/>
      <c r="D42" s="154" t="s">
        <v>149</v>
      </c>
      <c r="E42" s="162" t="s">
        <v>85</v>
      </c>
      <c r="F42" s="412" t="s">
        <v>86</v>
      </c>
      <c r="G42" s="403"/>
      <c r="H42" s="126" t="s">
        <v>75</v>
      </c>
      <c r="I42" s="126" t="s">
        <v>76</v>
      </c>
    </row>
    <row r="43" spans="1:10">
      <c r="B43" s="328" t="s">
        <v>281</v>
      </c>
      <c r="C43" s="328"/>
      <c r="D43" s="129">
        <f>SUM(CALENDARIZACION!F32:H32)</f>
        <v>0</v>
      </c>
      <c r="E43" s="130">
        <v>0</v>
      </c>
      <c r="F43" s="422">
        <f>SUM(CALENDARIZACION!F33:H33)</f>
        <v>0</v>
      </c>
      <c r="G43" s="422"/>
      <c r="H43" s="157">
        <v>46027</v>
      </c>
      <c r="I43" s="157">
        <v>46111</v>
      </c>
      <c r="J43" s="168"/>
    </row>
    <row r="44" spans="1:10">
      <c r="B44" s="328" t="s">
        <v>282</v>
      </c>
      <c r="C44" s="328"/>
      <c r="D44" s="129">
        <f>SUM(CALENDARIZACION!I32:K32)</f>
        <v>30</v>
      </c>
      <c r="E44" s="132">
        <v>0</v>
      </c>
      <c r="F44" s="422">
        <f>SUM(CALENDARIZACION!I33:K33)</f>
        <v>0</v>
      </c>
      <c r="G44" s="422"/>
      <c r="H44" s="157"/>
      <c r="I44" s="157"/>
      <c r="J44" s="168"/>
    </row>
    <row r="45" spans="1:10">
      <c r="B45" s="328" t="s">
        <v>133</v>
      </c>
      <c r="C45" s="328"/>
      <c r="D45" s="129">
        <f>SUM(CALENDARIZACION!L32:N32)</f>
        <v>30</v>
      </c>
      <c r="E45" s="130">
        <v>0</v>
      </c>
      <c r="F45" s="422">
        <f>SUM(CALENDARIZACION!L33:N33)</f>
        <v>0</v>
      </c>
      <c r="G45" s="422"/>
      <c r="H45" s="157"/>
      <c r="I45" s="157"/>
    </row>
    <row r="46" spans="1:10">
      <c r="B46" s="328" t="s">
        <v>283</v>
      </c>
      <c r="C46" s="328"/>
      <c r="D46" s="129">
        <f>SUM(CALENDARIZACION!O32:Q32)</f>
        <v>0</v>
      </c>
      <c r="E46" s="130">
        <v>0</v>
      </c>
      <c r="F46" s="422">
        <f>SUM(CALENDARIZACION!O33:Q33)</f>
        <v>0</v>
      </c>
      <c r="G46" s="422"/>
      <c r="H46" s="157"/>
      <c r="I46" s="157"/>
    </row>
    <row r="47" spans="1:10" ht="24">
      <c r="B47" s="429" t="s">
        <v>350</v>
      </c>
      <c r="C47" s="429"/>
      <c r="D47" s="158">
        <f>F52</f>
        <v>60</v>
      </c>
      <c r="E47" s="158">
        <v>0</v>
      </c>
      <c r="F47" s="430">
        <f>G52</f>
        <v>0</v>
      </c>
      <c r="G47" s="430"/>
      <c r="H47" s="127" t="s">
        <v>151</v>
      </c>
      <c r="I47" s="159">
        <f>I52</f>
        <v>0</v>
      </c>
    </row>
    <row r="48" spans="1:10">
      <c r="A48" s="331"/>
      <c r="B48" s="331"/>
      <c r="C48" s="331"/>
      <c r="D48" s="331"/>
      <c r="E48" s="331"/>
      <c r="F48" s="331"/>
      <c r="G48" s="331"/>
      <c r="H48" s="331"/>
      <c r="I48" s="331"/>
    </row>
    <row r="49" spans="1:9" ht="22.5" customHeight="1">
      <c r="A49" s="331"/>
      <c r="B49" s="331"/>
      <c r="C49" s="331"/>
      <c r="D49" s="331"/>
      <c r="E49" s="331"/>
      <c r="F49" s="331"/>
      <c r="G49" s="331"/>
      <c r="H49" s="331"/>
      <c r="I49" s="331"/>
    </row>
    <row r="50" spans="1:9" ht="39" customHeight="1">
      <c r="B50" s="396" t="s">
        <v>163</v>
      </c>
      <c r="C50" s="401"/>
      <c r="D50" s="425" t="s">
        <v>52</v>
      </c>
      <c r="E50" s="425"/>
      <c r="F50" s="425" t="s">
        <v>157</v>
      </c>
      <c r="G50" s="425"/>
      <c r="H50" s="425"/>
      <c r="I50" s="425"/>
    </row>
    <row r="51" spans="1:9" ht="33.75" customHeight="1">
      <c r="B51" s="426" t="str">
        <f>D8</f>
        <v>PP2- A5 C1</v>
      </c>
      <c r="C51" s="426"/>
      <c r="D51" s="334" t="str">
        <f>B15</f>
        <v>Platica informativa sobre
“Derechos comunitarios y formación de redes de apoyo” con redes de mujeres del municipio.</v>
      </c>
      <c r="E51" s="334"/>
      <c r="F51" s="137" t="s">
        <v>158</v>
      </c>
      <c r="G51" s="127" t="s">
        <v>159</v>
      </c>
      <c r="H51" s="137" t="s">
        <v>67</v>
      </c>
      <c r="I51" s="138" t="s">
        <v>68</v>
      </c>
    </row>
    <row r="52" spans="1:9" ht="30" customHeight="1">
      <c r="B52" s="426"/>
      <c r="C52" s="426"/>
      <c r="D52" s="334"/>
      <c r="E52" s="334"/>
      <c r="F52" s="160">
        <f>CALENDARIZACION!R32</f>
        <v>60</v>
      </c>
      <c r="G52" s="131">
        <f>CALENDARIZACION!R33</f>
        <v>0</v>
      </c>
      <c r="H52" s="160">
        <f>CALENDARIZACION!T32</f>
        <v>60</v>
      </c>
      <c r="I52" s="161">
        <f>CALENDARIZACION!U32</f>
        <v>0</v>
      </c>
    </row>
    <row r="53" spans="1:9" ht="20.25" customHeight="1">
      <c r="A53" s="166">
        <v>1</v>
      </c>
      <c r="B53" s="331">
        <v>0</v>
      </c>
      <c r="C53" s="331"/>
      <c r="D53" s="331"/>
      <c r="E53" s="331"/>
      <c r="F53" s="331"/>
      <c r="G53" s="331"/>
      <c r="H53" s="331"/>
      <c r="I53" s="331"/>
    </row>
    <row r="54" spans="1:9">
      <c r="A54" s="166">
        <v>1</v>
      </c>
      <c r="B54" s="331"/>
      <c r="C54" s="331"/>
      <c r="D54" s="331"/>
      <c r="E54" s="331"/>
      <c r="F54" s="331"/>
      <c r="G54" s="331"/>
      <c r="H54" s="331"/>
      <c r="I54" s="331"/>
    </row>
    <row r="55" spans="1:9">
      <c r="A55" s="166">
        <v>1</v>
      </c>
      <c r="B55" s="331"/>
      <c r="C55" s="331"/>
      <c r="D55" s="331"/>
      <c r="E55" s="331"/>
      <c r="F55" s="331"/>
      <c r="G55" s="331"/>
      <c r="H55" s="331"/>
      <c r="I55" s="331"/>
    </row>
    <row r="56" spans="1:9">
      <c r="A56" s="166">
        <v>1</v>
      </c>
      <c r="B56" s="331"/>
      <c r="C56" s="331"/>
      <c r="D56" s="331"/>
      <c r="E56" s="331"/>
      <c r="F56" s="331"/>
      <c r="G56" s="331"/>
      <c r="H56" s="331"/>
      <c r="I56" s="331"/>
    </row>
    <row r="57" spans="1:9">
      <c r="A57" s="166">
        <v>1</v>
      </c>
      <c r="B57" s="331"/>
      <c r="C57" s="331"/>
      <c r="D57" s="331"/>
      <c r="E57" s="331"/>
      <c r="F57" s="331"/>
      <c r="G57" s="331"/>
      <c r="H57" s="331"/>
      <c r="I57" s="331"/>
    </row>
    <row r="58" spans="1:9">
      <c r="A58" s="166">
        <v>1</v>
      </c>
      <c r="B58" s="331"/>
      <c r="C58" s="331"/>
      <c r="D58" s="331"/>
      <c r="E58" s="331"/>
      <c r="F58" s="331"/>
      <c r="G58" s="331"/>
      <c r="H58" s="331"/>
      <c r="I58" s="331"/>
    </row>
    <row r="59" spans="1:9">
      <c r="A59" s="166">
        <v>1</v>
      </c>
      <c r="B59" s="331"/>
      <c r="C59" s="331"/>
      <c r="D59" s="331"/>
      <c r="E59" s="331"/>
      <c r="F59" s="331"/>
      <c r="G59" s="331"/>
      <c r="H59" s="331"/>
      <c r="I59" s="331"/>
    </row>
    <row r="60" spans="1:9">
      <c r="A60" s="166">
        <v>1</v>
      </c>
      <c r="B60" s="331"/>
      <c r="C60" s="331"/>
      <c r="D60" s="331"/>
      <c r="E60" s="331"/>
      <c r="F60" s="331"/>
      <c r="G60" s="331"/>
      <c r="H60" s="331"/>
      <c r="I60" s="331"/>
    </row>
    <row r="61" spans="1:9">
      <c r="A61" s="166">
        <v>1</v>
      </c>
      <c r="B61" s="331"/>
      <c r="C61" s="331"/>
      <c r="D61" s="331"/>
      <c r="E61" s="331"/>
      <c r="F61" s="331"/>
      <c r="G61" s="331"/>
      <c r="H61" s="331"/>
      <c r="I61" s="331"/>
    </row>
    <row r="62" spans="1:9">
      <c r="A62" s="166">
        <v>1</v>
      </c>
      <c r="B62" s="331"/>
      <c r="C62" s="331"/>
      <c r="D62" s="331"/>
      <c r="E62" s="331"/>
      <c r="F62" s="331"/>
      <c r="G62" s="331"/>
      <c r="H62" s="331"/>
      <c r="I62" s="331"/>
    </row>
    <row r="63" spans="1:9">
      <c r="A63" s="166">
        <v>1</v>
      </c>
      <c r="B63" s="331"/>
      <c r="C63" s="331"/>
      <c r="D63" s="331"/>
      <c r="E63" s="331"/>
      <c r="F63" s="331"/>
      <c r="G63" s="331"/>
      <c r="H63" s="331"/>
      <c r="I63" s="331"/>
    </row>
    <row r="64" spans="1:9">
      <c r="A64" s="166">
        <v>1</v>
      </c>
      <c r="B64" s="331"/>
      <c r="C64" s="331"/>
      <c r="D64" s="331"/>
      <c r="E64" s="331"/>
      <c r="F64" s="331"/>
      <c r="G64" s="331"/>
      <c r="H64" s="331"/>
      <c r="I64" s="331"/>
    </row>
    <row r="65" spans="1:9">
      <c r="A65" s="166">
        <v>1</v>
      </c>
      <c r="B65" s="331"/>
      <c r="C65" s="331"/>
      <c r="D65" s="331"/>
      <c r="E65" s="331"/>
      <c r="F65" s="331"/>
      <c r="G65" s="331"/>
      <c r="H65" s="331"/>
      <c r="I65" s="331"/>
    </row>
    <row r="66" spans="1:9">
      <c r="A66" s="166">
        <v>1</v>
      </c>
      <c r="B66" s="331"/>
      <c r="C66" s="331"/>
      <c r="D66" s="331"/>
      <c r="E66" s="331"/>
      <c r="F66" s="331"/>
      <c r="G66" s="331"/>
      <c r="H66" s="331"/>
      <c r="I66" s="331"/>
    </row>
    <row r="67" spans="1:9">
      <c r="A67" s="166">
        <v>1</v>
      </c>
      <c r="B67" s="331"/>
      <c r="C67" s="331"/>
      <c r="D67" s="331"/>
      <c r="E67" s="331"/>
      <c r="F67" s="331"/>
      <c r="G67" s="331"/>
      <c r="H67" s="331"/>
      <c r="I67" s="331"/>
    </row>
    <row r="68" spans="1:9" ht="17.25" customHeight="1">
      <c r="A68" s="166">
        <v>1</v>
      </c>
      <c r="B68" s="331"/>
      <c r="C68" s="331"/>
      <c r="D68" s="331"/>
      <c r="E68" s="331"/>
      <c r="F68" s="331"/>
      <c r="G68" s="331"/>
      <c r="H68" s="331"/>
      <c r="I68" s="331"/>
    </row>
    <row r="69" spans="1:9">
      <c r="A69" s="166">
        <v>1</v>
      </c>
      <c r="B69" s="445" t="s">
        <v>287</v>
      </c>
      <c r="C69" s="445"/>
      <c r="D69" s="445"/>
      <c r="E69" s="445"/>
      <c r="F69" s="445"/>
      <c r="G69" s="445"/>
      <c r="H69" s="445"/>
      <c r="I69" s="445"/>
    </row>
    <row r="70" spans="1:9">
      <c r="A70" s="166">
        <v>1</v>
      </c>
      <c r="B70" s="445"/>
      <c r="C70" s="445"/>
      <c r="D70" s="445"/>
      <c r="E70" s="445"/>
      <c r="F70" s="445"/>
      <c r="G70" s="445"/>
      <c r="H70" s="445"/>
      <c r="I70" s="445"/>
    </row>
    <row r="71" spans="1:9">
      <c r="A71" s="166">
        <v>1</v>
      </c>
      <c r="B71" s="432" t="s">
        <v>281</v>
      </c>
      <c r="C71" s="432"/>
      <c r="D71" s="432"/>
      <c r="E71" s="440" t="e">
        <f>F43/D43</f>
        <v>#DIV/0!</v>
      </c>
      <c r="F71" s="440"/>
      <c r="G71" s="440"/>
      <c r="H71" s="440"/>
      <c r="I71" s="440"/>
    </row>
    <row r="72" spans="1:9">
      <c r="A72" s="166">
        <v>1</v>
      </c>
      <c r="B72" s="432"/>
      <c r="C72" s="432"/>
      <c r="D72" s="432"/>
      <c r="E72" s="440"/>
      <c r="F72" s="440"/>
      <c r="G72" s="440"/>
      <c r="H72" s="440"/>
      <c r="I72" s="440"/>
    </row>
    <row r="73" spans="1:9">
      <c r="B73" s="432" t="s">
        <v>282</v>
      </c>
      <c r="C73" s="432"/>
      <c r="D73" s="432"/>
      <c r="E73" s="440">
        <f>F44/D44</f>
        <v>0</v>
      </c>
      <c r="F73" s="440"/>
      <c r="G73" s="440"/>
      <c r="H73" s="440"/>
      <c r="I73" s="440"/>
    </row>
    <row r="74" spans="1:9">
      <c r="B74" s="432"/>
      <c r="C74" s="432"/>
      <c r="D74" s="432"/>
      <c r="E74" s="440"/>
      <c r="F74" s="440"/>
      <c r="G74" s="440"/>
      <c r="H74" s="440"/>
      <c r="I74" s="440"/>
    </row>
    <row r="75" spans="1:9" ht="12.75" customHeight="1">
      <c r="B75" s="432" t="s">
        <v>133</v>
      </c>
      <c r="C75" s="432"/>
      <c r="D75" s="432"/>
      <c r="E75" s="440">
        <f>F45/D45</f>
        <v>0</v>
      </c>
      <c r="F75" s="440"/>
      <c r="G75" s="440"/>
      <c r="H75" s="440"/>
      <c r="I75" s="440"/>
    </row>
    <row r="76" spans="1:9" ht="12.75" customHeight="1">
      <c r="B76" s="432"/>
      <c r="C76" s="432"/>
      <c r="D76" s="432"/>
      <c r="E76" s="440"/>
      <c r="F76" s="440"/>
      <c r="G76" s="440"/>
      <c r="H76" s="440"/>
      <c r="I76" s="440"/>
    </row>
    <row r="77" spans="1:9">
      <c r="B77" s="432" t="s">
        <v>283</v>
      </c>
      <c r="C77" s="432"/>
      <c r="D77" s="432"/>
      <c r="E77" s="440" t="e">
        <f>F46/D46</f>
        <v>#DIV/0!</v>
      </c>
      <c r="F77" s="440"/>
      <c r="G77" s="440"/>
      <c r="H77" s="440"/>
      <c r="I77" s="440"/>
    </row>
    <row r="78" spans="1:9">
      <c r="B78" s="432"/>
      <c r="C78" s="432"/>
      <c r="D78" s="432"/>
      <c r="E78" s="440"/>
      <c r="F78" s="440"/>
      <c r="G78" s="440"/>
      <c r="H78" s="440"/>
      <c r="I78" s="440"/>
    </row>
    <row r="79" spans="1:9">
      <c r="B79" s="470"/>
      <c r="C79" s="470"/>
      <c r="D79" s="470"/>
      <c r="E79" s="470"/>
      <c r="F79" s="470"/>
      <c r="G79" s="470"/>
      <c r="H79" s="470"/>
      <c r="I79" s="470"/>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{0A1454CF-FC97-4FFB-9C5A-E79B5F8C227E}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{C8AC7A18-0BBF-4896-9D41-DE2123664D05}</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{BC463C35-E754-4575-91CC-60D182A4EEA1}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{85F26E9E-E37C-4BAA-A9DC-6AA2EE02B820}</x14:id>
        </ext>
      </extLst>
    </cfRule>
  </conditionalFormatting>
  <hyperlinks>
    <hyperlink ref="H23" r:id="rId1" xr:uid="{FC7C0734-C993-4770-9C97-B2683A5AF54F}"/>
    <hyperlink ref="H24" r:id="rId2" xr:uid="{2D7B8EF4-FB60-42E8-8261-0A7015E1E961}"/>
    <hyperlink ref="H25" r:id="rId3" xr:uid="{66055E2E-D7BE-4FC6-BE21-AFCCC6EF9859}"/>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0A1454CF-FC97-4FFB-9C5A-E79B5F8C2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8AC7A18-0BBF-4896-9D41-DE2123664D05}">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C463C35-E754-4575-91CC-60D182A4EEA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5F26E9E-E37C-4BAA-A9DC-6AA2EE02B82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8C11844-2784-4635-81F6-BDECD865DAFB}">
          <x14:formula1>
            <xm:f>'NO SE EDITA'!$J$3:$J$6</xm:f>
          </x14:formula1>
          <xm:sqref>F40:G40</xm:sqref>
        </x14:dataValidation>
        <x14:dataValidation type="list" allowBlank="1" showInputMessage="1" showErrorMessage="1" xr:uid="{A8793366-0F08-4288-9B94-B37138BF3753}">
          <x14:formula1>
            <xm:f>'NO SE EDITA'!$F$3:$F$4</xm:f>
          </x14:formula1>
          <xm:sqref>F30:I30</xm:sqref>
        </x14:dataValidation>
        <x14:dataValidation type="list" allowBlank="1" showInputMessage="1" showErrorMessage="1" xr:uid="{D46B6CE5-7119-46F4-ACFB-63DD759AE959}">
          <x14:formula1>
            <xm:f>'NO SE EDITA'!$E$3:$E$4</xm:f>
          </x14:formula1>
          <xm:sqref>B30:E30</xm:sqref>
        </x14:dataValidation>
        <x14:dataValidation type="list" allowBlank="1" showInputMessage="1" showErrorMessage="1" xr:uid="{3568EC0C-0A1C-4A2A-A829-1EC15D4BF8CD}">
          <x14:formula1>
            <xm:f>'NO SE EDITA'!$M$3:$M$4</xm:f>
          </x14:formula1>
          <xm:sqref>D37:E37</xm:sqref>
        </x14:dataValidation>
        <x14:dataValidation type="list" allowBlank="1" showInputMessage="1" showErrorMessage="1" xr:uid="{570F40EB-67AB-44C6-84A4-4F178616DF5F}">
          <x14:formula1>
            <xm:f>'NO SE EDITA'!$B$3:$B$4</xm:f>
          </x14:formula1>
          <xm:sqref>B27:C28</xm:sqref>
        </x14:dataValidation>
        <x14:dataValidation type="list" allowBlank="1" showInputMessage="1" showErrorMessage="1" xr:uid="{C0ED4FAA-363A-4838-9488-39E1ED310BFA}">
          <x14:formula1>
            <xm:f>'NO SE EDITA'!$D$3:$D$4</xm:f>
          </x14:formula1>
          <xm:sqref>F28</xm:sqref>
        </x14:dataValidation>
        <x14:dataValidation type="list" allowBlank="1" showInputMessage="1" showErrorMessage="1" xr:uid="{E7C8CF62-8F2E-43E2-B5D6-D48420727721}">
          <x14:formula1>
            <xm:f>'NO SE EDITA'!$H$3:$H$4</xm:f>
          </x14:formula1>
          <xm:sqref>F32:I32</xm:sqref>
        </x14:dataValidation>
        <x14:dataValidation type="list" allowBlank="1" showInputMessage="1" showErrorMessage="1" xr:uid="{001DC328-5ED6-46B6-B5E4-58891A53428B}">
          <x14:formula1>
            <xm:f>'NO SE EDITA'!$G$3:$G$5</xm:f>
          </x14:formula1>
          <xm:sqref>B32:E32 D36:E36 H40:I40</xm:sqref>
        </x14:dataValidation>
        <x14:dataValidation type="list" allowBlank="1" showInputMessage="1" showErrorMessage="1" xr:uid="{E358D412-2863-48FB-84D8-01737A838B7A}">
          <x14:formula1>
            <xm:f>'NO SE EDITA'!$C$3:$C$6</xm:f>
          </x14:formula1>
          <xm:sqref>D28:E28</xm:sqref>
        </x14:dataValidation>
        <x14:dataValidation type="list" allowBlank="1" showInputMessage="1" showErrorMessage="1" xr:uid="{A857A765-7CB7-4CA7-8056-A8DD351B6813}">
          <x14:formula1>
            <xm:f>'NO SE EDITA'!$L$3:$L$6</xm:f>
          </x14:formula1>
          <xm:sqref>I43:I46</xm:sqref>
        </x14:dataValidation>
        <x14:dataValidation type="list" allowBlank="1" showInputMessage="1" showErrorMessage="1" xr:uid="{4BDFCA2E-6DEC-4C20-9EEE-A35CD6DB256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B568-D2BA-471C-8E3A-11F1B8C05C68}">
  <dimension ref="A2:J79"/>
  <sheetViews>
    <sheetView topLeftCell="A25" zoomScaleNormal="100" workbookViewId="0">
      <selection activeCell="B9" sqref="B9:I9"/>
    </sheetView>
  </sheetViews>
  <sheetFormatPr baseColWidth="10" defaultColWidth="12" defaultRowHeight="12.75"/>
  <cols>
    <col min="1" max="1" width="4.33203125" style="145" customWidth="1"/>
    <col min="2" max="2" width="15.83203125" style="169" customWidth="1"/>
    <col min="3" max="3" width="15.83203125" style="144" customWidth="1"/>
    <col min="4" max="9" width="17.83203125" style="144" customWidth="1"/>
    <col min="10" max="16384" width="12" style="144"/>
  </cols>
  <sheetData>
    <row r="2" spans="2:9" ht="18" customHeight="1"/>
    <row r="3" spans="2:9" ht="15" customHeight="1"/>
    <row r="4" spans="2:9" ht="34.5" customHeight="1">
      <c r="B4" s="327" t="s">
        <v>38</v>
      </c>
      <c r="C4" s="404"/>
      <c r="D4" s="404"/>
      <c r="E4" s="404"/>
      <c r="F4" s="404"/>
      <c r="G4" s="404"/>
      <c r="H4" s="404"/>
      <c r="I4" s="404"/>
    </row>
    <row r="5" spans="2:9" ht="19.5" customHeight="1">
      <c r="B5" s="333" t="s">
        <v>351</v>
      </c>
      <c r="C5" s="405"/>
      <c r="D5" s="405"/>
      <c r="E5" s="405"/>
      <c r="F5" s="405"/>
      <c r="G5" s="405"/>
      <c r="H5" s="405"/>
      <c r="I5" s="405"/>
    </row>
    <row r="6" spans="2:9" ht="48.75" customHeight="1">
      <c r="B6" s="396" t="s">
        <v>39</v>
      </c>
      <c r="C6" s="396"/>
      <c r="D6" s="328" t="str">
        <f>'FORMATO 2. POA - MIR'!D4:F4</f>
        <v>SECRETARÍA DE BIENESTAR, INCLUSIÓN Y DESARROLLO SOCIAL.</v>
      </c>
      <c r="E6" s="328"/>
      <c r="F6" s="396" t="s">
        <v>42</v>
      </c>
      <c r="G6" s="396"/>
      <c r="H6" s="328">
        <v>2026</v>
      </c>
      <c r="I6" s="328"/>
    </row>
    <row r="7" spans="2:9" ht="54" customHeight="1">
      <c r="B7" s="396" t="s">
        <v>40</v>
      </c>
      <c r="C7" s="396"/>
      <c r="D7" s="328" t="s">
        <v>534</v>
      </c>
      <c r="E7" s="328"/>
      <c r="F7" s="396" t="s">
        <v>43</v>
      </c>
      <c r="G7" s="396"/>
      <c r="H7" s="328" t="s">
        <v>578</v>
      </c>
      <c r="I7" s="328"/>
    </row>
    <row r="8" spans="2:9" ht="41.25" customHeight="1">
      <c r="B8" s="397" t="s">
        <v>41</v>
      </c>
      <c r="C8" s="397"/>
      <c r="D8" s="398" t="s">
        <v>601</v>
      </c>
      <c r="E8" s="398"/>
      <c r="F8" s="396" t="s">
        <v>44</v>
      </c>
      <c r="G8" s="396"/>
      <c r="H8" s="328" t="s">
        <v>534</v>
      </c>
      <c r="I8" s="328"/>
    </row>
    <row r="9" spans="2:9">
      <c r="B9" s="406" t="s">
        <v>89</v>
      </c>
      <c r="C9" s="406"/>
      <c r="D9" s="406"/>
      <c r="E9" s="406"/>
      <c r="F9" s="406"/>
      <c r="G9" s="406"/>
      <c r="H9" s="406"/>
      <c r="I9" s="406"/>
    </row>
    <row r="10" spans="2:9" ht="68.25" customHeight="1">
      <c r="B10" s="401" t="s">
        <v>90</v>
      </c>
      <c r="C10" s="401"/>
      <c r="D10" s="328" t="str">
        <f>'FORMATO 2. POA - MIR'!C9</f>
        <v>Acuerdo 2. Para el bienestar del pueblo</v>
      </c>
      <c r="E10" s="328"/>
      <c r="F10" s="399" t="s">
        <v>91</v>
      </c>
      <c r="G10" s="399"/>
      <c r="H10" s="328" t="str">
        <f>'FORMATO 2. POA - MIR'!E9</f>
        <v>2.6.1 Fortalecer el desarrollo integral de las mujeres con igualdad de oportunidades.</v>
      </c>
      <c r="I10" s="328"/>
    </row>
    <row r="11" spans="2:9" ht="54" customHeight="1">
      <c r="B11" s="399" t="s">
        <v>92</v>
      </c>
      <c r="C11" s="399"/>
      <c r="D11" s="328" t="str">
        <f>'FORMATO 2. POA - MIR'!C10</f>
        <v>Acuerdo 2. Bienestar social para Zapotlán.</v>
      </c>
      <c r="E11" s="328"/>
      <c r="F11" s="399" t="s">
        <v>94</v>
      </c>
      <c r="G11" s="399"/>
      <c r="H11" s="328" t="str">
        <f>'FORMATO 2. POA - MIR'!E10</f>
        <v>2.9.1 .1 Implementar acciones igualdad de oportunidades en el emprendimiento que contribuyan al desarrollo integral de las mujeres</v>
      </c>
      <c r="I11" s="328"/>
    </row>
    <row r="12" spans="2:9" ht="126" customHeight="1">
      <c r="B12" s="399" t="s">
        <v>95</v>
      </c>
      <c r="C12" s="399"/>
      <c r="D12" s="328" t="str">
        <f>'FORMATO 2. POA - MIR'!C11</f>
        <v>2.6 Garantizar el empoderamiento de las mujeres Zapotlanenses, mediante los procesos de participación en todos los ámbitos de la sociedad, logrando autonomía, defensa de sus derechos e integración social y sostenibilidad económica.</v>
      </c>
      <c r="E12" s="328"/>
      <c r="F12" s="399" t="s">
        <v>96</v>
      </c>
      <c r="G12" s="399"/>
      <c r="H12" s="328" t="str">
        <f>'FORMATO 2. POA - MIR'!E11</f>
        <v>2.9.1 .2 Desarrollar nuevos espacios de atención para las mujeres en un ambiente sano y digno.</v>
      </c>
      <c r="I12" s="328"/>
    </row>
    <row r="13" spans="2:9" ht="15" customHeight="1">
      <c r="B13" s="402" t="s">
        <v>352</v>
      </c>
      <c r="C13" s="402"/>
      <c r="D13" s="402"/>
      <c r="E13" s="402"/>
      <c r="F13" s="402"/>
      <c r="G13" s="402"/>
      <c r="H13" s="402"/>
      <c r="I13" s="402"/>
    </row>
    <row r="14" spans="2:9">
      <c r="B14" s="401" t="s">
        <v>45</v>
      </c>
      <c r="C14" s="401"/>
      <c r="D14" s="401"/>
      <c r="E14" s="401"/>
      <c r="F14" s="401"/>
      <c r="G14" s="401"/>
      <c r="H14" s="401"/>
      <c r="I14" s="401"/>
    </row>
    <row r="15" spans="2:9">
      <c r="B15" s="400" t="str">
        <f>'FORMATO 2. POA - MIR'!B22</f>
        <v>Conferencia sobre el autocuidado y de los derechos políticos de las mujeres para las redes de apoyo de mujeres en el municipio.</v>
      </c>
      <c r="C15" s="400"/>
      <c r="D15" s="400"/>
      <c r="E15" s="400"/>
      <c r="F15" s="400"/>
      <c r="G15" s="400"/>
      <c r="H15" s="400"/>
      <c r="I15" s="400"/>
    </row>
    <row r="16" spans="2:9">
      <c r="B16" s="401" t="s">
        <v>48</v>
      </c>
      <c r="C16" s="401"/>
      <c r="D16" s="401"/>
      <c r="E16" s="401"/>
      <c r="F16" s="401"/>
      <c r="G16" s="401"/>
      <c r="H16" s="401"/>
      <c r="I16" s="401"/>
    </row>
    <row r="17" spans="2:9" ht="39" customHeight="1">
      <c r="B17" s="328" t="str">
        <f>'FORMATO 2. POA - MIR'!C22</f>
        <v>Conferencia para Informar a las mujeres sobre los derechos políticos que les corresponden y Visibilizar la economía del cuidado y fomentar la corresponsabilidad del trabajo de cuidados.</v>
      </c>
      <c r="C17" s="328"/>
      <c r="D17" s="328"/>
      <c r="E17" s="328"/>
      <c r="F17" s="328"/>
      <c r="G17" s="328"/>
      <c r="H17" s="328"/>
      <c r="I17" s="328"/>
    </row>
    <row r="18" spans="2:9" ht="18.75" customHeight="1">
      <c r="B18" s="402" t="s">
        <v>353</v>
      </c>
      <c r="C18" s="402"/>
      <c r="D18" s="402"/>
      <c r="E18" s="402"/>
      <c r="F18" s="402"/>
      <c r="G18" s="402"/>
      <c r="H18" s="402"/>
      <c r="I18" s="402"/>
    </row>
    <row r="19" spans="2:9">
      <c r="B19" s="403" t="s">
        <v>339</v>
      </c>
      <c r="C19" s="403"/>
      <c r="D19" s="403"/>
      <c r="E19" s="403"/>
      <c r="F19" s="403"/>
      <c r="G19" s="403"/>
      <c r="H19" s="403"/>
      <c r="I19" s="403"/>
    </row>
    <row r="20" spans="2:9">
      <c r="B20" s="328" t="str">
        <f>CALENDARIZACION!E35</f>
        <v>PMPCA=(PMPCDAP/PMPCDAR)*100%</v>
      </c>
      <c r="C20" s="328"/>
      <c r="D20" s="328"/>
      <c r="E20" s="328"/>
      <c r="F20" s="328"/>
      <c r="G20" s="328"/>
      <c r="H20" s="328"/>
      <c r="I20" s="328"/>
    </row>
    <row r="21" spans="2:9">
      <c r="B21" s="403" t="s">
        <v>340</v>
      </c>
      <c r="C21" s="403"/>
      <c r="D21" s="403"/>
      <c r="E21" s="403"/>
      <c r="F21" s="403"/>
      <c r="G21" s="403"/>
      <c r="H21" s="403"/>
      <c r="I21" s="403"/>
    </row>
    <row r="22" spans="2:9" ht="28.5" customHeight="1">
      <c r="B22" s="408" t="s">
        <v>105</v>
      </c>
      <c r="C22" s="409"/>
      <c r="D22" s="410" t="s">
        <v>341</v>
      </c>
      <c r="E22" s="410"/>
      <c r="F22" s="409" t="s">
        <v>342</v>
      </c>
      <c r="G22" s="409"/>
      <c r="H22" s="399" t="s">
        <v>141</v>
      </c>
      <c r="I22" s="399"/>
    </row>
    <row r="23" spans="2:9" ht="46.5" customHeight="1">
      <c r="B23" s="328" t="s">
        <v>547</v>
      </c>
      <c r="C23" s="443"/>
      <c r="D23" s="334" t="s">
        <v>108</v>
      </c>
      <c r="E23" s="334"/>
      <c r="F23" s="328" t="str">
        <f>CALENDARIZACION!C35</f>
        <v>PMPCA (PORCENTAJE DE MUJERES PARTICIPANTES EN LA CONFERENCIA DE AUTOCUIDADO.)</v>
      </c>
      <c r="G23" s="328"/>
      <c r="H23" s="407" t="s">
        <v>388</v>
      </c>
      <c r="I23" s="411"/>
    </row>
    <row r="24" spans="2:9" ht="47.25" customHeight="1">
      <c r="B24" s="328" t="s">
        <v>548</v>
      </c>
      <c r="C24" s="443"/>
      <c r="D24" s="334" t="s">
        <v>108</v>
      </c>
      <c r="E24" s="334"/>
      <c r="F24" s="328" t="str">
        <f>CALENDARIZACION!D35</f>
        <v>PMPCDAP(PORCENTAJE DE MUJERES PARTICIPANTES EN LA CONFERENCIA DE AUTOCUIDADO PROGRAMADO)</v>
      </c>
      <c r="G24" s="328"/>
      <c r="H24" s="407" t="s">
        <v>388</v>
      </c>
      <c r="I24" s="411"/>
    </row>
    <row r="25" spans="2:9" ht="46.5" customHeight="1">
      <c r="B25" s="328" t="s">
        <v>549</v>
      </c>
      <c r="C25" s="443"/>
      <c r="D25" s="334" t="s">
        <v>108</v>
      </c>
      <c r="E25" s="334"/>
      <c r="F25" s="328" t="str">
        <f>CALENDARIZACION!D36</f>
        <v>PMPCDAR(PORCENTAJE DE MUJERES PARTICIPANTES EN LA CONFERENCIA DE AUTOCUIDADO REALIZADO)</v>
      </c>
      <c r="G25" s="328"/>
      <c r="H25" s="407" t="s">
        <v>388</v>
      </c>
      <c r="I25" s="411"/>
    </row>
    <row r="26" spans="2:9" ht="12.75" customHeight="1">
      <c r="B26" s="415" t="s">
        <v>144</v>
      </c>
      <c r="C26" s="415"/>
      <c r="D26" s="415"/>
      <c r="E26" s="415"/>
      <c r="F26" s="415"/>
      <c r="G26" s="415"/>
      <c r="H26" s="415"/>
      <c r="I26" s="415"/>
    </row>
    <row r="27" spans="2:9" ht="15.75" customHeight="1">
      <c r="B27" s="401" t="s">
        <v>28</v>
      </c>
      <c r="C27" s="401"/>
      <c r="D27" s="401" t="s">
        <v>46</v>
      </c>
      <c r="E27" s="401"/>
      <c r="F27" s="401" t="s">
        <v>47</v>
      </c>
      <c r="G27" s="401"/>
      <c r="H27" s="401"/>
      <c r="I27" s="401"/>
    </row>
    <row r="28" spans="2:9" ht="18" customHeight="1">
      <c r="B28" s="328" t="s">
        <v>100</v>
      </c>
      <c r="C28" s="328"/>
      <c r="D28" s="328" t="s">
        <v>98</v>
      </c>
      <c r="E28" s="328"/>
      <c r="F28" s="328" t="s">
        <v>218</v>
      </c>
      <c r="G28" s="328"/>
      <c r="H28" s="328"/>
      <c r="I28" s="328"/>
    </row>
    <row r="29" spans="2:9" ht="18" customHeight="1">
      <c r="B29" s="401" t="s">
        <v>127</v>
      </c>
      <c r="C29" s="401"/>
      <c r="D29" s="401"/>
      <c r="E29" s="401"/>
      <c r="F29" s="412" t="s">
        <v>130</v>
      </c>
      <c r="G29" s="403"/>
      <c r="H29" s="403"/>
      <c r="I29" s="403"/>
    </row>
    <row r="30" spans="2:9" ht="13.5" customHeight="1">
      <c r="B30" s="328" t="s">
        <v>108</v>
      </c>
      <c r="C30" s="328"/>
      <c r="D30" s="328"/>
      <c r="E30" s="328"/>
      <c r="F30" s="328" t="s">
        <v>194</v>
      </c>
      <c r="G30" s="328"/>
      <c r="H30" s="328"/>
      <c r="I30" s="328"/>
    </row>
    <row r="31" spans="2:9" ht="15.75" customHeight="1">
      <c r="B31" s="413" t="s">
        <v>82</v>
      </c>
      <c r="C31" s="414"/>
      <c r="D31" s="414"/>
      <c r="E31" s="414"/>
      <c r="F31" s="412" t="s">
        <v>131</v>
      </c>
      <c r="G31" s="403"/>
      <c r="H31" s="403"/>
      <c r="I31" s="403"/>
    </row>
    <row r="32" spans="2:9" ht="15.75" customHeight="1">
      <c r="B32" s="328" t="s">
        <v>109</v>
      </c>
      <c r="C32" s="328"/>
      <c r="D32" s="328"/>
      <c r="E32" s="328"/>
      <c r="F32" s="328" t="s">
        <v>110</v>
      </c>
      <c r="G32" s="328"/>
      <c r="H32" s="328"/>
      <c r="I32" s="328"/>
    </row>
    <row r="33" spans="1:10" ht="14.25" customHeight="1">
      <c r="B33" s="406" t="s">
        <v>147</v>
      </c>
      <c r="C33" s="406"/>
      <c r="D33" s="406"/>
      <c r="E33" s="406"/>
      <c r="F33" s="406"/>
      <c r="G33" s="406"/>
      <c r="H33" s="406"/>
      <c r="I33" s="406"/>
    </row>
    <row r="34" spans="1:10" ht="13.5" customHeight="1">
      <c r="B34" s="414" t="s">
        <v>344</v>
      </c>
      <c r="C34" s="414"/>
      <c r="D34" s="414"/>
      <c r="E34" s="414"/>
      <c r="F34" s="403" t="s">
        <v>345</v>
      </c>
      <c r="G34" s="403"/>
      <c r="H34" s="403"/>
      <c r="I34" s="403"/>
    </row>
    <row r="35" spans="1:10">
      <c r="B35" s="416" t="s">
        <v>150</v>
      </c>
      <c r="C35" s="416"/>
      <c r="D35" s="419">
        <f>CALENDARIZACION!R35</f>
        <v>60</v>
      </c>
      <c r="E35" s="419"/>
      <c r="F35" s="471" t="s">
        <v>115</v>
      </c>
      <c r="G35" s="471"/>
      <c r="H35" s="420" t="s">
        <v>116</v>
      </c>
      <c r="I35" s="420"/>
    </row>
    <row r="36" spans="1:10">
      <c r="B36" s="416" t="s">
        <v>117</v>
      </c>
      <c r="C36" s="416"/>
      <c r="D36" s="334" t="s">
        <v>109</v>
      </c>
      <c r="E36" s="334"/>
      <c r="F36" s="471" t="s">
        <v>343</v>
      </c>
      <c r="G36" s="471"/>
      <c r="H36" s="417" t="s">
        <v>119</v>
      </c>
      <c r="I36" s="417"/>
    </row>
    <row r="37" spans="1:10">
      <c r="B37" s="416" t="s">
        <v>49</v>
      </c>
      <c r="C37" s="416"/>
      <c r="D37" s="334" t="s">
        <v>193</v>
      </c>
      <c r="E37" s="334"/>
      <c r="F37" s="471" t="s">
        <v>120</v>
      </c>
      <c r="G37" s="471"/>
      <c r="H37" s="418" t="s">
        <v>121</v>
      </c>
      <c r="I37" s="418"/>
    </row>
    <row r="38" spans="1:10">
      <c r="B38" s="403" t="s">
        <v>354</v>
      </c>
      <c r="C38" s="403"/>
      <c r="D38" s="403"/>
      <c r="E38" s="403"/>
      <c r="F38" s="403"/>
      <c r="G38" s="403"/>
      <c r="H38" s="403"/>
      <c r="I38" s="403"/>
    </row>
    <row r="39" spans="1:10">
      <c r="B39" s="399" t="s">
        <v>233</v>
      </c>
      <c r="C39" s="399"/>
      <c r="D39" s="399"/>
      <c r="E39" s="399"/>
      <c r="F39" s="399" t="s">
        <v>50</v>
      </c>
      <c r="G39" s="399"/>
      <c r="H39" s="399" t="s">
        <v>145</v>
      </c>
      <c r="I39" s="399"/>
    </row>
    <row r="40" spans="1:10">
      <c r="B40" s="419">
        <f>D43</f>
        <v>0</v>
      </c>
      <c r="C40" s="419"/>
      <c r="D40" s="419"/>
      <c r="E40" s="419"/>
      <c r="F40" s="419">
        <v>2026</v>
      </c>
      <c r="G40" s="419"/>
      <c r="H40" s="328" t="s">
        <v>109</v>
      </c>
      <c r="I40" s="328"/>
    </row>
    <row r="41" spans="1:10">
      <c r="B41" s="421" t="s">
        <v>148</v>
      </c>
      <c r="C41" s="421"/>
      <c r="D41" s="421"/>
      <c r="E41" s="421"/>
      <c r="F41" s="421"/>
      <c r="G41" s="421"/>
      <c r="H41" s="421"/>
      <c r="I41" s="421"/>
    </row>
    <row r="42" spans="1:10" ht="36">
      <c r="B42" s="401" t="s">
        <v>123</v>
      </c>
      <c r="C42" s="401"/>
      <c r="D42" s="154" t="s">
        <v>149</v>
      </c>
      <c r="E42" s="162" t="s">
        <v>85</v>
      </c>
      <c r="F42" s="412" t="s">
        <v>86</v>
      </c>
      <c r="G42" s="403"/>
      <c r="H42" s="126" t="s">
        <v>75</v>
      </c>
      <c r="I42" s="126" t="s">
        <v>76</v>
      </c>
    </row>
    <row r="43" spans="1:10">
      <c r="B43" s="328" t="s">
        <v>281</v>
      </c>
      <c r="C43" s="328"/>
      <c r="D43" s="129">
        <f>SUM(CALENDARIZACION!F35:H35)</f>
        <v>0</v>
      </c>
      <c r="E43" s="130">
        <v>0</v>
      </c>
      <c r="F43" s="422">
        <f>SUM(CALENDARIZACION!F36:H36)</f>
        <v>0</v>
      </c>
      <c r="G43" s="422"/>
      <c r="H43" s="157">
        <v>46027</v>
      </c>
      <c r="I43" s="157">
        <v>46111</v>
      </c>
      <c r="J43" s="168"/>
    </row>
    <row r="44" spans="1:10">
      <c r="B44" s="328" t="s">
        <v>282</v>
      </c>
      <c r="C44" s="328"/>
      <c r="D44" s="129">
        <f>SUM(CALENDARIZACION!I35:K35)</f>
        <v>30</v>
      </c>
      <c r="E44" s="132">
        <v>0</v>
      </c>
      <c r="F44" s="422">
        <f>SUM(CALENDARIZACION!I36:K36)</f>
        <v>0</v>
      </c>
      <c r="G44" s="422"/>
      <c r="H44" s="157"/>
      <c r="I44" s="157"/>
      <c r="J44" s="168"/>
    </row>
    <row r="45" spans="1:10">
      <c r="B45" s="328" t="s">
        <v>133</v>
      </c>
      <c r="C45" s="328"/>
      <c r="D45" s="129">
        <f>SUM(CALENDARIZACION!L35:N35)</f>
        <v>0</v>
      </c>
      <c r="E45" s="130">
        <v>0</v>
      </c>
      <c r="F45" s="422">
        <f>SUM(CALENDARIZACION!L36:N36)</f>
        <v>0</v>
      </c>
      <c r="G45" s="422"/>
      <c r="H45" s="157"/>
      <c r="I45" s="157"/>
    </row>
    <row r="46" spans="1:10">
      <c r="B46" s="328" t="s">
        <v>283</v>
      </c>
      <c r="C46" s="328"/>
      <c r="D46" s="129">
        <f>SUM(CALENDARIZACION!O35:Q35)</f>
        <v>30</v>
      </c>
      <c r="E46" s="130">
        <v>0</v>
      </c>
      <c r="F46" s="422">
        <f>SUM(CALENDARIZACION!O36:Q36)</f>
        <v>0</v>
      </c>
      <c r="G46" s="422"/>
      <c r="H46" s="157"/>
      <c r="I46" s="157"/>
    </row>
    <row r="47" spans="1:10" ht="24">
      <c r="B47" s="429" t="s">
        <v>350</v>
      </c>
      <c r="C47" s="429"/>
      <c r="D47" s="158">
        <f>F52</f>
        <v>60</v>
      </c>
      <c r="E47" s="158">
        <v>0</v>
      </c>
      <c r="F47" s="430">
        <f>G52</f>
        <v>0</v>
      </c>
      <c r="G47" s="430"/>
      <c r="H47" s="127" t="s">
        <v>151</v>
      </c>
      <c r="I47" s="159">
        <f>I52</f>
        <v>0</v>
      </c>
    </row>
    <row r="48" spans="1:10">
      <c r="A48" s="331"/>
      <c r="B48" s="331"/>
      <c r="C48" s="331"/>
      <c r="D48" s="331"/>
      <c r="E48" s="331"/>
      <c r="F48" s="331"/>
      <c r="G48" s="331"/>
      <c r="H48" s="331"/>
      <c r="I48" s="331"/>
    </row>
    <row r="49" spans="1:9" ht="22.5" customHeight="1">
      <c r="A49" s="331"/>
      <c r="B49" s="331"/>
      <c r="C49" s="331"/>
      <c r="D49" s="331"/>
      <c r="E49" s="331"/>
      <c r="F49" s="331"/>
      <c r="G49" s="331"/>
      <c r="H49" s="331"/>
      <c r="I49" s="331"/>
    </row>
    <row r="50" spans="1:9" ht="39" customHeight="1">
      <c r="B50" s="396" t="s">
        <v>163</v>
      </c>
      <c r="C50" s="401"/>
      <c r="D50" s="425" t="s">
        <v>52</v>
      </c>
      <c r="E50" s="425"/>
      <c r="F50" s="425" t="s">
        <v>157</v>
      </c>
      <c r="G50" s="425"/>
      <c r="H50" s="425"/>
      <c r="I50" s="425"/>
    </row>
    <row r="51" spans="1:9" ht="33.75" customHeight="1">
      <c r="B51" s="426" t="str">
        <f>D8</f>
        <v>PP2- A6 C1</v>
      </c>
      <c r="C51" s="426"/>
      <c r="D51" s="334" t="str">
        <f>B15</f>
        <v>Conferencia sobre el autocuidado y de los derechos políticos de las mujeres para las redes de apoyo de mujeres en el municipio.</v>
      </c>
      <c r="E51" s="334"/>
      <c r="F51" s="137" t="s">
        <v>158</v>
      </c>
      <c r="G51" s="127" t="s">
        <v>159</v>
      </c>
      <c r="H51" s="137" t="s">
        <v>67</v>
      </c>
      <c r="I51" s="138" t="s">
        <v>68</v>
      </c>
    </row>
    <row r="52" spans="1:9" ht="30" customHeight="1">
      <c r="B52" s="426"/>
      <c r="C52" s="426"/>
      <c r="D52" s="334"/>
      <c r="E52" s="334"/>
      <c r="F52" s="160">
        <f>CALENDARIZACION!S35</f>
        <v>60</v>
      </c>
      <c r="G52" s="131">
        <f>CALENDARIZACION!S36</f>
        <v>0</v>
      </c>
      <c r="H52" s="160">
        <f>CALENDARIZACION!T35</f>
        <v>60</v>
      </c>
      <c r="I52" s="161">
        <f>CALENDARIZACION!U35</f>
        <v>0</v>
      </c>
    </row>
    <row r="53" spans="1:9" ht="20.25" customHeight="1">
      <c r="A53" s="166">
        <v>1</v>
      </c>
      <c r="B53" s="331">
        <v>0</v>
      </c>
      <c r="C53" s="331"/>
      <c r="D53" s="331"/>
      <c r="E53" s="331"/>
      <c r="F53" s="331"/>
      <c r="G53" s="331"/>
      <c r="H53" s="331"/>
      <c r="I53" s="331"/>
    </row>
    <row r="54" spans="1:9">
      <c r="A54" s="166">
        <v>1</v>
      </c>
      <c r="B54" s="331"/>
      <c r="C54" s="331"/>
      <c r="D54" s="331"/>
      <c r="E54" s="331"/>
      <c r="F54" s="331"/>
      <c r="G54" s="331"/>
      <c r="H54" s="331"/>
      <c r="I54" s="331"/>
    </row>
    <row r="55" spans="1:9">
      <c r="A55" s="166">
        <v>1</v>
      </c>
      <c r="B55" s="331"/>
      <c r="C55" s="331"/>
      <c r="D55" s="331"/>
      <c r="E55" s="331"/>
      <c r="F55" s="331"/>
      <c r="G55" s="331"/>
      <c r="H55" s="331"/>
      <c r="I55" s="331"/>
    </row>
    <row r="56" spans="1:9">
      <c r="A56" s="166">
        <v>1</v>
      </c>
      <c r="B56" s="331"/>
      <c r="C56" s="331"/>
      <c r="D56" s="331"/>
      <c r="E56" s="331"/>
      <c r="F56" s="331"/>
      <c r="G56" s="331"/>
      <c r="H56" s="331"/>
      <c r="I56" s="331"/>
    </row>
    <row r="57" spans="1:9">
      <c r="A57" s="166">
        <v>1</v>
      </c>
      <c r="B57" s="331"/>
      <c r="C57" s="331"/>
      <c r="D57" s="331"/>
      <c r="E57" s="331"/>
      <c r="F57" s="331"/>
      <c r="G57" s="331"/>
      <c r="H57" s="331"/>
      <c r="I57" s="331"/>
    </row>
    <row r="58" spans="1:9">
      <c r="A58" s="166">
        <v>1</v>
      </c>
      <c r="B58" s="331"/>
      <c r="C58" s="331"/>
      <c r="D58" s="331"/>
      <c r="E58" s="331"/>
      <c r="F58" s="331"/>
      <c r="G58" s="331"/>
      <c r="H58" s="331"/>
      <c r="I58" s="331"/>
    </row>
    <row r="59" spans="1:9">
      <c r="A59" s="166">
        <v>1</v>
      </c>
      <c r="B59" s="331"/>
      <c r="C59" s="331"/>
      <c r="D59" s="331"/>
      <c r="E59" s="331"/>
      <c r="F59" s="331"/>
      <c r="G59" s="331"/>
      <c r="H59" s="331"/>
      <c r="I59" s="331"/>
    </row>
    <row r="60" spans="1:9">
      <c r="A60" s="166">
        <v>1</v>
      </c>
      <c r="B60" s="331"/>
      <c r="C60" s="331"/>
      <c r="D60" s="331"/>
      <c r="E60" s="331"/>
      <c r="F60" s="331"/>
      <c r="G60" s="331"/>
      <c r="H60" s="331"/>
      <c r="I60" s="331"/>
    </row>
    <row r="61" spans="1:9">
      <c r="A61" s="166">
        <v>1</v>
      </c>
      <c r="B61" s="331"/>
      <c r="C61" s="331"/>
      <c r="D61" s="331"/>
      <c r="E61" s="331"/>
      <c r="F61" s="331"/>
      <c r="G61" s="331"/>
      <c r="H61" s="331"/>
      <c r="I61" s="331"/>
    </row>
    <row r="62" spans="1:9">
      <c r="A62" s="166">
        <v>1</v>
      </c>
      <c r="B62" s="331"/>
      <c r="C62" s="331"/>
      <c r="D62" s="331"/>
      <c r="E62" s="331"/>
      <c r="F62" s="331"/>
      <c r="G62" s="331"/>
      <c r="H62" s="331"/>
      <c r="I62" s="331"/>
    </row>
    <row r="63" spans="1:9">
      <c r="A63" s="166">
        <v>1</v>
      </c>
      <c r="B63" s="331"/>
      <c r="C63" s="331"/>
      <c r="D63" s="331"/>
      <c r="E63" s="331"/>
      <c r="F63" s="331"/>
      <c r="G63" s="331"/>
      <c r="H63" s="331"/>
      <c r="I63" s="331"/>
    </row>
    <row r="64" spans="1:9">
      <c r="A64" s="166">
        <v>1</v>
      </c>
      <c r="B64" s="331"/>
      <c r="C64" s="331"/>
      <c r="D64" s="331"/>
      <c r="E64" s="331"/>
      <c r="F64" s="331"/>
      <c r="G64" s="331"/>
      <c r="H64" s="331"/>
      <c r="I64" s="331"/>
    </row>
    <row r="65" spans="1:9">
      <c r="A65" s="166">
        <v>1</v>
      </c>
      <c r="B65" s="331"/>
      <c r="C65" s="331"/>
      <c r="D65" s="331"/>
      <c r="E65" s="331"/>
      <c r="F65" s="331"/>
      <c r="G65" s="331"/>
      <c r="H65" s="331"/>
      <c r="I65" s="331"/>
    </row>
    <row r="66" spans="1:9">
      <c r="A66" s="166">
        <v>1</v>
      </c>
      <c r="B66" s="331"/>
      <c r="C66" s="331"/>
      <c r="D66" s="331"/>
      <c r="E66" s="331"/>
      <c r="F66" s="331"/>
      <c r="G66" s="331"/>
      <c r="H66" s="331"/>
      <c r="I66" s="331"/>
    </row>
    <row r="67" spans="1:9">
      <c r="A67" s="166">
        <v>1</v>
      </c>
      <c r="B67" s="331"/>
      <c r="C67" s="331"/>
      <c r="D67" s="331"/>
      <c r="E67" s="331"/>
      <c r="F67" s="331"/>
      <c r="G67" s="331"/>
      <c r="H67" s="331"/>
      <c r="I67" s="331"/>
    </row>
    <row r="68" spans="1:9" ht="17.25" customHeight="1">
      <c r="A68" s="166">
        <v>1</v>
      </c>
      <c r="B68" s="331"/>
      <c r="C68" s="331"/>
      <c r="D68" s="331"/>
      <c r="E68" s="331"/>
      <c r="F68" s="331"/>
      <c r="G68" s="331"/>
      <c r="H68" s="331"/>
      <c r="I68" s="331"/>
    </row>
    <row r="69" spans="1:9">
      <c r="A69" s="166">
        <v>1</v>
      </c>
      <c r="B69" s="445" t="s">
        <v>287</v>
      </c>
      <c r="C69" s="445"/>
      <c r="D69" s="445"/>
      <c r="E69" s="445"/>
      <c r="F69" s="445"/>
      <c r="G69" s="445"/>
      <c r="H69" s="445"/>
      <c r="I69" s="445"/>
    </row>
    <row r="70" spans="1:9">
      <c r="A70" s="166">
        <v>1</v>
      </c>
      <c r="B70" s="445"/>
      <c r="C70" s="445"/>
      <c r="D70" s="445"/>
      <c r="E70" s="445"/>
      <c r="F70" s="445"/>
      <c r="G70" s="445"/>
      <c r="H70" s="445"/>
      <c r="I70" s="445"/>
    </row>
    <row r="71" spans="1:9">
      <c r="A71" s="166">
        <v>1</v>
      </c>
      <c r="B71" s="432" t="s">
        <v>281</v>
      </c>
      <c r="C71" s="432"/>
      <c r="D71" s="432"/>
      <c r="E71" s="440" t="e">
        <f>F43/D43</f>
        <v>#DIV/0!</v>
      </c>
      <c r="F71" s="440"/>
      <c r="G71" s="440"/>
      <c r="H71" s="440"/>
      <c r="I71" s="440"/>
    </row>
    <row r="72" spans="1:9">
      <c r="A72" s="166">
        <v>1</v>
      </c>
      <c r="B72" s="432"/>
      <c r="C72" s="432"/>
      <c r="D72" s="432"/>
      <c r="E72" s="440"/>
      <c r="F72" s="440"/>
      <c r="G72" s="440"/>
      <c r="H72" s="440"/>
      <c r="I72" s="440"/>
    </row>
    <row r="73" spans="1:9">
      <c r="B73" s="432" t="s">
        <v>282</v>
      </c>
      <c r="C73" s="432"/>
      <c r="D73" s="432"/>
      <c r="E73" s="440">
        <f>F44/D44</f>
        <v>0</v>
      </c>
      <c r="F73" s="440"/>
      <c r="G73" s="440"/>
      <c r="H73" s="440"/>
      <c r="I73" s="440"/>
    </row>
    <row r="74" spans="1:9">
      <c r="B74" s="432"/>
      <c r="C74" s="432"/>
      <c r="D74" s="432"/>
      <c r="E74" s="440"/>
      <c r="F74" s="440"/>
      <c r="G74" s="440"/>
      <c r="H74" s="440"/>
      <c r="I74" s="440"/>
    </row>
    <row r="75" spans="1:9" ht="12.75" customHeight="1">
      <c r="B75" s="432" t="s">
        <v>133</v>
      </c>
      <c r="C75" s="432"/>
      <c r="D75" s="432"/>
      <c r="E75" s="440" t="e">
        <f>F45/D45</f>
        <v>#DIV/0!</v>
      </c>
      <c r="F75" s="440"/>
      <c r="G75" s="440"/>
      <c r="H75" s="440"/>
      <c r="I75" s="440"/>
    </row>
    <row r="76" spans="1:9" ht="12.75" customHeight="1">
      <c r="B76" s="432"/>
      <c r="C76" s="432"/>
      <c r="D76" s="432"/>
      <c r="E76" s="440"/>
      <c r="F76" s="440"/>
      <c r="G76" s="440"/>
      <c r="H76" s="440"/>
      <c r="I76" s="440"/>
    </row>
    <row r="77" spans="1:9">
      <c r="B77" s="432" t="s">
        <v>283</v>
      </c>
      <c r="C77" s="432"/>
      <c r="D77" s="432"/>
      <c r="E77" s="440">
        <f>F46/D46</f>
        <v>0</v>
      </c>
      <c r="F77" s="440"/>
      <c r="G77" s="440"/>
      <c r="H77" s="440"/>
      <c r="I77" s="440"/>
    </row>
    <row r="78" spans="1:9">
      <c r="B78" s="432"/>
      <c r="C78" s="432"/>
      <c r="D78" s="432"/>
      <c r="E78" s="440"/>
      <c r="F78" s="440"/>
      <c r="G78" s="440"/>
      <c r="H78" s="440"/>
      <c r="I78" s="440"/>
    </row>
    <row r="79" spans="1:9">
      <c r="B79" s="470"/>
      <c r="C79" s="470"/>
      <c r="D79" s="470"/>
      <c r="E79" s="470"/>
      <c r="F79" s="470"/>
      <c r="G79" s="470"/>
      <c r="H79" s="470"/>
      <c r="I79" s="470"/>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{F3E58B25-0CFB-4171-8D8A-CD6890A568C3}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{1E74050E-0034-4ECB-A378-8F6ECC156570}</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{EE7607B6-A7B5-4569-8356-38F876C74C4D}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{A81860A5-08F7-4B95-8D09-E6395D432135}</x14:id>
        </ext>
      </extLst>
    </cfRule>
  </conditionalFormatting>
  <hyperlinks>
    <hyperlink ref="H23" r:id="rId1" xr:uid="{BEE04180-354F-455B-9FCE-57E1FA94F8AB}"/>
    <hyperlink ref="H24" r:id="rId2" xr:uid="{80EFDEDC-F5A5-4860-9769-5DAB72F2EB7F}"/>
    <hyperlink ref="H25" r:id="rId3" xr:uid="{3BCA2E9C-4C47-4CB2-B997-19A8590BF8F4}"/>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F3E58B25-0CFB-4171-8D8A-CD6890A568C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E74050E-0034-4ECB-A378-8F6ECC156570}">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EE7607B6-A7B5-4569-8356-38F876C74C4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A81860A5-08F7-4B95-8D09-E6395D432135}">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28B8DA8-CCB6-462C-9CE5-D9024E976F6B}">
          <x14:formula1>
            <xm:f>'NO SE EDITA'!$K$3:$K$6</xm:f>
          </x14:formula1>
          <xm:sqref>H43:H46</xm:sqref>
        </x14:dataValidation>
        <x14:dataValidation type="list" allowBlank="1" showInputMessage="1" showErrorMessage="1" xr:uid="{334884D6-A23F-4DCE-85EB-149AC7FAE29C}">
          <x14:formula1>
            <xm:f>'NO SE EDITA'!$L$3:$L$6</xm:f>
          </x14:formula1>
          <xm:sqref>I43:I46</xm:sqref>
        </x14:dataValidation>
        <x14:dataValidation type="list" allowBlank="1" showInputMessage="1" showErrorMessage="1" xr:uid="{52241173-E985-44E4-A5B5-8481B66C28E9}">
          <x14:formula1>
            <xm:f>'NO SE EDITA'!$C$3:$C$6</xm:f>
          </x14:formula1>
          <xm:sqref>D28:E28</xm:sqref>
        </x14:dataValidation>
        <x14:dataValidation type="list" allowBlank="1" showInputMessage="1" showErrorMessage="1" xr:uid="{871874EF-47F1-4F00-BAC7-B3CF66270F23}">
          <x14:formula1>
            <xm:f>'NO SE EDITA'!$G$3:$G$5</xm:f>
          </x14:formula1>
          <xm:sqref>B32:E32 D36:E36 H40:I40</xm:sqref>
        </x14:dataValidation>
        <x14:dataValidation type="list" allowBlank="1" showInputMessage="1" showErrorMessage="1" xr:uid="{91E6593B-EA0E-47DA-A978-1317DE7898B2}">
          <x14:formula1>
            <xm:f>'NO SE EDITA'!$H$3:$H$4</xm:f>
          </x14:formula1>
          <xm:sqref>F32:I32</xm:sqref>
        </x14:dataValidation>
        <x14:dataValidation type="list" allowBlank="1" showInputMessage="1" showErrorMessage="1" xr:uid="{33647C62-C4FF-48F2-B499-F924823A0A08}">
          <x14:formula1>
            <xm:f>'NO SE EDITA'!$D$3:$D$4</xm:f>
          </x14:formula1>
          <xm:sqref>F28</xm:sqref>
        </x14:dataValidation>
        <x14:dataValidation type="list" allowBlank="1" showInputMessage="1" showErrorMessage="1" xr:uid="{D75A03B0-9450-4AD4-B119-7A33CCE26F7D}">
          <x14:formula1>
            <xm:f>'NO SE EDITA'!$B$3:$B$4</xm:f>
          </x14:formula1>
          <xm:sqref>B27:C28</xm:sqref>
        </x14:dataValidation>
        <x14:dataValidation type="list" allowBlank="1" showInputMessage="1" showErrorMessage="1" xr:uid="{82AC9506-52FE-4629-8FBB-4808BDDC743A}">
          <x14:formula1>
            <xm:f>'NO SE EDITA'!$M$3:$M$4</xm:f>
          </x14:formula1>
          <xm:sqref>D37:E37</xm:sqref>
        </x14:dataValidation>
        <x14:dataValidation type="list" allowBlank="1" showInputMessage="1" showErrorMessage="1" xr:uid="{65AE6552-4FFE-41B8-BBE0-A7DF9FD6693A}">
          <x14:formula1>
            <xm:f>'NO SE EDITA'!$E$3:$E$4</xm:f>
          </x14:formula1>
          <xm:sqref>B30:E30</xm:sqref>
        </x14:dataValidation>
        <x14:dataValidation type="list" allowBlank="1" showInputMessage="1" showErrorMessage="1" xr:uid="{119F9CD1-140E-4EBA-BF8F-8B9FEE53B80C}">
          <x14:formula1>
            <xm:f>'NO SE EDITA'!$F$3:$F$4</xm:f>
          </x14:formula1>
          <xm:sqref>F30:I30</xm:sqref>
        </x14:dataValidation>
        <x14:dataValidation type="list" allowBlank="1" showInputMessage="1" showErrorMessage="1" xr:uid="{872E40D8-F882-49D9-8D71-5510CD1EF1B4}">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topLeftCell="A31" zoomScaleNormal="100" workbookViewId="0">
      <selection activeCell="A6" sqref="A6:XFD6"/>
    </sheetView>
  </sheetViews>
  <sheetFormatPr baseColWidth="10" defaultColWidth="12" defaultRowHeight="12.75"/>
  <cols>
    <col min="1" max="1" width="4.33203125" style="145" customWidth="1"/>
    <col min="2" max="3" width="15.83203125" style="145" customWidth="1"/>
    <col min="4" max="9" width="17.83203125" style="145" customWidth="1"/>
    <col min="10" max="16384" width="12" style="145"/>
  </cols>
  <sheetData>
    <row r="2" spans="2:9" ht="18" customHeight="1"/>
    <row r="3" spans="2:9" ht="15" customHeight="1"/>
    <row r="4" spans="2:9" ht="34.5" customHeight="1">
      <c r="B4" s="327" t="s">
        <v>38</v>
      </c>
      <c r="C4" s="404"/>
      <c r="D4" s="404"/>
      <c r="E4" s="404"/>
      <c r="F4" s="404"/>
      <c r="G4" s="404"/>
      <c r="H4" s="404"/>
      <c r="I4" s="404"/>
    </row>
    <row r="5" spans="2:9" ht="19.5" customHeight="1">
      <c r="B5" s="333" t="s">
        <v>351</v>
      </c>
      <c r="C5" s="405"/>
      <c r="D5" s="405"/>
      <c r="E5" s="405"/>
      <c r="F5" s="405"/>
      <c r="G5" s="405"/>
      <c r="H5" s="405"/>
      <c r="I5" s="405"/>
    </row>
    <row r="6" spans="2:9" ht="43.5" customHeight="1">
      <c r="B6" s="483" t="s">
        <v>39</v>
      </c>
      <c r="C6" s="484"/>
      <c r="D6" s="485" t="str">
        <f>'FORMATO 2. POA - MIR'!D4:F4</f>
        <v>SECRETARÍA DE BIENESTAR, INCLUSIÓN Y DESARROLLO SOCIAL.</v>
      </c>
      <c r="E6" s="486"/>
      <c r="F6" s="483" t="s">
        <v>42</v>
      </c>
      <c r="G6" s="487"/>
      <c r="H6" s="488">
        <v>2026</v>
      </c>
      <c r="I6" s="488"/>
    </row>
    <row r="7" spans="2:9" ht="54" customHeight="1">
      <c r="B7" s="472" t="s">
        <v>40</v>
      </c>
      <c r="C7" s="473"/>
      <c r="D7" s="474" t="s">
        <v>581</v>
      </c>
      <c r="E7" s="475"/>
      <c r="F7" s="472" t="s">
        <v>43</v>
      </c>
      <c r="G7" s="476"/>
      <c r="H7" s="328" t="s">
        <v>578</v>
      </c>
      <c r="I7" s="328"/>
    </row>
    <row r="8" spans="2:9" ht="41.25" customHeight="1">
      <c r="B8" s="477" t="s">
        <v>41</v>
      </c>
      <c r="C8" s="478"/>
      <c r="D8" s="479" t="s">
        <v>289</v>
      </c>
      <c r="E8" s="480"/>
      <c r="F8" s="481" t="s">
        <v>44</v>
      </c>
      <c r="G8" s="482"/>
      <c r="H8" s="328" t="s">
        <v>580</v>
      </c>
      <c r="I8" s="328"/>
    </row>
    <row r="9" spans="2:9">
      <c r="B9" s="406" t="s">
        <v>89</v>
      </c>
      <c r="C9" s="406"/>
      <c r="D9" s="406"/>
      <c r="E9" s="406"/>
      <c r="F9" s="406"/>
      <c r="G9" s="406"/>
      <c r="H9" s="406"/>
      <c r="I9" s="406"/>
    </row>
    <row r="10" spans="2:9" ht="68.25" customHeight="1">
      <c r="B10" s="401" t="s">
        <v>90</v>
      </c>
      <c r="C10" s="401"/>
      <c r="D10" s="328" t="str">
        <f>'FORMATO 2. POA - MIR'!C9</f>
        <v>Acuerdo 2. Para el bienestar del pueblo</v>
      </c>
      <c r="E10" s="489"/>
      <c r="F10" s="399" t="s">
        <v>91</v>
      </c>
      <c r="G10" s="399"/>
      <c r="H10" s="490" t="str">
        <f>'FORMATO 2. POA - MIR'!E9</f>
        <v>2.6.1 Fortalecer el desarrollo integral de las mujeres con igualdad de oportunidades.</v>
      </c>
      <c r="I10" s="491"/>
    </row>
    <row r="11" spans="2:9" ht="54" customHeight="1">
      <c r="B11" s="399" t="s">
        <v>92</v>
      </c>
      <c r="C11" s="399"/>
      <c r="D11" s="328" t="str">
        <f>'FORMATO 2. POA - MIR'!C10</f>
        <v>Acuerdo 2. Bienestar social para Zapotlán.</v>
      </c>
      <c r="E11" s="489"/>
      <c r="F11" s="399" t="s">
        <v>94</v>
      </c>
      <c r="G11" s="399"/>
      <c r="H11" s="490" t="str">
        <f>'FORMATO 2. POA - MIR'!E10</f>
        <v>2.9.1 .1 Implementar acciones igualdad de oportunidades en el emprendimiento que contribuyan al desarrollo integral de las mujeres</v>
      </c>
      <c r="I11" s="491"/>
    </row>
    <row r="12" spans="2:9" ht="126" customHeight="1">
      <c r="B12" s="492" t="s">
        <v>95</v>
      </c>
      <c r="C12" s="492"/>
      <c r="D12" s="493" t="str">
        <f>'FORMATO 2. POA - MIR'!C11</f>
        <v>2.6 Garantizar el empoderamiento de las mujeres Zapotlanenses, mediante los procesos de participación en todos los ámbitos de la sociedad, logrando autonomía, defensa de sus derechos e integración social y sostenibilidad económica.</v>
      </c>
      <c r="E12" s="493"/>
      <c r="F12" s="399" t="s">
        <v>96</v>
      </c>
      <c r="G12" s="399"/>
      <c r="H12" s="490" t="str">
        <f>'FORMATO 2. POA - MIR'!E11</f>
        <v>2.9.1 .2 Desarrollar nuevos espacios de atención para las mujeres en un ambiente sano y digno.</v>
      </c>
      <c r="I12" s="491"/>
    </row>
    <row r="13" spans="2:9" ht="15" customHeight="1">
      <c r="B13" s="494" t="s">
        <v>352</v>
      </c>
      <c r="C13" s="495"/>
      <c r="D13" s="495"/>
      <c r="E13" s="495"/>
      <c r="F13" s="495"/>
      <c r="G13" s="495"/>
      <c r="H13" s="495"/>
      <c r="I13" s="496"/>
    </row>
    <row r="14" spans="2:9">
      <c r="B14" s="401" t="s">
        <v>45</v>
      </c>
      <c r="C14" s="401"/>
      <c r="D14" s="401"/>
      <c r="E14" s="401"/>
      <c r="F14" s="401"/>
      <c r="G14" s="401"/>
      <c r="H14" s="401"/>
      <c r="I14" s="401"/>
    </row>
    <row r="15" spans="2:9" ht="30.75" customHeight="1">
      <c r="B15" s="400" t="str">
        <f>'FORMATO 2. POA - MIR'!B23</f>
        <v xml:space="preserve">Actividades para los días conmemorativos para erradicar la violencia </v>
      </c>
      <c r="C15" s="400"/>
      <c r="D15" s="400"/>
      <c r="E15" s="400"/>
      <c r="F15" s="400"/>
      <c r="G15" s="400"/>
      <c r="H15" s="400"/>
      <c r="I15" s="400"/>
    </row>
    <row r="16" spans="2:9">
      <c r="B16" s="401" t="s">
        <v>48</v>
      </c>
      <c r="C16" s="401"/>
      <c r="D16" s="401"/>
      <c r="E16" s="401"/>
      <c r="F16" s="401"/>
      <c r="G16" s="401"/>
      <c r="H16" s="401"/>
      <c r="I16" s="401"/>
    </row>
    <row r="17" spans="2:9" ht="39" customHeight="1">
      <c r="B17" s="328" t="str">
        <f>'FORMATO 2. POA - MIR'!C23</f>
        <v>Se realizan los 25 de cada mes y el 8 de marzo, a través de actividades de sensibilización, educación y acción comunitaria, se busca visibilizar la problemática de la violencia de género, promover el respeto a los derechos humanos y fomentar cambios culturales que impulsen la igualdad y la erradicación de la violencia en todas sus formas.</v>
      </c>
      <c r="C17" s="328"/>
      <c r="D17" s="328"/>
      <c r="E17" s="328"/>
      <c r="F17" s="328"/>
      <c r="G17" s="328"/>
      <c r="H17" s="328"/>
      <c r="I17" s="328"/>
    </row>
    <row r="18" spans="2:9" ht="18.75" customHeight="1">
      <c r="B18" s="402" t="s">
        <v>353</v>
      </c>
      <c r="C18" s="402"/>
      <c r="D18" s="402"/>
      <c r="E18" s="402"/>
      <c r="F18" s="402"/>
      <c r="G18" s="402"/>
      <c r="H18" s="402"/>
      <c r="I18" s="402"/>
    </row>
    <row r="19" spans="2:9">
      <c r="B19" s="403" t="s">
        <v>339</v>
      </c>
      <c r="C19" s="403"/>
      <c r="D19" s="403"/>
      <c r="E19" s="403"/>
      <c r="F19" s="403"/>
      <c r="G19" s="403"/>
      <c r="H19" s="403"/>
      <c r="I19" s="403"/>
    </row>
    <row r="20" spans="2:9">
      <c r="B20" s="328" t="str">
        <f>CALENDARIZACION!E39</f>
        <v>PADCEV=(PADCEVP/PADCEVR)*100%</v>
      </c>
      <c r="C20" s="328"/>
      <c r="D20" s="328"/>
      <c r="E20" s="328"/>
      <c r="F20" s="328"/>
      <c r="G20" s="328"/>
      <c r="H20" s="328"/>
      <c r="I20" s="328"/>
    </row>
    <row r="21" spans="2:9">
      <c r="B21" s="403" t="s">
        <v>340</v>
      </c>
      <c r="C21" s="403"/>
      <c r="D21" s="403"/>
      <c r="E21" s="403"/>
      <c r="F21" s="403"/>
      <c r="G21" s="403"/>
      <c r="H21" s="403"/>
      <c r="I21" s="403"/>
    </row>
    <row r="22" spans="2:9" ht="28.5" customHeight="1">
      <c r="B22" s="408" t="s">
        <v>105</v>
      </c>
      <c r="C22" s="409"/>
      <c r="D22" s="410" t="s">
        <v>341</v>
      </c>
      <c r="E22" s="410"/>
      <c r="F22" s="409" t="s">
        <v>342</v>
      </c>
      <c r="G22" s="409"/>
      <c r="H22" s="399" t="s">
        <v>141</v>
      </c>
      <c r="I22" s="399"/>
    </row>
    <row r="23" spans="2:9" ht="46.5" customHeight="1">
      <c r="B23" s="505" t="s">
        <v>553</v>
      </c>
      <c r="C23" s="497"/>
      <c r="D23" s="498" t="s">
        <v>108</v>
      </c>
      <c r="E23" s="499"/>
      <c r="F23" s="489" t="str">
        <f>CALENDARIZACION!C39</f>
        <v>PADCEV (PORCENTAJE DE ACTIVIDADES PARA LOS DÍAS CONMEMORATIVOS PARA ERRADICAR LA VIOLENCIA.)</v>
      </c>
      <c r="G23" s="491"/>
      <c r="H23" s="502" t="s">
        <v>388</v>
      </c>
      <c r="I23" s="503"/>
    </row>
    <row r="24" spans="2:9" ht="63.75" customHeight="1">
      <c r="B24" s="489" t="s">
        <v>554</v>
      </c>
      <c r="C24" s="497"/>
      <c r="D24" s="498" t="s">
        <v>108</v>
      </c>
      <c r="E24" s="499"/>
      <c r="F24" s="500" t="str">
        <f>CALENDARIZACION!D39</f>
        <v>PADCEVP(PORCENTAJE DE ACTIVIDADES PARA LOS DÍAS CONMEMORATIVOS PARA ERRADICAR LA VIOLENCIA PROGRAMADO.)</v>
      </c>
      <c r="G24" s="501"/>
      <c r="H24" s="502" t="s">
        <v>388</v>
      </c>
      <c r="I24" s="503"/>
    </row>
    <row r="25" spans="2:9" ht="68.25" customHeight="1">
      <c r="B25" s="489" t="s">
        <v>555</v>
      </c>
      <c r="C25" s="497"/>
      <c r="D25" s="498" t="s">
        <v>108</v>
      </c>
      <c r="E25" s="499"/>
      <c r="F25" s="504" t="str">
        <f>CALENDARIZACION!D40</f>
        <v>PADCEVR(PORCENTAJE DE ACTIVIDADES PARA LOS DÍAS CONMEMORATIVOS PARA ERRADICAR LA VIOLENCIA REALIZADO.)</v>
      </c>
      <c r="G25" s="504"/>
      <c r="H25" s="502" t="s">
        <v>388</v>
      </c>
      <c r="I25" s="503"/>
    </row>
    <row r="26" spans="2:9" ht="12.75" customHeight="1">
      <c r="B26" s="519" t="s">
        <v>144</v>
      </c>
      <c r="C26" s="519"/>
      <c r="D26" s="519"/>
      <c r="E26" s="519"/>
      <c r="F26" s="519"/>
      <c r="G26" s="519"/>
      <c r="H26" s="519"/>
      <c r="I26" s="519"/>
    </row>
    <row r="27" spans="2:9" ht="15.75" customHeight="1">
      <c r="B27" s="520" t="s">
        <v>28</v>
      </c>
      <c r="C27" s="508"/>
      <c r="D27" s="506" t="s">
        <v>46</v>
      </c>
      <c r="E27" s="508"/>
      <c r="F27" s="520" t="s">
        <v>47</v>
      </c>
      <c r="G27" s="521"/>
      <c r="H27" s="521"/>
      <c r="I27" s="521"/>
    </row>
    <row r="28" spans="2:9" ht="18" customHeight="1">
      <c r="B28" s="489" t="s">
        <v>99</v>
      </c>
      <c r="C28" s="491"/>
      <c r="D28" s="514" t="s">
        <v>97</v>
      </c>
      <c r="E28" s="515"/>
      <c r="F28" s="514" t="s">
        <v>218</v>
      </c>
      <c r="G28" s="493"/>
      <c r="H28" s="493"/>
      <c r="I28" s="515"/>
    </row>
    <row r="29" spans="2:9" ht="18" customHeight="1">
      <c r="B29" s="506" t="s">
        <v>127</v>
      </c>
      <c r="C29" s="507"/>
      <c r="D29" s="507"/>
      <c r="E29" s="508"/>
      <c r="F29" s="509" t="s">
        <v>130</v>
      </c>
      <c r="G29" s="510"/>
      <c r="H29" s="510"/>
      <c r="I29" s="510"/>
    </row>
    <row r="30" spans="2:9" ht="13.5" customHeight="1">
      <c r="B30" s="511" t="s">
        <v>108</v>
      </c>
      <c r="C30" s="512"/>
      <c r="D30" s="512"/>
      <c r="E30" s="513"/>
      <c r="F30" s="514" t="s">
        <v>194</v>
      </c>
      <c r="G30" s="493"/>
      <c r="H30" s="493"/>
      <c r="I30" s="515"/>
    </row>
    <row r="31" spans="2:9" ht="15.75" customHeight="1">
      <c r="B31" s="516" t="s">
        <v>82</v>
      </c>
      <c r="C31" s="517"/>
      <c r="D31" s="517"/>
      <c r="E31" s="518"/>
      <c r="F31" s="412" t="s">
        <v>131</v>
      </c>
      <c r="G31" s="403"/>
      <c r="H31" s="403"/>
      <c r="I31" s="403"/>
    </row>
    <row r="32" spans="2:9" ht="15.75" customHeight="1">
      <c r="B32" s="511" t="s">
        <v>109</v>
      </c>
      <c r="C32" s="512"/>
      <c r="D32" s="512"/>
      <c r="E32" s="513"/>
      <c r="F32" s="526" t="s">
        <v>110</v>
      </c>
      <c r="G32" s="527"/>
      <c r="H32" s="527"/>
      <c r="I32" s="528"/>
    </row>
    <row r="33" spans="1:10" ht="14.25" customHeight="1">
      <c r="B33" s="406" t="s">
        <v>147</v>
      </c>
      <c r="C33" s="406"/>
      <c r="D33" s="406"/>
      <c r="E33" s="406"/>
      <c r="F33" s="406"/>
      <c r="G33" s="406"/>
      <c r="H33" s="406"/>
      <c r="I33" s="406"/>
    </row>
    <row r="34" spans="1:10" ht="13.5" customHeight="1">
      <c r="B34" s="529" t="s">
        <v>344</v>
      </c>
      <c r="C34" s="530"/>
      <c r="D34" s="530"/>
      <c r="E34" s="530"/>
      <c r="F34" s="531" t="s">
        <v>345</v>
      </c>
      <c r="G34" s="531"/>
      <c r="H34" s="531"/>
      <c r="I34" s="531"/>
    </row>
    <row r="35" spans="1:10">
      <c r="B35" s="522" t="s">
        <v>150</v>
      </c>
      <c r="C35" s="523"/>
      <c r="D35" s="532">
        <f>CALENDARIZACION!R39</f>
        <v>15</v>
      </c>
      <c r="E35" s="533"/>
      <c r="F35" s="485" t="s">
        <v>115</v>
      </c>
      <c r="G35" s="534"/>
      <c r="H35" s="535" t="s">
        <v>116</v>
      </c>
      <c r="I35" s="535"/>
    </row>
    <row r="36" spans="1:10">
      <c r="B36" s="522" t="s">
        <v>117</v>
      </c>
      <c r="C36" s="523"/>
      <c r="D36" s="524" t="s">
        <v>109</v>
      </c>
      <c r="E36" s="525"/>
      <c r="F36" s="474" t="s">
        <v>343</v>
      </c>
      <c r="G36" s="504"/>
      <c r="H36" s="417" t="s">
        <v>119</v>
      </c>
      <c r="I36" s="417"/>
    </row>
    <row r="37" spans="1:10">
      <c r="B37" s="522" t="s">
        <v>49</v>
      </c>
      <c r="C37" s="523"/>
      <c r="D37" s="524" t="s">
        <v>192</v>
      </c>
      <c r="E37" s="525"/>
      <c r="F37" s="474" t="s">
        <v>120</v>
      </c>
      <c r="G37" s="504"/>
      <c r="H37" s="418" t="s">
        <v>121</v>
      </c>
      <c r="I37" s="418"/>
    </row>
    <row r="38" spans="1:10">
      <c r="B38" s="543" t="s">
        <v>354</v>
      </c>
      <c r="C38" s="510"/>
      <c r="D38" s="510"/>
      <c r="E38" s="510"/>
      <c r="F38" s="510"/>
      <c r="G38" s="510"/>
      <c r="H38" s="510"/>
      <c r="I38" s="510"/>
    </row>
    <row r="39" spans="1:10">
      <c r="B39" s="544" t="s">
        <v>233</v>
      </c>
      <c r="C39" s="545"/>
      <c r="D39" s="545"/>
      <c r="E39" s="546"/>
      <c r="F39" s="547" t="s">
        <v>50</v>
      </c>
      <c r="G39" s="548"/>
      <c r="H39" s="399" t="s">
        <v>145</v>
      </c>
      <c r="I39" s="399"/>
    </row>
    <row r="40" spans="1:10">
      <c r="B40" s="419">
        <f>D43</f>
        <v>5</v>
      </c>
      <c r="C40" s="419"/>
      <c r="D40" s="419"/>
      <c r="E40" s="419"/>
      <c r="F40" s="549">
        <v>2026</v>
      </c>
      <c r="G40" s="549"/>
      <c r="H40" s="328" t="s">
        <v>112</v>
      </c>
      <c r="I40" s="328"/>
    </row>
    <row r="41" spans="1:10">
      <c r="B41" s="536" t="s">
        <v>148</v>
      </c>
      <c r="C41" s="537"/>
      <c r="D41" s="537"/>
      <c r="E41" s="537"/>
      <c r="F41" s="537"/>
      <c r="G41" s="537"/>
      <c r="H41" s="537"/>
      <c r="I41" s="538"/>
    </row>
    <row r="42" spans="1:10" ht="36">
      <c r="B42" s="539" t="s">
        <v>123</v>
      </c>
      <c r="C42" s="540"/>
      <c r="D42" s="154" t="s">
        <v>149</v>
      </c>
      <c r="E42" s="155" t="s">
        <v>85</v>
      </c>
      <c r="F42" s="541" t="s">
        <v>86</v>
      </c>
      <c r="G42" s="542"/>
      <c r="H42" s="126" t="s">
        <v>75</v>
      </c>
      <c r="I42" s="126" t="s">
        <v>76</v>
      </c>
    </row>
    <row r="43" spans="1:10">
      <c r="B43" s="485" t="s">
        <v>281</v>
      </c>
      <c r="C43" s="534"/>
      <c r="D43" s="129">
        <f>SUM(CALENDARIZACION!F39:H39)</f>
        <v>5</v>
      </c>
      <c r="E43" s="130">
        <v>0</v>
      </c>
      <c r="F43" s="422">
        <f>SUM(CALENDARIZACION!F40:H40)</f>
        <v>5</v>
      </c>
      <c r="G43" s="422"/>
      <c r="H43" s="157">
        <v>46027</v>
      </c>
      <c r="I43" s="157">
        <v>46111</v>
      </c>
      <c r="J43" s="165"/>
    </row>
    <row r="44" spans="1:10">
      <c r="B44" s="474" t="s">
        <v>282</v>
      </c>
      <c r="C44" s="504"/>
      <c r="D44" s="129">
        <f>SUM(CALENDARIZACION!I39:K39)</f>
        <v>3</v>
      </c>
      <c r="E44" s="132">
        <v>0</v>
      </c>
      <c r="F44" s="422">
        <f>SUM(CALENDARIZACION!I40:K40)</f>
        <v>0</v>
      </c>
      <c r="G44" s="422"/>
      <c r="H44" s="157"/>
      <c r="I44" s="157"/>
      <c r="J44" s="165"/>
    </row>
    <row r="45" spans="1:10">
      <c r="B45" s="474" t="s">
        <v>133</v>
      </c>
      <c r="C45" s="504"/>
      <c r="D45" s="129">
        <f>SUM(CALENDARIZACION!L39:N39)</f>
        <v>3</v>
      </c>
      <c r="E45" s="130">
        <v>0</v>
      </c>
      <c r="F45" s="422">
        <f>SUM(CALENDARIZACION!L40:N40)</f>
        <v>0</v>
      </c>
      <c r="G45" s="422"/>
      <c r="H45" s="157"/>
      <c r="I45" s="157"/>
    </row>
    <row r="46" spans="1:10">
      <c r="B46" s="550" t="s">
        <v>283</v>
      </c>
      <c r="C46" s="551"/>
      <c r="D46" s="133">
        <f>SUM(CALENDARIZACION!O39:Q39)</f>
        <v>4</v>
      </c>
      <c r="E46" s="134">
        <v>0</v>
      </c>
      <c r="F46" s="552">
        <f>SUM(CALENDARIZACION!O40:Q40)</f>
        <v>0</v>
      </c>
      <c r="G46" s="552"/>
      <c r="H46" s="157"/>
      <c r="I46" s="157"/>
    </row>
    <row r="47" spans="1:10" ht="24">
      <c r="B47" s="429" t="s">
        <v>350</v>
      </c>
      <c r="C47" s="429"/>
      <c r="D47" s="158">
        <f>CALENDARIZACION!R39</f>
        <v>15</v>
      </c>
      <c r="E47" s="158">
        <v>0</v>
      </c>
      <c r="F47" s="430">
        <f>CALENDARIZACION!R40</f>
        <v>5</v>
      </c>
      <c r="G47" s="430"/>
      <c r="H47" s="127" t="s">
        <v>151</v>
      </c>
      <c r="I47" s="159">
        <f>CALENDARIZACION!U39</f>
        <v>0.33333333333333331</v>
      </c>
    </row>
    <row r="48" spans="1:10">
      <c r="A48" s="431"/>
      <c r="B48" s="431"/>
      <c r="C48" s="431"/>
      <c r="D48" s="431"/>
      <c r="E48" s="431"/>
      <c r="F48" s="431"/>
      <c r="G48" s="431"/>
      <c r="H48" s="431"/>
      <c r="I48" s="431"/>
    </row>
    <row r="49" spans="1:9" ht="22.5" customHeight="1">
      <c r="A49" s="431"/>
      <c r="B49" s="431"/>
      <c r="C49" s="431"/>
      <c r="D49" s="431"/>
      <c r="E49" s="431"/>
      <c r="F49" s="431"/>
      <c r="G49" s="431"/>
      <c r="H49" s="431"/>
      <c r="I49" s="431"/>
    </row>
    <row r="50" spans="1:9" ht="39" customHeight="1">
      <c r="B50" s="396" t="s">
        <v>163</v>
      </c>
      <c r="C50" s="401"/>
      <c r="D50" s="425" t="s">
        <v>52</v>
      </c>
      <c r="E50" s="425"/>
      <c r="F50" s="425" t="s">
        <v>157</v>
      </c>
      <c r="G50" s="425"/>
      <c r="H50" s="425"/>
      <c r="I50" s="425"/>
    </row>
    <row r="51" spans="1:9" ht="33.75" customHeight="1">
      <c r="B51" s="426" t="str">
        <f>D8</f>
        <v>PP- C2</v>
      </c>
      <c r="C51" s="426"/>
      <c r="D51" s="334" t="str">
        <f>B15</f>
        <v xml:space="preserve">Actividades para los días conmemorativos para erradicar la violencia </v>
      </c>
      <c r="E51" s="334"/>
      <c r="F51" s="137" t="s">
        <v>158</v>
      </c>
      <c r="G51" s="127" t="s">
        <v>159</v>
      </c>
      <c r="H51" s="137" t="s">
        <v>67</v>
      </c>
      <c r="I51" s="138" t="s">
        <v>68</v>
      </c>
    </row>
    <row r="52" spans="1:9" ht="30" customHeight="1">
      <c r="B52" s="427"/>
      <c r="C52" s="427"/>
      <c r="D52" s="428"/>
      <c r="E52" s="428"/>
      <c r="F52" s="139">
        <f>CALENDARIZACION!S39</f>
        <v>15</v>
      </c>
      <c r="G52" s="135">
        <f>CALENDARIZACION!S40</f>
        <v>5</v>
      </c>
      <c r="H52" s="139">
        <f>CALENDARIZACION!T39</f>
        <v>10</v>
      </c>
      <c r="I52" s="140">
        <f>CALENDARIZACION!U39</f>
        <v>0.33333333333333331</v>
      </c>
    </row>
    <row r="53" spans="1:9" ht="20.25" customHeight="1">
      <c r="A53" s="166">
        <v>1</v>
      </c>
      <c r="B53" s="331">
        <v>0</v>
      </c>
      <c r="C53" s="331"/>
      <c r="D53" s="331"/>
      <c r="E53" s="331"/>
      <c r="F53" s="331"/>
      <c r="G53" s="331"/>
      <c r="H53" s="331"/>
      <c r="I53" s="331"/>
    </row>
    <row r="54" spans="1:9">
      <c r="A54" s="166">
        <v>1</v>
      </c>
      <c r="B54" s="331"/>
      <c r="C54" s="331"/>
      <c r="D54" s="331"/>
      <c r="E54" s="331"/>
      <c r="F54" s="331"/>
      <c r="G54" s="331"/>
      <c r="H54" s="331"/>
      <c r="I54" s="331"/>
    </row>
    <row r="55" spans="1:9">
      <c r="A55" s="166">
        <v>1</v>
      </c>
      <c r="B55" s="331"/>
      <c r="C55" s="331"/>
      <c r="D55" s="331"/>
      <c r="E55" s="331"/>
      <c r="F55" s="331"/>
      <c r="G55" s="331"/>
      <c r="H55" s="331"/>
      <c r="I55" s="331"/>
    </row>
    <row r="56" spans="1:9">
      <c r="A56" s="166">
        <v>1</v>
      </c>
      <c r="B56" s="331"/>
      <c r="C56" s="331"/>
      <c r="D56" s="331"/>
      <c r="E56" s="331"/>
      <c r="F56" s="331"/>
      <c r="G56" s="331"/>
      <c r="H56" s="331"/>
      <c r="I56" s="331"/>
    </row>
    <row r="57" spans="1:9">
      <c r="A57" s="166">
        <v>1</v>
      </c>
      <c r="B57" s="331"/>
      <c r="C57" s="331"/>
      <c r="D57" s="331"/>
      <c r="E57" s="331"/>
      <c r="F57" s="331"/>
      <c r="G57" s="331"/>
      <c r="H57" s="331"/>
      <c r="I57" s="331"/>
    </row>
    <row r="58" spans="1:9">
      <c r="A58" s="166">
        <v>1</v>
      </c>
      <c r="B58" s="331"/>
      <c r="C58" s="331"/>
      <c r="D58" s="331"/>
      <c r="E58" s="331"/>
      <c r="F58" s="331"/>
      <c r="G58" s="331"/>
      <c r="H58" s="331"/>
      <c r="I58" s="331"/>
    </row>
    <row r="59" spans="1:9">
      <c r="A59" s="166">
        <v>1</v>
      </c>
      <c r="B59" s="331"/>
      <c r="C59" s="331"/>
      <c r="D59" s="331"/>
      <c r="E59" s="331"/>
      <c r="F59" s="331"/>
      <c r="G59" s="331"/>
      <c r="H59" s="331"/>
      <c r="I59" s="331"/>
    </row>
    <row r="60" spans="1:9">
      <c r="A60" s="166">
        <v>1</v>
      </c>
      <c r="B60" s="331"/>
      <c r="C60" s="331"/>
      <c r="D60" s="331"/>
      <c r="E60" s="331"/>
      <c r="F60" s="331"/>
      <c r="G60" s="331"/>
      <c r="H60" s="331"/>
      <c r="I60" s="331"/>
    </row>
    <row r="61" spans="1:9">
      <c r="A61" s="166">
        <v>1</v>
      </c>
      <c r="B61" s="331"/>
      <c r="C61" s="331"/>
      <c r="D61" s="331"/>
      <c r="E61" s="331"/>
      <c r="F61" s="331"/>
      <c r="G61" s="331"/>
      <c r="H61" s="331"/>
      <c r="I61" s="331"/>
    </row>
    <row r="62" spans="1:9">
      <c r="A62" s="166">
        <v>1</v>
      </c>
      <c r="B62" s="331"/>
      <c r="C62" s="331"/>
      <c r="D62" s="331"/>
      <c r="E62" s="331"/>
      <c r="F62" s="331"/>
      <c r="G62" s="331"/>
      <c r="H62" s="331"/>
      <c r="I62" s="331"/>
    </row>
    <row r="63" spans="1:9">
      <c r="A63" s="166">
        <v>1</v>
      </c>
      <c r="B63" s="331"/>
      <c r="C63" s="331"/>
      <c r="D63" s="331"/>
      <c r="E63" s="331"/>
      <c r="F63" s="331"/>
      <c r="G63" s="331"/>
      <c r="H63" s="331"/>
      <c r="I63" s="331"/>
    </row>
    <row r="64" spans="1:9">
      <c r="A64" s="166">
        <v>1</v>
      </c>
      <c r="B64" s="331"/>
      <c r="C64" s="331"/>
      <c r="D64" s="331"/>
      <c r="E64" s="331"/>
      <c r="F64" s="331"/>
      <c r="G64" s="331"/>
      <c r="H64" s="331"/>
      <c r="I64" s="331"/>
    </row>
    <row r="65" spans="1:9">
      <c r="A65" s="166">
        <v>1</v>
      </c>
      <c r="B65" s="331"/>
      <c r="C65" s="331"/>
      <c r="D65" s="331"/>
      <c r="E65" s="331"/>
      <c r="F65" s="331"/>
      <c r="G65" s="331"/>
      <c r="H65" s="331"/>
      <c r="I65" s="331"/>
    </row>
    <row r="66" spans="1:9">
      <c r="A66" s="166">
        <v>1</v>
      </c>
      <c r="B66" s="331"/>
      <c r="C66" s="331"/>
      <c r="D66" s="331"/>
      <c r="E66" s="331"/>
      <c r="F66" s="331"/>
      <c r="G66" s="331"/>
      <c r="H66" s="331"/>
      <c r="I66" s="331"/>
    </row>
    <row r="67" spans="1:9">
      <c r="A67" s="166">
        <v>1</v>
      </c>
      <c r="B67" s="331"/>
      <c r="C67" s="331"/>
      <c r="D67" s="331"/>
      <c r="E67" s="331"/>
      <c r="F67" s="331"/>
      <c r="G67" s="331"/>
      <c r="H67" s="331"/>
      <c r="I67" s="331"/>
    </row>
    <row r="68" spans="1:9" ht="17.25" customHeight="1">
      <c r="A68" s="166">
        <v>1</v>
      </c>
      <c r="B68" s="331"/>
      <c r="C68" s="331"/>
      <c r="D68" s="331"/>
      <c r="E68" s="331"/>
      <c r="F68" s="331"/>
      <c r="G68" s="331"/>
      <c r="H68" s="331"/>
      <c r="I68" s="331"/>
    </row>
    <row r="69" spans="1:9">
      <c r="A69" s="166">
        <v>1</v>
      </c>
      <c r="B69" s="445" t="s">
        <v>287</v>
      </c>
      <c r="C69" s="445"/>
      <c r="D69" s="445"/>
      <c r="E69" s="445"/>
      <c r="F69" s="445"/>
      <c r="G69" s="445"/>
      <c r="H69" s="445"/>
      <c r="I69" s="445"/>
    </row>
    <row r="70" spans="1:9">
      <c r="A70" s="166">
        <v>1</v>
      </c>
      <c r="B70" s="445"/>
      <c r="C70" s="445"/>
      <c r="D70" s="445"/>
      <c r="E70" s="445"/>
      <c r="F70" s="445"/>
      <c r="G70" s="445"/>
      <c r="H70" s="445"/>
      <c r="I70" s="445"/>
    </row>
    <row r="71" spans="1:9">
      <c r="A71" s="166">
        <v>1</v>
      </c>
      <c r="B71" s="432" t="s">
        <v>281</v>
      </c>
      <c r="C71" s="432"/>
      <c r="D71" s="432"/>
      <c r="E71" s="440">
        <f>F43/D43</f>
        <v>1</v>
      </c>
      <c r="F71" s="440"/>
      <c r="G71" s="440"/>
      <c r="H71" s="440"/>
      <c r="I71" s="440"/>
    </row>
    <row r="72" spans="1:9">
      <c r="A72" s="166">
        <v>1</v>
      </c>
      <c r="B72" s="432"/>
      <c r="C72" s="432"/>
      <c r="D72" s="432"/>
      <c r="E72" s="440"/>
      <c r="F72" s="440"/>
      <c r="G72" s="440"/>
      <c r="H72" s="440"/>
      <c r="I72" s="440"/>
    </row>
    <row r="73" spans="1:9">
      <c r="B73" s="432" t="s">
        <v>282</v>
      </c>
      <c r="C73" s="432"/>
      <c r="D73" s="432"/>
      <c r="E73" s="440">
        <f>F44/D44</f>
        <v>0</v>
      </c>
      <c r="F73" s="440"/>
      <c r="G73" s="440"/>
      <c r="H73" s="440"/>
      <c r="I73" s="440"/>
    </row>
    <row r="74" spans="1:9">
      <c r="B74" s="432"/>
      <c r="C74" s="432"/>
      <c r="D74" s="432"/>
      <c r="E74" s="440"/>
      <c r="F74" s="440"/>
      <c r="G74" s="440"/>
      <c r="H74" s="440"/>
      <c r="I74" s="440"/>
    </row>
    <row r="75" spans="1:9" ht="12.75" customHeight="1">
      <c r="B75" s="432" t="s">
        <v>133</v>
      </c>
      <c r="C75" s="432"/>
      <c r="D75" s="432"/>
      <c r="E75" s="440">
        <f>F45/D45</f>
        <v>0</v>
      </c>
      <c r="F75" s="440"/>
      <c r="G75" s="440"/>
      <c r="H75" s="440"/>
      <c r="I75" s="440"/>
    </row>
    <row r="76" spans="1:9" ht="12.75" customHeight="1">
      <c r="B76" s="432"/>
      <c r="C76" s="432"/>
      <c r="D76" s="432"/>
      <c r="E76" s="440"/>
      <c r="F76" s="440"/>
      <c r="G76" s="440"/>
      <c r="H76" s="440"/>
      <c r="I76" s="440"/>
    </row>
    <row r="77" spans="1:9">
      <c r="B77" s="432" t="s">
        <v>283</v>
      </c>
      <c r="C77" s="432"/>
      <c r="D77" s="432"/>
      <c r="E77" s="440">
        <f>F46/D46</f>
        <v>0</v>
      </c>
      <c r="F77" s="440"/>
      <c r="G77" s="440"/>
      <c r="H77" s="440"/>
      <c r="I77" s="440"/>
    </row>
    <row r="78" spans="1:9">
      <c r="B78" s="432"/>
      <c r="C78" s="432"/>
      <c r="D78" s="432"/>
      <c r="E78" s="440"/>
      <c r="F78" s="440"/>
      <c r="G78" s="440"/>
      <c r="H78" s="440"/>
      <c r="I78" s="440"/>
    </row>
    <row r="79" spans="1:9">
      <c r="B79" s="446"/>
      <c r="C79" s="446"/>
      <c r="D79" s="446"/>
      <c r="E79" s="446"/>
      <c r="F79" s="446"/>
      <c r="G79" s="446"/>
      <c r="H79" s="446"/>
      <c r="I79" s="446"/>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hyperlinks>
    <hyperlink ref="H23" r:id="rId1" xr:uid="{05A49346-DDF6-4BE3-9A77-30F86129BFBB}"/>
    <hyperlink ref="H24" r:id="rId2" xr:uid="{712E560D-19F4-4B94-9D87-C37B3589D928}"/>
    <hyperlink ref="H25" r:id="rId3" xr:uid="{2331D3B7-2A11-45E8-AACF-B90B1ECECB8E}"/>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view="pageBreakPreview" topLeftCell="A37" zoomScale="130" zoomScaleNormal="100" zoomScaleSheetLayoutView="130" workbookViewId="0">
      <selection activeCell="B9" sqref="B9:I9"/>
    </sheetView>
  </sheetViews>
  <sheetFormatPr baseColWidth="10" defaultColWidth="12" defaultRowHeight="12.75"/>
  <cols>
    <col min="1" max="1" width="4.33203125" style="145" customWidth="1"/>
    <col min="2" max="3" width="15.83203125" style="145" customWidth="1"/>
    <col min="4" max="9" width="17.83203125" style="145" customWidth="1"/>
    <col min="10" max="16384" width="12" style="145"/>
  </cols>
  <sheetData>
    <row r="2" spans="1:9" ht="18" customHeight="1"/>
    <row r="3" spans="1:9" ht="15" customHeight="1"/>
    <row r="4" spans="1:9" ht="34.5" customHeight="1">
      <c r="B4" s="327" t="s">
        <v>38</v>
      </c>
      <c r="C4" s="404"/>
      <c r="D4" s="404"/>
      <c r="E4" s="404"/>
      <c r="F4" s="404"/>
      <c r="G4" s="404"/>
      <c r="H4" s="404"/>
      <c r="I4" s="404"/>
    </row>
    <row r="5" spans="1:9" ht="19.5" customHeight="1">
      <c r="B5" s="333" t="s">
        <v>351</v>
      </c>
      <c r="C5" s="405"/>
      <c r="D5" s="405"/>
      <c r="E5" s="405"/>
      <c r="F5" s="405"/>
      <c r="G5" s="405"/>
      <c r="H5" s="405"/>
      <c r="I5" s="405"/>
    </row>
    <row r="6" spans="1:9" ht="53.25" customHeight="1">
      <c r="A6" s="163"/>
      <c r="B6" s="483" t="s">
        <v>39</v>
      </c>
      <c r="C6" s="484"/>
      <c r="D6" s="485" t="str">
        <f>'FORMATO 2. POA - MIR'!D4:F4</f>
        <v>SECRETARÍA DE BIENESTAR, INCLUSIÓN Y DESARROLLO SOCIAL.</v>
      </c>
      <c r="E6" s="486"/>
      <c r="F6" s="483" t="s">
        <v>42</v>
      </c>
      <c r="G6" s="487"/>
      <c r="H6" s="488">
        <v>2026</v>
      </c>
      <c r="I6" s="488"/>
    </row>
    <row r="7" spans="1:9" ht="54" customHeight="1">
      <c r="A7" s="163"/>
      <c r="B7" s="472" t="s">
        <v>40</v>
      </c>
      <c r="C7" s="473"/>
      <c r="D7" s="474" t="s">
        <v>534</v>
      </c>
      <c r="E7" s="475"/>
      <c r="F7" s="472" t="s">
        <v>43</v>
      </c>
      <c r="G7" s="476"/>
      <c r="H7" s="328" t="s">
        <v>578</v>
      </c>
      <c r="I7" s="328"/>
    </row>
    <row r="8" spans="1:9" ht="41.25" customHeight="1">
      <c r="A8" s="163"/>
      <c r="B8" s="477" t="s">
        <v>41</v>
      </c>
      <c r="C8" s="478"/>
      <c r="D8" s="479" t="s">
        <v>602</v>
      </c>
      <c r="E8" s="480"/>
      <c r="F8" s="481" t="s">
        <v>44</v>
      </c>
      <c r="G8" s="482"/>
      <c r="H8" s="328" t="s">
        <v>579</v>
      </c>
      <c r="I8" s="328"/>
    </row>
    <row r="9" spans="1:9">
      <c r="A9" s="163"/>
      <c r="B9" s="406" t="s">
        <v>89</v>
      </c>
      <c r="C9" s="406"/>
      <c r="D9" s="406"/>
      <c r="E9" s="406"/>
      <c r="F9" s="406"/>
      <c r="G9" s="406"/>
      <c r="H9" s="406"/>
      <c r="I9" s="406"/>
    </row>
    <row r="10" spans="1:9" ht="68.25" customHeight="1">
      <c r="A10" s="163"/>
      <c r="B10" s="401" t="s">
        <v>90</v>
      </c>
      <c r="C10" s="401"/>
      <c r="D10" s="328" t="str">
        <f>'FORMATO 2. POA - MIR'!C9</f>
        <v>Acuerdo 2. Para el bienestar del pueblo</v>
      </c>
      <c r="E10" s="489"/>
      <c r="F10" s="399" t="s">
        <v>91</v>
      </c>
      <c r="G10" s="399"/>
      <c r="H10" s="490" t="str">
        <f>'FORMATO 2. POA - MIR'!E9</f>
        <v>2.6.1 Fortalecer el desarrollo integral de las mujeres con igualdad de oportunidades.</v>
      </c>
      <c r="I10" s="491"/>
    </row>
    <row r="11" spans="1:9" ht="54" customHeight="1">
      <c r="A11" s="163"/>
      <c r="B11" s="399" t="s">
        <v>92</v>
      </c>
      <c r="C11" s="399"/>
      <c r="D11" s="328" t="str">
        <f>'FORMATO 2. POA - MIR'!C10</f>
        <v>Acuerdo 2. Bienestar social para Zapotlán.</v>
      </c>
      <c r="E11" s="489"/>
      <c r="F11" s="399" t="s">
        <v>94</v>
      </c>
      <c r="G11" s="399"/>
      <c r="H11" s="490" t="str">
        <f>'FORMATO 2. POA - MIR'!E10</f>
        <v>2.9.1 .1 Implementar acciones igualdad de oportunidades en el emprendimiento que contribuyan al desarrollo integral de las mujeres</v>
      </c>
      <c r="I11" s="491"/>
    </row>
    <row r="12" spans="1:9" ht="126" customHeight="1">
      <c r="A12" s="163"/>
      <c r="B12" s="492" t="s">
        <v>95</v>
      </c>
      <c r="C12" s="492"/>
      <c r="D12" s="493" t="str">
        <f>'FORMATO 2. POA - MIR'!C11</f>
        <v>2.6 Garantizar el empoderamiento de las mujeres Zapotlanenses, mediante los procesos de participación en todos los ámbitos de la sociedad, logrando autonomía, defensa de sus derechos e integración social y sostenibilidad económica.</v>
      </c>
      <c r="E12" s="493"/>
      <c r="F12" s="399" t="s">
        <v>96</v>
      </c>
      <c r="G12" s="399"/>
      <c r="H12" s="490" t="str">
        <f>'FORMATO 2. POA - MIR'!E11</f>
        <v>2.9.1 .2 Desarrollar nuevos espacios de atención para las mujeres en un ambiente sano y digno.</v>
      </c>
      <c r="I12" s="491"/>
    </row>
    <row r="13" spans="1:9" ht="15" customHeight="1">
      <c r="A13" s="163"/>
      <c r="B13" s="494" t="s">
        <v>352</v>
      </c>
      <c r="C13" s="495"/>
      <c r="D13" s="495"/>
      <c r="E13" s="495"/>
      <c r="F13" s="495"/>
      <c r="G13" s="495"/>
      <c r="H13" s="495"/>
      <c r="I13" s="496"/>
    </row>
    <row r="14" spans="1:9">
      <c r="A14" s="163"/>
      <c r="B14" s="401" t="s">
        <v>45</v>
      </c>
      <c r="C14" s="401"/>
      <c r="D14" s="401"/>
      <c r="E14" s="401"/>
      <c r="F14" s="401"/>
      <c r="G14" s="401"/>
      <c r="H14" s="401"/>
      <c r="I14" s="401"/>
    </row>
    <row r="15" spans="1:9" ht="30.75" customHeight="1">
      <c r="A15" s="163"/>
      <c r="B15" s="400" t="str">
        <f>'FORMATO 2. POA - MIR'!B24</f>
        <v>Actividad de día naranja para la erradicación de la no violencia para alumnos de diferentes niveles escolares y ciudadanía en general</v>
      </c>
      <c r="C15" s="400"/>
      <c r="D15" s="400"/>
      <c r="E15" s="400"/>
      <c r="F15" s="400"/>
      <c r="G15" s="400"/>
      <c r="H15" s="400"/>
      <c r="I15" s="400"/>
    </row>
    <row r="16" spans="1:9">
      <c r="A16" s="163"/>
      <c r="B16" s="401" t="s">
        <v>48</v>
      </c>
      <c r="C16" s="401"/>
      <c r="D16" s="401"/>
      <c r="E16" s="401"/>
      <c r="F16" s="401"/>
      <c r="G16" s="401"/>
      <c r="H16" s="401"/>
      <c r="I16" s="401"/>
    </row>
    <row r="17" spans="1:9" ht="39" customHeight="1">
      <c r="A17" s="163"/>
      <c r="B17" s="328" t="str">
        <f>'FORMATO 2. POA - MIR'!C24</f>
        <v>Fomentar en las y los estudiantes y la ciudadadnnia mediante conferencias y platicas a la reflexión, el respeto y la igualdad de género, que les permitan identificar, prevenir y rechazar toda forma de violencia, promoviendo una cultura de paz, empatía y buen trato en el entorno escolar y social.</v>
      </c>
      <c r="C17" s="328"/>
      <c r="D17" s="328"/>
      <c r="E17" s="328"/>
      <c r="F17" s="328"/>
      <c r="G17" s="328"/>
      <c r="H17" s="328"/>
      <c r="I17" s="328"/>
    </row>
    <row r="18" spans="1:9" ht="18.75" customHeight="1">
      <c r="A18" s="163"/>
      <c r="B18" s="402" t="s">
        <v>353</v>
      </c>
      <c r="C18" s="402"/>
      <c r="D18" s="402"/>
      <c r="E18" s="402"/>
      <c r="F18" s="402"/>
      <c r="G18" s="402"/>
      <c r="H18" s="402"/>
      <c r="I18" s="402"/>
    </row>
    <row r="19" spans="1:9">
      <c r="A19" s="163"/>
      <c r="B19" s="403" t="s">
        <v>339</v>
      </c>
      <c r="C19" s="403"/>
      <c r="D19" s="403"/>
      <c r="E19" s="403"/>
      <c r="F19" s="403"/>
      <c r="G19" s="403"/>
      <c r="H19" s="403"/>
      <c r="I19" s="403"/>
    </row>
    <row r="20" spans="1:9">
      <c r="A20" s="163"/>
      <c r="B20" s="328" t="str">
        <f>CALENDARIZACION!E42</f>
        <v>PAENV=(PAENVP/PAENVR)*100%</v>
      </c>
      <c r="C20" s="328"/>
      <c r="D20" s="328"/>
      <c r="E20" s="328"/>
      <c r="F20" s="328"/>
      <c r="G20" s="328"/>
      <c r="H20" s="328"/>
      <c r="I20" s="328"/>
    </row>
    <row r="21" spans="1:9">
      <c r="A21" s="163"/>
      <c r="B21" s="403" t="s">
        <v>340</v>
      </c>
      <c r="C21" s="403"/>
      <c r="D21" s="403"/>
      <c r="E21" s="403"/>
      <c r="F21" s="403"/>
      <c r="G21" s="403"/>
      <c r="H21" s="403"/>
      <c r="I21" s="403"/>
    </row>
    <row r="22" spans="1:9" ht="28.5" customHeight="1">
      <c r="A22" s="163"/>
      <c r="B22" s="408" t="s">
        <v>105</v>
      </c>
      <c r="C22" s="409"/>
      <c r="D22" s="410" t="s">
        <v>341</v>
      </c>
      <c r="E22" s="410"/>
      <c r="F22" s="409" t="s">
        <v>342</v>
      </c>
      <c r="G22" s="409"/>
      <c r="H22" s="399" t="s">
        <v>141</v>
      </c>
      <c r="I22" s="399"/>
    </row>
    <row r="23" spans="1:9" ht="46.5" customHeight="1">
      <c r="A23" s="163"/>
      <c r="B23" s="489" t="s">
        <v>556</v>
      </c>
      <c r="C23" s="497"/>
      <c r="D23" s="498" t="s">
        <v>108</v>
      </c>
      <c r="E23" s="499"/>
      <c r="F23" s="489" t="str">
        <f>CALENDARIZACION!C42</f>
        <v>PAENV (PORCENTAJE DE ACTIVIDADES PARA LA ERRADICACIÓN DE LA NO VIOLENCIA.)</v>
      </c>
      <c r="G23" s="491"/>
      <c r="H23" s="502" t="s">
        <v>388</v>
      </c>
      <c r="I23" s="503"/>
    </row>
    <row r="24" spans="1:9" ht="63.75" customHeight="1">
      <c r="A24" s="163"/>
      <c r="B24" s="489" t="s">
        <v>557</v>
      </c>
      <c r="C24" s="497"/>
      <c r="D24" s="498" t="s">
        <v>108</v>
      </c>
      <c r="E24" s="499"/>
      <c r="F24" s="500" t="str">
        <f>CALENDARIZACION!D42</f>
        <v>PAENVP(PORCENTAJE DE ACTIVIDADES PARA LA ERRADICACIÓN DE LA NO VIOLENCIA PROGRAMADA)</v>
      </c>
      <c r="G24" s="501"/>
      <c r="H24" s="502" t="s">
        <v>388</v>
      </c>
      <c r="I24" s="503"/>
    </row>
    <row r="25" spans="1:9" ht="68.25" customHeight="1">
      <c r="A25" s="163"/>
      <c r="B25" s="489" t="s">
        <v>558</v>
      </c>
      <c r="C25" s="497"/>
      <c r="D25" s="498" t="s">
        <v>108</v>
      </c>
      <c r="E25" s="499"/>
      <c r="F25" s="504" t="str">
        <f>CALENDARIZACION!D43</f>
        <v>PAELNVR(PORCENTAJE DE ACTIVIDADES PARA LA ERRADICACIÓN DE LA NO VIOLENCIA REALIZADA)</v>
      </c>
      <c r="G25" s="504"/>
      <c r="H25" s="502" t="s">
        <v>388</v>
      </c>
      <c r="I25" s="503"/>
    </row>
    <row r="26" spans="1:9" ht="12.75" customHeight="1">
      <c r="A26" s="163"/>
      <c r="B26" s="519" t="s">
        <v>144</v>
      </c>
      <c r="C26" s="519"/>
      <c r="D26" s="519"/>
      <c r="E26" s="519"/>
      <c r="F26" s="519"/>
      <c r="G26" s="519"/>
      <c r="H26" s="519"/>
      <c r="I26" s="519"/>
    </row>
    <row r="27" spans="1:9" ht="15.75" customHeight="1">
      <c r="A27" s="163"/>
      <c r="B27" s="520" t="s">
        <v>28</v>
      </c>
      <c r="C27" s="508"/>
      <c r="D27" s="506" t="s">
        <v>46</v>
      </c>
      <c r="E27" s="508"/>
      <c r="F27" s="520" t="s">
        <v>47</v>
      </c>
      <c r="G27" s="521"/>
      <c r="H27" s="521"/>
      <c r="I27" s="521"/>
    </row>
    <row r="28" spans="1:9" ht="18" customHeight="1">
      <c r="A28" s="163"/>
      <c r="B28" s="489" t="s">
        <v>100</v>
      </c>
      <c r="C28" s="491"/>
      <c r="D28" s="514" t="s">
        <v>98</v>
      </c>
      <c r="E28" s="515"/>
      <c r="F28" s="514" t="s">
        <v>218</v>
      </c>
      <c r="G28" s="493"/>
      <c r="H28" s="493"/>
      <c r="I28" s="515"/>
    </row>
    <row r="29" spans="1:9" ht="18" customHeight="1">
      <c r="A29" s="163"/>
      <c r="B29" s="506" t="s">
        <v>127</v>
      </c>
      <c r="C29" s="507"/>
      <c r="D29" s="507"/>
      <c r="E29" s="508"/>
      <c r="F29" s="509" t="s">
        <v>130</v>
      </c>
      <c r="G29" s="510"/>
      <c r="H29" s="510"/>
      <c r="I29" s="510"/>
    </row>
    <row r="30" spans="1:9" ht="13.5" customHeight="1">
      <c r="A30" s="163"/>
      <c r="B30" s="511" t="s">
        <v>108</v>
      </c>
      <c r="C30" s="512"/>
      <c r="D30" s="512"/>
      <c r="E30" s="513"/>
      <c r="F30" s="514" t="s">
        <v>194</v>
      </c>
      <c r="G30" s="493"/>
      <c r="H30" s="493"/>
      <c r="I30" s="515"/>
    </row>
    <row r="31" spans="1:9" ht="15.75" customHeight="1">
      <c r="A31" s="163"/>
      <c r="B31" s="516" t="s">
        <v>82</v>
      </c>
      <c r="C31" s="517"/>
      <c r="D31" s="517"/>
      <c r="E31" s="518"/>
      <c r="F31" s="412" t="s">
        <v>131</v>
      </c>
      <c r="G31" s="403"/>
      <c r="H31" s="403"/>
      <c r="I31" s="403"/>
    </row>
    <row r="32" spans="1:9" ht="15.75" customHeight="1">
      <c r="A32" s="163"/>
      <c r="B32" s="511" t="s">
        <v>109</v>
      </c>
      <c r="C32" s="512"/>
      <c r="D32" s="512"/>
      <c r="E32" s="513"/>
      <c r="F32" s="526" t="s">
        <v>110</v>
      </c>
      <c r="G32" s="527"/>
      <c r="H32" s="527"/>
      <c r="I32" s="528"/>
    </row>
    <row r="33" spans="1:10" ht="14.25" customHeight="1">
      <c r="A33" s="163"/>
      <c r="B33" s="406" t="s">
        <v>147</v>
      </c>
      <c r="C33" s="406"/>
      <c r="D33" s="406"/>
      <c r="E33" s="406"/>
      <c r="F33" s="406"/>
      <c r="G33" s="406"/>
      <c r="H33" s="406"/>
      <c r="I33" s="406"/>
    </row>
    <row r="34" spans="1:10" ht="13.5" customHeight="1">
      <c r="A34" s="163"/>
      <c r="B34" s="414" t="s">
        <v>344</v>
      </c>
      <c r="C34" s="414"/>
      <c r="D34" s="414"/>
      <c r="E34" s="414"/>
      <c r="F34" s="403" t="s">
        <v>345</v>
      </c>
      <c r="G34" s="403"/>
      <c r="H34" s="403"/>
      <c r="I34" s="403"/>
    </row>
    <row r="35" spans="1:10">
      <c r="A35" s="163"/>
      <c r="B35" s="553" t="s">
        <v>150</v>
      </c>
      <c r="C35" s="554"/>
      <c r="D35" s="555">
        <f>CALENDARIZACION!R42</f>
        <v>330</v>
      </c>
      <c r="E35" s="556"/>
      <c r="F35" s="485" t="s">
        <v>115</v>
      </c>
      <c r="G35" s="534"/>
      <c r="H35" s="535" t="s">
        <v>116</v>
      </c>
      <c r="I35" s="535"/>
    </row>
    <row r="36" spans="1:10">
      <c r="A36" s="163"/>
      <c r="B36" s="522" t="s">
        <v>117</v>
      </c>
      <c r="C36" s="523"/>
      <c r="D36" s="524" t="s">
        <v>109</v>
      </c>
      <c r="E36" s="525"/>
      <c r="F36" s="474" t="s">
        <v>343</v>
      </c>
      <c r="G36" s="504"/>
      <c r="H36" s="417" t="s">
        <v>119</v>
      </c>
      <c r="I36" s="417"/>
    </row>
    <row r="37" spans="1:10">
      <c r="A37" s="163"/>
      <c r="B37" s="522" t="s">
        <v>49</v>
      </c>
      <c r="C37" s="523"/>
      <c r="D37" s="524" t="s">
        <v>193</v>
      </c>
      <c r="E37" s="525"/>
      <c r="F37" s="474" t="s">
        <v>120</v>
      </c>
      <c r="G37" s="504"/>
      <c r="H37" s="418" t="s">
        <v>121</v>
      </c>
      <c r="I37" s="418"/>
    </row>
    <row r="38" spans="1:10">
      <c r="A38" s="163"/>
      <c r="B38" s="543" t="s">
        <v>354</v>
      </c>
      <c r="C38" s="510"/>
      <c r="D38" s="510"/>
      <c r="E38" s="510"/>
      <c r="F38" s="510"/>
      <c r="G38" s="510"/>
      <c r="H38" s="510"/>
      <c r="I38" s="510"/>
    </row>
    <row r="39" spans="1:10">
      <c r="A39" s="163"/>
      <c r="B39" s="544" t="s">
        <v>233</v>
      </c>
      <c r="C39" s="545"/>
      <c r="D39" s="545"/>
      <c r="E39" s="546"/>
      <c r="F39" s="547" t="s">
        <v>50</v>
      </c>
      <c r="G39" s="548"/>
      <c r="H39" s="399" t="s">
        <v>145</v>
      </c>
      <c r="I39" s="399"/>
    </row>
    <row r="40" spans="1:10">
      <c r="A40" s="163"/>
      <c r="B40" s="419">
        <f>D43</f>
        <v>90</v>
      </c>
      <c r="C40" s="419"/>
      <c r="D40" s="419"/>
      <c r="E40" s="419"/>
      <c r="F40" s="549">
        <v>2026</v>
      </c>
      <c r="G40" s="549"/>
      <c r="H40" s="328" t="s">
        <v>112</v>
      </c>
      <c r="I40" s="328"/>
    </row>
    <row r="41" spans="1:10">
      <c r="A41" s="163"/>
      <c r="B41" s="536" t="s">
        <v>148</v>
      </c>
      <c r="C41" s="537"/>
      <c r="D41" s="537"/>
      <c r="E41" s="537"/>
      <c r="F41" s="537"/>
      <c r="G41" s="537"/>
      <c r="H41" s="537"/>
      <c r="I41" s="538"/>
    </row>
    <row r="42" spans="1:10" ht="36">
      <c r="A42" s="163"/>
      <c r="B42" s="539" t="s">
        <v>123</v>
      </c>
      <c r="C42" s="540"/>
      <c r="D42" s="154" t="s">
        <v>149</v>
      </c>
      <c r="E42" s="155" t="s">
        <v>85</v>
      </c>
      <c r="F42" s="541" t="s">
        <v>86</v>
      </c>
      <c r="G42" s="542"/>
      <c r="H42" s="126" t="s">
        <v>75</v>
      </c>
      <c r="I42" s="126" t="s">
        <v>76</v>
      </c>
    </row>
    <row r="43" spans="1:10">
      <c r="A43" s="163"/>
      <c r="B43" s="485" t="s">
        <v>281</v>
      </c>
      <c r="C43" s="534"/>
      <c r="D43" s="129">
        <f>SUM(CALENDARIZACION!F42:H42)</f>
        <v>90</v>
      </c>
      <c r="E43" s="130">
        <v>0</v>
      </c>
      <c r="F43" s="422">
        <f>SUM(CALENDARIZACION!F43:H43)</f>
        <v>85</v>
      </c>
      <c r="G43" s="422"/>
      <c r="H43" s="157">
        <v>46027</v>
      </c>
      <c r="I43" s="157">
        <v>46111</v>
      </c>
      <c r="J43" s="165"/>
    </row>
    <row r="44" spans="1:10">
      <c r="A44" s="163"/>
      <c r="B44" s="474" t="s">
        <v>282</v>
      </c>
      <c r="C44" s="504"/>
      <c r="D44" s="129">
        <f>SUM(CALENDARIZACION!I42:K42)</f>
        <v>90</v>
      </c>
      <c r="E44" s="132">
        <v>0</v>
      </c>
      <c r="F44" s="422">
        <f>SUM(CALENDARIZACION!I43:K43)</f>
        <v>0</v>
      </c>
      <c r="G44" s="422"/>
      <c r="H44" s="157"/>
      <c r="I44" s="157"/>
      <c r="J44" s="165"/>
    </row>
    <row r="45" spans="1:10">
      <c r="A45" s="163"/>
      <c r="B45" s="474" t="s">
        <v>133</v>
      </c>
      <c r="C45" s="504"/>
      <c r="D45" s="129">
        <f>SUM(CALENDARIZACION!L42:N42)</f>
        <v>90</v>
      </c>
      <c r="E45" s="130">
        <v>0</v>
      </c>
      <c r="F45" s="422">
        <f>SUM(CALENDARIZACION!L43:N43)</f>
        <v>0</v>
      </c>
      <c r="G45" s="422"/>
      <c r="H45" s="157"/>
      <c r="I45" s="157"/>
    </row>
    <row r="46" spans="1:10">
      <c r="A46" s="163"/>
      <c r="B46" s="550" t="s">
        <v>283</v>
      </c>
      <c r="C46" s="551"/>
      <c r="D46" s="133">
        <f>SUM(CALENDARIZACION!O42:Q42)</f>
        <v>60</v>
      </c>
      <c r="E46" s="134">
        <v>0</v>
      </c>
      <c r="F46" s="552">
        <f>SUM(CALENDARIZACION!O43:Q43)</f>
        <v>0</v>
      </c>
      <c r="G46" s="552"/>
      <c r="H46" s="157"/>
      <c r="I46" s="157"/>
    </row>
    <row r="47" spans="1:10" ht="24">
      <c r="A47" s="163"/>
      <c r="B47" s="429" t="s">
        <v>350</v>
      </c>
      <c r="C47" s="429"/>
      <c r="D47" s="158">
        <f>CALENDARIZACION!R42</f>
        <v>330</v>
      </c>
      <c r="E47" s="158">
        <v>0</v>
      </c>
      <c r="F47" s="430">
        <f>CALENDARIZACION!R43</f>
        <v>85</v>
      </c>
      <c r="G47" s="430"/>
      <c r="H47" s="127" t="s">
        <v>151</v>
      </c>
      <c r="I47" s="159">
        <f>CALENDARIZACION!U42</f>
        <v>0.25757575757575757</v>
      </c>
    </row>
    <row r="48" spans="1:10">
      <c r="A48" s="557"/>
      <c r="B48" s="557"/>
      <c r="C48" s="557"/>
      <c r="D48" s="557"/>
      <c r="E48" s="557"/>
      <c r="F48" s="557"/>
      <c r="G48" s="557"/>
      <c r="H48" s="557"/>
      <c r="I48" s="557"/>
    </row>
    <row r="49" spans="1:9" ht="22.5" customHeight="1">
      <c r="A49" s="557"/>
      <c r="B49" s="557"/>
      <c r="C49" s="557"/>
      <c r="D49" s="557"/>
      <c r="E49" s="557"/>
      <c r="F49" s="557"/>
      <c r="G49" s="557"/>
      <c r="H49" s="557"/>
      <c r="I49" s="557"/>
    </row>
    <row r="50" spans="1:9" ht="39" customHeight="1">
      <c r="A50" s="163"/>
      <c r="B50" s="396" t="s">
        <v>163</v>
      </c>
      <c r="C50" s="401"/>
      <c r="D50" s="425" t="s">
        <v>52</v>
      </c>
      <c r="E50" s="425"/>
      <c r="F50" s="425" t="s">
        <v>157</v>
      </c>
      <c r="G50" s="425"/>
      <c r="H50" s="425"/>
      <c r="I50" s="425"/>
    </row>
    <row r="51" spans="1:9" ht="33.75" customHeight="1">
      <c r="A51" s="163"/>
      <c r="B51" s="426" t="str">
        <f>D8</f>
        <v>PP2- A1  C2</v>
      </c>
      <c r="C51" s="426"/>
      <c r="D51" s="334" t="str">
        <f>B15</f>
        <v>Actividad de día naranja para la erradicación de la no violencia para alumnos de diferentes niveles escolares y ciudadanía en general</v>
      </c>
      <c r="E51" s="334"/>
      <c r="F51" s="137" t="s">
        <v>158</v>
      </c>
      <c r="G51" s="127" t="s">
        <v>159</v>
      </c>
      <c r="H51" s="137" t="s">
        <v>67</v>
      </c>
      <c r="I51" s="138" t="s">
        <v>68</v>
      </c>
    </row>
    <row r="52" spans="1:9" ht="30" customHeight="1">
      <c r="A52" s="163"/>
      <c r="B52" s="427"/>
      <c r="C52" s="427"/>
      <c r="D52" s="428"/>
      <c r="E52" s="428"/>
      <c r="F52" s="139">
        <f>CALENDARIZACION!S42</f>
        <v>330</v>
      </c>
      <c r="G52" s="135">
        <f>CALENDARIZACION!S43</f>
        <v>85</v>
      </c>
      <c r="H52" s="139">
        <f>CALENDARIZACION!T42</f>
        <v>245</v>
      </c>
      <c r="I52" s="140">
        <f>CALENDARIZACION!U42</f>
        <v>0.25757575757575757</v>
      </c>
    </row>
    <row r="53" spans="1:9" ht="20.25" customHeight="1">
      <c r="A53" s="166">
        <v>1</v>
      </c>
      <c r="B53" s="331">
        <v>0</v>
      </c>
      <c r="C53" s="331"/>
      <c r="D53" s="331"/>
      <c r="E53" s="331"/>
      <c r="F53" s="331"/>
      <c r="G53" s="331"/>
      <c r="H53" s="331"/>
      <c r="I53" s="331"/>
    </row>
    <row r="54" spans="1:9">
      <c r="A54" s="166">
        <v>1</v>
      </c>
      <c r="B54" s="331"/>
      <c r="C54" s="331"/>
      <c r="D54" s="331"/>
      <c r="E54" s="331"/>
      <c r="F54" s="331"/>
      <c r="G54" s="331"/>
      <c r="H54" s="331"/>
      <c r="I54" s="331"/>
    </row>
    <row r="55" spans="1:9">
      <c r="A55" s="166">
        <v>1</v>
      </c>
      <c r="B55" s="331"/>
      <c r="C55" s="331"/>
      <c r="D55" s="331"/>
      <c r="E55" s="331"/>
      <c r="F55" s="331"/>
      <c r="G55" s="331"/>
      <c r="H55" s="331"/>
      <c r="I55" s="331"/>
    </row>
    <row r="56" spans="1:9">
      <c r="A56" s="166">
        <v>1</v>
      </c>
      <c r="B56" s="331"/>
      <c r="C56" s="331"/>
      <c r="D56" s="331"/>
      <c r="E56" s="331"/>
      <c r="F56" s="331"/>
      <c r="G56" s="331"/>
      <c r="H56" s="331"/>
      <c r="I56" s="331"/>
    </row>
    <row r="57" spans="1:9">
      <c r="A57" s="166">
        <v>1</v>
      </c>
      <c r="B57" s="331"/>
      <c r="C57" s="331"/>
      <c r="D57" s="331"/>
      <c r="E57" s="331"/>
      <c r="F57" s="331"/>
      <c r="G57" s="331"/>
      <c r="H57" s="331"/>
      <c r="I57" s="331"/>
    </row>
    <row r="58" spans="1:9">
      <c r="A58" s="166">
        <v>1</v>
      </c>
      <c r="B58" s="331"/>
      <c r="C58" s="331"/>
      <c r="D58" s="331"/>
      <c r="E58" s="331"/>
      <c r="F58" s="331"/>
      <c r="G58" s="331"/>
      <c r="H58" s="331"/>
      <c r="I58" s="331"/>
    </row>
    <row r="59" spans="1:9">
      <c r="A59" s="166">
        <v>1</v>
      </c>
      <c r="B59" s="331"/>
      <c r="C59" s="331"/>
      <c r="D59" s="331"/>
      <c r="E59" s="331"/>
      <c r="F59" s="331"/>
      <c r="G59" s="331"/>
      <c r="H59" s="331"/>
      <c r="I59" s="331"/>
    </row>
    <row r="60" spans="1:9">
      <c r="A60" s="166">
        <v>1</v>
      </c>
      <c r="B60" s="331"/>
      <c r="C60" s="331"/>
      <c r="D60" s="331"/>
      <c r="E60" s="331"/>
      <c r="F60" s="331"/>
      <c r="G60" s="331"/>
      <c r="H60" s="331"/>
      <c r="I60" s="331"/>
    </row>
    <row r="61" spans="1:9">
      <c r="A61" s="166">
        <v>1</v>
      </c>
      <c r="B61" s="331"/>
      <c r="C61" s="331"/>
      <c r="D61" s="331"/>
      <c r="E61" s="331"/>
      <c r="F61" s="331"/>
      <c r="G61" s="331"/>
      <c r="H61" s="331"/>
      <c r="I61" s="331"/>
    </row>
    <row r="62" spans="1:9">
      <c r="A62" s="166">
        <v>1</v>
      </c>
      <c r="B62" s="331"/>
      <c r="C62" s="331"/>
      <c r="D62" s="331"/>
      <c r="E62" s="331"/>
      <c r="F62" s="331"/>
      <c r="G62" s="331"/>
      <c r="H62" s="331"/>
      <c r="I62" s="331"/>
    </row>
    <row r="63" spans="1:9">
      <c r="A63" s="166">
        <v>1</v>
      </c>
      <c r="B63" s="331"/>
      <c r="C63" s="331"/>
      <c r="D63" s="331"/>
      <c r="E63" s="331"/>
      <c r="F63" s="331"/>
      <c r="G63" s="331"/>
      <c r="H63" s="331"/>
      <c r="I63" s="331"/>
    </row>
    <row r="64" spans="1:9">
      <c r="A64" s="166">
        <v>1</v>
      </c>
      <c r="B64" s="331"/>
      <c r="C64" s="331"/>
      <c r="D64" s="331"/>
      <c r="E64" s="331"/>
      <c r="F64" s="331"/>
      <c r="G64" s="331"/>
      <c r="H64" s="331"/>
      <c r="I64" s="331"/>
    </row>
    <row r="65" spans="1:9">
      <c r="A65" s="166">
        <v>1</v>
      </c>
      <c r="B65" s="331"/>
      <c r="C65" s="331"/>
      <c r="D65" s="331"/>
      <c r="E65" s="331"/>
      <c r="F65" s="331"/>
      <c r="G65" s="331"/>
      <c r="H65" s="331"/>
      <c r="I65" s="331"/>
    </row>
    <row r="66" spans="1:9">
      <c r="A66" s="166">
        <v>1</v>
      </c>
      <c r="B66" s="331"/>
      <c r="C66" s="331"/>
      <c r="D66" s="331"/>
      <c r="E66" s="331"/>
      <c r="F66" s="331"/>
      <c r="G66" s="331"/>
      <c r="H66" s="331"/>
      <c r="I66" s="331"/>
    </row>
    <row r="67" spans="1:9">
      <c r="A67" s="166">
        <v>1</v>
      </c>
      <c r="B67" s="331"/>
      <c r="C67" s="331"/>
      <c r="D67" s="331"/>
      <c r="E67" s="331"/>
      <c r="F67" s="331"/>
      <c r="G67" s="331"/>
      <c r="H67" s="331"/>
      <c r="I67" s="331"/>
    </row>
    <row r="68" spans="1:9" ht="17.25" customHeight="1">
      <c r="A68" s="166">
        <v>1</v>
      </c>
      <c r="B68" s="331"/>
      <c r="C68" s="331"/>
      <c r="D68" s="331"/>
      <c r="E68" s="331"/>
      <c r="F68" s="331"/>
      <c r="G68" s="331"/>
      <c r="H68" s="331"/>
      <c r="I68" s="331"/>
    </row>
    <row r="69" spans="1:9">
      <c r="A69" s="166">
        <v>1</v>
      </c>
      <c r="B69" s="445" t="s">
        <v>287</v>
      </c>
      <c r="C69" s="445"/>
      <c r="D69" s="445"/>
      <c r="E69" s="445"/>
      <c r="F69" s="445"/>
      <c r="G69" s="445"/>
      <c r="H69" s="445"/>
      <c r="I69" s="445"/>
    </row>
    <row r="70" spans="1:9">
      <c r="A70" s="166">
        <v>1</v>
      </c>
      <c r="B70" s="445"/>
      <c r="C70" s="445"/>
      <c r="D70" s="445"/>
      <c r="E70" s="445"/>
      <c r="F70" s="445"/>
      <c r="G70" s="445"/>
      <c r="H70" s="445"/>
      <c r="I70" s="445"/>
    </row>
    <row r="71" spans="1:9">
      <c r="A71" s="166">
        <v>1</v>
      </c>
      <c r="B71" s="432" t="s">
        <v>281</v>
      </c>
      <c r="C71" s="432"/>
      <c r="D71" s="432"/>
      <c r="E71" s="440">
        <f>F43/D43</f>
        <v>0.94444444444444442</v>
      </c>
      <c r="F71" s="440"/>
      <c r="G71" s="440"/>
      <c r="H71" s="440"/>
      <c r="I71" s="440"/>
    </row>
    <row r="72" spans="1:9">
      <c r="A72" s="166">
        <v>1</v>
      </c>
      <c r="B72" s="432"/>
      <c r="C72" s="432"/>
      <c r="D72" s="432"/>
      <c r="E72" s="440"/>
      <c r="F72" s="440"/>
      <c r="G72" s="440"/>
      <c r="H72" s="440"/>
      <c r="I72" s="440"/>
    </row>
    <row r="73" spans="1:9">
      <c r="B73" s="432" t="s">
        <v>282</v>
      </c>
      <c r="C73" s="432"/>
      <c r="D73" s="432"/>
      <c r="E73" s="440">
        <f>F44/D44</f>
        <v>0</v>
      </c>
      <c r="F73" s="440"/>
      <c r="G73" s="440"/>
      <c r="H73" s="440"/>
      <c r="I73" s="440"/>
    </row>
    <row r="74" spans="1:9">
      <c r="B74" s="432"/>
      <c r="C74" s="432"/>
      <c r="D74" s="432"/>
      <c r="E74" s="440"/>
      <c r="F74" s="440"/>
      <c r="G74" s="440"/>
      <c r="H74" s="440"/>
      <c r="I74" s="440"/>
    </row>
    <row r="75" spans="1:9" ht="12.75" customHeight="1">
      <c r="B75" s="432" t="s">
        <v>133</v>
      </c>
      <c r="C75" s="432"/>
      <c r="D75" s="432"/>
      <c r="E75" s="440">
        <f>F45/D45</f>
        <v>0</v>
      </c>
      <c r="F75" s="440"/>
      <c r="G75" s="440"/>
      <c r="H75" s="440"/>
      <c r="I75" s="440"/>
    </row>
    <row r="76" spans="1:9" ht="12.75" customHeight="1">
      <c r="B76" s="432"/>
      <c r="C76" s="432"/>
      <c r="D76" s="432"/>
      <c r="E76" s="440"/>
      <c r="F76" s="440"/>
      <c r="G76" s="440"/>
      <c r="H76" s="440"/>
      <c r="I76" s="440"/>
    </row>
    <row r="77" spans="1:9">
      <c r="B77" s="432" t="s">
        <v>283</v>
      </c>
      <c r="C77" s="432"/>
      <c r="D77" s="432"/>
      <c r="E77" s="440">
        <f>F46/D46</f>
        <v>0</v>
      </c>
      <c r="F77" s="440"/>
      <c r="G77" s="440"/>
      <c r="H77" s="440"/>
      <c r="I77" s="440"/>
    </row>
    <row r="78" spans="1:9">
      <c r="B78" s="432"/>
      <c r="C78" s="432"/>
      <c r="D78" s="432"/>
      <c r="E78" s="440"/>
      <c r="F78" s="440"/>
      <c r="G78" s="440"/>
      <c r="H78" s="440"/>
      <c r="I78" s="440"/>
    </row>
    <row r="79" spans="1:9">
      <c r="B79" s="446"/>
      <c r="C79" s="446"/>
      <c r="D79" s="446"/>
      <c r="E79" s="446"/>
      <c r="F79" s="446"/>
      <c r="G79" s="446"/>
      <c r="H79" s="446"/>
      <c r="I79" s="446"/>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hyperlinks>
    <hyperlink ref="H23" r:id="rId1" xr:uid="{3F7CBB33-2757-4E08-A9A0-72AFC7ED8DCE}"/>
    <hyperlink ref="H24" r:id="rId2" xr:uid="{A2E02F60-FA46-4407-8A31-67527086549F}"/>
    <hyperlink ref="H25" r:id="rId3" xr:uid="{6A5E0FF9-6CED-4B4C-A9B2-01FDAB02A627}"/>
  </hyperlinks>
  <pageMargins left="0.7" right="0.7" top="0.75" bottom="0.75" header="0.3" footer="0.3"/>
  <pageSetup scale="57"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16" zoomScale="70" zoomScaleNormal="100" zoomScaleSheetLayoutView="70" workbookViewId="0">
      <selection activeCell="A19" sqref="A19:N19"/>
    </sheetView>
  </sheetViews>
  <sheetFormatPr baseColWidth="10" defaultColWidth="9.33203125" defaultRowHeight="12.75"/>
  <cols>
    <col min="1" max="1" width="1.83203125" style="46" customWidth="1"/>
    <col min="2" max="2" width="6" style="46" customWidth="1"/>
    <col min="3" max="3" width="18.83203125" style="46" customWidth="1"/>
    <col min="4" max="4" width="2.83203125" style="46" customWidth="1"/>
    <col min="5" max="5" width="4" style="46" customWidth="1"/>
    <col min="6" max="6" width="18.83203125" style="46" customWidth="1"/>
    <col min="7" max="7" width="6.1640625" style="46" customWidth="1"/>
    <col min="8" max="8" width="6" style="46" customWidth="1"/>
    <col min="9" max="9" width="4.6640625" style="46" customWidth="1"/>
    <col min="10" max="10" width="4.1640625" style="46" customWidth="1"/>
    <col min="11" max="11" width="13.33203125" style="46" customWidth="1"/>
    <col min="12" max="12" width="3.1640625" style="46" customWidth="1"/>
    <col min="13" max="13" width="1.5" style="46" customWidth="1"/>
    <col min="14" max="14" width="40.6640625" style="46" customWidth="1"/>
    <col min="15" max="16384" width="9.33203125" style="46"/>
  </cols>
  <sheetData>
    <row r="1" spans="1:14" ht="34.5" customHeight="1">
      <c r="A1" s="230" t="s">
        <v>317</v>
      </c>
      <c r="B1" s="231"/>
      <c r="C1" s="231"/>
      <c r="D1" s="231"/>
      <c r="E1" s="231"/>
      <c r="F1" s="231"/>
      <c r="G1" s="231"/>
      <c r="H1" s="231"/>
      <c r="I1" s="231"/>
      <c r="J1" s="231"/>
      <c r="K1" s="231"/>
      <c r="L1" s="231"/>
      <c r="M1" s="231"/>
      <c r="N1" s="232"/>
    </row>
    <row r="2" spans="1:14" ht="48.2" customHeight="1">
      <c r="A2" s="233" t="s">
        <v>386</v>
      </c>
      <c r="B2" s="234"/>
      <c r="C2" s="234"/>
      <c r="D2" s="234"/>
      <c r="E2" s="234"/>
      <c r="F2" s="234"/>
      <c r="G2" s="234"/>
      <c r="H2" s="234"/>
      <c r="I2" s="234"/>
      <c r="J2" s="234"/>
      <c r="K2" s="234"/>
      <c r="L2" s="234"/>
      <c r="M2" s="234"/>
      <c r="N2" s="235"/>
    </row>
    <row r="3" spans="1:14" ht="34.5" customHeight="1">
      <c r="A3" s="230" t="s">
        <v>318</v>
      </c>
      <c r="B3" s="231"/>
      <c r="C3" s="231"/>
      <c r="D3" s="231"/>
      <c r="E3" s="231"/>
      <c r="F3" s="231"/>
      <c r="G3" s="231"/>
      <c r="H3" s="231"/>
      <c r="I3" s="231"/>
      <c r="J3" s="231"/>
      <c r="K3" s="231"/>
      <c r="L3" s="231"/>
      <c r="M3" s="231"/>
      <c r="N3" s="232"/>
    </row>
    <row r="4" spans="1:14" ht="45.6" customHeight="1">
      <c r="A4" s="236" t="s">
        <v>316</v>
      </c>
      <c r="B4" s="237"/>
      <c r="C4" s="237"/>
      <c r="D4" s="237"/>
      <c r="E4" s="237"/>
      <c r="F4" s="237"/>
      <c r="G4" s="237"/>
      <c r="H4" s="237"/>
      <c r="I4" s="237"/>
      <c r="J4" s="237"/>
      <c r="K4" s="237"/>
      <c r="L4" s="237"/>
      <c r="M4" s="237"/>
      <c r="N4" s="238"/>
    </row>
    <row r="5" spans="1:14" ht="20.85" customHeight="1">
      <c r="A5" s="239"/>
      <c r="B5" s="788" t="s">
        <v>316</v>
      </c>
      <c r="C5" s="241"/>
      <c r="D5" s="241"/>
      <c r="E5" s="241"/>
      <c r="F5" s="241"/>
      <c r="G5" s="241"/>
      <c r="H5" s="241"/>
      <c r="I5" s="241"/>
      <c r="J5" s="241"/>
      <c r="K5" s="241"/>
      <c r="L5" s="241"/>
      <c r="M5" s="241"/>
      <c r="N5" s="242"/>
    </row>
    <row r="6" spans="1:14" ht="22.5" customHeight="1">
      <c r="A6" s="240"/>
      <c r="B6" s="94" t="s">
        <v>315</v>
      </c>
      <c r="C6" s="243"/>
      <c r="D6" s="243"/>
      <c r="E6" s="243"/>
      <c r="F6" s="243"/>
      <c r="G6" s="243"/>
      <c r="H6" s="243"/>
      <c r="I6" s="243"/>
      <c r="J6" s="243"/>
      <c r="K6" s="243"/>
      <c r="L6" s="243"/>
      <c r="M6" s="243"/>
      <c r="N6" s="244"/>
    </row>
    <row r="7" spans="1:14" ht="27.75" customHeight="1">
      <c r="A7" s="246"/>
      <c r="B7" s="247"/>
      <c r="C7" s="247"/>
      <c r="D7" s="247"/>
      <c r="E7" s="248"/>
      <c r="F7" s="247"/>
      <c r="G7" s="247"/>
      <c r="H7" s="247"/>
      <c r="I7" s="248"/>
      <c r="J7" s="247"/>
      <c r="K7" s="247"/>
      <c r="L7" s="248"/>
      <c r="M7" s="248"/>
      <c r="N7" s="249"/>
    </row>
    <row r="8" spans="1:14" ht="18.2" customHeight="1">
      <c r="A8" s="227" t="s">
        <v>304</v>
      </c>
      <c r="B8" s="228"/>
      <c r="C8" s="229"/>
      <c r="D8" s="250"/>
      <c r="E8" s="91"/>
      <c r="F8" s="252"/>
      <c r="G8" s="227" t="s">
        <v>305</v>
      </c>
      <c r="H8" s="228"/>
      <c r="I8" s="91"/>
      <c r="J8" s="252"/>
      <c r="K8" s="95" t="s">
        <v>306</v>
      </c>
      <c r="L8" s="245"/>
      <c r="M8" s="245"/>
      <c r="N8" s="254"/>
    </row>
    <row r="9" spans="1:14" ht="17.850000000000001" customHeight="1">
      <c r="A9" s="227" t="s">
        <v>307</v>
      </c>
      <c r="B9" s="228"/>
      <c r="C9" s="229"/>
      <c r="D9" s="251"/>
      <c r="E9" s="91"/>
      <c r="F9" s="253"/>
      <c r="G9" s="227" t="s">
        <v>305</v>
      </c>
      <c r="H9" s="228"/>
      <c r="I9" s="91"/>
      <c r="J9" s="253"/>
      <c r="K9" s="95" t="s">
        <v>306</v>
      </c>
      <c r="L9" s="245"/>
      <c r="M9" s="245"/>
      <c r="N9" s="255"/>
    </row>
    <row r="10" spans="1:14" ht="17.25" customHeight="1">
      <c r="A10" s="227" t="s">
        <v>308</v>
      </c>
      <c r="B10" s="228"/>
      <c r="C10" s="229"/>
      <c r="D10" s="251"/>
      <c r="E10" s="91"/>
      <c r="F10" s="253"/>
      <c r="G10" s="227" t="s">
        <v>305</v>
      </c>
      <c r="H10" s="228"/>
      <c r="I10" s="91"/>
      <c r="J10" s="253"/>
      <c r="K10" s="95" t="s">
        <v>306</v>
      </c>
      <c r="L10" s="245"/>
      <c r="M10" s="245"/>
      <c r="N10" s="255"/>
    </row>
    <row r="11" spans="1:14" ht="18" customHeight="1">
      <c r="A11" s="227" t="s">
        <v>309</v>
      </c>
      <c r="B11" s="228"/>
      <c r="C11" s="229"/>
      <c r="D11" s="92"/>
      <c r="E11" s="91"/>
      <c r="F11" s="253"/>
      <c r="G11" s="227" t="s">
        <v>305</v>
      </c>
      <c r="H11" s="228"/>
      <c r="I11" s="91"/>
      <c r="J11" s="93"/>
      <c r="K11" s="95" t="s">
        <v>306</v>
      </c>
      <c r="L11" s="245"/>
      <c r="M11" s="245"/>
      <c r="N11" s="255"/>
    </row>
    <row r="12" spans="1:14" ht="18.2" customHeight="1">
      <c r="A12" s="227" t="s">
        <v>310</v>
      </c>
      <c r="B12" s="228"/>
      <c r="C12" s="229"/>
      <c r="D12" s="251"/>
      <c r="E12" s="91"/>
      <c r="F12" s="253"/>
      <c r="G12" s="227" t="s">
        <v>305</v>
      </c>
      <c r="H12" s="228"/>
      <c r="I12" s="91"/>
      <c r="J12" s="253"/>
      <c r="K12" s="95" t="s">
        <v>306</v>
      </c>
      <c r="L12" s="245"/>
      <c r="M12" s="245"/>
      <c r="N12" s="255"/>
    </row>
    <row r="13" spans="1:14" ht="18" customHeight="1">
      <c r="A13" s="227" t="s">
        <v>311</v>
      </c>
      <c r="B13" s="228"/>
      <c r="C13" s="229"/>
      <c r="D13" s="251"/>
      <c r="E13" s="789"/>
      <c r="F13" s="253"/>
      <c r="G13" s="227" t="s">
        <v>305</v>
      </c>
      <c r="H13" s="228"/>
      <c r="I13" s="789"/>
      <c r="J13" s="253"/>
      <c r="K13" s="95" t="s">
        <v>306</v>
      </c>
      <c r="L13" s="245"/>
      <c r="M13" s="245"/>
      <c r="N13" s="255"/>
    </row>
    <row r="14" spans="1:14" ht="17.45" customHeight="1">
      <c r="A14" s="227" t="s">
        <v>312</v>
      </c>
      <c r="B14" s="228"/>
      <c r="C14" s="229"/>
      <c r="D14" s="251"/>
      <c r="E14" s="91"/>
      <c r="F14" s="253"/>
      <c r="G14" s="227" t="s">
        <v>305</v>
      </c>
      <c r="H14" s="228"/>
      <c r="I14" s="91"/>
      <c r="J14" s="253"/>
      <c r="K14" s="95" t="s">
        <v>306</v>
      </c>
      <c r="L14" s="245"/>
      <c r="M14" s="245"/>
      <c r="N14" s="255"/>
    </row>
    <row r="15" spans="1:14" ht="17.850000000000001" customHeight="1">
      <c r="A15" s="227" t="s">
        <v>313</v>
      </c>
      <c r="B15" s="228"/>
      <c r="C15" s="229"/>
      <c r="D15" s="251"/>
      <c r="E15" s="91"/>
      <c r="F15" s="253"/>
      <c r="G15" s="227" t="s">
        <v>305</v>
      </c>
      <c r="H15" s="228"/>
      <c r="I15" s="91"/>
      <c r="J15" s="253"/>
      <c r="K15" s="95" t="s">
        <v>306</v>
      </c>
      <c r="L15" s="245"/>
      <c r="M15" s="245"/>
      <c r="N15" s="255"/>
    </row>
    <row r="16" spans="1:14" ht="18" customHeight="1">
      <c r="A16" s="227" t="s">
        <v>314</v>
      </c>
      <c r="B16" s="228"/>
      <c r="C16" s="229"/>
      <c r="D16" s="251"/>
      <c r="E16" s="91"/>
      <c r="F16" s="253"/>
      <c r="G16" s="227" t="s">
        <v>305</v>
      </c>
      <c r="H16" s="228"/>
      <c r="I16" s="91"/>
      <c r="J16" s="253"/>
      <c r="K16" s="95" t="s">
        <v>306</v>
      </c>
      <c r="L16" s="245"/>
      <c r="M16" s="245"/>
      <c r="N16" s="255"/>
    </row>
    <row r="17" spans="1:14" ht="18" customHeight="1">
      <c r="A17" s="256"/>
      <c r="B17" s="257"/>
      <c r="C17" s="257"/>
      <c r="D17" s="257"/>
      <c r="E17" s="257"/>
      <c r="F17" s="257"/>
      <c r="G17" s="257"/>
      <c r="H17" s="257"/>
      <c r="I17" s="257"/>
      <c r="J17" s="257"/>
      <c r="K17" s="257"/>
      <c r="L17" s="257"/>
      <c r="M17" s="257"/>
      <c r="N17" s="258"/>
    </row>
    <row r="18" spans="1:14" ht="34.5" customHeight="1">
      <c r="A18" s="230" t="s">
        <v>71</v>
      </c>
      <c r="B18" s="231"/>
      <c r="C18" s="231"/>
      <c r="D18" s="231"/>
      <c r="E18" s="231"/>
      <c r="F18" s="231"/>
      <c r="G18" s="231"/>
      <c r="H18" s="231"/>
      <c r="I18" s="231"/>
      <c r="J18" s="231"/>
      <c r="K18" s="231"/>
      <c r="L18" s="231"/>
      <c r="M18" s="231"/>
      <c r="N18" s="232"/>
    </row>
    <row r="19" spans="1:14" ht="103.9" customHeight="1">
      <c r="A19" s="233" t="s">
        <v>387</v>
      </c>
      <c r="B19" s="234"/>
      <c r="C19" s="234"/>
      <c r="D19" s="234"/>
      <c r="E19" s="234"/>
      <c r="F19" s="234"/>
      <c r="G19" s="234"/>
      <c r="H19" s="234"/>
      <c r="I19" s="234"/>
      <c r="J19" s="234"/>
      <c r="K19" s="234"/>
      <c r="L19" s="234"/>
      <c r="M19" s="234"/>
      <c r="N19" s="235"/>
    </row>
    <row r="20" spans="1:14" ht="18.75" customHeight="1">
      <c r="A20" s="259" t="s">
        <v>319</v>
      </c>
      <c r="B20" s="260"/>
      <c r="C20" s="260"/>
      <c r="D20" s="261"/>
      <c r="E20" s="270" t="s">
        <v>388</v>
      </c>
      <c r="F20" s="271"/>
      <c r="G20" s="271"/>
      <c r="H20" s="271"/>
      <c r="I20" s="271"/>
      <c r="J20" s="271"/>
      <c r="K20" s="271"/>
      <c r="L20" s="271"/>
      <c r="M20" s="271"/>
      <c r="N20" s="790"/>
    </row>
    <row r="21" spans="1:14" ht="17.45" customHeight="1">
      <c r="A21" s="262"/>
      <c r="B21" s="263"/>
      <c r="C21" s="263"/>
      <c r="D21" s="264"/>
      <c r="E21" s="268"/>
      <c r="F21" s="269"/>
      <c r="G21" s="269"/>
      <c r="H21" s="269"/>
      <c r="I21" s="269"/>
      <c r="J21" s="269"/>
      <c r="K21" s="269"/>
      <c r="L21" s="269"/>
      <c r="M21" s="269"/>
      <c r="N21" s="791"/>
    </row>
    <row r="22" spans="1:14" ht="17.850000000000001" customHeight="1">
      <c r="A22" s="262"/>
      <c r="B22" s="263"/>
      <c r="C22" s="263"/>
      <c r="D22" s="264"/>
      <c r="E22" s="268"/>
      <c r="F22" s="269"/>
      <c r="G22" s="269"/>
      <c r="H22" s="269"/>
      <c r="I22" s="269"/>
      <c r="J22" s="269"/>
      <c r="K22" s="269"/>
      <c r="L22" s="269"/>
      <c r="M22" s="269"/>
      <c r="N22" s="791"/>
    </row>
    <row r="23" spans="1:14" ht="14.25" customHeight="1">
      <c r="A23" s="265"/>
      <c r="B23" s="266"/>
      <c r="C23" s="266"/>
      <c r="D23" s="267"/>
      <c r="E23" s="792"/>
      <c r="F23" s="793"/>
      <c r="G23" s="793"/>
      <c r="H23" s="793"/>
      <c r="I23" s="793"/>
      <c r="J23" s="793"/>
      <c r="K23" s="793"/>
      <c r="L23" s="793"/>
      <c r="M23" s="793"/>
      <c r="N23" s="794"/>
    </row>
    <row r="24" spans="1:14" ht="22.7" customHeight="1">
      <c r="A24" s="246"/>
      <c r="B24" s="247"/>
      <c r="C24" s="247"/>
      <c r="D24" s="247"/>
      <c r="E24" s="247"/>
      <c r="F24" s="247"/>
      <c r="G24" s="247"/>
      <c r="H24" s="247"/>
      <c r="I24" s="247"/>
      <c r="J24" s="247"/>
      <c r="K24" s="247"/>
      <c r="L24" s="247"/>
      <c r="M24" s="247"/>
      <c r="N24" s="249"/>
    </row>
    <row r="25" spans="1:14" ht="34.5" customHeight="1">
      <c r="A25" s="230" t="s">
        <v>302</v>
      </c>
      <c r="B25" s="231"/>
      <c r="C25" s="231"/>
      <c r="D25" s="231"/>
      <c r="E25" s="231"/>
      <c r="F25" s="231"/>
      <c r="G25" s="231"/>
      <c r="H25" s="231"/>
      <c r="I25" s="231"/>
      <c r="J25" s="231"/>
      <c r="K25" s="231"/>
      <c r="L25" s="231"/>
      <c r="M25" s="231"/>
      <c r="N25" s="232"/>
    </row>
    <row r="26" spans="1:14" ht="34.5" customHeight="1">
      <c r="A26" s="230" t="s">
        <v>303</v>
      </c>
      <c r="B26" s="231"/>
      <c r="C26" s="231"/>
      <c r="D26" s="231"/>
      <c r="E26" s="231"/>
      <c r="F26" s="231"/>
      <c r="G26" s="231"/>
      <c r="H26" s="231"/>
      <c r="I26" s="231"/>
      <c r="J26" s="231"/>
      <c r="K26" s="231"/>
      <c r="L26" s="231"/>
      <c r="M26" s="231"/>
      <c r="N26" s="232"/>
    </row>
    <row r="27" spans="1:14" ht="18.75" customHeight="1">
      <c r="A27" s="259" t="s">
        <v>319</v>
      </c>
      <c r="B27" s="260"/>
      <c r="C27" s="260"/>
      <c r="D27" s="261"/>
      <c r="E27" s="278" t="s">
        <v>388</v>
      </c>
      <c r="F27" s="279"/>
      <c r="G27" s="279"/>
      <c r="H27" s="279"/>
      <c r="I27" s="279"/>
      <c r="J27" s="279"/>
      <c r="K27" s="279"/>
      <c r="L27" s="279"/>
      <c r="M27" s="279"/>
      <c r="N27" s="280"/>
    </row>
    <row r="28" spans="1:14" ht="17.45" customHeight="1">
      <c r="A28" s="262"/>
      <c r="B28" s="263"/>
      <c r="C28" s="263"/>
      <c r="D28" s="264"/>
      <c r="E28" s="272" t="s">
        <v>389</v>
      </c>
      <c r="F28" s="273"/>
      <c r="G28" s="273"/>
      <c r="H28" s="273"/>
      <c r="I28" s="273"/>
      <c r="J28" s="273"/>
      <c r="K28" s="273"/>
      <c r="L28" s="273"/>
      <c r="M28" s="273"/>
      <c r="N28" s="274"/>
    </row>
    <row r="29" spans="1:14" ht="17.850000000000001" customHeight="1">
      <c r="A29" s="262"/>
      <c r="B29" s="263"/>
      <c r="C29" s="263"/>
      <c r="D29" s="264"/>
      <c r="E29" s="272"/>
      <c r="F29" s="273"/>
      <c r="G29" s="273"/>
      <c r="H29" s="273"/>
      <c r="I29" s="273"/>
      <c r="J29" s="273"/>
      <c r="K29" s="273"/>
      <c r="L29" s="273"/>
      <c r="M29" s="273"/>
      <c r="N29" s="274"/>
    </row>
    <row r="30" spans="1:14" ht="14.25" customHeight="1">
      <c r="A30" s="265"/>
      <c r="B30" s="266"/>
      <c r="C30" s="266"/>
      <c r="D30" s="267"/>
      <c r="E30" s="275"/>
      <c r="F30" s="276"/>
      <c r="G30" s="276"/>
      <c r="H30" s="276"/>
      <c r="I30" s="276"/>
      <c r="J30" s="276"/>
      <c r="K30" s="276"/>
      <c r="L30" s="276"/>
      <c r="M30" s="276"/>
      <c r="N30" s="277"/>
    </row>
    <row r="31" spans="1:14" ht="18.95" customHeight="1"/>
  </sheetData>
  <mergeCells count="51">
    <mergeCell ref="A24:N24"/>
    <mergeCell ref="A25:N25"/>
    <mergeCell ref="A26:N26"/>
    <mergeCell ref="A27:D30"/>
    <mergeCell ref="E28:N30"/>
    <mergeCell ref="E27:N27"/>
    <mergeCell ref="A20:D23"/>
    <mergeCell ref="A18:N18"/>
    <mergeCell ref="A19:N19"/>
    <mergeCell ref="E20:N23"/>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1:C11"/>
    <mergeCell ref="A14:C14"/>
    <mergeCell ref="G14:H14"/>
    <mergeCell ref="A1:N1"/>
    <mergeCell ref="A2:N2"/>
    <mergeCell ref="A3:N3"/>
    <mergeCell ref="A4:N4"/>
    <mergeCell ref="A5:A6"/>
    <mergeCell ref="C5:N6"/>
  </mergeCells>
  <hyperlinks>
    <hyperlink ref="E20" r:id="rId1" xr:uid="{5826C373-0F38-45BA-95AA-872176EAB4FD}"/>
    <hyperlink ref="E27" r:id="rId2" xr:uid="{FF30B961-8B09-4E30-A527-5CE2C12A62A6}"/>
    <hyperlink ref="E28" r:id="rId3" display="https://zapotlan.hidalgo.gob.mx/ADMINISTRACION%202024-2027/Normateca/Presidencia/Planeacion/Plan%20Municipal%20de%20Desarrollo%2024-27/PMZJ.pdf" xr:uid="{50847073-033E-4A8D-A578-1AC3FC5CC8BC}"/>
  </hyperlinks>
  <pageMargins left="0.7" right="0.7" top="0.75" bottom="0.75" header="0.3" footer="0.3"/>
  <pageSetup paperSize="9" scale="6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7B57-5C50-4BDF-89F5-2B915994F807}">
  <dimension ref="A2:J79"/>
  <sheetViews>
    <sheetView topLeftCell="A26" zoomScaleNormal="100" workbookViewId="0">
      <selection activeCell="H43" sqref="H43"/>
    </sheetView>
  </sheetViews>
  <sheetFormatPr baseColWidth="10" defaultColWidth="12" defaultRowHeight="12.75"/>
  <cols>
    <col min="1" max="1" width="4.33203125" style="136" customWidth="1"/>
    <col min="2" max="3" width="15.83203125" style="136" customWidth="1"/>
    <col min="4" max="9" width="17.83203125" style="136" customWidth="1"/>
    <col min="10" max="16384" width="12" style="136"/>
  </cols>
  <sheetData>
    <row r="2" spans="2:9" ht="18" customHeight="1"/>
    <row r="3" spans="2:9" ht="15" customHeight="1"/>
    <row r="4" spans="2:9" ht="34.5" customHeight="1">
      <c r="B4" s="327" t="s">
        <v>38</v>
      </c>
      <c r="C4" s="404"/>
      <c r="D4" s="404"/>
      <c r="E4" s="404"/>
      <c r="F4" s="404"/>
      <c r="G4" s="404"/>
      <c r="H4" s="404"/>
      <c r="I4" s="404"/>
    </row>
    <row r="5" spans="2:9" ht="19.5" customHeight="1">
      <c r="B5" s="333" t="s">
        <v>351</v>
      </c>
      <c r="C5" s="405"/>
      <c r="D5" s="405"/>
      <c r="E5" s="405"/>
      <c r="F5" s="405"/>
      <c r="G5" s="405"/>
      <c r="H5" s="405"/>
      <c r="I5" s="405"/>
    </row>
    <row r="6" spans="2:9" ht="31.5" customHeight="1">
      <c r="B6" s="483" t="s">
        <v>39</v>
      </c>
      <c r="C6" s="484"/>
      <c r="D6" s="485" t="str">
        <f>'FORMATO 2. POA - MIR'!D4:F4</f>
        <v>SECRETARÍA DE BIENESTAR, INCLUSIÓN Y DESARROLLO SOCIAL.</v>
      </c>
      <c r="E6" s="486"/>
      <c r="F6" s="483" t="s">
        <v>42</v>
      </c>
      <c r="G6" s="487"/>
      <c r="H6" s="488">
        <v>2026</v>
      </c>
      <c r="I6" s="488"/>
    </row>
    <row r="7" spans="2:9" ht="54" customHeight="1">
      <c r="B7" s="472" t="s">
        <v>40</v>
      </c>
      <c r="C7" s="473"/>
      <c r="D7" s="474" t="s">
        <v>534</v>
      </c>
      <c r="E7" s="475"/>
      <c r="F7" s="472" t="s">
        <v>43</v>
      </c>
      <c r="G7" s="476"/>
      <c r="H7" s="328" t="s">
        <v>578</v>
      </c>
      <c r="I7" s="328"/>
    </row>
    <row r="8" spans="2:9" ht="41.25" customHeight="1">
      <c r="B8" s="477" t="s">
        <v>41</v>
      </c>
      <c r="C8" s="478"/>
      <c r="D8" s="479" t="s">
        <v>291</v>
      </c>
      <c r="E8" s="480"/>
      <c r="F8" s="481" t="s">
        <v>44</v>
      </c>
      <c r="G8" s="482"/>
      <c r="H8" s="328" t="s">
        <v>579</v>
      </c>
      <c r="I8" s="328"/>
    </row>
    <row r="9" spans="2:9">
      <c r="B9" s="406" t="s">
        <v>89</v>
      </c>
      <c r="C9" s="406"/>
      <c r="D9" s="406"/>
      <c r="E9" s="406"/>
      <c r="F9" s="406"/>
      <c r="G9" s="406"/>
      <c r="H9" s="406"/>
      <c r="I9" s="406"/>
    </row>
    <row r="10" spans="2:9" ht="68.25" customHeight="1">
      <c r="B10" s="401" t="s">
        <v>90</v>
      </c>
      <c r="C10" s="401"/>
      <c r="D10" s="328" t="str">
        <f>'FORMATO 2. POA - MIR'!C9</f>
        <v>Acuerdo 2. Para el bienestar del pueblo</v>
      </c>
      <c r="E10" s="489"/>
      <c r="F10" s="399" t="s">
        <v>91</v>
      </c>
      <c r="G10" s="399"/>
      <c r="H10" s="490" t="str">
        <f>'FORMATO 2. POA - MIR'!E9</f>
        <v>2.6.1 Fortalecer el desarrollo integral de las mujeres con igualdad de oportunidades.</v>
      </c>
      <c r="I10" s="491"/>
    </row>
    <row r="11" spans="2:9" ht="54" customHeight="1">
      <c r="B11" s="399" t="s">
        <v>92</v>
      </c>
      <c r="C11" s="399"/>
      <c r="D11" s="328" t="str">
        <f>'FORMATO 2. POA - MIR'!C10</f>
        <v>Acuerdo 2. Bienestar social para Zapotlán.</v>
      </c>
      <c r="E11" s="489"/>
      <c r="F11" s="399" t="s">
        <v>94</v>
      </c>
      <c r="G11" s="399"/>
      <c r="H11" s="490" t="str">
        <f>'FORMATO 2. POA - MIR'!E10</f>
        <v>2.9.1 .1 Implementar acciones igualdad de oportunidades en el emprendimiento que contribuyan al desarrollo integral de las mujeres</v>
      </c>
      <c r="I11" s="491"/>
    </row>
    <row r="12" spans="2:9" ht="126" customHeight="1">
      <c r="B12" s="492" t="s">
        <v>95</v>
      </c>
      <c r="C12" s="492"/>
      <c r="D12" s="493" t="str">
        <f>'FORMATO 2. POA - MIR'!C11</f>
        <v>2.6 Garantizar el empoderamiento de las mujeres Zapotlanenses, mediante los procesos de participación en todos los ámbitos de la sociedad, logrando autonomía, defensa de sus derechos e integración social y sostenibilidad económica.</v>
      </c>
      <c r="E12" s="493"/>
      <c r="F12" s="399" t="s">
        <v>96</v>
      </c>
      <c r="G12" s="399"/>
      <c r="H12" s="490" t="str">
        <f>'FORMATO 2. POA - MIR'!E11</f>
        <v>2.9.1 .2 Desarrollar nuevos espacios de atención para las mujeres en un ambiente sano y digno.</v>
      </c>
      <c r="I12" s="491"/>
    </row>
    <row r="13" spans="2:9" ht="15" customHeight="1">
      <c r="B13" s="494" t="s">
        <v>352</v>
      </c>
      <c r="C13" s="495"/>
      <c r="D13" s="495"/>
      <c r="E13" s="495"/>
      <c r="F13" s="495"/>
      <c r="G13" s="495"/>
      <c r="H13" s="495"/>
      <c r="I13" s="496"/>
    </row>
    <row r="14" spans="2:9">
      <c r="B14" s="401" t="s">
        <v>45</v>
      </c>
      <c r="C14" s="401"/>
      <c r="D14" s="401"/>
      <c r="E14" s="401"/>
      <c r="F14" s="401"/>
      <c r="G14" s="401"/>
      <c r="H14" s="401"/>
      <c r="I14" s="401"/>
    </row>
    <row r="15" spans="2:9" ht="30.75" customHeight="1">
      <c r="B15" s="400" t="str">
        <f>'FORMATO 2. POA - MIR'!B25</f>
        <v xml:space="preserve"> Feria de emprendimiento local y servicios</v>
      </c>
      <c r="C15" s="400"/>
      <c r="D15" s="400"/>
      <c r="E15" s="400"/>
      <c r="F15" s="400"/>
      <c r="G15" s="400"/>
      <c r="H15" s="400"/>
      <c r="I15" s="400"/>
    </row>
    <row r="16" spans="2:9">
      <c r="B16" s="401" t="s">
        <v>48</v>
      </c>
      <c r="C16" s="401"/>
      <c r="D16" s="401"/>
      <c r="E16" s="401"/>
      <c r="F16" s="401"/>
      <c r="G16" s="401"/>
      <c r="H16" s="401"/>
      <c r="I16" s="401"/>
    </row>
    <row r="17" spans="2:9" ht="39" customHeight="1">
      <c r="B17" s="328" t="str">
        <f>'FORMATO 2. POA - MIR'!C25</f>
        <v>Impulsar el desarrollo económico y el empoderamiento de las mujeres mediante la promoción de sus productos y servicios</v>
      </c>
      <c r="C17" s="328"/>
      <c r="D17" s="328"/>
      <c r="E17" s="328"/>
      <c r="F17" s="328"/>
      <c r="G17" s="328"/>
      <c r="H17" s="328"/>
      <c r="I17" s="328"/>
    </row>
    <row r="18" spans="2:9" ht="18.75" customHeight="1">
      <c r="B18" s="402" t="s">
        <v>353</v>
      </c>
      <c r="C18" s="402"/>
      <c r="D18" s="402"/>
      <c r="E18" s="402"/>
      <c r="F18" s="402"/>
      <c r="G18" s="402"/>
      <c r="H18" s="402"/>
      <c r="I18" s="402"/>
    </row>
    <row r="19" spans="2:9">
      <c r="B19" s="403" t="s">
        <v>339</v>
      </c>
      <c r="C19" s="403"/>
      <c r="D19" s="403"/>
      <c r="E19" s="403"/>
      <c r="F19" s="403"/>
      <c r="G19" s="403"/>
      <c r="H19" s="403"/>
      <c r="I19" s="403"/>
    </row>
    <row r="20" spans="2:9">
      <c r="B20" s="328" t="str">
        <f>CALENDARIZACION!E45</f>
        <v>PFELS=(PFELPS/PFELSR)*100%</v>
      </c>
      <c r="C20" s="328"/>
      <c r="D20" s="328"/>
      <c r="E20" s="328"/>
      <c r="F20" s="328"/>
      <c r="G20" s="328"/>
      <c r="H20" s="328"/>
      <c r="I20" s="328"/>
    </row>
    <row r="21" spans="2:9">
      <c r="B21" s="403" t="s">
        <v>340</v>
      </c>
      <c r="C21" s="403"/>
      <c r="D21" s="403"/>
      <c r="E21" s="403"/>
      <c r="F21" s="403"/>
      <c r="G21" s="403"/>
      <c r="H21" s="403"/>
      <c r="I21" s="403"/>
    </row>
    <row r="22" spans="2:9" ht="28.5" customHeight="1">
      <c r="B22" s="408" t="s">
        <v>105</v>
      </c>
      <c r="C22" s="409"/>
      <c r="D22" s="410" t="s">
        <v>341</v>
      </c>
      <c r="E22" s="410"/>
      <c r="F22" s="409" t="s">
        <v>342</v>
      </c>
      <c r="G22" s="409"/>
      <c r="H22" s="399" t="s">
        <v>141</v>
      </c>
      <c r="I22" s="399"/>
    </row>
    <row r="23" spans="2:9" ht="46.5" customHeight="1">
      <c r="B23" s="489" t="s">
        <v>559</v>
      </c>
      <c r="C23" s="497"/>
      <c r="D23" s="498" t="s">
        <v>108</v>
      </c>
      <c r="E23" s="499"/>
      <c r="F23" s="489" t="str">
        <f>CALENDARIZACION!C45</f>
        <v>PFELS (PORCENTAJE DE FERIAS DE EMPREDIMIENTO LOCAL Y SERVICIOS.)</v>
      </c>
      <c r="G23" s="491"/>
      <c r="H23" s="502" t="s">
        <v>388</v>
      </c>
      <c r="I23" s="503"/>
    </row>
    <row r="24" spans="2:9" ht="63.75" customHeight="1">
      <c r="B24" s="489" t="s">
        <v>560</v>
      </c>
      <c r="C24" s="497"/>
      <c r="D24" s="498" t="s">
        <v>108</v>
      </c>
      <c r="E24" s="499"/>
      <c r="F24" s="500" t="str">
        <f>CALENDARIZACION!D45</f>
        <v>PFELSP (PORCENTAJE DE PARTICIPANTES EN LAS FERIAS DE EMPREDIMIENTO LOCAL Y SERVICIOS PROGRAMADOS)</v>
      </c>
      <c r="G24" s="501"/>
      <c r="H24" s="502" t="s">
        <v>388</v>
      </c>
      <c r="I24" s="503"/>
    </row>
    <row r="25" spans="2:9" ht="68.25" customHeight="1">
      <c r="B25" s="489" t="s">
        <v>561</v>
      </c>
      <c r="C25" s="497"/>
      <c r="D25" s="498" t="s">
        <v>108</v>
      </c>
      <c r="E25" s="499"/>
      <c r="F25" s="504" t="str">
        <f>CALENDARIZACION!D46</f>
        <v>PFELSP (PORCENTAJE DE PARTICIPANTES EN LAS FERIAS DE EMPREDIMIENTO LOCAL Y SERVICIOS REALIZADOS)</v>
      </c>
      <c r="G25" s="504"/>
      <c r="H25" s="502" t="s">
        <v>388</v>
      </c>
      <c r="I25" s="503"/>
    </row>
    <row r="26" spans="2:9" ht="12.75" customHeight="1">
      <c r="B26" s="519" t="s">
        <v>144</v>
      </c>
      <c r="C26" s="519"/>
      <c r="D26" s="519"/>
      <c r="E26" s="519"/>
      <c r="F26" s="519"/>
      <c r="G26" s="519"/>
      <c r="H26" s="519"/>
      <c r="I26" s="519"/>
    </row>
    <row r="27" spans="2:9" ht="15.75" customHeight="1">
      <c r="B27" s="520" t="s">
        <v>28</v>
      </c>
      <c r="C27" s="508"/>
      <c r="D27" s="506" t="s">
        <v>46</v>
      </c>
      <c r="E27" s="508"/>
      <c r="F27" s="520" t="s">
        <v>47</v>
      </c>
      <c r="G27" s="521"/>
      <c r="H27" s="521"/>
      <c r="I27" s="521"/>
    </row>
    <row r="28" spans="2:9" ht="18" customHeight="1">
      <c r="B28" s="489" t="s">
        <v>100</v>
      </c>
      <c r="C28" s="491"/>
      <c r="D28" s="514" t="s">
        <v>98</v>
      </c>
      <c r="E28" s="515"/>
      <c r="F28" s="514" t="s">
        <v>218</v>
      </c>
      <c r="G28" s="493"/>
      <c r="H28" s="493"/>
      <c r="I28" s="515"/>
    </row>
    <row r="29" spans="2:9" ht="18" customHeight="1">
      <c r="B29" s="506" t="s">
        <v>127</v>
      </c>
      <c r="C29" s="507"/>
      <c r="D29" s="507"/>
      <c r="E29" s="508"/>
      <c r="F29" s="509" t="s">
        <v>130</v>
      </c>
      <c r="G29" s="510"/>
      <c r="H29" s="510"/>
      <c r="I29" s="510"/>
    </row>
    <row r="30" spans="2:9" ht="13.5" customHeight="1">
      <c r="B30" s="511" t="s">
        <v>108</v>
      </c>
      <c r="C30" s="512"/>
      <c r="D30" s="512"/>
      <c r="E30" s="513"/>
      <c r="F30" s="514" t="s">
        <v>194</v>
      </c>
      <c r="G30" s="493"/>
      <c r="H30" s="493"/>
      <c r="I30" s="515"/>
    </row>
    <row r="31" spans="2:9" ht="15.75" customHeight="1">
      <c r="B31" s="558" t="s">
        <v>82</v>
      </c>
      <c r="C31" s="559"/>
      <c r="D31" s="559"/>
      <c r="E31" s="518"/>
      <c r="F31" s="560" t="s">
        <v>131</v>
      </c>
      <c r="G31" s="561"/>
      <c r="H31" s="561"/>
      <c r="I31" s="561"/>
    </row>
    <row r="32" spans="2:9" ht="15.75" customHeight="1">
      <c r="B32" s="328" t="s">
        <v>109</v>
      </c>
      <c r="C32" s="328"/>
      <c r="D32" s="328"/>
      <c r="E32" s="328"/>
      <c r="F32" s="328" t="s">
        <v>110</v>
      </c>
      <c r="G32" s="328"/>
      <c r="H32" s="328"/>
      <c r="I32" s="328"/>
    </row>
    <row r="33" spans="1:10" ht="14.25" customHeight="1">
      <c r="B33" s="406" t="s">
        <v>147</v>
      </c>
      <c r="C33" s="406"/>
      <c r="D33" s="406"/>
      <c r="E33" s="406"/>
      <c r="F33" s="406"/>
      <c r="G33" s="406"/>
      <c r="H33" s="406"/>
      <c r="I33" s="406"/>
    </row>
    <row r="34" spans="1:10" ht="13.5" customHeight="1">
      <c r="B34" s="529" t="s">
        <v>344</v>
      </c>
      <c r="C34" s="530"/>
      <c r="D34" s="530"/>
      <c r="E34" s="530"/>
      <c r="F34" s="531" t="s">
        <v>345</v>
      </c>
      <c r="G34" s="531"/>
      <c r="H34" s="531"/>
      <c r="I34" s="531"/>
    </row>
    <row r="35" spans="1:10">
      <c r="B35" s="522" t="s">
        <v>150</v>
      </c>
      <c r="C35" s="523"/>
      <c r="D35" s="532">
        <f>CALENDARIZACION!R45</f>
        <v>2</v>
      </c>
      <c r="E35" s="533"/>
      <c r="F35" s="485" t="s">
        <v>115</v>
      </c>
      <c r="G35" s="534"/>
      <c r="H35" s="535" t="s">
        <v>116</v>
      </c>
      <c r="I35" s="535"/>
    </row>
    <row r="36" spans="1:10">
      <c r="B36" s="522" t="s">
        <v>117</v>
      </c>
      <c r="C36" s="523"/>
      <c r="D36" s="524" t="s">
        <v>109</v>
      </c>
      <c r="E36" s="525"/>
      <c r="F36" s="474" t="s">
        <v>343</v>
      </c>
      <c r="G36" s="504"/>
      <c r="H36" s="417" t="s">
        <v>119</v>
      </c>
      <c r="I36" s="417"/>
    </row>
    <row r="37" spans="1:10">
      <c r="B37" s="522" t="s">
        <v>49</v>
      </c>
      <c r="C37" s="523"/>
      <c r="D37" s="524" t="s">
        <v>193</v>
      </c>
      <c r="E37" s="525"/>
      <c r="F37" s="474" t="s">
        <v>120</v>
      </c>
      <c r="G37" s="504"/>
      <c r="H37" s="418" t="s">
        <v>121</v>
      </c>
      <c r="I37" s="418"/>
    </row>
    <row r="38" spans="1:10">
      <c r="B38" s="543" t="s">
        <v>354</v>
      </c>
      <c r="C38" s="510"/>
      <c r="D38" s="510"/>
      <c r="E38" s="510"/>
      <c r="F38" s="510"/>
      <c r="G38" s="510"/>
      <c r="H38" s="510"/>
      <c r="I38" s="510"/>
    </row>
    <row r="39" spans="1:10">
      <c r="B39" s="544" t="s">
        <v>233</v>
      </c>
      <c r="C39" s="545"/>
      <c r="D39" s="545"/>
      <c r="E39" s="546"/>
      <c r="F39" s="547" t="s">
        <v>50</v>
      </c>
      <c r="G39" s="548"/>
      <c r="H39" s="399" t="s">
        <v>145</v>
      </c>
      <c r="I39" s="399"/>
    </row>
    <row r="40" spans="1:10">
      <c r="B40" s="419">
        <f>D43</f>
        <v>1</v>
      </c>
      <c r="C40" s="419"/>
      <c r="D40" s="419"/>
      <c r="E40" s="419"/>
      <c r="F40" s="549">
        <v>2026</v>
      </c>
      <c r="G40" s="549"/>
      <c r="H40" s="328" t="s">
        <v>112</v>
      </c>
      <c r="I40" s="328"/>
    </row>
    <row r="41" spans="1:10">
      <c r="B41" s="536" t="s">
        <v>148</v>
      </c>
      <c r="C41" s="537"/>
      <c r="D41" s="537"/>
      <c r="E41" s="537"/>
      <c r="F41" s="537"/>
      <c r="G41" s="537"/>
      <c r="H41" s="537"/>
      <c r="I41" s="538"/>
    </row>
    <row r="42" spans="1:10" ht="36">
      <c r="B42" s="539" t="s">
        <v>123</v>
      </c>
      <c r="C42" s="540"/>
      <c r="D42" s="154" t="s">
        <v>149</v>
      </c>
      <c r="E42" s="155" t="s">
        <v>85</v>
      </c>
      <c r="F42" s="541" t="s">
        <v>86</v>
      </c>
      <c r="G42" s="542"/>
      <c r="H42" s="126" t="s">
        <v>75</v>
      </c>
      <c r="I42" s="126" t="s">
        <v>76</v>
      </c>
    </row>
    <row r="43" spans="1:10">
      <c r="B43" s="485" t="s">
        <v>281</v>
      </c>
      <c r="C43" s="534"/>
      <c r="D43" s="129">
        <f>SUM(CALENDARIZACION!F45:H45)</f>
        <v>1</v>
      </c>
      <c r="E43" s="130">
        <v>0</v>
      </c>
      <c r="F43" s="422">
        <f>SUM(CALENDARIZACION!F46:H46)</f>
        <v>1</v>
      </c>
      <c r="G43" s="422"/>
      <c r="H43" s="157">
        <v>46027</v>
      </c>
      <c r="I43" s="157">
        <v>46111</v>
      </c>
      <c r="J43" s="141"/>
    </row>
    <row r="44" spans="1:10">
      <c r="B44" s="474" t="s">
        <v>282</v>
      </c>
      <c r="C44" s="504"/>
      <c r="D44" s="129">
        <f>SUM(CALENDARIZACION!I45:K45)</f>
        <v>0</v>
      </c>
      <c r="E44" s="132">
        <v>0</v>
      </c>
      <c r="F44" s="422">
        <f>SUM(CALENDARIZACION!I46:K46)</f>
        <v>0</v>
      </c>
      <c r="G44" s="422"/>
      <c r="H44" s="157"/>
      <c r="I44" s="157"/>
      <c r="J44" s="141"/>
    </row>
    <row r="45" spans="1:10">
      <c r="B45" s="474" t="s">
        <v>133</v>
      </c>
      <c r="C45" s="504"/>
      <c r="D45" s="129">
        <f>SUM(CALENDARIZACION!L45:N45)</f>
        <v>0</v>
      </c>
      <c r="E45" s="130">
        <v>0</v>
      </c>
      <c r="F45" s="422">
        <f>SUM(CALENDARIZACION!L46:N46)</f>
        <v>0</v>
      </c>
      <c r="G45" s="422"/>
      <c r="H45" s="157"/>
      <c r="I45" s="157"/>
    </row>
    <row r="46" spans="1:10">
      <c r="B46" s="550" t="s">
        <v>283</v>
      </c>
      <c r="C46" s="551"/>
      <c r="D46" s="133">
        <f>SUM(CALENDARIZACION!O45:Q45)</f>
        <v>1</v>
      </c>
      <c r="E46" s="134">
        <v>0</v>
      </c>
      <c r="F46" s="552">
        <f>SUM(CALENDARIZACION!O46:Q46)</f>
        <v>0</v>
      </c>
      <c r="G46" s="552"/>
      <c r="H46" s="157"/>
      <c r="I46" s="157"/>
    </row>
    <row r="47" spans="1:10" ht="24">
      <c r="B47" s="429" t="s">
        <v>350</v>
      </c>
      <c r="C47" s="429"/>
      <c r="D47" s="158">
        <f>CALENDARIZACION!R45</f>
        <v>2</v>
      </c>
      <c r="E47" s="158">
        <v>0</v>
      </c>
      <c r="F47" s="430">
        <f>CALENDARIZACION!R46</f>
        <v>1</v>
      </c>
      <c r="G47" s="430"/>
      <c r="H47" s="127" t="s">
        <v>151</v>
      </c>
      <c r="I47" s="159">
        <f>CALENDARIZACION!U45</f>
        <v>0.5</v>
      </c>
    </row>
    <row r="48" spans="1:10">
      <c r="A48" s="562"/>
      <c r="B48" s="562"/>
      <c r="C48" s="562"/>
      <c r="D48" s="562"/>
      <c r="E48" s="562"/>
      <c r="F48" s="562"/>
      <c r="G48" s="562"/>
      <c r="H48" s="562"/>
      <c r="I48" s="562"/>
    </row>
    <row r="49" spans="1:9" ht="22.5" customHeight="1">
      <c r="A49" s="562"/>
      <c r="B49" s="562"/>
      <c r="C49" s="562"/>
      <c r="D49" s="562"/>
      <c r="E49" s="562"/>
      <c r="F49" s="562"/>
      <c r="G49" s="562"/>
      <c r="H49" s="562"/>
      <c r="I49" s="562"/>
    </row>
    <row r="50" spans="1:9" ht="39" customHeight="1">
      <c r="B50" s="396" t="s">
        <v>163</v>
      </c>
      <c r="C50" s="401"/>
      <c r="D50" s="425" t="s">
        <v>52</v>
      </c>
      <c r="E50" s="425"/>
      <c r="F50" s="425" t="s">
        <v>157</v>
      </c>
      <c r="G50" s="425"/>
      <c r="H50" s="425"/>
      <c r="I50" s="425"/>
    </row>
    <row r="51" spans="1:9" ht="33.75" customHeight="1">
      <c r="B51" s="426" t="str">
        <f>D8</f>
        <v>PP- A2  C2</v>
      </c>
      <c r="C51" s="426"/>
      <c r="D51" s="334" t="str">
        <f>B15</f>
        <v xml:space="preserve"> Feria de emprendimiento local y servicios</v>
      </c>
      <c r="E51" s="334"/>
      <c r="F51" s="137" t="s">
        <v>158</v>
      </c>
      <c r="G51" s="127" t="s">
        <v>159</v>
      </c>
      <c r="H51" s="137" t="s">
        <v>67</v>
      </c>
      <c r="I51" s="138" t="s">
        <v>68</v>
      </c>
    </row>
    <row r="52" spans="1:9" ht="30" customHeight="1">
      <c r="B52" s="427"/>
      <c r="C52" s="427"/>
      <c r="D52" s="428"/>
      <c r="E52" s="428"/>
      <c r="F52" s="139">
        <f>CALENDARIZACION!S45</f>
        <v>2</v>
      </c>
      <c r="G52" s="135">
        <f>CALENDARIZACION!S46</f>
        <v>1</v>
      </c>
      <c r="H52" s="139">
        <f>CALENDARIZACION!T45</f>
        <v>1</v>
      </c>
      <c r="I52" s="140">
        <f>CALENDARIZACION!U45</f>
        <v>0.5</v>
      </c>
    </row>
    <row r="53" spans="1:9" ht="20.25" customHeight="1">
      <c r="A53" s="142">
        <v>1</v>
      </c>
      <c r="B53" s="331">
        <v>0</v>
      </c>
      <c r="C53" s="331"/>
      <c r="D53" s="331"/>
      <c r="E53" s="331"/>
      <c r="F53" s="331"/>
      <c r="G53" s="331"/>
      <c r="H53" s="331"/>
      <c r="I53" s="331"/>
    </row>
    <row r="54" spans="1:9">
      <c r="A54" s="142">
        <v>1</v>
      </c>
      <c r="B54" s="331"/>
      <c r="C54" s="331"/>
      <c r="D54" s="331"/>
      <c r="E54" s="331"/>
      <c r="F54" s="331"/>
      <c r="G54" s="331"/>
      <c r="H54" s="331"/>
      <c r="I54" s="331"/>
    </row>
    <row r="55" spans="1:9">
      <c r="A55" s="142">
        <v>1</v>
      </c>
      <c r="B55" s="331"/>
      <c r="C55" s="331"/>
      <c r="D55" s="331"/>
      <c r="E55" s="331"/>
      <c r="F55" s="331"/>
      <c r="G55" s="331"/>
      <c r="H55" s="331"/>
      <c r="I55" s="331"/>
    </row>
    <row r="56" spans="1:9">
      <c r="A56" s="142">
        <v>1</v>
      </c>
      <c r="B56" s="331"/>
      <c r="C56" s="331"/>
      <c r="D56" s="331"/>
      <c r="E56" s="331"/>
      <c r="F56" s="331"/>
      <c r="G56" s="331"/>
      <c r="H56" s="331"/>
      <c r="I56" s="331"/>
    </row>
    <row r="57" spans="1:9">
      <c r="A57" s="142">
        <v>1</v>
      </c>
      <c r="B57" s="331"/>
      <c r="C57" s="331"/>
      <c r="D57" s="331"/>
      <c r="E57" s="331"/>
      <c r="F57" s="331"/>
      <c r="G57" s="331"/>
      <c r="H57" s="331"/>
      <c r="I57" s="331"/>
    </row>
    <row r="58" spans="1:9">
      <c r="A58" s="142">
        <v>1</v>
      </c>
      <c r="B58" s="331"/>
      <c r="C58" s="331"/>
      <c r="D58" s="331"/>
      <c r="E58" s="331"/>
      <c r="F58" s="331"/>
      <c r="G58" s="331"/>
      <c r="H58" s="331"/>
      <c r="I58" s="331"/>
    </row>
    <row r="59" spans="1:9">
      <c r="A59" s="142">
        <v>1</v>
      </c>
      <c r="B59" s="331"/>
      <c r="C59" s="331"/>
      <c r="D59" s="331"/>
      <c r="E59" s="331"/>
      <c r="F59" s="331"/>
      <c r="G59" s="331"/>
      <c r="H59" s="331"/>
      <c r="I59" s="331"/>
    </row>
    <row r="60" spans="1:9">
      <c r="A60" s="142">
        <v>1</v>
      </c>
      <c r="B60" s="331"/>
      <c r="C60" s="331"/>
      <c r="D60" s="331"/>
      <c r="E60" s="331"/>
      <c r="F60" s="331"/>
      <c r="G60" s="331"/>
      <c r="H60" s="331"/>
      <c r="I60" s="331"/>
    </row>
    <row r="61" spans="1:9">
      <c r="A61" s="142">
        <v>1</v>
      </c>
      <c r="B61" s="331"/>
      <c r="C61" s="331"/>
      <c r="D61" s="331"/>
      <c r="E61" s="331"/>
      <c r="F61" s="331"/>
      <c r="G61" s="331"/>
      <c r="H61" s="331"/>
      <c r="I61" s="331"/>
    </row>
    <row r="62" spans="1:9">
      <c r="A62" s="142">
        <v>1</v>
      </c>
      <c r="B62" s="331"/>
      <c r="C62" s="331"/>
      <c r="D62" s="331"/>
      <c r="E62" s="331"/>
      <c r="F62" s="331"/>
      <c r="G62" s="331"/>
      <c r="H62" s="331"/>
      <c r="I62" s="331"/>
    </row>
    <row r="63" spans="1:9">
      <c r="A63" s="142">
        <v>1</v>
      </c>
      <c r="B63" s="331"/>
      <c r="C63" s="331"/>
      <c r="D63" s="331"/>
      <c r="E63" s="331"/>
      <c r="F63" s="331"/>
      <c r="G63" s="331"/>
      <c r="H63" s="331"/>
      <c r="I63" s="331"/>
    </row>
    <row r="64" spans="1:9">
      <c r="A64" s="142">
        <v>1</v>
      </c>
      <c r="B64" s="331"/>
      <c r="C64" s="331"/>
      <c r="D64" s="331"/>
      <c r="E64" s="331"/>
      <c r="F64" s="331"/>
      <c r="G64" s="331"/>
      <c r="H64" s="331"/>
      <c r="I64" s="331"/>
    </row>
    <row r="65" spans="1:9">
      <c r="A65" s="142">
        <v>1</v>
      </c>
      <c r="B65" s="331"/>
      <c r="C65" s="331"/>
      <c r="D65" s="331"/>
      <c r="E65" s="331"/>
      <c r="F65" s="331"/>
      <c r="G65" s="331"/>
      <c r="H65" s="331"/>
      <c r="I65" s="331"/>
    </row>
    <row r="66" spans="1:9">
      <c r="A66" s="142">
        <v>1</v>
      </c>
      <c r="B66" s="331"/>
      <c r="C66" s="331"/>
      <c r="D66" s="331"/>
      <c r="E66" s="331"/>
      <c r="F66" s="331"/>
      <c r="G66" s="331"/>
      <c r="H66" s="331"/>
      <c r="I66" s="331"/>
    </row>
    <row r="67" spans="1:9">
      <c r="A67" s="142">
        <v>1</v>
      </c>
      <c r="B67" s="331"/>
      <c r="C67" s="331"/>
      <c r="D67" s="331"/>
      <c r="E67" s="331"/>
      <c r="F67" s="331"/>
      <c r="G67" s="331"/>
      <c r="H67" s="331"/>
      <c r="I67" s="331"/>
    </row>
    <row r="68" spans="1:9" ht="17.25" customHeight="1">
      <c r="A68" s="142">
        <v>1</v>
      </c>
      <c r="B68" s="331"/>
      <c r="C68" s="331"/>
      <c r="D68" s="331"/>
      <c r="E68" s="331"/>
      <c r="F68" s="331"/>
      <c r="G68" s="331"/>
      <c r="H68" s="331"/>
      <c r="I68" s="331"/>
    </row>
    <row r="69" spans="1:9">
      <c r="A69" s="142">
        <v>1</v>
      </c>
      <c r="B69" s="445" t="s">
        <v>287</v>
      </c>
      <c r="C69" s="445"/>
      <c r="D69" s="445"/>
      <c r="E69" s="445"/>
      <c r="F69" s="445"/>
      <c r="G69" s="445"/>
      <c r="H69" s="445"/>
      <c r="I69" s="445"/>
    </row>
    <row r="70" spans="1:9">
      <c r="A70" s="142">
        <v>1</v>
      </c>
      <c r="B70" s="445"/>
      <c r="C70" s="445"/>
      <c r="D70" s="445"/>
      <c r="E70" s="445"/>
      <c r="F70" s="445"/>
      <c r="G70" s="445"/>
      <c r="H70" s="445"/>
      <c r="I70" s="445"/>
    </row>
    <row r="71" spans="1:9">
      <c r="A71" s="142">
        <v>1</v>
      </c>
      <c r="B71" s="432" t="s">
        <v>281</v>
      </c>
      <c r="C71" s="432"/>
      <c r="D71" s="432"/>
      <c r="E71" s="440">
        <f>F43/D43</f>
        <v>1</v>
      </c>
      <c r="F71" s="440"/>
      <c r="G71" s="440"/>
      <c r="H71" s="440"/>
      <c r="I71" s="440"/>
    </row>
    <row r="72" spans="1:9">
      <c r="A72" s="142">
        <v>1</v>
      </c>
      <c r="B72" s="432"/>
      <c r="C72" s="432"/>
      <c r="D72" s="432"/>
      <c r="E72" s="440"/>
      <c r="F72" s="440"/>
      <c r="G72" s="440"/>
      <c r="H72" s="440"/>
      <c r="I72" s="440"/>
    </row>
    <row r="73" spans="1:9">
      <c r="B73" s="432" t="s">
        <v>282</v>
      </c>
      <c r="C73" s="432"/>
      <c r="D73" s="432"/>
      <c r="E73" s="440" t="e">
        <f>F44/D44</f>
        <v>#DIV/0!</v>
      </c>
      <c r="F73" s="440"/>
      <c r="G73" s="440"/>
      <c r="H73" s="440"/>
      <c r="I73" s="440"/>
    </row>
    <row r="74" spans="1:9">
      <c r="B74" s="432"/>
      <c r="C74" s="432"/>
      <c r="D74" s="432"/>
      <c r="E74" s="440"/>
      <c r="F74" s="440"/>
      <c r="G74" s="440"/>
      <c r="H74" s="440"/>
      <c r="I74" s="440"/>
    </row>
    <row r="75" spans="1:9" ht="12.75" customHeight="1">
      <c r="B75" s="432" t="s">
        <v>133</v>
      </c>
      <c r="C75" s="432"/>
      <c r="D75" s="432"/>
      <c r="E75" s="440" t="e">
        <f>F45/D45</f>
        <v>#DIV/0!</v>
      </c>
      <c r="F75" s="440"/>
      <c r="G75" s="440"/>
      <c r="H75" s="440"/>
      <c r="I75" s="440"/>
    </row>
    <row r="76" spans="1:9" ht="12.75" customHeight="1">
      <c r="B76" s="432"/>
      <c r="C76" s="432"/>
      <c r="D76" s="432"/>
      <c r="E76" s="440"/>
      <c r="F76" s="440"/>
      <c r="G76" s="440"/>
      <c r="H76" s="440"/>
      <c r="I76" s="440"/>
    </row>
    <row r="77" spans="1:9">
      <c r="B77" s="432" t="s">
        <v>283</v>
      </c>
      <c r="C77" s="432"/>
      <c r="D77" s="432"/>
      <c r="E77" s="440">
        <f>F46/D46</f>
        <v>0</v>
      </c>
      <c r="F77" s="440"/>
      <c r="G77" s="440"/>
      <c r="H77" s="440"/>
      <c r="I77" s="440"/>
    </row>
    <row r="78" spans="1:9">
      <c r="B78" s="432"/>
      <c r="C78" s="432"/>
      <c r="D78" s="432"/>
      <c r="E78" s="440"/>
      <c r="F78" s="440"/>
      <c r="G78" s="440"/>
      <c r="H78" s="440"/>
      <c r="I78" s="440"/>
    </row>
    <row r="79" spans="1:9">
      <c r="B79" s="563"/>
      <c r="C79" s="563"/>
      <c r="D79" s="563"/>
      <c r="E79" s="563"/>
      <c r="F79" s="563"/>
      <c r="G79" s="563"/>
      <c r="H79" s="563"/>
      <c r="I79" s="563"/>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hyperlinks>
    <hyperlink ref="H23" r:id="rId1" xr:uid="{4872D5E9-4318-47B7-B5AD-EFD4D0E9C0BE}"/>
    <hyperlink ref="H24" r:id="rId2" xr:uid="{C9B40D58-DC03-4ADA-B7C2-D7504E67EF32}"/>
    <hyperlink ref="H25" r:id="rId3" xr:uid="{A3E1325D-1E5E-4206-8724-92FC1B5A5C38}"/>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62A3151-6EC4-44DE-B67B-1438317CB762}">
          <x14:formula1>
            <xm:f>'NO SE EDITA'!$K$3:$K$6</xm:f>
          </x14:formula1>
          <xm:sqref>H43:H46</xm:sqref>
        </x14:dataValidation>
        <x14:dataValidation type="list" allowBlank="1" showInputMessage="1" showErrorMessage="1" xr:uid="{C2DC399A-9526-4B7E-9321-7A49B8B19243}">
          <x14:formula1>
            <xm:f>'NO SE EDITA'!$L$3:$L$6</xm:f>
          </x14:formula1>
          <xm:sqref>I43:I46</xm:sqref>
        </x14:dataValidation>
        <x14:dataValidation type="list" allowBlank="1" showInputMessage="1" showErrorMessage="1" xr:uid="{57E93ECB-EF5E-4196-9CE1-C65D03616DDC}">
          <x14:formula1>
            <xm:f>'NO SE EDITA'!$C$3:$C$6</xm:f>
          </x14:formula1>
          <xm:sqref>D28:E28</xm:sqref>
        </x14:dataValidation>
        <x14:dataValidation type="list" allowBlank="1" showInputMessage="1" showErrorMessage="1" xr:uid="{AEE9F36F-3A1A-45DA-84C4-18B2511064D1}">
          <x14:formula1>
            <xm:f>'NO SE EDITA'!$G$3:$G$5</xm:f>
          </x14:formula1>
          <xm:sqref>B32:E32 D36:E36 H40:I40</xm:sqref>
        </x14:dataValidation>
        <x14:dataValidation type="list" allowBlank="1" showInputMessage="1" showErrorMessage="1" xr:uid="{EBB0BC3A-AE2D-4260-937F-A0A46BB2D779}">
          <x14:formula1>
            <xm:f>'NO SE EDITA'!$H$3:$H$4</xm:f>
          </x14:formula1>
          <xm:sqref>F32:I32</xm:sqref>
        </x14:dataValidation>
        <x14:dataValidation type="list" allowBlank="1" showInputMessage="1" showErrorMessage="1" xr:uid="{D76A94E3-7BCE-4144-833E-3A6B933B088D}">
          <x14:formula1>
            <xm:f>'NO SE EDITA'!$D$3:$D$4</xm:f>
          </x14:formula1>
          <xm:sqref>F28</xm:sqref>
        </x14:dataValidation>
        <x14:dataValidation type="list" allowBlank="1" showInputMessage="1" showErrorMessage="1" xr:uid="{0F41AB1D-5A52-4B53-B6A2-C5E024EBEDE9}">
          <x14:formula1>
            <xm:f>'NO SE EDITA'!$B$3:$B$4</xm:f>
          </x14:formula1>
          <xm:sqref>B27:C28</xm:sqref>
        </x14:dataValidation>
        <x14:dataValidation type="list" allowBlank="1" showInputMessage="1" showErrorMessage="1" xr:uid="{61CAECD4-5B75-4882-BE43-78D11EC1B308}">
          <x14:formula1>
            <xm:f>'NO SE EDITA'!$M$3:$M$4</xm:f>
          </x14:formula1>
          <xm:sqref>D37:E37</xm:sqref>
        </x14:dataValidation>
        <x14:dataValidation type="list" allowBlank="1" showInputMessage="1" showErrorMessage="1" xr:uid="{2B43C126-9311-419D-90CF-420A20923BBD}">
          <x14:formula1>
            <xm:f>'NO SE EDITA'!$E$3:$E$4</xm:f>
          </x14:formula1>
          <xm:sqref>B30:E30</xm:sqref>
        </x14:dataValidation>
        <x14:dataValidation type="list" allowBlank="1" showInputMessage="1" showErrorMessage="1" xr:uid="{9181C650-F7E4-4926-AC2C-94C0E0BC3B53}">
          <x14:formula1>
            <xm:f>'NO SE EDITA'!$F$3:$F$4</xm:f>
          </x14:formula1>
          <xm:sqref>F30:I30</xm:sqref>
        </x14:dataValidation>
        <x14:dataValidation type="list" allowBlank="1" showInputMessage="1" showErrorMessage="1" xr:uid="{AAE0CC69-DD55-4D50-ADD4-60E800EFDDD4}">
          <x14:formula1>
            <xm:f>'NO SE EDITA'!$J$3:$J$6</xm:f>
          </x14:formula1>
          <xm:sqref>F40:G40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BB2C-FCBC-4662-8367-0972F455E74A}">
  <dimension ref="A2:J79"/>
  <sheetViews>
    <sheetView topLeftCell="A26" zoomScaleNormal="100" workbookViewId="0">
      <selection activeCell="F43" sqref="F43:G43"/>
    </sheetView>
  </sheetViews>
  <sheetFormatPr baseColWidth="10" defaultColWidth="12" defaultRowHeight="12.75"/>
  <cols>
    <col min="1" max="1" width="4.33203125" style="145" customWidth="1"/>
    <col min="2" max="3" width="15.83203125" style="145" customWidth="1"/>
    <col min="4" max="9" width="17.83203125" style="145" customWidth="1"/>
    <col min="10" max="16384" width="12" style="145"/>
  </cols>
  <sheetData>
    <row r="2" spans="2:9" ht="18" customHeight="1"/>
    <row r="3" spans="2:9" ht="15" customHeight="1"/>
    <row r="4" spans="2:9" ht="34.5" customHeight="1">
      <c r="B4" s="327" t="s">
        <v>38</v>
      </c>
      <c r="C4" s="404"/>
      <c r="D4" s="404"/>
      <c r="E4" s="404"/>
      <c r="F4" s="404"/>
      <c r="G4" s="404"/>
      <c r="H4" s="404"/>
      <c r="I4" s="404"/>
    </row>
    <row r="5" spans="2:9" ht="19.5" customHeight="1">
      <c r="B5" s="333" t="s">
        <v>351</v>
      </c>
      <c r="C5" s="405"/>
      <c r="D5" s="405"/>
      <c r="E5" s="405"/>
      <c r="F5" s="405"/>
      <c r="G5" s="405"/>
      <c r="H5" s="405"/>
      <c r="I5" s="405"/>
    </row>
    <row r="6" spans="2:9" ht="31.5" customHeight="1">
      <c r="B6" s="396" t="s">
        <v>39</v>
      </c>
      <c r="C6" s="396"/>
      <c r="D6" s="328" t="str">
        <f>'FORMATO 2. POA - MIR'!D4:F4</f>
        <v>SECRETARÍA DE BIENESTAR, INCLUSIÓN Y DESARROLLO SOCIAL.</v>
      </c>
      <c r="E6" s="328"/>
      <c r="F6" s="396" t="s">
        <v>42</v>
      </c>
      <c r="G6" s="396"/>
      <c r="H6" s="328">
        <v>2026</v>
      </c>
      <c r="I6" s="328"/>
    </row>
    <row r="7" spans="2:9" ht="54" customHeight="1">
      <c r="B7" s="396" t="s">
        <v>40</v>
      </c>
      <c r="C7" s="396"/>
      <c r="D7" s="328" t="s">
        <v>237</v>
      </c>
      <c r="E7" s="328"/>
      <c r="F7" s="396" t="s">
        <v>43</v>
      </c>
      <c r="G7" s="396"/>
      <c r="H7" s="328" t="s">
        <v>571</v>
      </c>
      <c r="I7" s="328"/>
    </row>
    <row r="8" spans="2:9" ht="41.25" customHeight="1">
      <c r="B8" s="397" t="s">
        <v>41</v>
      </c>
      <c r="C8" s="397"/>
      <c r="D8" s="398" t="s">
        <v>290</v>
      </c>
      <c r="E8" s="398"/>
      <c r="F8" s="396" t="s">
        <v>44</v>
      </c>
      <c r="G8" s="396"/>
      <c r="H8" s="328" t="s">
        <v>570</v>
      </c>
      <c r="I8" s="328"/>
    </row>
    <row r="9" spans="2:9">
      <c r="B9" s="406" t="s">
        <v>89</v>
      </c>
      <c r="C9" s="406"/>
      <c r="D9" s="406"/>
      <c r="E9" s="406"/>
      <c r="F9" s="406"/>
      <c r="G9" s="406"/>
      <c r="H9" s="406"/>
      <c r="I9" s="406"/>
    </row>
    <row r="10" spans="2:9" ht="68.25" customHeight="1">
      <c r="B10" s="401" t="s">
        <v>90</v>
      </c>
      <c r="C10" s="401"/>
      <c r="D10" s="328" t="str">
        <f>'FORMATO 2. POA - MIR'!C9</f>
        <v>Acuerdo 2. Para el bienestar del pueblo</v>
      </c>
      <c r="E10" s="328"/>
      <c r="F10" s="399" t="s">
        <v>91</v>
      </c>
      <c r="G10" s="399"/>
      <c r="H10" s="328" t="str">
        <f>'FORMATO 2. POA - MIR'!E9</f>
        <v>2.6.1 Fortalecer el desarrollo integral de las mujeres con igualdad de oportunidades.</v>
      </c>
      <c r="I10" s="328"/>
    </row>
    <row r="11" spans="2:9" ht="54" customHeight="1">
      <c r="B11" s="399" t="s">
        <v>92</v>
      </c>
      <c r="C11" s="399"/>
      <c r="D11" s="328" t="str">
        <f>'FORMATO 2. POA - MIR'!C10</f>
        <v>Acuerdo 2. Bienestar social para Zapotlán.</v>
      </c>
      <c r="E11" s="328"/>
      <c r="F11" s="399" t="s">
        <v>94</v>
      </c>
      <c r="G11" s="399"/>
      <c r="H11" s="328" t="str">
        <f>'FORMATO 2. POA - MIR'!E10</f>
        <v>2.9.1 .1 Implementar acciones igualdad de oportunidades en el emprendimiento que contribuyan al desarrollo integral de las mujeres</v>
      </c>
      <c r="I11" s="328"/>
    </row>
    <row r="12" spans="2:9" ht="126" customHeight="1">
      <c r="B12" s="399" t="s">
        <v>95</v>
      </c>
      <c r="C12" s="399"/>
      <c r="D12" s="328" t="str">
        <f>'FORMATO 2. POA - MIR'!C11</f>
        <v>2.6 Garantizar el empoderamiento de las mujeres Zapotlanenses, mediante los procesos de participación en todos los ámbitos de la sociedad, logrando autonomía, defensa de sus derechos e integración social y sostenibilidad económica.</v>
      </c>
      <c r="E12" s="328"/>
      <c r="F12" s="399" t="s">
        <v>96</v>
      </c>
      <c r="G12" s="399"/>
      <c r="H12" s="328" t="str">
        <f>'FORMATO 2. POA - MIR'!E11</f>
        <v>2.9.1 .2 Desarrollar nuevos espacios de atención para las mujeres en un ambiente sano y digno.</v>
      </c>
      <c r="I12" s="328"/>
    </row>
    <row r="13" spans="2:9" ht="15" customHeight="1">
      <c r="B13" s="402" t="s">
        <v>352</v>
      </c>
      <c r="C13" s="402"/>
      <c r="D13" s="402"/>
      <c r="E13" s="402"/>
      <c r="F13" s="402"/>
      <c r="G13" s="402"/>
      <c r="H13" s="402"/>
      <c r="I13" s="402"/>
    </row>
    <row r="14" spans="2:9">
      <c r="B14" s="401" t="s">
        <v>45</v>
      </c>
      <c r="C14" s="401"/>
      <c r="D14" s="401"/>
      <c r="E14" s="401"/>
      <c r="F14" s="401"/>
      <c r="G14" s="401"/>
      <c r="H14" s="401"/>
      <c r="I14" s="401"/>
    </row>
    <row r="15" spans="2:9" ht="30.75" customHeight="1">
      <c r="B15" s="400" t="str">
        <f>'FORMATO 2. POA - MIR'!B26</f>
        <v xml:space="preserve"> Carrera conmemorativa del 8 de marzo</v>
      </c>
      <c r="C15" s="400"/>
      <c r="D15" s="400"/>
      <c r="E15" s="400"/>
      <c r="F15" s="400"/>
      <c r="G15" s="400"/>
      <c r="H15" s="400"/>
      <c r="I15" s="400"/>
    </row>
    <row r="16" spans="2:9">
      <c r="B16" s="401" t="s">
        <v>48</v>
      </c>
      <c r="C16" s="401"/>
      <c r="D16" s="401"/>
      <c r="E16" s="401"/>
      <c r="F16" s="401"/>
      <c r="G16" s="401"/>
      <c r="H16" s="401"/>
      <c r="I16" s="401"/>
    </row>
    <row r="17" spans="2:9" ht="39" customHeight="1">
      <c r="B17" s="328" t="str">
        <f>'FORMATO 2. POA - MIR'!C26</f>
        <v>Promover la reflexión, visibilización y sensibilización sobre los derechos de las mujeres mediante la realización de una carrera recreativa y comunitaria que fomente la participación activa</v>
      </c>
      <c r="C17" s="328"/>
      <c r="D17" s="328"/>
      <c r="E17" s="328"/>
      <c r="F17" s="328"/>
      <c r="G17" s="328"/>
      <c r="H17" s="328"/>
      <c r="I17" s="328"/>
    </row>
    <row r="18" spans="2:9" ht="18.75" customHeight="1">
      <c r="B18" s="402" t="s">
        <v>353</v>
      </c>
      <c r="C18" s="402"/>
      <c r="D18" s="402"/>
      <c r="E18" s="402"/>
      <c r="F18" s="402"/>
      <c r="G18" s="402"/>
      <c r="H18" s="402"/>
      <c r="I18" s="402"/>
    </row>
    <row r="19" spans="2:9">
      <c r="B19" s="403" t="s">
        <v>339</v>
      </c>
      <c r="C19" s="403"/>
      <c r="D19" s="403"/>
      <c r="E19" s="403"/>
      <c r="F19" s="403"/>
      <c r="G19" s="403"/>
      <c r="H19" s="403"/>
      <c r="I19" s="403"/>
    </row>
    <row r="20" spans="2:9">
      <c r="B20" s="328" t="str">
        <f>CALENDARIZACION!E48</f>
        <v>PPCC=(PPCCP/PPCCR)*100%</v>
      </c>
      <c r="C20" s="328"/>
      <c r="D20" s="328"/>
      <c r="E20" s="328"/>
      <c r="F20" s="328"/>
      <c r="G20" s="328"/>
      <c r="H20" s="328"/>
      <c r="I20" s="328"/>
    </row>
    <row r="21" spans="2:9">
      <c r="B21" s="403" t="s">
        <v>340</v>
      </c>
      <c r="C21" s="403"/>
      <c r="D21" s="403"/>
      <c r="E21" s="403"/>
      <c r="F21" s="403"/>
      <c r="G21" s="403"/>
      <c r="H21" s="403"/>
      <c r="I21" s="403"/>
    </row>
    <row r="22" spans="2:9" ht="28.5" customHeight="1">
      <c r="B22" s="408" t="s">
        <v>105</v>
      </c>
      <c r="C22" s="409"/>
      <c r="D22" s="410" t="s">
        <v>341</v>
      </c>
      <c r="E22" s="410"/>
      <c r="F22" s="409" t="s">
        <v>342</v>
      </c>
      <c r="G22" s="409"/>
      <c r="H22" s="399" t="s">
        <v>141</v>
      </c>
      <c r="I22" s="399"/>
    </row>
    <row r="23" spans="2:9" ht="46.5" customHeight="1">
      <c r="B23" s="328" t="s">
        <v>575</v>
      </c>
      <c r="C23" s="443"/>
      <c r="D23" s="334" t="s">
        <v>108</v>
      </c>
      <c r="E23" s="334"/>
      <c r="F23" s="328" t="str">
        <f>CALENDARIZACION!C48</f>
        <v>PPCC (PORCENTAJE DE PARTICIPANTES EN LA CARRERA CONMEMORATIVA DEL 8 DE MARZO.)</v>
      </c>
      <c r="G23" s="328"/>
      <c r="H23" s="407" t="s">
        <v>388</v>
      </c>
      <c r="I23" s="411"/>
    </row>
    <row r="24" spans="2:9" ht="63.75" customHeight="1">
      <c r="B24" s="328" t="s">
        <v>576</v>
      </c>
      <c r="C24" s="443"/>
      <c r="D24" s="334" t="s">
        <v>108</v>
      </c>
      <c r="E24" s="334"/>
      <c r="F24" s="328" t="str">
        <f>CALENDARIZACION!D48</f>
        <v>PPCCP (PORCENTAJE DE  PARTICIPANTES EN LA CARRERA CONMEMORATIVA PROGRAMADO)</v>
      </c>
      <c r="G24" s="328"/>
      <c r="H24" s="407" t="s">
        <v>388</v>
      </c>
      <c r="I24" s="411"/>
    </row>
    <row r="25" spans="2:9" ht="68.25" customHeight="1">
      <c r="B25" s="328" t="s">
        <v>577</v>
      </c>
      <c r="C25" s="443"/>
      <c r="D25" s="334" t="s">
        <v>108</v>
      </c>
      <c r="E25" s="334"/>
      <c r="F25" s="328" t="str">
        <f>CALENDARIZACION!D49</f>
        <v>PPCCR(PORCENTAJE DE  PARTICIPANTES EN LA CARRERA CONMEMORATIVA REALIZADO)</v>
      </c>
      <c r="G25" s="328"/>
      <c r="H25" s="407" t="s">
        <v>388</v>
      </c>
      <c r="I25" s="411"/>
    </row>
    <row r="26" spans="2:9" ht="12.75" customHeight="1">
      <c r="B26" s="415" t="s">
        <v>144</v>
      </c>
      <c r="C26" s="415"/>
      <c r="D26" s="415"/>
      <c r="E26" s="415"/>
      <c r="F26" s="415"/>
      <c r="G26" s="415"/>
      <c r="H26" s="415"/>
      <c r="I26" s="415"/>
    </row>
    <row r="27" spans="2:9" ht="15.75" customHeight="1">
      <c r="B27" s="401" t="s">
        <v>28</v>
      </c>
      <c r="C27" s="401"/>
      <c r="D27" s="401" t="s">
        <v>46</v>
      </c>
      <c r="E27" s="401"/>
      <c r="F27" s="401" t="s">
        <v>47</v>
      </c>
      <c r="G27" s="401"/>
      <c r="H27" s="401"/>
      <c r="I27" s="401"/>
    </row>
    <row r="28" spans="2:9" ht="18" customHeight="1">
      <c r="B28" s="328" t="s">
        <v>100</v>
      </c>
      <c r="C28" s="328"/>
      <c r="D28" s="328" t="s">
        <v>98</v>
      </c>
      <c r="E28" s="328"/>
      <c r="F28" s="328" t="s">
        <v>218</v>
      </c>
      <c r="G28" s="328"/>
      <c r="H28" s="328"/>
      <c r="I28" s="328"/>
    </row>
    <row r="29" spans="2:9" ht="18" customHeight="1">
      <c r="B29" s="401" t="s">
        <v>127</v>
      </c>
      <c r="C29" s="401"/>
      <c r="D29" s="401"/>
      <c r="E29" s="401"/>
      <c r="F29" s="412" t="s">
        <v>130</v>
      </c>
      <c r="G29" s="403"/>
      <c r="H29" s="403"/>
      <c r="I29" s="403"/>
    </row>
    <row r="30" spans="2:9" ht="13.5" customHeight="1">
      <c r="B30" s="328" t="s">
        <v>108</v>
      </c>
      <c r="C30" s="328"/>
      <c r="D30" s="328"/>
      <c r="E30" s="328"/>
      <c r="F30" s="328" t="s">
        <v>194</v>
      </c>
      <c r="G30" s="328"/>
      <c r="H30" s="328"/>
      <c r="I30" s="328"/>
    </row>
    <row r="31" spans="2:9" ht="15.75" customHeight="1">
      <c r="B31" s="413" t="s">
        <v>82</v>
      </c>
      <c r="C31" s="414"/>
      <c r="D31" s="414"/>
      <c r="E31" s="414"/>
      <c r="F31" s="412" t="s">
        <v>131</v>
      </c>
      <c r="G31" s="403"/>
      <c r="H31" s="403"/>
      <c r="I31" s="403"/>
    </row>
    <row r="32" spans="2:9" ht="15.75" customHeight="1">
      <c r="B32" s="328" t="s">
        <v>109</v>
      </c>
      <c r="C32" s="328"/>
      <c r="D32" s="328"/>
      <c r="E32" s="328"/>
      <c r="F32" s="328" t="s">
        <v>110</v>
      </c>
      <c r="G32" s="328"/>
      <c r="H32" s="328"/>
      <c r="I32" s="328"/>
    </row>
    <row r="33" spans="1:10" ht="14.25" customHeight="1">
      <c r="B33" s="406" t="s">
        <v>147</v>
      </c>
      <c r="C33" s="406"/>
      <c r="D33" s="406"/>
      <c r="E33" s="406"/>
      <c r="F33" s="406"/>
      <c r="G33" s="406"/>
      <c r="H33" s="406"/>
      <c r="I33" s="406"/>
    </row>
    <row r="34" spans="1:10" ht="13.5" customHeight="1">
      <c r="B34" s="414" t="s">
        <v>344</v>
      </c>
      <c r="C34" s="414"/>
      <c r="D34" s="414"/>
      <c r="E34" s="414"/>
      <c r="F34" s="403" t="s">
        <v>345</v>
      </c>
      <c r="G34" s="403"/>
      <c r="H34" s="403"/>
      <c r="I34" s="403"/>
    </row>
    <row r="35" spans="1:10">
      <c r="B35" s="416" t="s">
        <v>150</v>
      </c>
      <c r="C35" s="416"/>
      <c r="D35" s="419">
        <f>CALENDARIZACION!R45</f>
        <v>2</v>
      </c>
      <c r="E35" s="419"/>
      <c r="F35" s="328" t="s">
        <v>115</v>
      </c>
      <c r="G35" s="328"/>
      <c r="H35" s="420" t="s">
        <v>116</v>
      </c>
      <c r="I35" s="420"/>
    </row>
    <row r="36" spans="1:10">
      <c r="B36" s="416" t="s">
        <v>117</v>
      </c>
      <c r="C36" s="416"/>
      <c r="D36" s="334" t="s">
        <v>109</v>
      </c>
      <c r="E36" s="334"/>
      <c r="F36" s="328" t="s">
        <v>343</v>
      </c>
      <c r="G36" s="328"/>
      <c r="H36" s="417" t="s">
        <v>119</v>
      </c>
      <c r="I36" s="417"/>
    </row>
    <row r="37" spans="1:10">
      <c r="B37" s="416" t="s">
        <v>49</v>
      </c>
      <c r="C37" s="416"/>
      <c r="D37" s="334" t="s">
        <v>193</v>
      </c>
      <c r="E37" s="334"/>
      <c r="F37" s="328" t="s">
        <v>120</v>
      </c>
      <c r="G37" s="328"/>
      <c r="H37" s="418" t="s">
        <v>121</v>
      </c>
      <c r="I37" s="418"/>
    </row>
    <row r="38" spans="1:10">
      <c r="B38" s="403" t="s">
        <v>354</v>
      </c>
      <c r="C38" s="403"/>
      <c r="D38" s="403"/>
      <c r="E38" s="403"/>
      <c r="F38" s="403"/>
      <c r="G38" s="403"/>
      <c r="H38" s="403"/>
      <c r="I38" s="403"/>
    </row>
    <row r="39" spans="1:10">
      <c r="B39" s="399" t="s">
        <v>233</v>
      </c>
      <c r="C39" s="399"/>
      <c r="D39" s="399"/>
      <c r="E39" s="399"/>
      <c r="F39" s="399" t="s">
        <v>50</v>
      </c>
      <c r="G39" s="399"/>
      <c r="H39" s="399" t="s">
        <v>145</v>
      </c>
      <c r="I39" s="399"/>
    </row>
    <row r="40" spans="1:10">
      <c r="B40" s="419">
        <f>D43</f>
        <v>100</v>
      </c>
      <c r="C40" s="419"/>
      <c r="D40" s="419"/>
      <c r="E40" s="419"/>
      <c r="F40" s="419">
        <v>2026</v>
      </c>
      <c r="G40" s="419"/>
      <c r="H40" s="328" t="s">
        <v>112</v>
      </c>
      <c r="I40" s="328"/>
    </row>
    <row r="41" spans="1:10">
      <c r="B41" s="421" t="s">
        <v>148</v>
      </c>
      <c r="C41" s="421"/>
      <c r="D41" s="421"/>
      <c r="E41" s="421"/>
      <c r="F41" s="421"/>
      <c r="G41" s="421"/>
      <c r="H41" s="421"/>
      <c r="I41" s="421"/>
    </row>
    <row r="42" spans="1:10" ht="36">
      <c r="B42" s="401" t="s">
        <v>123</v>
      </c>
      <c r="C42" s="401"/>
      <c r="D42" s="154" t="s">
        <v>149</v>
      </c>
      <c r="E42" s="162" t="s">
        <v>85</v>
      </c>
      <c r="F42" s="412" t="s">
        <v>86</v>
      </c>
      <c r="G42" s="403"/>
      <c r="H42" s="126" t="s">
        <v>75</v>
      </c>
      <c r="I42" s="126" t="s">
        <v>76</v>
      </c>
    </row>
    <row r="43" spans="1:10">
      <c r="B43" s="328" t="s">
        <v>281</v>
      </c>
      <c r="C43" s="328"/>
      <c r="D43" s="129">
        <f>SUM(CALENDARIZACION!F48:H48)</f>
        <v>100</v>
      </c>
      <c r="E43" s="130">
        <v>0</v>
      </c>
      <c r="F43" s="422">
        <f>SUM(CALENDARIZACION!F49:H49)</f>
        <v>100</v>
      </c>
      <c r="G43" s="422"/>
      <c r="H43" s="157">
        <v>46027</v>
      </c>
      <c r="I43" s="157">
        <v>46111</v>
      </c>
      <c r="J43" s="165"/>
    </row>
    <row r="44" spans="1:10">
      <c r="B44" s="328" t="s">
        <v>282</v>
      </c>
      <c r="C44" s="328"/>
      <c r="D44" s="129">
        <f>SUM(CALENDARIZACION!I48:K48)</f>
        <v>0</v>
      </c>
      <c r="E44" s="132">
        <v>0</v>
      </c>
      <c r="F44" s="422">
        <f>SUM(CALENDARIZACION!I49:K49)</f>
        <v>0</v>
      </c>
      <c r="G44" s="422"/>
      <c r="H44" s="157"/>
      <c r="I44" s="157"/>
      <c r="J44" s="165"/>
    </row>
    <row r="45" spans="1:10">
      <c r="B45" s="328" t="s">
        <v>133</v>
      </c>
      <c r="C45" s="328"/>
      <c r="D45" s="129">
        <f>SUM(CALENDARIZACION!L48:N48)</f>
        <v>0</v>
      </c>
      <c r="E45" s="130">
        <v>0</v>
      </c>
      <c r="F45" s="422">
        <f>SUM(CALENDARIZACION!L49:N49)</f>
        <v>0</v>
      </c>
      <c r="G45" s="422"/>
      <c r="H45" s="157"/>
      <c r="I45" s="157"/>
    </row>
    <row r="46" spans="1:10">
      <c r="B46" s="328" t="s">
        <v>283</v>
      </c>
      <c r="C46" s="328"/>
      <c r="D46" s="129">
        <f>SUM(CALENDARIZACION!O48:Q48)</f>
        <v>0</v>
      </c>
      <c r="E46" s="130">
        <v>0</v>
      </c>
      <c r="F46" s="422">
        <f>SUM(CALENDARIZACION!O49:Q49)</f>
        <v>0</v>
      </c>
      <c r="G46" s="422"/>
      <c r="H46" s="157"/>
      <c r="I46" s="157"/>
    </row>
    <row r="47" spans="1:10" ht="24">
      <c r="B47" s="429" t="s">
        <v>350</v>
      </c>
      <c r="C47" s="429"/>
      <c r="D47" s="158">
        <f>CALENDARIZACION!R48</f>
        <v>100</v>
      </c>
      <c r="E47" s="158">
        <v>0</v>
      </c>
      <c r="F47" s="430">
        <f>CALENDARIZACION!R49</f>
        <v>100</v>
      </c>
      <c r="G47" s="430"/>
      <c r="H47" s="127" t="s">
        <v>151</v>
      </c>
      <c r="I47" s="159">
        <f>CALENDARIZACION!U48</f>
        <v>1</v>
      </c>
    </row>
    <row r="48" spans="1:10">
      <c r="A48" s="431"/>
      <c r="B48" s="431"/>
      <c r="C48" s="431"/>
      <c r="D48" s="431"/>
      <c r="E48" s="431"/>
      <c r="F48" s="431"/>
      <c r="G48" s="431"/>
      <c r="H48" s="431"/>
      <c r="I48" s="459"/>
    </row>
    <row r="49" spans="1:9" ht="22.5" customHeight="1">
      <c r="A49" s="431"/>
      <c r="B49" s="431"/>
      <c r="C49" s="431"/>
      <c r="D49" s="431"/>
      <c r="E49" s="431"/>
      <c r="F49" s="431"/>
      <c r="G49" s="431"/>
      <c r="H49" s="431"/>
      <c r="I49" s="459"/>
    </row>
    <row r="50" spans="1:9" ht="39" customHeight="1">
      <c r="B50" s="396" t="s">
        <v>163</v>
      </c>
      <c r="C50" s="401"/>
      <c r="D50" s="425" t="s">
        <v>52</v>
      </c>
      <c r="E50" s="425"/>
      <c r="F50" s="425" t="s">
        <v>157</v>
      </c>
      <c r="G50" s="425"/>
      <c r="H50" s="425"/>
      <c r="I50" s="425"/>
    </row>
    <row r="51" spans="1:9" ht="33.75" customHeight="1">
      <c r="B51" s="426" t="str">
        <f>D8</f>
        <v>PP- A3  C2</v>
      </c>
      <c r="C51" s="426"/>
      <c r="D51" s="334" t="str">
        <f>B15</f>
        <v xml:space="preserve"> Carrera conmemorativa del 8 de marzo</v>
      </c>
      <c r="E51" s="334"/>
      <c r="F51" s="137" t="s">
        <v>158</v>
      </c>
      <c r="G51" s="127" t="s">
        <v>159</v>
      </c>
      <c r="H51" s="137" t="s">
        <v>67</v>
      </c>
      <c r="I51" s="138" t="s">
        <v>68</v>
      </c>
    </row>
    <row r="52" spans="1:9" ht="30" customHeight="1">
      <c r="B52" s="426"/>
      <c r="C52" s="426"/>
      <c r="D52" s="334"/>
      <c r="E52" s="334"/>
      <c r="F52" s="160">
        <f>CALENDARIZACION!S48</f>
        <v>100</v>
      </c>
      <c r="G52" s="131">
        <f>CALENDARIZACION!S49</f>
        <v>100</v>
      </c>
      <c r="H52" s="160">
        <f>CALENDARIZACION!T48</f>
        <v>0</v>
      </c>
      <c r="I52" s="161">
        <f>CALENDARIZACION!U48</f>
        <v>1</v>
      </c>
    </row>
    <row r="53" spans="1:9" ht="20.25" customHeight="1">
      <c r="A53" s="166">
        <v>1</v>
      </c>
      <c r="B53" s="331">
        <v>0</v>
      </c>
      <c r="C53" s="331"/>
      <c r="D53" s="331"/>
      <c r="E53" s="331"/>
      <c r="F53" s="331"/>
      <c r="G53" s="331"/>
      <c r="H53" s="331"/>
      <c r="I53" s="331"/>
    </row>
    <row r="54" spans="1:9">
      <c r="A54" s="166">
        <v>1</v>
      </c>
      <c r="B54" s="331"/>
      <c r="C54" s="331"/>
      <c r="D54" s="331"/>
      <c r="E54" s="331"/>
      <c r="F54" s="331"/>
      <c r="G54" s="331"/>
      <c r="H54" s="331"/>
      <c r="I54" s="331"/>
    </row>
    <row r="55" spans="1:9">
      <c r="A55" s="166">
        <v>1</v>
      </c>
      <c r="B55" s="331"/>
      <c r="C55" s="331"/>
      <c r="D55" s="331"/>
      <c r="E55" s="331"/>
      <c r="F55" s="331"/>
      <c r="G55" s="331"/>
      <c r="H55" s="331"/>
      <c r="I55" s="331"/>
    </row>
    <row r="56" spans="1:9">
      <c r="A56" s="166">
        <v>1</v>
      </c>
      <c r="B56" s="331"/>
      <c r="C56" s="331"/>
      <c r="D56" s="331"/>
      <c r="E56" s="331"/>
      <c r="F56" s="331"/>
      <c r="G56" s="331"/>
      <c r="H56" s="331"/>
      <c r="I56" s="331"/>
    </row>
    <row r="57" spans="1:9">
      <c r="A57" s="166">
        <v>1</v>
      </c>
      <c r="B57" s="331"/>
      <c r="C57" s="331"/>
      <c r="D57" s="331"/>
      <c r="E57" s="331"/>
      <c r="F57" s="331"/>
      <c r="G57" s="331"/>
      <c r="H57" s="331"/>
      <c r="I57" s="331"/>
    </row>
    <row r="58" spans="1:9">
      <c r="A58" s="166">
        <v>1</v>
      </c>
      <c r="B58" s="331"/>
      <c r="C58" s="331"/>
      <c r="D58" s="331"/>
      <c r="E58" s="331"/>
      <c r="F58" s="331"/>
      <c r="G58" s="331"/>
      <c r="H58" s="331"/>
      <c r="I58" s="331"/>
    </row>
    <row r="59" spans="1:9">
      <c r="A59" s="166">
        <v>1</v>
      </c>
      <c r="B59" s="331"/>
      <c r="C59" s="331"/>
      <c r="D59" s="331"/>
      <c r="E59" s="331"/>
      <c r="F59" s="331"/>
      <c r="G59" s="331"/>
      <c r="H59" s="331"/>
      <c r="I59" s="331"/>
    </row>
    <row r="60" spans="1:9">
      <c r="A60" s="166">
        <v>1</v>
      </c>
      <c r="B60" s="331"/>
      <c r="C60" s="331"/>
      <c r="D60" s="331"/>
      <c r="E60" s="331"/>
      <c r="F60" s="331"/>
      <c r="G60" s="331"/>
      <c r="H60" s="331"/>
      <c r="I60" s="331"/>
    </row>
    <row r="61" spans="1:9">
      <c r="A61" s="166">
        <v>1</v>
      </c>
      <c r="B61" s="331"/>
      <c r="C61" s="331"/>
      <c r="D61" s="331"/>
      <c r="E61" s="331"/>
      <c r="F61" s="331"/>
      <c r="G61" s="331"/>
      <c r="H61" s="331"/>
      <c r="I61" s="331"/>
    </row>
    <row r="62" spans="1:9">
      <c r="A62" s="166">
        <v>1</v>
      </c>
      <c r="B62" s="331"/>
      <c r="C62" s="331"/>
      <c r="D62" s="331"/>
      <c r="E62" s="331"/>
      <c r="F62" s="331"/>
      <c r="G62" s="331"/>
      <c r="H62" s="331"/>
      <c r="I62" s="331"/>
    </row>
    <row r="63" spans="1:9">
      <c r="A63" s="166">
        <v>1</v>
      </c>
      <c r="B63" s="331"/>
      <c r="C63" s="331"/>
      <c r="D63" s="331"/>
      <c r="E63" s="331"/>
      <c r="F63" s="331"/>
      <c r="G63" s="331"/>
      <c r="H63" s="331"/>
      <c r="I63" s="331"/>
    </row>
    <row r="64" spans="1:9">
      <c r="A64" s="166">
        <v>1</v>
      </c>
      <c r="B64" s="331"/>
      <c r="C64" s="331"/>
      <c r="D64" s="331"/>
      <c r="E64" s="331"/>
      <c r="F64" s="331"/>
      <c r="G64" s="331"/>
      <c r="H64" s="331"/>
      <c r="I64" s="331"/>
    </row>
    <row r="65" spans="1:9">
      <c r="A65" s="166">
        <v>1</v>
      </c>
      <c r="B65" s="331"/>
      <c r="C65" s="331"/>
      <c r="D65" s="331"/>
      <c r="E65" s="331"/>
      <c r="F65" s="331"/>
      <c r="G65" s="331"/>
      <c r="H65" s="331"/>
      <c r="I65" s="331"/>
    </row>
    <row r="66" spans="1:9">
      <c r="A66" s="166">
        <v>1</v>
      </c>
      <c r="B66" s="331"/>
      <c r="C66" s="331"/>
      <c r="D66" s="331"/>
      <c r="E66" s="331"/>
      <c r="F66" s="331"/>
      <c r="G66" s="331"/>
      <c r="H66" s="331"/>
      <c r="I66" s="331"/>
    </row>
    <row r="67" spans="1:9">
      <c r="A67" s="166">
        <v>1</v>
      </c>
      <c r="B67" s="331"/>
      <c r="C67" s="331"/>
      <c r="D67" s="331"/>
      <c r="E67" s="331"/>
      <c r="F67" s="331"/>
      <c r="G67" s="331"/>
      <c r="H67" s="331"/>
      <c r="I67" s="331"/>
    </row>
    <row r="68" spans="1:9" ht="17.25" customHeight="1">
      <c r="A68" s="166">
        <v>1</v>
      </c>
      <c r="B68" s="331"/>
      <c r="C68" s="331"/>
      <c r="D68" s="331"/>
      <c r="E68" s="331"/>
      <c r="F68" s="331"/>
      <c r="G68" s="331"/>
      <c r="H68" s="331"/>
      <c r="I68" s="331"/>
    </row>
    <row r="69" spans="1:9">
      <c r="A69" s="166">
        <v>1</v>
      </c>
      <c r="B69" s="445" t="s">
        <v>287</v>
      </c>
      <c r="C69" s="445"/>
      <c r="D69" s="445"/>
      <c r="E69" s="445"/>
      <c r="F69" s="445"/>
      <c r="G69" s="445"/>
      <c r="H69" s="445"/>
      <c r="I69" s="445"/>
    </row>
    <row r="70" spans="1:9">
      <c r="A70" s="166">
        <v>1</v>
      </c>
      <c r="B70" s="445"/>
      <c r="C70" s="445"/>
      <c r="D70" s="445"/>
      <c r="E70" s="445"/>
      <c r="F70" s="445"/>
      <c r="G70" s="445"/>
      <c r="H70" s="445"/>
      <c r="I70" s="445"/>
    </row>
    <row r="71" spans="1:9">
      <c r="A71" s="166">
        <v>1</v>
      </c>
      <c r="B71" s="432" t="s">
        <v>281</v>
      </c>
      <c r="C71" s="432"/>
      <c r="D71" s="432"/>
      <c r="E71" s="440">
        <f>F43/D43</f>
        <v>1</v>
      </c>
      <c r="F71" s="440"/>
      <c r="G71" s="440"/>
      <c r="H71" s="440"/>
      <c r="I71" s="440"/>
    </row>
    <row r="72" spans="1:9">
      <c r="A72" s="166">
        <v>1</v>
      </c>
      <c r="B72" s="432"/>
      <c r="C72" s="432"/>
      <c r="D72" s="432"/>
      <c r="E72" s="440"/>
      <c r="F72" s="440"/>
      <c r="G72" s="440"/>
      <c r="H72" s="440"/>
      <c r="I72" s="440"/>
    </row>
    <row r="73" spans="1:9">
      <c r="B73" s="432" t="s">
        <v>282</v>
      </c>
      <c r="C73" s="432"/>
      <c r="D73" s="432"/>
      <c r="E73" s="440" t="e">
        <f>F44/D44</f>
        <v>#DIV/0!</v>
      </c>
      <c r="F73" s="440"/>
      <c r="G73" s="440"/>
      <c r="H73" s="440"/>
      <c r="I73" s="440"/>
    </row>
    <row r="74" spans="1:9">
      <c r="B74" s="432"/>
      <c r="C74" s="432"/>
      <c r="D74" s="432"/>
      <c r="E74" s="440"/>
      <c r="F74" s="440"/>
      <c r="G74" s="440"/>
      <c r="H74" s="440"/>
      <c r="I74" s="440"/>
    </row>
    <row r="75" spans="1:9" ht="12.75" customHeight="1">
      <c r="B75" s="432" t="s">
        <v>133</v>
      </c>
      <c r="C75" s="432"/>
      <c r="D75" s="432"/>
      <c r="E75" s="440" t="e">
        <f>F45/D45</f>
        <v>#DIV/0!</v>
      </c>
      <c r="F75" s="440"/>
      <c r="G75" s="440"/>
      <c r="H75" s="440"/>
      <c r="I75" s="440"/>
    </row>
    <row r="76" spans="1:9" ht="12.75" customHeight="1">
      <c r="B76" s="432"/>
      <c r="C76" s="432"/>
      <c r="D76" s="432"/>
      <c r="E76" s="440"/>
      <c r="F76" s="440"/>
      <c r="G76" s="440"/>
      <c r="H76" s="440"/>
      <c r="I76" s="440"/>
    </row>
    <row r="77" spans="1:9">
      <c r="B77" s="432" t="s">
        <v>283</v>
      </c>
      <c r="C77" s="432"/>
      <c r="D77" s="432"/>
      <c r="E77" s="440" t="e">
        <f>F46/D46</f>
        <v>#DIV/0!</v>
      </c>
      <c r="F77" s="440"/>
      <c r="G77" s="440"/>
      <c r="H77" s="440"/>
      <c r="I77" s="440"/>
    </row>
    <row r="78" spans="1:9">
      <c r="B78" s="432"/>
      <c r="C78" s="432"/>
      <c r="D78" s="432"/>
      <c r="E78" s="440"/>
      <c r="F78" s="440"/>
      <c r="G78" s="440"/>
      <c r="H78" s="440"/>
      <c r="I78" s="440"/>
    </row>
    <row r="79" spans="1:9">
      <c r="B79" s="446"/>
      <c r="C79" s="446"/>
      <c r="D79" s="446"/>
      <c r="E79" s="446"/>
      <c r="F79" s="446"/>
      <c r="G79" s="446"/>
      <c r="H79" s="446"/>
      <c r="I79" s="446"/>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{615BE255-EC4A-48A6-A8F3-39E2A56604F7}</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{EA390710-20B5-48E9-87F2-DE5A81C244C1}</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{6F3FA8FE-C444-4F72-9202-10D6D20DE051}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{6C81BAA8-DC46-4D71-986C-3D2F8E6D71FF}</x14:id>
        </ext>
      </extLst>
    </cfRule>
  </conditionalFormatting>
  <hyperlinks>
    <hyperlink ref="H23" r:id="rId1" xr:uid="{A77611A1-ADE3-4CB6-BBA4-21AAAC3D3CB9}"/>
    <hyperlink ref="H24" r:id="rId2" xr:uid="{B389041F-1A02-4541-A61F-F68984508C2F}"/>
    <hyperlink ref="H25" r:id="rId3" xr:uid="{6BCBB887-CB71-4851-9274-EA99F6E79E11}"/>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615BE255-EC4A-48A6-A8F3-39E2A56604F7}">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EA390710-20B5-48E9-87F2-DE5A81C244C1}">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6F3FA8FE-C444-4F72-9202-10D6D20DE05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6C81BAA8-DC46-4D71-986C-3D2F8E6D71FF}">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113C7DB-66A0-44D7-A6B7-962301B29E87}">
          <x14:formula1>
            <xm:f>'NO SE EDITA'!$J$3:$J$6</xm:f>
          </x14:formula1>
          <xm:sqref>F40:G40</xm:sqref>
        </x14:dataValidation>
        <x14:dataValidation type="list" allowBlank="1" showInputMessage="1" showErrorMessage="1" xr:uid="{A73C4E82-D475-4204-9F81-8858EBC8752A}">
          <x14:formula1>
            <xm:f>'NO SE EDITA'!$F$3:$F$4</xm:f>
          </x14:formula1>
          <xm:sqref>F30:I30</xm:sqref>
        </x14:dataValidation>
        <x14:dataValidation type="list" allowBlank="1" showInputMessage="1" showErrorMessage="1" xr:uid="{DC2716FB-572F-44E4-B7AC-EF64A71F2F23}">
          <x14:formula1>
            <xm:f>'NO SE EDITA'!$E$3:$E$4</xm:f>
          </x14:formula1>
          <xm:sqref>B30:E30</xm:sqref>
        </x14:dataValidation>
        <x14:dataValidation type="list" allowBlank="1" showInputMessage="1" showErrorMessage="1" xr:uid="{EE2F4027-6807-4AA3-8585-C9CB4DC617E5}">
          <x14:formula1>
            <xm:f>'NO SE EDITA'!$M$3:$M$4</xm:f>
          </x14:formula1>
          <xm:sqref>D37:E37</xm:sqref>
        </x14:dataValidation>
        <x14:dataValidation type="list" allowBlank="1" showInputMessage="1" showErrorMessage="1" xr:uid="{9F8680FF-0867-41FD-90E5-36DD3F28BE84}">
          <x14:formula1>
            <xm:f>'NO SE EDITA'!$B$3:$B$4</xm:f>
          </x14:formula1>
          <xm:sqref>B27:C28</xm:sqref>
        </x14:dataValidation>
        <x14:dataValidation type="list" allowBlank="1" showInputMessage="1" showErrorMessage="1" xr:uid="{66EC4525-2B01-45B9-86D6-CBC57B888B0D}">
          <x14:formula1>
            <xm:f>'NO SE EDITA'!$D$3:$D$4</xm:f>
          </x14:formula1>
          <xm:sqref>F28</xm:sqref>
        </x14:dataValidation>
        <x14:dataValidation type="list" allowBlank="1" showInputMessage="1" showErrorMessage="1" xr:uid="{1DE9A361-A437-42E9-8616-598874C26DDB}">
          <x14:formula1>
            <xm:f>'NO SE EDITA'!$H$3:$H$4</xm:f>
          </x14:formula1>
          <xm:sqref>F32:I32</xm:sqref>
        </x14:dataValidation>
        <x14:dataValidation type="list" allowBlank="1" showInputMessage="1" showErrorMessage="1" xr:uid="{B9EBD310-54FF-4E6C-862E-86406587D2DE}">
          <x14:formula1>
            <xm:f>'NO SE EDITA'!$G$3:$G$5</xm:f>
          </x14:formula1>
          <xm:sqref>B32:E32 D36:E36 H40:I40</xm:sqref>
        </x14:dataValidation>
        <x14:dataValidation type="list" allowBlank="1" showInputMessage="1" showErrorMessage="1" xr:uid="{D7DB4424-548B-4963-A46C-5B3B34FD3441}">
          <x14:formula1>
            <xm:f>'NO SE EDITA'!$C$3:$C$6</xm:f>
          </x14:formula1>
          <xm:sqref>D28:E28</xm:sqref>
        </x14:dataValidation>
        <x14:dataValidation type="list" allowBlank="1" showInputMessage="1" showErrorMessage="1" xr:uid="{E1B112B2-5D86-4552-BBAB-97BCFE18330E}">
          <x14:formula1>
            <xm:f>'NO SE EDITA'!$L$3:$L$6</xm:f>
          </x14:formula1>
          <xm:sqref>I43:I46</xm:sqref>
        </x14:dataValidation>
        <x14:dataValidation type="list" allowBlank="1" showInputMessage="1" showErrorMessage="1" xr:uid="{EF8FC3C3-D3E0-47E4-8B28-3D551BF48040}">
          <x14:formula1>
            <xm:f>'NO SE EDITA'!$K$3:$K$6</xm:f>
          </x14:formula1>
          <xm:sqref>H43:H46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65F75-8A23-4AB1-B8FF-D2F3DEB7BCA4}">
  <dimension ref="A2:J79"/>
  <sheetViews>
    <sheetView topLeftCell="A25" zoomScale="85" zoomScaleNormal="85" workbookViewId="0">
      <selection activeCell="F43" sqref="F43:G43"/>
    </sheetView>
  </sheetViews>
  <sheetFormatPr baseColWidth="10" defaultColWidth="12" defaultRowHeight="12.75"/>
  <cols>
    <col min="1" max="1" width="4.33203125" style="145" customWidth="1"/>
    <col min="2" max="3" width="15.83203125" style="145" customWidth="1"/>
    <col min="4" max="9" width="17.83203125" style="145" customWidth="1"/>
    <col min="10" max="16384" width="12" style="145"/>
  </cols>
  <sheetData>
    <row r="2" spans="2:9" ht="18" customHeight="1"/>
    <row r="3" spans="2:9" ht="15" customHeight="1"/>
    <row r="4" spans="2:9" ht="34.5" customHeight="1">
      <c r="B4" s="327" t="s">
        <v>38</v>
      </c>
      <c r="C4" s="404"/>
      <c r="D4" s="404"/>
      <c r="E4" s="404"/>
      <c r="F4" s="404"/>
      <c r="G4" s="404"/>
      <c r="H4" s="404"/>
      <c r="I4" s="404"/>
    </row>
    <row r="5" spans="2:9" ht="19.5" customHeight="1">
      <c r="B5" s="333" t="s">
        <v>351</v>
      </c>
      <c r="C5" s="405"/>
      <c r="D5" s="405"/>
      <c r="E5" s="405"/>
      <c r="F5" s="405"/>
      <c r="G5" s="405"/>
      <c r="H5" s="405"/>
      <c r="I5" s="405"/>
    </row>
    <row r="6" spans="2:9" ht="31.5" customHeight="1">
      <c r="B6" s="396" t="s">
        <v>39</v>
      </c>
      <c r="C6" s="396"/>
      <c r="D6" s="328" t="str">
        <f>'FORMATO 2. POA - MIR'!D4:F4</f>
        <v>SECRETARÍA DE BIENESTAR, INCLUSIÓN Y DESARROLLO SOCIAL.</v>
      </c>
      <c r="E6" s="328"/>
      <c r="F6" s="396" t="s">
        <v>42</v>
      </c>
      <c r="G6" s="396"/>
      <c r="H6" s="328">
        <v>2026</v>
      </c>
      <c r="I6" s="328"/>
    </row>
    <row r="7" spans="2:9" ht="54" customHeight="1">
      <c r="B7" s="396" t="s">
        <v>40</v>
      </c>
      <c r="C7" s="396"/>
      <c r="D7" s="328" t="s">
        <v>534</v>
      </c>
      <c r="E7" s="328"/>
      <c r="F7" s="396" t="s">
        <v>43</v>
      </c>
      <c r="G7" s="396"/>
      <c r="H7" s="328" t="s">
        <v>578</v>
      </c>
      <c r="I7" s="328"/>
    </row>
    <row r="8" spans="2:9" ht="41.25" customHeight="1">
      <c r="B8" s="397" t="s">
        <v>41</v>
      </c>
      <c r="C8" s="397"/>
      <c r="D8" s="398" t="s">
        <v>292</v>
      </c>
      <c r="E8" s="398"/>
      <c r="F8" s="396" t="s">
        <v>44</v>
      </c>
      <c r="G8" s="396"/>
      <c r="H8" s="328" t="s">
        <v>534</v>
      </c>
      <c r="I8" s="328"/>
    </row>
    <row r="9" spans="2:9">
      <c r="B9" s="406" t="s">
        <v>89</v>
      </c>
      <c r="C9" s="406"/>
      <c r="D9" s="406"/>
      <c r="E9" s="406"/>
      <c r="F9" s="406"/>
      <c r="G9" s="406"/>
      <c r="H9" s="406"/>
      <c r="I9" s="406"/>
    </row>
    <row r="10" spans="2:9" ht="68.25" customHeight="1">
      <c r="B10" s="401" t="s">
        <v>90</v>
      </c>
      <c r="C10" s="401"/>
      <c r="D10" s="328" t="str">
        <f>'FORMATO 2. POA - MIR'!C9</f>
        <v>Acuerdo 2. Para el bienestar del pueblo</v>
      </c>
      <c r="E10" s="328"/>
      <c r="F10" s="399" t="s">
        <v>91</v>
      </c>
      <c r="G10" s="399"/>
      <c r="H10" s="328" t="str">
        <f>'FORMATO 2. POA - MIR'!E9</f>
        <v>2.6.1 Fortalecer el desarrollo integral de las mujeres con igualdad de oportunidades.</v>
      </c>
      <c r="I10" s="328"/>
    </row>
    <row r="11" spans="2:9" ht="54" customHeight="1">
      <c r="B11" s="399" t="s">
        <v>92</v>
      </c>
      <c r="C11" s="399"/>
      <c r="D11" s="328" t="str">
        <f>'FORMATO 2. POA - MIR'!C10</f>
        <v>Acuerdo 2. Bienestar social para Zapotlán.</v>
      </c>
      <c r="E11" s="328"/>
      <c r="F11" s="399" t="s">
        <v>94</v>
      </c>
      <c r="G11" s="399"/>
      <c r="H11" s="328" t="str">
        <f>'FORMATO 2. POA - MIR'!E10</f>
        <v>2.9.1 .1 Implementar acciones igualdad de oportunidades en el emprendimiento que contribuyan al desarrollo integral de las mujeres</v>
      </c>
      <c r="I11" s="328"/>
    </row>
    <row r="12" spans="2:9" ht="126" customHeight="1">
      <c r="B12" s="399" t="s">
        <v>95</v>
      </c>
      <c r="C12" s="399"/>
      <c r="D12" s="328" t="str">
        <f>'FORMATO 2. POA - MIR'!C11</f>
        <v>2.6 Garantizar el empoderamiento de las mujeres Zapotlanenses, mediante los procesos de participación en todos los ámbitos de la sociedad, logrando autonomía, defensa de sus derechos e integración social y sostenibilidad económica.</v>
      </c>
      <c r="E12" s="328"/>
      <c r="F12" s="399" t="s">
        <v>96</v>
      </c>
      <c r="G12" s="399"/>
      <c r="H12" s="328" t="str">
        <f>'FORMATO 2. POA - MIR'!E11</f>
        <v>2.9.1 .2 Desarrollar nuevos espacios de atención para las mujeres en un ambiente sano y digno.</v>
      </c>
      <c r="I12" s="328"/>
    </row>
    <row r="13" spans="2:9" ht="15" customHeight="1">
      <c r="B13" s="402" t="s">
        <v>352</v>
      </c>
      <c r="C13" s="402"/>
      <c r="D13" s="402"/>
      <c r="E13" s="402"/>
      <c r="F13" s="402"/>
      <c r="G13" s="402"/>
      <c r="H13" s="402"/>
      <c r="I13" s="402"/>
    </row>
    <row r="14" spans="2:9">
      <c r="B14" s="401" t="s">
        <v>45</v>
      </c>
      <c r="C14" s="401"/>
      <c r="D14" s="401"/>
      <c r="E14" s="401"/>
      <c r="F14" s="401"/>
      <c r="G14" s="401"/>
      <c r="H14" s="401"/>
      <c r="I14" s="401"/>
    </row>
    <row r="15" spans="2:9" ht="30.75" customHeight="1">
      <c r="B15" s="400" t="str">
        <f>'FORMATO 2. POA - MIR'!B27</f>
        <v xml:space="preserve">16 días de activismo para la conmemoración del día internacional de la no violencia 25 de noviembre. </v>
      </c>
      <c r="C15" s="400"/>
      <c r="D15" s="400"/>
      <c r="E15" s="400"/>
      <c r="F15" s="400"/>
      <c r="G15" s="400"/>
      <c r="H15" s="400"/>
      <c r="I15" s="400"/>
    </row>
    <row r="16" spans="2:9">
      <c r="B16" s="401" t="s">
        <v>48</v>
      </c>
      <c r="C16" s="401"/>
      <c r="D16" s="401"/>
      <c r="E16" s="401"/>
      <c r="F16" s="401"/>
      <c r="G16" s="401"/>
      <c r="H16" s="401"/>
      <c r="I16" s="401"/>
    </row>
    <row r="17" spans="2:9" ht="39" customHeight="1">
      <c r="B17" s="328" t="str">
        <f>'FORMATO 2. POA - MIR'!C27</f>
        <v>Impulsar acciones de sensibilización, prevención y visibilización sobre la violencia contra las mujeres y las niñas, mediante actividades comunitarias, informativas y formativas que promuevan la igualdad de género, el respeto a los derechos humanos y la construcción de entornos libres de violencia.</v>
      </c>
      <c r="C17" s="328"/>
      <c r="D17" s="328"/>
      <c r="E17" s="328"/>
      <c r="F17" s="328"/>
      <c r="G17" s="328"/>
      <c r="H17" s="328"/>
      <c r="I17" s="328"/>
    </row>
    <row r="18" spans="2:9" ht="18.75" customHeight="1">
      <c r="B18" s="402" t="s">
        <v>353</v>
      </c>
      <c r="C18" s="402"/>
      <c r="D18" s="402"/>
      <c r="E18" s="402"/>
      <c r="F18" s="402"/>
      <c r="G18" s="402"/>
      <c r="H18" s="402"/>
      <c r="I18" s="402"/>
    </row>
    <row r="19" spans="2:9">
      <c r="B19" s="403" t="s">
        <v>339</v>
      </c>
      <c r="C19" s="403"/>
      <c r="D19" s="403"/>
      <c r="E19" s="403"/>
      <c r="F19" s="403"/>
      <c r="G19" s="403"/>
      <c r="H19" s="403"/>
      <c r="I19" s="403"/>
    </row>
    <row r="20" spans="2:9">
      <c r="B20" s="328" t="str">
        <f>CALENDARIZACION!E51</f>
        <v>PPDA=(PPDAP/PPDAR)*100%</v>
      </c>
      <c r="C20" s="328"/>
      <c r="D20" s="328"/>
      <c r="E20" s="328"/>
      <c r="F20" s="328"/>
      <c r="G20" s="328"/>
      <c r="H20" s="328"/>
      <c r="I20" s="328"/>
    </row>
    <row r="21" spans="2:9">
      <c r="B21" s="403" t="s">
        <v>340</v>
      </c>
      <c r="C21" s="403"/>
      <c r="D21" s="403"/>
      <c r="E21" s="403"/>
      <c r="F21" s="403"/>
      <c r="G21" s="403"/>
      <c r="H21" s="403"/>
      <c r="I21" s="403"/>
    </row>
    <row r="22" spans="2:9" ht="28.5" customHeight="1">
      <c r="B22" s="408" t="s">
        <v>105</v>
      </c>
      <c r="C22" s="409"/>
      <c r="D22" s="410" t="s">
        <v>341</v>
      </c>
      <c r="E22" s="410"/>
      <c r="F22" s="409" t="s">
        <v>342</v>
      </c>
      <c r="G22" s="409"/>
      <c r="H22" s="399" t="s">
        <v>141</v>
      </c>
      <c r="I22" s="399"/>
    </row>
    <row r="23" spans="2:9" ht="46.5" customHeight="1">
      <c r="B23" s="443" t="s">
        <v>572</v>
      </c>
      <c r="C23" s="443"/>
      <c r="D23" s="334" t="s">
        <v>108</v>
      </c>
      <c r="E23" s="334"/>
      <c r="F23" s="328" t="str">
        <f>CALENDARIZACION!C51</f>
        <v>PPDA (PORCENTAJE DE PARTICIPANTES EN LOS 16 DÍAS DE ACTIVISMO.)</v>
      </c>
      <c r="G23" s="328"/>
      <c r="H23" s="407" t="s">
        <v>388</v>
      </c>
      <c r="I23" s="411"/>
    </row>
    <row r="24" spans="2:9" ht="63.75" customHeight="1">
      <c r="B24" s="328" t="s">
        <v>573</v>
      </c>
      <c r="C24" s="443"/>
      <c r="D24" s="334" t="s">
        <v>108</v>
      </c>
      <c r="E24" s="334"/>
      <c r="F24" s="328" t="str">
        <f>CALENDARIZACION!D51</f>
        <v>PPDAP (PORCENTAJE DE PARTICIPANTES EN LOS 16 DÍAS DE ACTIVISMO.)</v>
      </c>
      <c r="G24" s="328"/>
      <c r="H24" s="407" t="s">
        <v>388</v>
      </c>
      <c r="I24" s="411"/>
    </row>
    <row r="25" spans="2:9" ht="68.25" customHeight="1">
      <c r="B25" s="328" t="s">
        <v>574</v>
      </c>
      <c r="C25" s="443"/>
      <c r="D25" s="334" t="s">
        <v>108</v>
      </c>
      <c r="E25" s="334"/>
      <c r="F25" s="328" t="str">
        <f>CALENDARIZACION!D52</f>
        <v>PPDAR (PORCENTAJE DE PARTICIPANTES EN LOS 16 DÍAS DE ACTIVISMO REALIZADO)</v>
      </c>
      <c r="G25" s="328"/>
      <c r="H25" s="407" t="s">
        <v>388</v>
      </c>
      <c r="I25" s="411"/>
    </row>
    <row r="26" spans="2:9" ht="12.75" customHeight="1">
      <c r="B26" s="415" t="s">
        <v>144</v>
      </c>
      <c r="C26" s="415"/>
      <c r="D26" s="415"/>
      <c r="E26" s="415"/>
      <c r="F26" s="415"/>
      <c r="G26" s="415"/>
      <c r="H26" s="415"/>
      <c r="I26" s="415"/>
    </row>
    <row r="27" spans="2:9" ht="15.75" customHeight="1">
      <c r="B27" s="401" t="s">
        <v>28</v>
      </c>
      <c r="C27" s="401"/>
      <c r="D27" s="401" t="s">
        <v>46</v>
      </c>
      <c r="E27" s="401"/>
      <c r="F27" s="401" t="s">
        <v>47</v>
      </c>
      <c r="G27" s="401"/>
      <c r="H27" s="401"/>
      <c r="I27" s="401"/>
    </row>
    <row r="28" spans="2:9" ht="18" customHeight="1">
      <c r="B28" s="328" t="s">
        <v>100</v>
      </c>
      <c r="C28" s="328"/>
      <c r="D28" s="328" t="s">
        <v>98</v>
      </c>
      <c r="E28" s="328"/>
      <c r="F28" s="328" t="s">
        <v>218</v>
      </c>
      <c r="G28" s="328"/>
      <c r="H28" s="328"/>
      <c r="I28" s="328"/>
    </row>
    <row r="29" spans="2:9" ht="18" customHeight="1">
      <c r="B29" s="401" t="s">
        <v>127</v>
      </c>
      <c r="C29" s="401"/>
      <c r="D29" s="401"/>
      <c r="E29" s="401"/>
      <c r="F29" s="412" t="s">
        <v>130</v>
      </c>
      <c r="G29" s="403"/>
      <c r="H29" s="403"/>
      <c r="I29" s="403"/>
    </row>
    <row r="30" spans="2:9" ht="13.5" customHeight="1">
      <c r="B30" s="328" t="s">
        <v>108</v>
      </c>
      <c r="C30" s="328"/>
      <c r="D30" s="328"/>
      <c r="E30" s="328"/>
      <c r="F30" s="328" t="s">
        <v>194</v>
      </c>
      <c r="G30" s="328"/>
      <c r="H30" s="328"/>
      <c r="I30" s="328"/>
    </row>
    <row r="31" spans="2:9" ht="15.75" customHeight="1">
      <c r="B31" s="413" t="s">
        <v>82</v>
      </c>
      <c r="C31" s="414"/>
      <c r="D31" s="414"/>
      <c r="E31" s="414"/>
      <c r="F31" s="412" t="s">
        <v>131</v>
      </c>
      <c r="G31" s="403"/>
      <c r="H31" s="403"/>
      <c r="I31" s="403"/>
    </row>
    <row r="32" spans="2:9" ht="15.75" customHeight="1">
      <c r="B32" s="328" t="s">
        <v>109</v>
      </c>
      <c r="C32" s="328"/>
      <c r="D32" s="328"/>
      <c r="E32" s="328"/>
      <c r="F32" s="328" t="s">
        <v>110</v>
      </c>
      <c r="G32" s="328"/>
      <c r="H32" s="328"/>
      <c r="I32" s="328"/>
    </row>
    <row r="33" spans="1:10" ht="14.25" customHeight="1">
      <c r="B33" s="406" t="s">
        <v>147</v>
      </c>
      <c r="C33" s="406"/>
      <c r="D33" s="406"/>
      <c r="E33" s="406"/>
      <c r="F33" s="406"/>
      <c r="G33" s="406"/>
      <c r="H33" s="406"/>
      <c r="I33" s="406"/>
    </row>
    <row r="34" spans="1:10" ht="13.5" customHeight="1">
      <c r="B34" s="414" t="s">
        <v>344</v>
      </c>
      <c r="C34" s="414"/>
      <c r="D34" s="414"/>
      <c r="E34" s="414"/>
      <c r="F34" s="403" t="s">
        <v>345</v>
      </c>
      <c r="G34" s="403"/>
      <c r="H34" s="403"/>
      <c r="I34" s="403"/>
    </row>
    <row r="35" spans="1:10">
      <c r="B35" s="416" t="s">
        <v>150</v>
      </c>
      <c r="C35" s="416"/>
      <c r="D35" s="419">
        <f>CALENDARIZACION!R51</f>
        <v>1</v>
      </c>
      <c r="E35" s="419"/>
      <c r="F35" s="328" t="s">
        <v>115</v>
      </c>
      <c r="G35" s="328"/>
      <c r="H35" s="420" t="s">
        <v>116</v>
      </c>
      <c r="I35" s="420"/>
    </row>
    <row r="36" spans="1:10">
      <c r="B36" s="416" t="s">
        <v>117</v>
      </c>
      <c r="C36" s="416"/>
      <c r="D36" s="334" t="s">
        <v>109</v>
      </c>
      <c r="E36" s="334"/>
      <c r="F36" s="328" t="s">
        <v>343</v>
      </c>
      <c r="G36" s="328"/>
      <c r="H36" s="417" t="s">
        <v>119</v>
      </c>
      <c r="I36" s="417"/>
    </row>
    <row r="37" spans="1:10">
      <c r="B37" s="416" t="s">
        <v>49</v>
      </c>
      <c r="C37" s="416"/>
      <c r="D37" s="334" t="s">
        <v>193</v>
      </c>
      <c r="E37" s="334"/>
      <c r="F37" s="328" t="s">
        <v>120</v>
      </c>
      <c r="G37" s="328"/>
      <c r="H37" s="418" t="s">
        <v>121</v>
      </c>
      <c r="I37" s="418"/>
    </row>
    <row r="38" spans="1:10">
      <c r="B38" s="403" t="s">
        <v>354</v>
      </c>
      <c r="C38" s="403"/>
      <c r="D38" s="403"/>
      <c r="E38" s="403"/>
      <c r="F38" s="403"/>
      <c r="G38" s="403"/>
      <c r="H38" s="403"/>
      <c r="I38" s="403"/>
    </row>
    <row r="39" spans="1:10">
      <c r="B39" s="399" t="s">
        <v>233</v>
      </c>
      <c r="C39" s="399"/>
      <c r="D39" s="399"/>
      <c r="E39" s="399"/>
      <c r="F39" s="399" t="s">
        <v>50</v>
      </c>
      <c r="G39" s="399"/>
      <c r="H39" s="399" t="s">
        <v>145</v>
      </c>
      <c r="I39" s="399"/>
    </row>
    <row r="40" spans="1:10">
      <c r="B40" s="419">
        <f>D43</f>
        <v>0</v>
      </c>
      <c r="C40" s="419"/>
      <c r="D40" s="419"/>
      <c r="E40" s="419"/>
      <c r="F40" s="419">
        <v>2026</v>
      </c>
      <c r="G40" s="419"/>
      <c r="H40" s="328" t="s">
        <v>112</v>
      </c>
      <c r="I40" s="328"/>
    </row>
    <row r="41" spans="1:10">
      <c r="B41" s="421" t="s">
        <v>148</v>
      </c>
      <c r="C41" s="421"/>
      <c r="D41" s="421"/>
      <c r="E41" s="421"/>
      <c r="F41" s="421"/>
      <c r="G41" s="421"/>
      <c r="H41" s="421"/>
      <c r="I41" s="421"/>
    </row>
    <row r="42" spans="1:10" ht="36">
      <c r="B42" s="401" t="s">
        <v>123</v>
      </c>
      <c r="C42" s="401"/>
      <c r="D42" s="154" t="s">
        <v>149</v>
      </c>
      <c r="E42" s="162" t="s">
        <v>85</v>
      </c>
      <c r="F42" s="412" t="s">
        <v>86</v>
      </c>
      <c r="G42" s="403"/>
      <c r="H42" s="156" t="s">
        <v>75</v>
      </c>
      <c r="I42" s="156" t="s">
        <v>76</v>
      </c>
    </row>
    <row r="43" spans="1:10">
      <c r="B43" s="328" t="s">
        <v>281</v>
      </c>
      <c r="C43" s="328"/>
      <c r="D43" s="129">
        <f>SUM(CALENDARIZACION!F51:H51)</f>
        <v>0</v>
      </c>
      <c r="E43" s="130">
        <v>0</v>
      </c>
      <c r="F43" s="813">
        <f>SUM(CALENDARIZACION!F52:H52)</f>
        <v>0</v>
      </c>
      <c r="G43" s="814"/>
      <c r="H43" s="157">
        <v>46027</v>
      </c>
      <c r="I43" s="157">
        <v>46111</v>
      </c>
      <c r="J43" s="165"/>
    </row>
    <row r="44" spans="1:10">
      <c r="B44" s="328" t="s">
        <v>282</v>
      </c>
      <c r="C44" s="328"/>
      <c r="D44" s="129">
        <f>SUM(CALENDARIZACION!I51:K51)</f>
        <v>0</v>
      </c>
      <c r="E44" s="132">
        <v>0</v>
      </c>
      <c r="F44" s="422">
        <f>SUM(CALENDARIZACION!I49:K49)</f>
        <v>0</v>
      </c>
      <c r="G44" s="422"/>
      <c r="H44" s="157"/>
      <c r="I44" s="157"/>
      <c r="J44" s="165"/>
    </row>
    <row r="45" spans="1:10">
      <c r="B45" s="328" t="s">
        <v>133</v>
      </c>
      <c r="C45" s="328"/>
      <c r="D45" s="129">
        <f>SUM(CALENDARIZACION!L51:N51)</f>
        <v>0</v>
      </c>
      <c r="E45" s="130">
        <v>0</v>
      </c>
      <c r="F45" s="422">
        <f>SUM(CALENDARIZACION!L49:N49)</f>
        <v>0</v>
      </c>
      <c r="G45" s="422"/>
      <c r="H45" s="157"/>
      <c r="I45" s="157"/>
    </row>
    <row r="46" spans="1:10">
      <c r="B46" s="328" t="s">
        <v>283</v>
      </c>
      <c r="C46" s="328"/>
      <c r="D46" s="129">
        <f>SUM(CALENDARIZACION!O51:Q51)</f>
        <v>1</v>
      </c>
      <c r="E46" s="130">
        <v>0</v>
      </c>
      <c r="F46" s="422">
        <f>SUM(CALENDARIZACION!O49:Q49)</f>
        <v>0</v>
      </c>
      <c r="G46" s="422"/>
      <c r="H46" s="157"/>
      <c r="I46" s="157"/>
    </row>
    <row r="47" spans="1:10" ht="24">
      <c r="B47" s="429" t="s">
        <v>350</v>
      </c>
      <c r="C47" s="429"/>
      <c r="D47" s="158">
        <f>CALENDARIZACION!R51</f>
        <v>1</v>
      </c>
      <c r="E47" s="158">
        <v>0</v>
      </c>
      <c r="F47" s="430">
        <f>CALENDARIZACION!R52</f>
        <v>0</v>
      </c>
      <c r="G47" s="430"/>
      <c r="H47" s="127" t="s">
        <v>151</v>
      </c>
      <c r="I47" s="159">
        <f>CALENDARIZACION!U51</f>
        <v>0</v>
      </c>
    </row>
    <row r="48" spans="1:10">
      <c r="A48" s="431"/>
      <c r="B48" s="431"/>
      <c r="C48" s="431"/>
      <c r="D48" s="431"/>
      <c r="E48" s="431"/>
      <c r="F48" s="431"/>
      <c r="G48" s="431"/>
      <c r="H48" s="431"/>
      <c r="I48" s="431"/>
    </row>
    <row r="49" spans="1:9" ht="22.5" customHeight="1">
      <c r="A49" s="431"/>
      <c r="B49" s="431"/>
      <c r="C49" s="431"/>
      <c r="D49" s="431"/>
      <c r="E49" s="431"/>
      <c r="F49" s="431"/>
      <c r="G49" s="431"/>
      <c r="H49" s="431"/>
      <c r="I49" s="431"/>
    </row>
    <row r="50" spans="1:9" ht="39" customHeight="1">
      <c r="B50" s="396" t="s">
        <v>163</v>
      </c>
      <c r="C50" s="401"/>
      <c r="D50" s="425" t="s">
        <v>52</v>
      </c>
      <c r="E50" s="425"/>
      <c r="F50" s="425" t="s">
        <v>157</v>
      </c>
      <c r="G50" s="425"/>
      <c r="H50" s="425"/>
      <c r="I50" s="425"/>
    </row>
    <row r="51" spans="1:9" ht="33.75" customHeight="1">
      <c r="B51" s="426" t="str">
        <f>D8</f>
        <v>PP- A4  C2</v>
      </c>
      <c r="C51" s="426"/>
      <c r="D51" s="334" t="str">
        <f>B15</f>
        <v xml:space="preserve">16 días de activismo para la conmemoración del día internacional de la no violencia 25 de noviembre. </v>
      </c>
      <c r="E51" s="334"/>
      <c r="F51" s="137" t="s">
        <v>158</v>
      </c>
      <c r="G51" s="127" t="s">
        <v>159</v>
      </c>
      <c r="H51" s="137" t="s">
        <v>67</v>
      </c>
      <c r="I51" s="138" t="s">
        <v>68</v>
      </c>
    </row>
    <row r="52" spans="1:9" ht="30" customHeight="1">
      <c r="B52" s="427"/>
      <c r="C52" s="427"/>
      <c r="D52" s="428"/>
      <c r="E52" s="428"/>
      <c r="F52" s="139">
        <f>CALENDARIZACION!S51</f>
        <v>1</v>
      </c>
      <c r="G52" s="135">
        <f>CALENDARIZACION!S52</f>
        <v>0</v>
      </c>
      <c r="H52" s="139">
        <f>CALENDARIZACION!T51</f>
        <v>1</v>
      </c>
      <c r="I52" s="140">
        <f>CALENDARIZACION!U51</f>
        <v>0</v>
      </c>
    </row>
    <row r="53" spans="1:9" ht="20.25" customHeight="1">
      <c r="A53" s="166">
        <v>1</v>
      </c>
      <c r="B53" s="331">
        <v>0</v>
      </c>
      <c r="C53" s="331"/>
      <c r="D53" s="331"/>
      <c r="E53" s="331"/>
      <c r="F53" s="331"/>
      <c r="G53" s="331"/>
      <c r="H53" s="331"/>
      <c r="I53" s="331"/>
    </row>
    <row r="54" spans="1:9">
      <c r="A54" s="166">
        <v>1</v>
      </c>
      <c r="B54" s="331"/>
      <c r="C54" s="331"/>
      <c r="D54" s="331"/>
      <c r="E54" s="331"/>
      <c r="F54" s="331"/>
      <c r="G54" s="331"/>
      <c r="H54" s="331"/>
      <c r="I54" s="331"/>
    </row>
    <row r="55" spans="1:9">
      <c r="A55" s="166">
        <v>1</v>
      </c>
      <c r="B55" s="331"/>
      <c r="C55" s="331"/>
      <c r="D55" s="331"/>
      <c r="E55" s="331"/>
      <c r="F55" s="331"/>
      <c r="G55" s="331"/>
      <c r="H55" s="331"/>
      <c r="I55" s="331"/>
    </row>
    <row r="56" spans="1:9">
      <c r="A56" s="166">
        <v>1</v>
      </c>
      <c r="B56" s="331"/>
      <c r="C56" s="331"/>
      <c r="D56" s="331"/>
      <c r="E56" s="331"/>
      <c r="F56" s="331"/>
      <c r="G56" s="331"/>
      <c r="H56" s="331"/>
      <c r="I56" s="331"/>
    </row>
    <row r="57" spans="1:9">
      <c r="A57" s="166">
        <v>1</v>
      </c>
      <c r="B57" s="331"/>
      <c r="C57" s="331"/>
      <c r="D57" s="331"/>
      <c r="E57" s="331"/>
      <c r="F57" s="331"/>
      <c r="G57" s="331"/>
      <c r="H57" s="331"/>
      <c r="I57" s="331"/>
    </row>
    <row r="58" spans="1:9">
      <c r="A58" s="166">
        <v>1</v>
      </c>
      <c r="B58" s="331"/>
      <c r="C58" s="331"/>
      <c r="D58" s="331"/>
      <c r="E58" s="331"/>
      <c r="F58" s="331"/>
      <c r="G58" s="331"/>
      <c r="H58" s="331"/>
      <c r="I58" s="331"/>
    </row>
    <row r="59" spans="1:9">
      <c r="A59" s="166">
        <v>1</v>
      </c>
      <c r="B59" s="331"/>
      <c r="C59" s="331"/>
      <c r="D59" s="331"/>
      <c r="E59" s="331"/>
      <c r="F59" s="331"/>
      <c r="G59" s="331"/>
      <c r="H59" s="331"/>
      <c r="I59" s="331"/>
    </row>
    <row r="60" spans="1:9">
      <c r="A60" s="166">
        <v>1</v>
      </c>
      <c r="B60" s="331"/>
      <c r="C60" s="331"/>
      <c r="D60" s="331"/>
      <c r="E60" s="331"/>
      <c r="F60" s="331"/>
      <c r="G60" s="331"/>
      <c r="H60" s="331"/>
      <c r="I60" s="331"/>
    </row>
    <row r="61" spans="1:9">
      <c r="A61" s="166">
        <v>1</v>
      </c>
      <c r="B61" s="331"/>
      <c r="C61" s="331"/>
      <c r="D61" s="331"/>
      <c r="E61" s="331"/>
      <c r="F61" s="331"/>
      <c r="G61" s="331"/>
      <c r="H61" s="331"/>
      <c r="I61" s="331"/>
    </row>
    <row r="62" spans="1:9">
      <c r="A62" s="166">
        <v>1</v>
      </c>
      <c r="B62" s="331"/>
      <c r="C62" s="331"/>
      <c r="D62" s="331"/>
      <c r="E62" s="331"/>
      <c r="F62" s="331"/>
      <c r="G62" s="331"/>
      <c r="H62" s="331"/>
      <c r="I62" s="331"/>
    </row>
    <row r="63" spans="1:9">
      <c r="A63" s="166">
        <v>1</v>
      </c>
      <c r="B63" s="331"/>
      <c r="C63" s="331"/>
      <c r="D63" s="331"/>
      <c r="E63" s="331"/>
      <c r="F63" s="331"/>
      <c r="G63" s="331"/>
      <c r="H63" s="331"/>
      <c r="I63" s="331"/>
    </row>
    <row r="64" spans="1:9">
      <c r="A64" s="166">
        <v>1</v>
      </c>
      <c r="B64" s="331"/>
      <c r="C64" s="331"/>
      <c r="D64" s="331"/>
      <c r="E64" s="331"/>
      <c r="F64" s="331"/>
      <c r="G64" s="331"/>
      <c r="H64" s="331"/>
      <c r="I64" s="331"/>
    </row>
    <row r="65" spans="1:9">
      <c r="A65" s="166">
        <v>1</v>
      </c>
      <c r="B65" s="331"/>
      <c r="C65" s="331"/>
      <c r="D65" s="331"/>
      <c r="E65" s="331"/>
      <c r="F65" s="331"/>
      <c r="G65" s="331"/>
      <c r="H65" s="331"/>
      <c r="I65" s="331"/>
    </row>
    <row r="66" spans="1:9">
      <c r="A66" s="166">
        <v>1</v>
      </c>
      <c r="B66" s="331"/>
      <c r="C66" s="331"/>
      <c r="D66" s="331"/>
      <c r="E66" s="331"/>
      <c r="F66" s="331"/>
      <c r="G66" s="331"/>
      <c r="H66" s="331"/>
      <c r="I66" s="331"/>
    </row>
    <row r="67" spans="1:9">
      <c r="A67" s="166">
        <v>1</v>
      </c>
      <c r="B67" s="331"/>
      <c r="C67" s="331"/>
      <c r="D67" s="331"/>
      <c r="E67" s="331"/>
      <c r="F67" s="331"/>
      <c r="G67" s="331"/>
      <c r="H67" s="331"/>
      <c r="I67" s="331"/>
    </row>
    <row r="68" spans="1:9" ht="17.25" customHeight="1">
      <c r="A68" s="166">
        <v>1</v>
      </c>
      <c r="B68" s="331"/>
      <c r="C68" s="331"/>
      <c r="D68" s="331"/>
      <c r="E68" s="331"/>
      <c r="F68" s="331"/>
      <c r="G68" s="331"/>
      <c r="H68" s="331"/>
      <c r="I68" s="331"/>
    </row>
    <row r="69" spans="1:9">
      <c r="A69" s="166">
        <v>1</v>
      </c>
      <c r="B69" s="445" t="s">
        <v>287</v>
      </c>
      <c r="C69" s="445"/>
      <c r="D69" s="445"/>
      <c r="E69" s="445"/>
      <c r="F69" s="445"/>
      <c r="G69" s="445"/>
      <c r="H69" s="445"/>
      <c r="I69" s="445"/>
    </row>
    <row r="70" spans="1:9">
      <c r="A70" s="166">
        <v>1</v>
      </c>
      <c r="B70" s="445"/>
      <c r="C70" s="445"/>
      <c r="D70" s="445"/>
      <c r="E70" s="445"/>
      <c r="F70" s="445"/>
      <c r="G70" s="445"/>
      <c r="H70" s="445"/>
      <c r="I70" s="445"/>
    </row>
    <row r="71" spans="1:9">
      <c r="A71" s="166">
        <v>1</v>
      </c>
      <c r="B71" s="432" t="s">
        <v>281</v>
      </c>
      <c r="C71" s="432"/>
      <c r="D71" s="432"/>
      <c r="E71" s="440" t="e">
        <f>F43/D43</f>
        <v>#DIV/0!</v>
      </c>
      <c r="F71" s="440"/>
      <c r="G71" s="440"/>
      <c r="H71" s="440"/>
      <c r="I71" s="440"/>
    </row>
    <row r="72" spans="1:9">
      <c r="A72" s="166">
        <v>1</v>
      </c>
      <c r="B72" s="432"/>
      <c r="C72" s="432"/>
      <c r="D72" s="432"/>
      <c r="E72" s="440"/>
      <c r="F72" s="440"/>
      <c r="G72" s="440"/>
      <c r="H72" s="440"/>
      <c r="I72" s="440"/>
    </row>
    <row r="73" spans="1:9">
      <c r="B73" s="432" t="s">
        <v>282</v>
      </c>
      <c r="C73" s="432"/>
      <c r="D73" s="432"/>
      <c r="E73" s="440" t="e">
        <f>F44/D44</f>
        <v>#DIV/0!</v>
      </c>
      <c r="F73" s="440"/>
      <c r="G73" s="440"/>
      <c r="H73" s="440"/>
      <c r="I73" s="440"/>
    </row>
    <row r="74" spans="1:9">
      <c r="B74" s="432"/>
      <c r="C74" s="432"/>
      <c r="D74" s="432"/>
      <c r="E74" s="440"/>
      <c r="F74" s="440"/>
      <c r="G74" s="440"/>
      <c r="H74" s="440"/>
      <c r="I74" s="440"/>
    </row>
    <row r="75" spans="1:9" ht="12.75" customHeight="1">
      <c r="B75" s="432" t="s">
        <v>133</v>
      </c>
      <c r="C75" s="432"/>
      <c r="D75" s="432"/>
      <c r="E75" s="440" t="e">
        <f>F45/D45</f>
        <v>#DIV/0!</v>
      </c>
      <c r="F75" s="440"/>
      <c r="G75" s="440"/>
      <c r="H75" s="440"/>
      <c r="I75" s="440"/>
    </row>
    <row r="76" spans="1:9" ht="12.75" customHeight="1">
      <c r="B76" s="432"/>
      <c r="C76" s="432"/>
      <c r="D76" s="432"/>
      <c r="E76" s="440"/>
      <c r="F76" s="440"/>
      <c r="G76" s="440"/>
      <c r="H76" s="440"/>
      <c r="I76" s="440"/>
    </row>
    <row r="77" spans="1:9">
      <c r="B77" s="432" t="s">
        <v>283</v>
      </c>
      <c r="C77" s="432"/>
      <c r="D77" s="432"/>
      <c r="E77" s="440">
        <f>F46/D46</f>
        <v>0</v>
      </c>
      <c r="F77" s="440"/>
      <c r="G77" s="440"/>
      <c r="H77" s="440"/>
      <c r="I77" s="440"/>
    </row>
    <row r="78" spans="1:9">
      <c r="B78" s="432"/>
      <c r="C78" s="432"/>
      <c r="D78" s="432"/>
      <c r="E78" s="440"/>
      <c r="F78" s="440"/>
      <c r="G78" s="440"/>
      <c r="H78" s="440"/>
      <c r="I78" s="440"/>
    </row>
    <row r="79" spans="1:9">
      <c r="B79" s="446"/>
      <c r="C79" s="446"/>
      <c r="D79" s="446"/>
      <c r="E79" s="446"/>
      <c r="F79" s="446"/>
      <c r="G79" s="446"/>
      <c r="H79" s="446"/>
      <c r="I79" s="446"/>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{1213586F-A480-4A65-ABC2-A80CFED70FE0}</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{134CCE4A-C023-43AE-AFCE-BC23E7EC3A4C}</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{4AEF1AE9-D48C-4726-B576-AD0EB073E4A6}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{B8CF2622-4967-43AB-AE83-1C60FDD91B9A}</x14:id>
        </ext>
      </extLst>
    </cfRule>
  </conditionalFormatting>
  <hyperlinks>
    <hyperlink ref="H23" r:id="rId1" xr:uid="{A512546E-FDCC-4556-A7C2-15E2667D5FC5}"/>
    <hyperlink ref="H24" r:id="rId2" xr:uid="{A28198C1-C6FE-4E09-BC9E-422A0F5582B3}"/>
    <hyperlink ref="H25" r:id="rId3" xr:uid="{206CF7F0-D683-4437-BAFD-DA65C1C6BBD1}"/>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1213586F-A480-4A65-ABC2-A80CFED70FE0}">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34CCE4A-C023-43AE-AFCE-BC23E7EC3A4C}">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AEF1AE9-D48C-4726-B576-AD0EB073E4A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B8CF2622-4967-43AB-AE83-1C60FDD91B9A}">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D3C1EDC2-F1B6-4FB7-AEE0-F9E0D6155392}">
          <x14:formula1>
            <xm:f>'NO SE EDITA'!$K$3:$K$6</xm:f>
          </x14:formula1>
          <xm:sqref>H43:H46</xm:sqref>
        </x14:dataValidation>
        <x14:dataValidation type="list" allowBlank="1" showInputMessage="1" showErrorMessage="1" xr:uid="{A22B143C-4252-4B5E-B78F-8E1FEA81AB0C}">
          <x14:formula1>
            <xm:f>'NO SE EDITA'!$L$3:$L$6</xm:f>
          </x14:formula1>
          <xm:sqref>I43:I46</xm:sqref>
        </x14:dataValidation>
        <x14:dataValidation type="list" allowBlank="1" showInputMessage="1" showErrorMessage="1" xr:uid="{10A05B7A-5E07-46A4-878D-0CE53E4A6F25}">
          <x14:formula1>
            <xm:f>'NO SE EDITA'!$C$3:$C$6</xm:f>
          </x14:formula1>
          <xm:sqref>D28:E28</xm:sqref>
        </x14:dataValidation>
        <x14:dataValidation type="list" allowBlank="1" showInputMessage="1" showErrorMessage="1" xr:uid="{5A15A21C-A6FB-40F0-9A08-DF9D730162D9}">
          <x14:formula1>
            <xm:f>'NO SE EDITA'!$G$3:$G$5</xm:f>
          </x14:formula1>
          <xm:sqref>B32:E32 D36:E36 H40:I40</xm:sqref>
        </x14:dataValidation>
        <x14:dataValidation type="list" allowBlank="1" showInputMessage="1" showErrorMessage="1" xr:uid="{BF2D3D53-B0DC-45D5-AC60-9CDB53E431E7}">
          <x14:formula1>
            <xm:f>'NO SE EDITA'!$H$3:$H$4</xm:f>
          </x14:formula1>
          <xm:sqref>F32:I32</xm:sqref>
        </x14:dataValidation>
        <x14:dataValidation type="list" allowBlank="1" showInputMessage="1" showErrorMessage="1" xr:uid="{AAFBC5A7-E35D-4DB6-8B93-31100E9FFC5A}">
          <x14:formula1>
            <xm:f>'NO SE EDITA'!$D$3:$D$4</xm:f>
          </x14:formula1>
          <xm:sqref>F28</xm:sqref>
        </x14:dataValidation>
        <x14:dataValidation type="list" allowBlank="1" showInputMessage="1" showErrorMessage="1" xr:uid="{3C018068-43DE-45D1-9895-D4EB37DC0D49}">
          <x14:formula1>
            <xm:f>'NO SE EDITA'!$B$3:$B$4</xm:f>
          </x14:formula1>
          <xm:sqref>B27:C28</xm:sqref>
        </x14:dataValidation>
        <x14:dataValidation type="list" allowBlank="1" showInputMessage="1" showErrorMessage="1" xr:uid="{FA1432DC-259F-4781-8E73-0447B4E899AC}">
          <x14:formula1>
            <xm:f>'NO SE EDITA'!$M$3:$M$4</xm:f>
          </x14:formula1>
          <xm:sqref>D37:E37</xm:sqref>
        </x14:dataValidation>
        <x14:dataValidation type="list" allowBlank="1" showInputMessage="1" showErrorMessage="1" xr:uid="{239A9A25-191C-4BF9-BE66-9FDF3835F0D9}">
          <x14:formula1>
            <xm:f>'NO SE EDITA'!$E$3:$E$4</xm:f>
          </x14:formula1>
          <xm:sqref>B30:E30</xm:sqref>
        </x14:dataValidation>
        <x14:dataValidation type="list" allowBlank="1" showInputMessage="1" showErrorMessage="1" xr:uid="{010C0275-DD04-41FA-9C08-E44256059C09}">
          <x14:formula1>
            <xm:f>'NO SE EDITA'!$F$3:$F$4</xm:f>
          </x14:formula1>
          <xm:sqref>F30:I30</xm:sqref>
        </x14:dataValidation>
        <x14:dataValidation type="list" allowBlank="1" showInputMessage="1" showErrorMessage="1" xr:uid="{6482C32F-FAF9-4691-B0F4-2AC0460948BF}">
          <x14:formula1>
            <xm:f>'NO SE EDITA'!$J$3:$J$6</xm:f>
          </x14:formula1>
          <xm:sqref>F40:G40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tabSelected="1" topLeftCell="H2" zoomScale="115" zoomScaleNormal="115" workbookViewId="0">
      <selection activeCell="O7" sqref="O7"/>
    </sheetView>
  </sheetViews>
  <sheetFormatPr baseColWidth="10" defaultColWidth="12" defaultRowHeight="36" customHeight="1"/>
  <cols>
    <col min="1" max="1" width="22.83203125" style="90" customWidth="1"/>
    <col min="2" max="2" width="12" style="90"/>
    <col min="3" max="3" width="12.83203125" style="90" customWidth="1"/>
    <col min="4" max="4" width="14" style="151" customWidth="1"/>
    <col min="5" max="5" width="16" style="151" customWidth="1"/>
    <col min="6" max="6" width="60.83203125" style="90" customWidth="1"/>
    <col min="7" max="7" width="60.1640625" style="90" customWidth="1"/>
    <col min="8" max="8" width="23.6640625" style="90" customWidth="1"/>
    <col min="9" max="9" width="56.6640625" style="90" customWidth="1"/>
    <col min="10" max="10" width="35.1640625" style="90" customWidth="1"/>
    <col min="11" max="11" width="17.1640625" style="90" customWidth="1"/>
    <col min="12" max="12" width="16.5" style="90" customWidth="1"/>
    <col min="13" max="16" width="17.1640625" style="90" customWidth="1"/>
    <col min="17" max="17" width="18.5" style="90" customWidth="1"/>
    <col min="18" max="18" width="40.5" style="90" customWidth="1"/>
    <col min="19" max="19" width="33.33203125" style="90" customWidth="1"/>
    <col min="20" max="16384" width="12" style="90"/>
  </cols>
  <sheetData>
    <row r="2" spans="1:20" ht="36" customHeight="1">
      <c r="A2" s="565" t="s">
        <v>134</v>
      </c>
      <c r="B2" s="565"/>
      <c r="C2" s="565"/>
      <c r="D2" s="565"/>
      <c r="E2" s="565"/>
      <c r="F2" s="565"/>
      <c r="G2" s="565"/>
      <c r="H2" s="565"/>
      <c r="I2" s="565"/>
      <c r="J2" s="565"/>
      <c r="K2" s="565"/>
      <c r="L2" s="565"/>
      <c r="M2" s="565"/>
      <c r="N2" s="565"/>
      <c r="O2" s="565"/>
      <c r="P2" s="565"/>
      <c r="Q2" s="565"/>
      <c r="R2" s="565"/>
      <c r="S2" s="565"/>
    </row>
    <row r="3" spans="1:20" ht="36" customHeight="1">
      <c r="A3" s="564"/>
      <c r="B3" s="564"/>
      <c r="C3" s="564"/>
      <c r="D3" s="564"/>
      <c r="E3" s="564"/>
      <c r="F3" s="564"/>
      <c r="G3" s="564"/>
      <c r="H3" s="564"/>
      <c r="I3" s="564"/>
      <c r="J3" s="564"/>
      <c r="K3" s="564"/>
      <c r="L3" s="564"/>
      <c r="M3" s="564"/>
      <c r="N3" s="564"/>
      <c r="O3" s="564"/>
      <c r="P3" s="564"/>
      <c r="Q3" s="564"/>
      <c r="R3" s="564"/>
      <c r="S3" s="564"/>
    </row>
    <row r="4" spans="1:20" ht="51.75" customHeight="1">
      <c r="A4" s="143" t="s">
        <v>132</v>
      </c>
      <c r="B4" s="125" t="s">
        <v>125</v>
      </c>
      <c r="C4" s="79" t="s">
        <v>74</v>
      </c>
      <c r="D4" s="152" t="s">
        <v>75</v>
      </c>
      <c r="E4" s="152" t="s">
        <v>76</v>
      </c>
      <c r="F4" s="79" t="s">
        <v>77</v>
      </c>
      <c r="G4" s="79" t="s">
        <v>78</v>
      </c>
      <c r="H4" s="79" t="s">
        <v>79</v>
      </c>
      <c r="I4" s="79" t="s">
        <v>80</v>
      </c>
      <c r="J4" s="79" t="s">
        <v>232</v>
      </c>
      <c r="K4" s="79" t="s">
        <v>81</v>
      </c>
      <c r="L4" s="79" t="s">
        <v>82</v>
      </c>
      <c r="M4" s="79" t="s">
        <v>83</v>
      </c>
      <c r="N4" s="79" t="s">
        <v>84</v>
      </c>
      <c r="O4" s="79" t="s">
        <v>85</v>
      </c>
      <c r="P4" s="79" t="s">
        <v>86</v>
      </c>
      <c r="Q4" s="79" t="s">
        <v>87</v>
      </c>
      <c r="R4" s="79" t="s">
        <v>140</v>
      </c>
      <c r="S4" s="79" t="s">
        <v>88</v>
      </c>
    </row>
    <row r="5" spans="1:20" ht="52.5" customHeight="1">
      <c r="A5" s="146" t="s">
        <v>231</v>
      </c>
      <c r="B5" s="26" t="s">
        <v>597</v>
      </c>
      <c r="C5" s="147">
        <v>2026</v>
      </c>
      <c r="D5" s="148">
        <v>46027</v>
      </c>
      <c r="E5" s="148">
        <v>46111</v>
      </c>
      <c r="F5" s="26" t="s">
        <v>223</v>
      </c>
      <c r="G5" s="26" t="s">
        <v>441</v>
      </c>
      <c r="H5" s="26" t="s">
        <v>97</v>
      </c>
      <c r="I5" s="26" t="s">
        <v>453</v>
      </c>
      <c r="J5" s="26" t="s">
        <v>486</v>
      </c>
      <c r="K5" s="26" t="s">
        <v>108</v>
      </c>
      <c r="L5" s="26" t="s">
        <v>112</v>
      </c>
      <c r="M5" s="147">
        <v>4</v>
      </c>
      <c r="N5" s="147">
        <v>17</v>
      </c>
      <c r="O5" s="147">
        <v>0</v>
      </c>
      <c r="P5" s="810">
        <v>0.24</v>
      </c>
      <c r="Q5" s="147" t="s">
        <v>126</v>
      </c>
      <c r="R5" s="26" t="s">
        <v>234</v>
      </c>
      <c r="S5" s="26" t="s">
        <v>237</v>
      </c>
      <c r="T5" s="149"/>
    </row>
    <row r="6" spans="1:20" ht="48" customHeight="1">
      <c r="A6" s="146" t="s">
        <v>231</v>
      </c>
      <c r="B6" s="26" t="s">
        <v>596</v>
      </c>
      <c r="C6" s="147">
        <v>2026</v>
      </c>
      <c r="D6" s="148">
        <v>46027</v>
      </c>
      <c r="E6" s="148">
        <v>46111</v>
      </c>
      <c r="F6" s="26" t="s">
        <v>223</v>
      </c>
      <c r="G6" s="26" t="s">
        <v>442</v>
      </c>
      <c r="H6" s="26" t="s">
        <v>98</v>
      </c>
      <c r="I6" s="26" t="s">
        <v>457</v>
      </c>
      <c r="J6" s="26" t="s">
        <v>488</v>
      </c>
      <c r="K6" s="26" t="s">
        <v>108</v>
      </c>
      <c r="L6" s="26" t="s">
        <v>109</v>
      </c>
      <c r="M6" s="147">
        <v>65</v>
      </c>
      <c r="N6" s="26">
        <v>140</v>
      </c>
      <c r="O6" s="26">
        <v>0</v>
      </c>
      <c r="P6" s="810">
        <v>0.46</v>
      </c>
      <c r="Q6" s="26" t="s">
        <v>126</v>
      </c>
      <c r="R6" s="26" t="s">
        <v>234</v>
      </c>
      <c r="S6" s="26" t="s">
        <v>348</v>
      </c>
      <c r="T6" s="150"/>
    </row>
    <row r="7" spans="1:20" ht="36" customHeight="1">
      <c r="A7" s="146"/>
      <c r="B7" s="26" t="s">
        <v>598</v>
      </c>
      <c r="C7" s="147"/>
      <c r="D7" s="148"/>
      <c r="E7" s="148"/>
      <c r="F7" s="26"/>
      <c r="G7" s="26"/>
      <c r="H7" s="26"/>
      <c r="I7" s="26"/>
      <c r="J7" s="26"/>
      <c r="K7" s="26" t="s">
        <v>108</v>
      </c>
      <c r="L7" s="26"/>
      <c r="M7" s="26"/>
      <c r="N7" s="26"/>
      <c r="O7" s="26"/>
      <c r="P7" s="26"/>
      <c r="Q7" s="26" t="s">
        <v>126</v>
      </c>
      <c r="R7" s="26" t="s">
        <v>234</v>
      </c>
      <c r="S7" s="26" t="s">
        <v>348</v>
      </c>
      <c r="T7" s="150"/>
    </row>
    <row r="8" spans="1:20" ht="36" customHeight="1">
      <c r="A8" s="146"/>
      <c r="B8" s="26" t="s">
        <v>599</v>
      </c>
      <c r="C8" s="147"/>
      <c r="D8" s="148"/>
      <c r="E8" s="148"/>
      <c r="F8" s="26"/>
      <c r="G8" s="26"/>
      <c r="H8" s="26"/>
      <c r="I8" s="26"/>
      <c r="J8" s="26"/>
      <c r="K8" s="26"/>
      <c r="L8" s="26"/>
      <c r="M8" s="26"/>
      <c r="N8" s="26"/>
      <c r="O8" s="26"/>
      <c r="P8" s="26"/>
      <c r="Q8" s="26" t="s">
        <v>126</v>
      </c>
      <c r="R8" s="26" t="s">
        <v>234</v>
      </c>
      <c r="S8" s="26" t="s">
        <v>348</v>
      </c>
      <c r="T8" s="150"/>
    </row>
    <row r="9" spans="1:20" ht="36" customHeight="1">
      <c r="A9" s="146"/>
      <c r="B9" s="26" t="s">
        <v>604</v>
      </c>
      <c r="C9" s="147"/>
      <c r="D9" s="148"/>
      <c r="E9" s="148"/>
      <c r="F9" s="26"/>
      <c r="G9" s="26"/>
      <c r="H9" s="26"/>
      <c r="I9" s="26"/>
      <c r="J9" s="26"/>
      <c r="K9" s="26"/>
      <c r="L9" s="26"/>
      <c r="M9" s="26"/>
      <c r="N9" s="26"/>
      <c r="O9" s="26"/>
      <c r="P9" s="26"/>
      <c r="Q9" s="26"/>
      <c r="R9" s="26"/>
      <c r="S9" s="26" t="s">
        <v>348</v>
      </c>
      <c r="T9" s="150"/>
    </row>
    <row r="10" spans="1:20" ht="36" customHeight="1">
      <c r="A10" s="146"/>
      <c r="B10" s="26" t="s">
        <v>603</v>
      </c>
      <c r="C10" s="147"/>
      <c r="D10" s="148"/>
      <c r="E10" s="148"/>
      <c r="F10" s="26"/>
      <c r="G10" s="26"/>
      <c r="H10" s="26"/>
      <c r="I10" s="26"/>
      <c r="J10" s="26"/>
      <c r="K10" s="26"/>
      <c r="L10" s="26"/>
      <c r="M10" s="26"/>
      <c r="N10" s="26"/>
      <c r="O10" s="26"/>
      <c r="P10" s="26"/>
      <c r="Q10" s="26"/>
      <c r="R10" s="26"/>
      <c r="S10" s="26" t="s">
        <v>348</v>
      </c>
      <c r="T10" s="150"/>
    </row>
    <row r="11" spans="1:20" ht="36" customHeight="1">
      <c r="A11" s="146"/>
      <c r="B11" s="26" t="s">
        <v>605</v>
      </c>
      <c r="C11" s="147"/>
      <c r="D11" s="148"/>
      <c r="E11" s="148"/>
      <c r="F11" s="26"/>
      <c r="G11" s="26"/>
      <c r="H11" s="26"/>
      <c r="I11" s="26"/>
      <c r="J11" s="26"/>
      <c r="K11" s="26"/>
      <c r="L11" s="26"/>
      <c r="M11" s="26"/>
      <c r="N11" s="26"/>
      <c r="O11" s="26"/>
      <c r="P11" s="26"/>
      <c r="Q11" s="26"/>
      <c r="R11" s="26"/>
      <c r="S11" s="26" t="s">
        <v>348</v>
      </c>
      <c r="T11" s="150"/>
    </row>
    <row r="12" spans="1:20" ht="36" customHeight="1">
      <c r="A12" s="146"/>
      <c r="B12" s="26"/>
      <c r="C12" s="147"/>
      <c r="D12" s="148"/>
      <c r="E12" s="148"/>
      <c r="F12" s="26"/>
      <c r="G12" s="26"/>
      <c r="H12" s="26"/>
      <c r="I12" s="26"/>
      <c r="J12" s="26"/>
      <c r="K12" s="26"/>
      <c r="L12" s="26"/>
      <c r="M12" s="26"/>
      <c r="N12" s="26"/>
      <c r="O12" s="26"/>
      <c r="P12" s="26"/>
      <c r="Q12" s="26"/>
      <c r="R12" s="26"/>
      <c r="S12" s="26" t="s">
        <v>348</v>
      </c>
      <c r="T12" s="150"/>
    </row>
    <row r="13" spans="1:20" ht="36" customHeight="1">
      <c r="A13" s="146"/>
      <c r="B13" s="26"/>
      <c r="C13" s="147"/>
      <c r="D13" s="148"/>
      <c r="E13" s="148"/>
      <c r="F13" s="26"/>
      <c r="G13" s="26"/>
      <c r="H13" s="26"/>
      <c r="I13" s="26"/>
      <c r="J13" s="26"/>
      <c r="K13" s="26"/>
      <c r="L13" s="26"/>
      <c r="M13" s="26"/>
      <c r="N13" s="26"/>
      <c r="O13" s="26"/>
      <c r="P13" s="26"/>
      <c r="Q13" s="26"/>
      <c r="R13" s="26"/>
      <c r="S13" s="26" t="s">
        <v>348</v>
      </c>
      <c r="T13" s="150"/>
    </row>
    <row r="14" spans="1:20" ht="36" customHeight="1">
      <c r="A14" s="146"/>
      <c r="B14" s="26"/>
      <c r="C14" s="147"/>
      <c r="D14" s="148"/>
      <c r="E14" s="148"/>
      <c r="F14" s="26"/>
      <c r="G14" s="26"/>
      <c r="H14" s="26"/>
      <c r="I14" s="26"/>
      <c r="J14" s="26"/>
      <c r="K14" s="26"/>
      <c r="L14" s="26"/>
      <c r="M14" s="26"/>
      <c r="N14" s="26"/>
      <c r="O14" s="26"/>
      <c r="P14" s="26"/>
      <c r="Q14" s="26"/>
      <c r="R14" s="26"/>
      <c r="S14" s="26" t="s">
        <v>348</v>
      </c>
      <c r="T14" s="150"/>
    </row>
    <row r="15" spans="1:20" ht="36" customHeight="1">
      <c r="A15" s="146"/>
      <c r="B15" s="26"/>
      <c r="C15" s="147"/>
      <c r="D15" s="148"/>
      <c r="E15" s="148"/>
      <c r="F15" s="26"/>
      <c r="G15" s="26"/>
      <c r="H15" s="26"/>
      <c r="I15" s="26"/>
      <c r="J15" s="26"/>
      <c r="K15" s="26"/>
      <c r="L15" s="26"/>
      <c r="M15" s="26"/>
      <c r="N15" s="26"/>
      <c r="O15" s="26"/>
      <c r="P15" s="26"/>
      <c r="Q15" s="26"/>
      <c r="R15" s="26"/>
      <c r="S15" s="26" t="s">
        <v>348</v>
      </c>
      <c r="T15" s="150"/>
    </row>
    <row r="16" spans="1:20" ht="36" customHeight="1">
      <c r="A16" s="146"/>
      <c r="B16" s="26"/>
      <c r="C16" s="147"/>
      <c r="D16" s="148"/>
      <c r="E16" s="148"/>
      <c r="F16" s="26"/>
      <c r="G16" s="26"/>
      <c r="H16" s="26"/>
      <c r="I16" s="26"/>
      <c r="J16" s="26"/>
      <c r="K16" s="26"/>
      <c r="L16" s="26"/>
      <c r="M16" s="26"/>
      <c r="N16" s="26"/>
      <c r="O16" s="26"/>
      <c r="P16" s="26"/>
      <c r="Q16" s="26"/>
      <c r="R16" s="26"/>
      <c r="S16" s="26" t="s">
        <v>348</v>
      </c>
      <c r="T16" s="150"/>
    </row>
    <row r="17" spans="1:20" ht="36" customHeight="1">
      <c r="A17" s="146"/>
      <c r="B17" s="26"/>
      <c r="C17" s="147"/>
      <c r="D17" s="148"/>
      <c r="E17" s="148"/>
      <c r="F17" s="26"/>
      <c r="G17" s="26"/>
      <c r="H17" s="26"/>
      <c r="I17" s="26"/>
      <c r="J17" s="26"/>
      <c r="K17" s="26"/>
      <c r="L17" s="26"/>
      <c r="M17" s="26"/>
      <c r="N17" s="26"/>
      <c r="O17" s="26"/>
      <c r="P17" s="26"/>
      <c r="Q17" s="26"/>
      <c r="R17" s="26"/>
      <c r="S17" s="26" t="s">
        <v>348</v>
      </c>
      <c r="T17" s="150"/>
    </row>
    <row r="18" spans="1:20" ht="36" customHeight="1">
      <c r="A18" s="146"/>
      <c r="B18" s="26"/>
      <c r="C18" s="147"/>
      <c r="D18" s="148"/>
      <c r="E18" s="148"/>
      <c r="F18" s="26"/>
      <c r="G18" s="26"/>
      <c r="H18" s="26"/>
      <c r="I18" s="26"/>
      <c r="J18" s="26"/>
      <c r="K18" s="26"/>
      <c r="L18" s="26"/>
      <c r="M18" s="26"/>
      <c r="N18" s="26"/>
      <c r="O18" s="26"/>
      <c r="P18" s="26"/>
      <c r="Q18" s="26"/>
      <c r="R18" s="26"/>
      <c r="S18" s="26" t="s">
        <v>348</v>
      </c>
      <c r="T18" s="150"/>
    </row>
    <row r="19" spans="1:20" ht="36" customHeight="1">
      <c r="A19" s="146"/>
      <c r="B19" s="26"/>
      <c r="C19" s="147"/>
      <c r="D19" s="148"/>
      <c r="E19" s="148"/>
      <c r="F19" s="26"/>
      <c r="G19" s="26"/>
      <c r="H19" s="26"/>
      <c r="I19" s="26"/>
      <c r="J19" s="26"/>
      <c r="K19" s="26"/>
      <c r="L19" s="26"/>
      <c r="M19" s="26"/>
      <c r="N19" s="26"/>
      <c r="O19" s="26"/>
      <c r="P19" s="26"/>
      <c r="Q19" s="26"/>
      <c r="R19" s="26"/>
      <c r="S19" s="26"/>
      <c r="T19" s="150"/>
    </row>
    <row r="20" spans="1:20" ht="36" customHeight="1">
      <c r="A20" s="146"/>
      <c r="B20" s="26"/>
      <c r="C20" s="147"/>
      <c r="D20" s="148"/>
      <c r="E20" s="148"/>
      <c r="F20" s="26"/>
      <c r="G20" s="26"/>
      <c r="H20" s="26"/>
      <c r="I20" s="26"/>
      <c r="J20" s="26"/>
      <c r="K20" s="26"/>
      <c r="L20" s="26"/>
      <c r="M20" s="26"/>
      <c r="N20" s="26"/>
      <c r="O20" s="26"/>
      <c r="P20" s="26"/>
      <c r="Q20" s="26"/>
      <c r="R20" s="26"/>
      <c r="S20" s="26"/>
    </row>
    <row r="21" spans="1:20" ht="36" customHeight="1">
      <c r="A21" s="146"/>
      <c r="B21" s="26"/>
      <c r="C21" s="147"/>
      <c r="D21" s="148"/>
      <c r="E21" s="148"/>
      <c r="F21" s="26"/>
      <c r="G21" s="26"/>
      <c r="H21" s="26"/>
      <c r="I21" s="26"/>
      <c r="J21" s="26"/>
      <c r="K21" s="26"/>
      <c r="L21" s="26"/>
      <c r="M21" s="26"/>
      <c r="N21" s="26"/>
      <c r="O21" s="26"/>
      <c r="P21" s="26"/>
      <c r="Q21" s="26"/>
      <c r="R21" s="26"/>
      <c r="S21" s="26"/>
    </row>
    <row r="22" spans="1:20" ht="36" customHeight="1">
      <c r="A22" s="146"/>
      <c r="B22" s="26"/>
      <c r="C22" s="147"/>
      <c r="D22" s="148"/>
      <c r="E22" s="148"/>
      <c r="F22" s="26"/>
      <c r="G22" s="26"/>
      <c r="H22" s="26"/>
      <c r="I22" s="26"/>
      <c r="J22" s="26"/>
      <c r="K22" s="26"/>
      <c r="L22" s="26"/>
      <c r="M22" s="26"/>
      <c r="N22" s="26"/>
      <c r="O22" s="26"/>
      <c r="P22" s="26"/>
      <c r="Q22" s="26"/>
      <c r="R22" s="26"/>
      <c r="S22" s="26"/>
    </row>
    <row r="23" spans="1:20" ht="36" customHeight="1">
      <c r="A23" s="146"/>
      <c r="B23" s="26"/>
      <c r="C23" s="147"/>
      <c r="D23" s="148"/>
      <c r="E23" s="148"/>
      <c r="F23" s="26"/>
      <c r="G23" s="26"/>
      <c r="H23" s="26"/>
      <c r="I23" s="26"/>
      <c r="J23" s="26"/>
      <c r="K23" s="26"/>
      <c r="L23" s="26"/>
      <c r="M23" s="26"/>
      <c r="N23" s="26"/>
      <c r="O23" s="26"/>
      <c r="P23" s="26"/>
      <c r="Q23" s="26"/>
      <c r="R23" s="26"/>
      <c r="S23" s="26"/>
    </row>
    <row r="24" spans="1:20" ht="36" customHeight="1">
      <c r="A24" s="146"/>
      <c r="B24" s="26"/>
      <c r="C24" s="147"/>
      <c r="D24" s="148"/>
      <c r="E24" s="148"/>
      <c r="F24" s="26"/>
      <c r="G24" s="26"/>
      <c r="H24" s="26"/>
      <c r="I24" s="26"/>
      <c r="J24" s="26"/>
      <c r="K24" s="26"/>
      <c r="L24" s="26"/>
      <c r="M24" s="26"/>
      <c r="N24" s="26"/>
      <c r="O24" s="26"/>
      <c r="P24" s="26"/>
      <c r="Q24" s="26"/>
      <c r="R24" s="26"/>
      <c r="S24" s="26"/>
    </row>
    <row r="25" spans="1:20" ht="36" customHeight="1">
      <c r="A25" s="146"/>
      <c r="B25" s="26"/>
      <c r="C25" s="147"/>
      <c r="D25" s="148"/>
      <c r="E25" s="148"/>
      <c r="F25" s="26"/>
      <c r="G25" s="26"/>
      <c r="H25" s="26"/>
      <c r="I25" s="26"/>
      <c r="J25" s="26"/>
      <c r="K25" s="26"/>
      <c r="L25" s="26"/>
      <c r="M25" s="26"/>
      <c r="N25" s="26"/>
      <c r="O25" s="26"/>
      <c r="P25" s="26"/>
      <c r="Q25" s="26"/>
      <c r="R25" s="26"/>
      <c r="S25" s="26"/>
    </row>
    <row r="26" spans="1:20" ht="36" customHeight="1">
      <c r="A26" s="146"/>
      <c r="B26" s="26"/>
      <c r="C26" s="147"/>
      <c r="D26" s="148"/>
      <c r="E26" s="148"/>
      <c r="F26" s="26"/>
      <c r="G26" s="26"/>
      <c r="H26" s="26"/>
      <c r="I26" s="26"/>
      <c r="J26" s="26"/>
      <c r="K26" s="26"/>
      <c r="L26" s="26"/>
      <c r="M26" s="26"/>
      <c r="N26" s="26"/>
      <c r="O26" s="26"/>
      <c r="P26" s="26"/>
      <c r="Q26" s="26"/>
      <c r="R26" s="26"/>
      <c r="S26" s="26"/>
    </row>
    <row r="27" spans="1:20" ht="36" customHeight="1">
      <c r="A27" s="146"/>
      <c r="B27" s="26"/>
      <c r="C27" s="147"/>
      <c r="D27" s="148"/>
      <c r="E27" s="148"/>
      <c r="F27" s="26"/>
      <c r="G27" s="26"/>
      <c r="H27" s="26"/>
      <c r="I27" s="26"/>
      <c r="J27" s="26"/>
      <c r="K27" s="26"/>
      <c r="L27" s="26"/>
      <c r="M27" s="26"/>
      <c r="N27" s="26"/>
      <c r="O27" s="26"/>
      <c r="P27" s="26"/>
      <c r="Q27" s="26"/>
      <c r="R27" s="26"/>
      <c r="S27" s="26"/>
    </row>
    <row r="28" spans="1:20" ht="36" customHeight="1">
      <c r="A28" s="146"/>
      <c r="B28" s="26"/>
      <c r="C28" s="147"/>
      <c r="D28" s="148"/>
      <c r="E28" s="148"/>
      <c r="F28" s="26"/>
      <c r="G28" s="26"/>
      <c r="H28" s="26"/>
      <c r="I28" s="26"/>
      <c r="J28" s="26"/>
      <c r="K28" s="26"/>
      <c r="L28" s="26"/>
      <c r="M28" s="26"/>
      <c r="N28" s="26"/>
      <c r="O28" s="26"/>
      <c r="P28" s="26"/>
      <c r="Q28" s="26"/>
      <c r="R28" s="26"/>
      <c r="S28" s="26"/>
    </row>
    <row r="29" spans="1:20" ht="36" customHeight="1">
      <c r="A29" s="146"/>
      <c r="B29" s="26"/>
      <c r="C29" s="147"/>
      <c r="D29" s="148"/>
      <c r="E29" s="148"/>
      <c r="F29" s="26"/>
      <c r="G29" s="26"/>
      <c r="H29" s="26"/>
      <c r="I29" s="26"/>
      <c r="J29" s="26"/>
      <c r="K29" s="26"/>
      <c r="L29" s="26"/>
      <c r="M29" s="26"/>
      <c r="N29" s="26"/>
      <c r="O29" s="26"/>
      <c r="P29" s="26"/>
      <c r="Q29" s="26"/>
      <c r="R29" s="26"/>
      <c r="S29" s="26"/>
    </row>
    <row r="30" spans="1:20" ht="36" customHeight="1">
      <c r="A30" s="146"/>
      <c r="B30" s="26"/>
      <c r="C30" s="147"/>
      <c r="D30" s="148"/>
      <c r="E30" s="148"/>
      <c r="F30" s="26"/>
      <c r="G30" s="26"/>
      <c r="H30" s="26"/>
      <c r="I30" s="26"/>
      <c r="J30" s="26"/>
      <c r="K30" s="26"/>
      <c r="L30" s="26"/>
      <c r="M30" s="26"/>
      <c r="N30" s="26"/>
      <c r="O30" s="26"/>
      <c r="P30" s="26"/>
      <c r="Q30" s="26"/>
      <c r="R30" s="26"/>
      <c r="S30" s="26"/>
    </row>
    <row r="31" spans="1:20" ht="36" customHeight="1">
      <c r="A31" s="146"/>
      <c r="B31" s="26"/>
      <c r="C31" s="147"/>
      <c r="D31" s="148"/>
      <c r="E31" s="148"/>
      <c r="F31" s="26"/>
      <c r="G31" s="26"/>
      <c r="H31" s="26"/>
      <c r="I31" s="26"/>
      <c r="J31" s="26"/>
      <c r="K31" s="26"/>
      <c r="L31" s="26"/>
      <c r="M31" s="26"/>
      <c r="N31" s="26"/>
      <c r="O31" s="26"/>
      <c r="P31" s="26"/>
      <c r="Q31" s="26"/>
      <c r="R31" s="26"/>
      <c r="S31" s="26"/>
    </row>
    <row r="32" spans="1:20" ht="36" customHeight="1">
      <c r="A32" s="146"/>
      <c r="B32" s="26"/>
      <c r="C32" s="147"/>
      <c r="D32" s="148"/>
      <c r="E32" s="148"/>
      <c r="F32" s="26"/>
      <c r="G32" s="26"/>
      <c r="H32" s="26"/>
      <c r="I32" s="26"/>
      <c r="J32" s="26"/>
      <c r="K32" s="26"/>
      <c r="L32" s="26"/>
      <c r="M32" s="26"/>
      <c r="N32" s="26"/>
      <c r="O32" s="26"/>
      <c r="P32" s="26"/>
      <c r="Q32" s="26"/>
      <c r="R32" s="26"/>
      <c r="S32" s="26"/>
    </row>
    <row r="33" spans="1:19" ht="36" customHeight="1">
      <c r="A33" s="146"/>
      <c r="B33" s="26"/>
      <c r="C33" s="147"/>
      <c r="D33" s="148"/>
      <c r="E33" s="148"/>
      <c r="F33" s="26"/>
      <c r="G33" s="26"/>
      <c r="H33" s="26"/>
      <c r="I33" s="26"/>
      <c r="J33" s="26"/>
      <c r="K33" s="26"/>
      <c r="L33" s="26"/>
      <c r="M33" s="26"/>
      <c r="N33" s="26"/>
      <c r="O33" s="26"/>
      <c r="P33" s="26"/>
      <c r="Q33" s="26"/>
      <c r="R33" s="26"/>
      <c r="S33" s="26"/>
    </row>
    <row r="34" spans="1:19" ht="36" customHeight="1">
      <c r="A34" s="146"/>
      <c r="B34" s="26"/>
      <c r="C34" s="147"/>
      <c r="D34" s="148"/>
      <c r="E34" s="148"/>
      <c r="F34" s="26"/>
      <c r="G34" s="26"/>
      <c r="H34" s="26"/>
      <c r="I34" s="26"/>
      <c r="J34" s="26"/>
      <c r="K34" s="26"/>
      <c r="L34" s="26"/>
      <c r="M34" s="26"/>
      <c r="N34" s="26"/>
      <c r="O34" s="26"/>
      <c r="P34" s="26"/>
      <c r="Q34" s="26"/>
      <c r="R34" s="26"/>
      <c r="S34" s="26"/>
    </row>
    <row r="35" spans="1:19" ht="36" customHeight="1">
      <c r="A35" s="146"/>
      <c r="B35" s="26"/>
      <c r="C35" s="147"/>
      <c r="D35" s="148"/>
      <c r="E35" s="148"/>
      <c r="F35" s="26"/>
      <c r="G35" s="26"/>
      <c r="H35" s="26"/>
      <c r="I35" s="26"/>
      <c r="J35" s="26"/>
      <c r="K35" s="26"/>
      <c r="L35" s="26"/>
      <c r="M35" s="26"/>
      <c r="N35" s="26"/>
      <c r="O35" s="26"/>
      <c r="P35" s="26"/>
      <c r="Q35" s="26"/>
      <c r="R35" s="26"/>
      <c r="S35" s="26"/>
    </row>
    <row r="36" spans="1:19" ht="36" customHeight="1">
      <c r="A36" s="146"/>
      <c r="B36" s="26"/>
      <c r="C36" s="147"/>
      <c r="D36" s="148"/>
      <c r="E36" s="148"/>
      <c r="F36" s="26"/>
      <c r="G36" s="26"/>
      <c r="H36" s="26"/>
      <c r="I36" s="26"/>
      <c r="J36" s="26"/>
      <c r="K36" s="26"/>
      <c r="L36" s="26"/>
      <c r="M36" s="26"/>
      <c r="N36" s="26"/>
      <c r="O36" s="26"/>
      <c r="P36" s="26"/>
      <c r="Q36" s="26"/>
      <c r="R36" s="26"/>
      <c r="S36" s="26"/>
    </row>
    <row r="37" spans="1:19" ht="36" customHeight="1">
      <c r="A37" s="146"/>
      <c r="B37" s="26"/>
      <c r="C37" s="147"/>
      <c r="D37" s="148"/>
      <c r="E37" s="148"/>
      <c r="F37" s="26"/>
      <c r="G37" s="26"/>
      <c r="H37" s="26"/>
      <c r="I37" s="26"/>
      <c r="J37" s="26"/>
      <c r="K37" s="26"/>
      <c r="L37" s="26"/>
      <c r="M37" s="26"/>
      <c r="N37" s="26"/>
      <c r="O37" s="26"/>
      <c r="P37" s="26"/>
      <c r="Q37" s="26"/>
      <c r="R37" s="26"/>
      <c r="S37" s="26"/>
    </row>
    <row r="38" spans="1:19" ht="36" customHeight="1">
      <c r="A38" s="146"/>
      <c r="B38" s="26"/>
      <c r="C38" s="147"/>
      <c r="D38" s="148"/>
      <c r="E38" s="148"/>
      <c r="F38" s="26"/>
      <c r="G38" s="26"/>
      <c r="H38" s="26"/>
      <c r="I38" s="26"/>
      <c r="J38" s="26"/>
      <c r="K38" s="26"/>
      <c r="L38" s="26"/>
      <c r="M38" s="26"/>
      <c r="N38" s="26"/>
      <c r="O38" s="26"/>
      <c r="P38" s="26"/>
      <c r="Q38" s="26"/>
      <c r="R38" s="26"/>
      <c r="S38" s="26"/>
    </row>
    <row r="39" spans="1:19" ht="36" customHeight="1">
      <c r="A39" s="146"/>
      <c r="B39" s="26"/>
      <c r="C39" s="147"/>
      <c r="D39" s="148"/>
      <c r="E39" s="148"/>
      <c r="F39" s="26"/>
      <c r="G39" s="26"/>
      <c r="H39" s="26"/>
      <c r="I39" s="26"/>
      <c r="J39" s="26"/>
      <c r="K39" s="26"/>
      <c r="L39" s="26"/>
      <c r="M39" s="26"/>
      <c r="N39" s="26"/>
      <c r="O39" s="26"/>
      <c r="P39" s="26"/>
      <c r="Q39" s="26"/>
      <c r="R39" s="26"/>
      <c r="S39" s="26"/>
    </row>
    <row r="40" spans="1:19" ht="36" customHeight="1">
      <c r="A40" s="146"/>
      <c r="B40" s="26"/>
      <c r="C40" s="147"/>
      <c r="D40" s="148"/>
      <c r="E40" s="148"/>
      <c r="F40" s="26"/>
      <c r="G40" s="26"/>
      <c r="H40" s="26"/>
      <c r="I40" s="26"/>
      <c r="J40" s="26"/>
      <c r="K40" s="26"/>
      <c r="L40" s="26"/>
      <c r="M40" s="26"/>
      <c r="N40" s="26"/>
      <c r="O40" s="26"/>
      <c r="P40" s="26"/>
      <c r="Q40" s="26"/>
      <c r="R40" s="26"/>
      <c r="S40" s="26"/>
    </row>
    <row r="41" spans="1:19" ht="36" customHeight="1">
      <c r="A41" s="146"/>
      <c r="B41" s="26"/>
      <c r="C41" s="147"/>
      <c r="D41" s="148"/>
      <c r="E41" s="148"/>
      <c r="F41" s="26"/>
      <c r="G41" s="26"/>
      <c r="H41" s="26"/>
      <c r="I41" s="26"/>
      <c r="J41" s="26"/>
      <c r="K41" s="26"/>
      <c r="L41" s="26"/>
      <c r="M41" s="26"/>
      <c r="N41" s="26"/>
      <c r="O41" s="26"/>
      <c r="P41" s="26"/>
      <c r="Q41" s="26"/>
      <c r="R41" s="26"/>
      <c r="S41" s="26"/>
    </row>
    <row r="42" spans="1:19" ht="36" customHeight="1">
      <c r="A42" s="146"/>
      <c r="B42" s="26"/>
      <c r="C42" s="147"/>
      <c r="D42" s="148"/>
      <c r="E42" s="148"/>
      <c r="F42" s="26"/>
      <c r="G42" s="26"/>
      <c r="H42" s="26"/>
      <c r="I42" s="26"/>
      <c r="J42" s="26"/>
      <c r="K42" s="26"/>
      <c r="L42" s="26"/>
      <c r="M42" s="26"/>
      <c r="N42" s="26"/>
      <c r="O42" s="26"/>
      <c r="P42" s="26"/>
      <c r="Q42" s="26"/>
      <c r="R42" s="26"/>
      <c r="S42" s="26"/>
    </row>
    <row r="43" spans="1:19" ht="36" customHeight="1">
      <c r="A43" s="146"/>
      <c r="B43" s="26"/>
      <c r="C43" s="147"/>
      <c r="D43" s="148"/>
      <c r="E43" s="148"/>
      <c r="F43" s="26"/>
      <c r="G43" s="26"/>
      <c r="H43" s="26"/>
      <c r="I43" s="26"/>
      <c r="J43" s="26"/>
      <c r="K43" s="26"/>
      <c r="L43" s="26"/>
      <c r="M43" s="26"/>
      <c r="N43" s="26"/>
      <c r="O43" s="26"/>
      <c r="P43" s="26"/>
      <c r="Q43" s="26"/>
      <c r="R43" s="26"/>
      <c r="S43" s="26"/>
    </row>
    <row r="44" spans="1:19" ht="36" customHeight="1">
      <c r="A44" s="146"/>
      <c r="B44" s="26"/>
      <c r="C44" s="147"/>
      <c r="D44" s="148"/>
      <c r="E44" s="148"/>
      <c r="F44" s="26"/>
      <c r="G44" s="26"/>
      <c r="H44" s="26"/>
      <c r="I44" s="26"/>
      <c r="J44" s="26"/>
      <c r="K44" s="26"/>
      <c r="L44" s="26"/>
      <c r="M44" s="26"/>
      <c r="N44" s="26"/>
      <c r="O44" s="26"/>
      <c r="P44" s="26"/>
      <c r="Q44" s="26"/>
      <c r="R44" s="26"/>
      <c r="S44" s="26"/>
    </row>
    <row r="45" spans="1:19" ht="36" customHeight="1">
      <c r="A45" s="146"/>
      <c r="B45" s="26"/>
      <c r="C45" s="147"/>
      <c r="D45" s="148"/>
      <c r="E45" s="148"/>
      <c r="F45" s="26"/>
      <c r="G45" s="26"/>
      <c r="H45" s="26"/>
      <c r="I45" s="26"/>
      <c r="J45" s="26"/>
      <c r="K45" s="26"/>
      <c r="L45" s="26"/>
      <c r="M45" s="26"/>
      <c r="N45" s="26"/>
      <c r="O45" s="26"/>
      <c r="P45" s="26"/>
      <c r="Q45" s="26"/>
      <c r="R45" s="26"/>
      <c r="S45" s="26"/>
    </row>
    <row r="46" spans="1:19" ht="36" customHeight="1">
      <c r="A46" s="146"/>
      <c r="B46" s="26"/>
      <c r="C46" s="147"/>
      <c r="D46" s="148"/>
      <c r="E46" s="148"/>
      <c r="F46" s="26"/>
      <c r="G46" s="26"/>
      <c r="H46" s="26"/>
      <c r="I46" s="26"/>
      <c r="J46" s="26"/>
      <c r="K46" s="26"/>
      <c r="L46" s="26"/>
      <c r="M46" s="26"/>
      <c r="N46" s="26"/>
      <c r="O46" s="26"/>
      <c r="P46" s="26"/>
      <c r="Q46" s="26"/>
      <c r="R46" s="26"/>
      <c r="S46" s="26"/>
    </row>
    <row r="47" spans="1:19" ht="36" customHeight="1">
      <c r="A47" s="146"/>
      <c r="B47" s="26"/>
      <c r="C47" s="147"/>
      <c r="D47" s="148"/>
      <c r="E47" s="148"/>
      <c r="F47" s="26"/>
      <c r="G47" s="26"/>
      <c r="H47" s="26"/>
      <c r="I47" s="26"/>
      <c r="J47" s="26"/>
      <c r="K47" s="26"/>
      <c r="L47" s="26"/>
      <c r="M47" s="26"/>
      <c r="N47" s="26"/>
      <c r="O47" s="26"/>
      <c r="P47" s="26"/>
      <c r="Q47" s="26"/>
      <c r="R47" s="26"/>
      <c r="S47" s="26"/>
    </row>
    <row r="48" spans="1:19" ht="36" customHeight="1">
      <c r="A48" s="146"/>
      <c r="B48" s="26"/>
      <c r="C48" s="147"/>
      <c r="D48" s="148"/>
      <c r="E48" s="148"/>
      <c r="F48" s="26"/>
      <c r="G48" s="26"/>
      <c r="H48" s="26"/>
      <c r="I48" s="26"/>
      <c r="J48" s="26"/>
      <c r="K48" s="26"/>
      <c r="L48" s="26"/>
      <c r="M48" s="26"/>
      <c r="N48" s="26"/>
      <c r="O48" s="26"/>
      <c r="P48" s="26"/>
      <c r="Q48" s="26"/>
      <c r="R48" s="26"/>
      <c r="S48" s="26"/>
    </row>
    <row r="49" spans="1:19" ht="36" customHeight="1">
      <c r="A49" s="146"/>
      <c r="B49" s="26"/>
      <c r="C49" s="147"/>
      <c r="D49" s="148"/>
      <c r="E49" s="148"/>
      <c r="F49" s="26"/>
      <c r="G49" s="26"/>
      <c r="H49" s="26"/>
      <c r="I49" s="26"/>
      <c r="J49" s="26"/>
      <c r="K49" s="26"/>
      <c r="L49" s="26"/>
      <c r="M49" s="26"/>
      <c r="N49" s="26"/>
      <c r="O49" s="26"/>
      <c r="P49" s="26"/>
      <c r="Q49" s="26"/>
      <c r="R49" s="26"/>
      <c r="S49" s="26"/>
    </row>
    <row r="50" spans="1:19" ht="36" customHeight="1">
      <c r="A50" s="146"/>
      <c r="B50" s="26"/>
      <c r="C50" s="147"/>
      <c r="D50" s="148"/>
      <c r="E50" s="148"/>
      <c r="F50" s="26"/>
      <c r="G50" s="26"/>
      <c r="H50" s="26"/>
      <c r="I50" s="26"/>
      <c r="J50" s="26"/>
      <c r="K50" s="26"/>
      <c r="L50" s="26"/>
      <c r="M50" s="26"/>
      <c r="N50" s="26"/>
      <c r="O50" s="26"/>
      <c r="P50" s="26"/>
      <c r="Q50" s="26"/>
      <c r="R50" s="26"/>
      <c r="S50" s="26"/>
    </row>
    <row r="51" spans="1:19" ht="36" customHeight="1">
      <c r="A51" s="146"/>
      <c r="B51" s="26"/>
      <c r="C51" s="147"/>
      <c r="D51" s="148"/>
      <c r="E51" s="148"/>
      <c r="F51" s="26"/>
      <c r="G51" s="26"/>
      <c r="H51" s="26"/>
      <c r="I51" s="26"/>
      <c r="J51" s="26"/>
      <c r="K51" s="26"/>
      <c r="L51" s="26"/>
      <c r="M51" s="26"/>
      <c r="N51" s="26"/>
      <c r="O51" s="26"/>
      <c r="P51" s="26"/>
      <c r="Q51" s="26"/>
      <c r="R51" s="26"/>
      <c r="S51" s="26"/>
    </row>
    <row r="52" spans="1:19" ht="36" customHeight="1">
      <c r="A52" s="146"/>
      <c r="B52" s="26"/>
      <c r="C52" s="147"/>
      <c r="D52" s="148"/>
      <c r="E52" s="148"/>
      <c r="F52" s="26"/>
      <c r="G52" s="26"/>
      <c r="H52" s="26"/>
      <c r="I52" s="26"/>
      <c r="J52" s="26"/>
      <c r="K52" s="26"/>
      <c r="L52" s="26"/>
      <c r="M52" s="26"/>
      <c r="N52" s="26"/>
      <c r="O52" s="26"/>
      <c r="P52" s="26"/>
      <c r="Q52" s="26"/>
      <c r="R52" s="26"/>
      <c r="S52" s="26"/>
    </row>
    <row r="53" spans="1:19" ht="36" customHeight="1">
      <c r="A53" s="146"/>
      <c r="B53" s="26"/>
      <c r="C53" s="147"/>
      <c r="D53" s="148"/>
      <c r="E53" s="148"/>
      <c r="F53" s="26"/>
      <c r="G53" s="26"/>
      <c r="H53" s="26"/>
      <c r="I53" s="26"/>
      <c r="J53" s="26"/>
      <c r="K53" s="26"/>
      <c r="L53" s="26"/>
      <c r="M53" s="26"/>
      <c r="N53" s="26"/>
      <c r="O53" s="26"/>
      <c r="P53" s="26"/>
      <c r="Q53" s="26"/>
      <c r="R53" s="26"/>
      <c r="S53" s="26"/>
    </row>
    <row r="54" spans="1:19" ht="36" customHeight="1">
      <c r="A54" s="146"/>
      <c r="B54" s="26"/>
      <c r="C54" s="147"/>
      <c r="D54" s="148"/>
      <c r="E54" s="148"/>
      <c r="F54" s="26"/>
      <c r="G54" s="26"/>
      <c r="H54" s="26"/>
      <c r="I54" s="26"/>
      <c r="J54" s="26"/>
      <c r="K54" s="26"/>
      <c r="L54" s="26"/>
      <c r="M54" s="26"/>
      <c r="N54" s="26"/>
      <c r="O54" s="26"/>
      <c r="P54" s="26"/>
      <c r="Q54" s="26"/>
      <c r="R54" s="26"/>
      <c r="S54" s="26"/>
    </row>
    <row r="55" spans="1:19" ht="36" customHeight="1">
      <c r="A55" s="146"/>
      <c r="B55" s="26"/>
      <c r="C55" s="147"/>
      <c r="D55" s="148"/>
      <c r="E55" s="148"/>
      <c r="F55" s="26"/>
      <c r="G55" s="26"/>
      <c r="H55" s="26"/>
      <c r="I55" s="26"/>
      <c r="J55" s="26"/>
      <c r="K55" s="26"/>
      <c r="L55" s="26"/>
      <c r="M55" s="26"/>
      <c r="N55" s="26"/>
      <c r="O55" s="26"/>
      <c r="P55" s="26"/>
      <c r="Q55" s="26"/>
      <c r="R55" s="26"/>
      <c r="S55" s="26"/>
    </row>
    <row r="56" spans="1:19" ht="36" customHeight="1">
      <c r="A56" s="146"/>
      <c r="B56" s="26"/>
      <c r="C56" s="147"/>
      <c r="D56" s="148"/>
      <c r="E56" s="148"/>
      <c r="F56" s="26"/>
      <c r="G56" s="26"/>
      <c r="H56" s="26"/>
      <c r="I56" s="26"/>
      <c r="J56" s="26"/>
      <c r="K56" s="26"/>
      <c r="L56" s="26"/>
      <c r="M56" s="26"/>
      <c r="N56" s="26"/>
      <c r="O56" s="26"/>
      <c r="P56" s="26"/>
      <c r="Q56" s="26"/>
      <c r="R56" s="26"/>
      <c r="S56" s="26"/>
    </row>
    <row r="57" spans="1:19" ht="36" customHeight="1">
      <c r="A57" s="146"/>
      <c r="B57" s="26"/>
      <c r="C57" s="147"/>
      <c r="D57" s="148"/>
      <c r="E57" s="148"/>
      <c r="F57" s="26"/>
      <c r="G57" s="26"/>
      <c r="H57" s="26"/>
      <c r="I57" s="26"/>
      <c r="J57" s="26"/>
      <c r="K57" s="26"/>
      <c r="L57" s="26"/>
      <c r="M57" s="26"/>
      <c r="N57" s="26"/>
      <c r="O57" s="26"/>
      <c r="P57" s="26"/>
      <c r="Q57" s="26"/>
      <c r="R57" s="26"/>
      <c r="S57" s="26"/>
    </row>
    <row r="58" spans="1:19" ht="36" customHeight="1">
      <c r="A58" s="146"/>
      <c r="B58" s="26"/>
      <c r="C58" s="147"/>
      <c r="D58" s="148"/>
      <c r="E58" s="148"/>
      <c r="F58" s="26"/>
      <c r="G58" s="26"/>
      <c r="H58" s="26"/>
      <c r="I58" s="26"/>
      <c r="J58" s="26"/>
      <c r="K58" s="26"/>
      <c r="L58" s="26"/>
      <c r="M58" s="26"/>
      <c r="N58" s="26"/>
      <c r="O58" s="26"/>
      <c r="P58" s="26"/>
      <c r="Q58" s="26"/>
      <c r="R58" s="26"/>
      <c r="S58" s="26"/>
    </row>
    <row r="59" spans="1:19" ht="36" customHeight="1">
      <c r="A59" s="146"/>
      <c r="B59" s="26"/>
      <c r="C59" s="147"/>
      <c r="D59" s="148"/>
      <c r="E59" s="148"/>
      <c r="F59" s="26"/>
      <c r="G59" s="26"/>
      <c r="H59" s="26"/>
      <c r="I59" s="26"/>
      <c r="J59" s="26"/>
      <c r="K59" s="26"/>
      <c r="L59" s="26"/>
      <c r="M59" s="26"/>
      <c r="N59" s="26"/>
      <c r="O59" s="26"/>
      <c r="P59" s="26"/>
      <c r="Q59" s="26"/>
      <c r="R59" s="26"/>
      <c r="S59" s="26"/>
    </row>
    <row r="60" spans="1:19" ht="36" customHeight="1">
      <c r="A60" s="146"/>
      <c r="B60" s="26"/>
      <c r="C60" s="147"/>
      <c r="D60" s="148"/>
      <c r="E60" s="148"/>
      <c r="F60" s="26"/>
      <c r="G60" s="26"/>
      <c r="H60" s="26"/>
      <c r="I60" s="26"/>
      <c r="J60" s="26"/>
      <c r="K60" s="26"/>
      <c r="L60" s="26"/>
      <c r="M60" s="26"/>
      <c r="N60" s="26"/>
      <c r="O60" s="26"/>
      <c r="P60" s="26"/>
      <c r="Q60" s="26"/>
      <c r="R60" s="26"/>
      <c r="S60" s="26"/>
    </row>
    <row r="61" spans="1:19" ht="36" customHeight="1">
      <c r="A61" s="146"/>
      <c r="B61" s="26"/>
      <c r="C61" s="147"/>
      <c r="D61" s="148"/>
      <c r="E61" s="148"/>
      <c r="F61" s="26"/>
      <c r="G61" s="26"/>
      <c r="H61" s="26"/>
      <c r="I61" s="26"/>
      <c r="J61" s="26"/>
      <c r="K61" s="26"/>
      <c r="L61" s="26"/>
      <c r="M61" s="26"/>
      <c r="N61" s="26"/>
      <c r="O61" s="26"/>
      <c r="P61" s="26"/>
      <c r="Q61" s="26"/>
      <c r="R61" s="26"/>
      <c r="S61" s="26"/>
    </row>
    <row r="62" spans="1:19" ht="36" customHeight="1">
      <c r="A62" s="146"/>
      <c r="B62" s="26"/>
      <c r="C62" s="147"/>
      <c r="D62" s="148"/>
      <c r="E62" s="148"/>
      <c r="F62" s="26"/>
      <c r="G62" s="26"/>
      <c r="H62" s="26"/>
      <c r="I62" s="26"/>
      <c r="J62" s="26"/>
      <c r="K62" s="26"/>
      <c r="L62" s="26"/>
      <c r="M62" s="26"/>
      <c r="N62" s="26"/>
      <c r="O62" s="26"/>
      <c r="P62" s="26"/>
      <c r="Q62" s="26"/>
      <c r="R62" s="26"/>
      <c r="S62" s="26"/>
    </row>
    <row r="63" spans="1:19" ht="36" customHeight="1">
      <c r="A63" s="146"/>
      <c r="B63" s="26"/>
      <c r="C63" s="147"/>
      <c r="D63" s="148"/>
      <c r="E63" s="148"/>
      <c r="F63" s="26"/>
      <c r="G63" s="26"/>
      <c r="H63" s="26"/>
      <c r="I63" s="26"/>
      <c r="J63" s="26"/>
      <c r="K63" s="26"/>
      <c r="L63" s="26"/>
      <c r="M63" s="26"/>
      <c r="N63" s="26"/>
      <c r="O63" s="26"/>
      <c r="P63" s="26"/>
      <c r="Q63" s="26"/>
      <c r="R63" s="26"/>
      <c r="S63" s="26"/>
    </row>
    <row r="64" spans="1:19" ht="36" customHeight="1">
      <c r="A64" s="146"/>
      <c r="B64" s="26"/>
      <c r="C64" s="147"/>
      <c r="D64" s="148"/>
      <c r="E64" s="148"/>
      <c r="F64" s="26"/>
      <c r="G64" s="26"/>
      <c r="H64" s="26"/>
      <c r="I64" s="26"/>
      <c r="J64" s="26"/>
      <c r="K64" s="26"/>
      <c r="L64" s="26"/>
      <c r="M64" s="26"/>
      <c r="N64" s="26"/>
      <c r="O64" s="26"/>
      <c r="P64" s="26"/>
      <c r="Q64" s="26"/>
      <c r="R64" s="26"/>
      <c r="S64" s="26"/>
    </row>
    <row r="65" spans="1:19" ht="36" customHeight="1">
      <c r="A65" s="146"/>
      <c r="B65" s="26"/>
      <c r="C65" s="147"/>
      <c r="D65" s="148"/>
      <c r="E65" s="148"/>
      <c r="F65" s="26"/>
      <c r="G65" s="26"/>
      <c r="H65" s="26"/>
      <c r="I65" s="26"/>
      <c r="J65" s="26"/>
      <c r="K65" s="26"/>
      <c r="L65" s="26"/>
      <c r="M65" s="26"/>
      <c r="N65" s="26"/>
      <c r="O65" s="26"/>
      <c r="P65" s="26"/>
      <c r="Q65" s="26"/>
      <c r="R65" s="26"/>
      <c r="S65" s="26"/>
    </row>
    <row r="66" spans="1:19" ht="36" customHeight="1">
      <c r="A66" s="146"/>
      <c r="B66" s="26"/>
      <c r="C66" s="147"/>
      <c r="D66" s="148"/>
      <c r="E66" s="148"/>
      <c r="F66" s="26"/>
      <c r="G66" s="26"/>
      <c r="H66" s="26"/>
      <c r="I66" s="26"/>
      <c r="J66" s="26"/>
      <c r="K66" s="26"/>
      <c r="L66" s="26"/>
      <c r="M66" s="26"/>
      <c r="N66" s="26"/>
      <c r="O66" s="26"/>
      <c r="P66" s="26"/>
      <c r="Q66" s="26"/>
      <c r="R66" s="26"/>
      <c r="S66" s="26"/>
    </row>
    <row r="67" spans="1:19" ht="36" customHeight="1">
      <c r="A67" s="146"/>
      <c r="B67" s="26"/>
      <c r="C67" s="147"/>
      <c r="D67" s="148"/>
      <c r="E67" s="148"/>
      <c r="F67" s="26"/>
      <c r="G67" s="26"/>
      <c r="H67" s="26"/>
      <c r="I67" s="26"/>
      <c r="J67" s="26"/>
      <c r="K67" s="26"/>
      <c r="L67" s="26"/>
      <c r="M67" s="26"/>
      <c r="N67" s="26"/>
      <c r="O67" s="26"/>
      <c r="P67" s="26"/>
      <c r="Q67" s="26"/>
      <c r="R67" s="26"/>
      <c r="S67" s="26"/>
    </row>
    <row r="68" spans="1:19" ht="36" customHeight="1">
      <c r="A68" s="146"/>
      <c r="B68" s="26"/>
      <c r="C68" s="147"/>
      <c r="D68" s="148"/>
      <c r="E68" s="148"/>
      <c r="F68" s="26"/>
      <c r="G68" s="26"/>
      <c r="H68" s="26"/>
      <c r="I68" s="26"/>
      <c r="J68" s="26"/>
      <c r="K68" s="26"/>
      <c r="L68" s="26"/>
      <c r="M68" s="26"/>
      <c r="N68" s="26"/>
      <c r="O68" s="26"/>
      <c r="P68" s="26"/>
      <c r="Q68" s="26"/>
      <c r="R68" s="26"/>
      <c r="S68" s="26"/>
    </row>
    <row r="69" spans="1:19" ht="36" customHeight="1">
      <c r="A69" s="146"/>
      <c r="B69" s="26"/>
      <c r="C69" s="147"/>
      <c r="D69" s="148"/>
      <c r="E69" s="148"/>
      <c r="F69" s="26"/>
      <c r="G69" s="26"/>
      <c r="H69" s="26"/>
      <c r="I69" s="26"/>
      <c r="J69" s="26"/>
      <c r="K69" s="26"/>
      <c r="L69" s="26"/>
      <c r="M69" s="26"/>
      <c r="N69" s="26"/>
      <c r="O69" s="26"/>
      <c r="P69" s="26"/>
      <c r="Q69" s="26"/>
      <c r="R69" s="26"/>
      <c r="S69" s="26"/>
    </row>
    <row r="70" spans="1:19" ht="36" customHeight="1">
      <c r="A70" s="146"/>
      <c r="B70" s="26"/>
      <c r="C70" s="147"/>
      <c r="D70" s="148"/>
      <c r="E70" s="148"/>
      <c r="F70" s="26"/>
      <c r="G70" s="26"/>
      <c r="H70" s="26"/>
      <c r="I70" s="26"/>
      <c r="J70" s="26"/>
      <c r="K70" s="26"/>
      <c r="L70" s="26"/>
      <c r="M70" s="26"/>
      <c r="N70" s="26"/>
      <c r="O70" s="26"/>
      <c r="P70" s="26"/>
      <c r="Q70" s="26"/>
      <c r="R70" s="26"/>
      <c r="S70" s="26"/>
    </row>
    <row r="71" spans="1:19" ht="36" customHeight="1">
      <c r="A71" s="146"/>
      <c r="B71" s="26"/>
      <c r="C71" s="147"/>
      <c r="D71" s="148"/>
      <c r="E71" s="148"/>
      <c r="F71" s="26"/>
      <c r="G71" s="26"/>
      <c r="H71" s="26"/>
      <c r="I71" s="26"/>
      <c r="J71" s="26"/>
      <c r="K71" s="26"/>
      <c r="L71" s="26"/>
      <c r="M71" s="26"/>
      <c r="N71" s="26"/>
      <c r="O71" s="26"/>
      <c r="P71" s="26"/>
      <c r="Q71" s="26"/>
      <c r="R71" s="26"/>
      <c r="S71" s="26"/>
    </row>
    <row r="72" spans="1:19" ht="36" customHeight="1">
      <c r="A72" s="146"/>
      <c r="B72" s="26"/>
      <c r="C72" s="147"/>
      <c r="D72" s="148"/>
      <c r="E72" s="148"/>
      <c r="F72" s="26"/>
      <c r="G72" s="26"/>
      <c r="H72" s="26"/>
      <c r="I72" s="26"/>
      <c r="J72" s="26"/>
      <c r="K72" s="26"/>
      <c r="L72" s="26"/>
      <c r="M72" s="26"/>
      <c r="N72" s="26"/>
      <c r="O72" s="26"/>
      <c r="P72" s="26"/>
      <c r="Q72" s="26"/>
      <c r="R72" s="26"/>
      <c r="S72" s="26"/>
    </row>
    <row r="73" spans="1:19" ht="36" customHeight="1">
      <c r="A73" s="146"/>
      <c r="B73" s="26"/>
      <c r="C73" s="147"/>
      <c r="D73" s="148"/>
      <c r="E73" s="148"/>
      <c r="F73" s="26"/>
      <c r="G73" s="26"/>
      <c r="H73" s="26"/>
      <c r="I73" s="26"/>
      <c r="J73" s="26"/>
      <c r="K73" s="26"/>
      <c r="L73" s="26"/>
      <c r="M73" s="26"/>
      <c r="N73" s="26"/>
      <c r="O73" s="26"/>
      <c r="P73" s="26"/>
      <c r="Q73" s="26"/>
      <c r="R73" s="26"/>
      <c r="S73" s="26"/>
    </row>
    <row r="74" spans="1:19" ht="36" customHeight="1">
      <c r="A74" s="146"/>
      <c r="B74" s="26"/>
      <c r="C74" s="147"/>
      <c r="D74" s="148"/>
      <c r="E74" s="148"/>
      <c r="F74" s="26"/>
      <c r="G74" s="26"/>
      <c r="H74" s="26"/>
      <c r="I74" s="26"/>
      <c r="J74" s="26"/>
      <c r="K74" s="26"/>
      <c r="L74" s="26"/>
      <c r="M74" s="26"/>
      <c r="N74" s="26"/>
      <c r="O74" s="26"/>
      <c r="P74" s="26"/>
      <c r="Q74" s="26"/>
      <c r="R74" s="26"/>
      <c r="S74" s="26"/>
    </row>
    <row r="75" spans="1:19" ht="36" customHeight="1">
      <c r="A75" s="146"/>
      <c r="B75" s="26"/>
      <c r="C75" s="147"/>
      <c r="D75" s="148"/>
      <c r="E75" s="148"/>
      <c r="F75" s="26"/>
      <c r="G75" s="26"/>
      <c r="H75" s="26"/>
      <c r="I75" s="26"/>
      <c r="J75" s="26"/>
      <c r="K75" s="26"/>
      <c r="L75" s="26"/>
      <c r="M75" s="26"/>
      <c r="N75" s="26"/>
      <c r="O75" s="26"/>
      <c r="P75" s="26"/>
      <c r="Q75" s="26"/>
      <c r="R75" s="26"/>
      <c r="S75" s="26"/>
    </row>
    <row r="76" spans="1:19" ht="36" customHeight="1">
      <c r="A76" s="146"/>
      <c r="B76" s="26"/>
      <c r="C76" s="147"/>
      <c r="D76" s="148"/>
      <c r="E76" s="148"/>
      <c r="F76" s="26"/>
      <c r="G76" s="26"/>
      <c r="H76" s="26"/>
      <c r="I76" s="26"/>
      <c r="J76" s="26"/>
      <c r="K76" s="26"/>
      <c r="L76" s="26"/>
      <c r="M76" s="26"/>
      <c r="N76" s="26"/>
      <c r="O76" s="26"/>
      <c r="P76" s="26"/>
      <c r="Q76" s="26"/>
      <c r="R76" s="26"/>
      <c r="S76" s="26"/>
    </row>
    <row r="77" spans="1:19" ht="36" customHeight="1">
      <c r="A77" s="146"/>
      <c r="B77" s="26"/>
      <c r="C77" s="147"/>
      <c r="D77" s="148"/>
      <c r="E77" s="148"/>
      <c r="F77" s="26"/>
      <c r="G77" s="26"/>
      <c r="H77" s="26"/>
      <c r="I77" s="26"/>
      <c r="J77" s="26"/>
      <c r="K77" s="26"/>
      <c r="L77" s="26"/>
      <c r="M77" s="26"/>
      <c r="N77" s="26"/>
      <c r="O77" s="26"/>
      <c r="P77" s="26"/>
      <c r="Q77" s="26"/>
      <c r="R77" s="26"/>
      <c r="S77" s="26"/>
    </row>
    <row r="78" spans="1:19" ht="36" customHeight="1">
      <c r="A78" s="146"/>
      <c r="B78" s="26"/>
      <c r="C78" s="147"/>
      <c r="D78" s="148"/>
      <c r="E78" s="148"/>
      <c r="F78" s="26"/>
      <c r="G78" s="26"/>
      <c r="H78" s="26"/>
      <c r="I78" s="26"/>
      <c r="J78" s="26"/>
      <c r="K78" s="26"/>
      <c r="L78" s="26"/>
      <c r="M78" s="26"/>
      <c r="N78" s="26"/>
      <c r="O78" s="26"/>
      <c r="P78" s="26"/>
      <c r="Q78" s="26"/>
      <c r="R78" s="26"/>
      <c r="S78" s="26"/>
    </row>
    <row r="79" spans="1:19" ht="36" customHeight="1">
      <c r="A79" s="146"/>
      <c r="B79" s="26"/>
      <c r="C79" s="147"/>
      <c r="D79" s="148"/>
      <c r="E79" s="148"/>
      <c r="F79" s="26"/>
      <c r="G79" s="26"/>
      <c r="H79" s="26"/>
      <c r="I79" s="26"/>
      <c r="J79" s="26"/>
      <c r="K79" s="26"/>
      <c r="L79" s="26"/>
      <c r="M79" s="26"/>
      <c r="N79" s="26"/>
      <c r="O79" s="26"/>
      <c r="P79" s="26"/>
      <c r="Q79" s="26"/>
      <c r="R79" s="26"/>
      <c r="S79" s="26"/>
    </row>
    <row r="80" spans="1:19" ht="36" customHeight="1">
      <c r="A80" s="146"/>
      <c r="B80" s="26"/>
      <c r="C80" s="147"/>
      <c r="D80" s="148"/>
      <c r="E80" s="148"/>
      <c r="F80" s="26"/>
      <c r="G80" s="26"/>
      <c r="H80" s="26"/>
      <c r="I80" s="26"/>
      <c r="J80" s="26"/>
      <c r="K80" s="26"/>
      <c r="L80" s="26"/>
      <c r="M80" s="26"/>
      <c r="N80" s="26"/>
      <c r="O80" s="26"/>
      <c r="P80" s="26"/>
      <c r="Q80" s="26"/>
      <c r="R80" s="26"/>
      <c r="S80" s="26"/>
    </row>
    <row r="81" spans="1:19" ht="36" customHeight="1">
      <c r="A81" s="146"/>
      <c r="B81" s="26"/>
      <c r="C81" s="147"/>
      <c r="D81" s="148"/>
      <c r="E81" s="148"/>
      <c r="F81" s="26"/>
      <c r="G81" s="26"/>
      <c r="H81" s="26"/>
      <c r="I81" s="26"/>
      <c r="J81" s="26"/>
      <c r="K81" s="26"/>
      <c r="L81" s="26"/>
      <c r="M81" s="26"/>
      <c r="N81" s="26"/>
      <c r="O81" s="26"/>
      <c r="P81" s="26"/>
      <c r="Q81" s="26"/>
      <c r="R81" s="26"/>
      <c r="S81" s="26"/>
    </row>
    <row r="82" spans="1:19" ht="36" customHeight="1">
      <c r="A82" s="146"/>
      <c r="B82" s="26"/>
      <c r="C82" s="147"/>
      <c r="D82" s="148"/>
      <c r="E82" s="148"/>
      <c r="F82" s="26"/>
      <c r="G82" s="26"/>
      <c r="H82" s="26"/>
      <c r="I82" s="26"/>
      <c r="J82" s="26"/>
      <c r="K82" s="26"/>
      <c r="L82" s="26"/>
      <c r="M82" s="26"/>
      <c r="N82" s="26"/>
      <c r="O82" s="26"/>
      <c r="P82" s="26"/>
      <c r="Q82" s="26"/>
      <c r="R82" s="26"/>
      <c r="S82" s="26"/>
    </row>
    <row r="83" spans="1:19" ht="36" customHeight="1">
      <c r="A83" s="146"/>
      <c r="B83" s="26"/>
      <c r="C83" s="147"/>
      <c r="D83" s="148"/>
      <c r="E83" s="148"/>
      <c r="F83" s="26"/>
      <c r="G83" s="26"/>
      <c r="H83" s="26"/>
      <c r="I83" s="26"/>
      <c r="J83" s="26"/>
      <c r="K83" s="26"/>
      <c r="L83" s="26"/>
      <c r="M83" s="26"/>
      <c r="N83" s="26"/>
      <c r="O83" s="26"/>
      <c r="P83" s="26"/>
      <c r="Q83" s="26"/>
      <c r="R83" s="26"/>
      <c r="S83" s="26"/>
    </row>
    <row r="84" spans="1:19" ht="36" customHeight="1">
      <c r="A84" s="146"/>
      <c r="B84" s="26"/>
      <c r="C84" s="147"/>
      <c r="D84" s="148"/>
      <c r="E84" s="148"/>
      <c r="F84" s="26"/>
      <c r="G84" s="26"/>
      <c r="H84" s="26"/>
      <c r="I84" s="26"/>
      <c r="J84" s="26"/>
      <c r="K84" s="26"/>
      <c r="L84" s="26"/>
      <c r="M84" s="26"/>
      <c r="N84" s="26"/>
      <c r="O84" s="26"/>
      <c r="P84" s="26"/>
      <c r="Q84" s="26"/>
      <c r="R84" s="26"/>
      <c r="S84" s="26"/>
    </row>
    <row r="85" spans="1:19" ht="36" customHeight="1">
      <c r="A85" s="146"/>
      <c r="B85" s="26"/>
      <c r="C85" s="147"/>
      <c r="D85" s="148"/>
      <c r="E85" s="148"/>
      <c r="F85" s="26"/>
      <c r="G85" s="26"/>
      <c r="H85" s="26"/>
      <c r="I85" s="26"/>
      <c r="J85" s="26"/>
      <c r="K85" s="26"/>
      <c r="L85" s="26"/>
      <c r="M85" s="26"/>
      <c r="N85" s="26"/>
      <c r="O85" s="26"/>
      <c r="P85" s="26"/>
      <c r="Q85" s="26"/>
      <c r="R85" s="26"/>
      <c r="S85" s="26"/>
    </row>
    <row r="86" spans="1:19" ht="36" customHeight="1">
      <c r="A86" s="146"/>
      <c r="B86" s="26"/>
      <c r="C86" s="147"/>
      <c r="D86" s="148"/>
      <c r="E86" s="148"/>
      <c r="F86" s="26"/>
      <c r="G86" s="26"/>
      <c r="H86" s="26"/>
      <c r="I86" s="26"/>
      <c r="J86" s="26"/>
      <c r="K86" s="26"/>
      <c r="L86" s="26"/>
      <c r="M86" s="26"/>
      <c r="N86" s="26"/>
      <c r="O86" s="26"/>
      <c r="P86" s="26"/>
      <c r="Q86" s="26"/>
      <c r="R86" s="26"/>
      <c r="S86" s="26"/>
    </row>
    <row r="87" spans="1:19" ht="36" customHeight="1">
      <c r="A87" s="146"/>
      <c r="B87" s="26"/>
      <c r="C87" s="147"/>
      <c r="D87" s="148"/>
      <c r="E87" s="148"/>
      <c r="F87" s="26"/>
      <c r="G87" s="26"/>
      <c r="H87" s="26"/>
      <c r="I87" s="26"/>
      <c r="J87" s="26"/>
      <c r="K87" s="26"/>
      <c r="L87" s="26"/>
      <c r="M87" s="26"/>
      <c r="N87" s="26"/>
      <c r="O87" s="26"/>
      <c r="P87" s="26"/>
      <c r="Q87" s="26"/>
      <c r="R87" s="26"/>
      <c r="S87" s="26"/>
    </row>
    <row r="88" spans="1:19" ht="36" customHeight="1">
      <c r="A88" s="146"/>
      <c r="B88" s="26"/>
      <c r="C88" s="147"/>
      <c r="D88" s="148"/>
      <c r="E88" s="148"/>
      <c r="F88" s="26"/>
      <c r="G88" s="26"/>
      <c r="H88" s="26"/>
      <c r="I88" s="26"/>
      <c r="J88" s="26"/>
      <c r="K88" s="26"/>
      <c r="L88" s="26"/>
      <c r="M88" s="26"/>
      <c r="N88" s="26"/>
      <c r="O88" s="26"/>
      <c r="P88" s="26"/>
      <c r="Q88" s="26"/>
      <c r="R88" s="26"/>
      <c r="S88" s="26"/>
    </row>
    <row r="89" spans="1:19" ht="36" customHeight="1">
      <c r="A89" s="146"/>
      <c r="B89" s="26"/>
      <c r="C89" s="147"/>
      <c r="D89" s="148"/>
      <c r="E89" s="148"/>
      <c r="F89" s="26"/>
      <c r="G89" s="26"/>
      <c r="H89" s="26"/>
      <c r="I89" s="26"/>
      <c r="J89" s="26"/>
      <c r="K89" s="26"/>
      <c r="L89" s="26"/>
      <c r="M89" s="26"/>
      <c r="N89" s="26"/>
      <c r="O89" s="26"/>
      <c r="P89" s="26"/>
      <c r="Q89" s="26"/>
      <c r="R89" s="26"/>
      <c r="S89" s="26"/>
    </row>
    <row r="90" spans="1:19" ht="36" customHeight="1">
      <c r="A90" s="146"/>
      <c r="B90" s="26"/>
      <c r="C90" s="147"/>
      <c r="D90" s="148"/>
      <c r="E90" s="148"/>
      <c r="F90" s="26"/>
      <c r="G90" s="26"/>
      <c r="H90" s="26"/>
      <c r="I90" s="26"/>
      <c r="J90" s="26"/>
      <c r="K90" s="26"/>
      <c r="L90" s="26"/>
      <c r="M90" s="26"/>
      <c r="N90" s="26"/>
      <c r="O90" s="26"/>
      <c r="P90" s="26"/>
      <c r="Q90" s="26"/>
      <c r="R90" s="26"/>
      <c r="S90" s="26"/>
    </row>
    <row r="91" spans="1:19" ht="36" customHeight="1">
      <c r="A91" s="146"/>
      <c r="B91" s="26"/>
      <c r="C91" s="147"/>
      <c r="D91" s="148"/>
      <c r="E91" s="148"/>
      <c r="F91" s="26"/>
      <c r="G91" s="26"/>
      <c r="H91" s="26"/>
      <c r="I91" s="26"/>
      <c r="J91" s="26"/>
      <c r="K91" s="26"/>
      <c r="L91" s="26"/>
      <c r="M91" s="26"/>
      <c r="N91" s="26"/>
      <c r="O91" s="26"/>
      <c r="P91" s="26"/>
      <c r="Q91" s="26"/>
      <c r="R91" s="26"/>
      <c r="S91" s="26"/>
    </row>
    <row r="92" spans="1:19" ht="36" customHeight="1">
      <c r="A92" s="146"/>
      <c r="B92" s="26"/>
      <c r="C92" s="147"/>
      <c r="D92" s="148"/>
      <c r="E92" s="148"/>
      <c r="F92" s="26"/>
      <c r="G92" s="26"/>
      <c r="H92" s="26"/>
      <c r="I92" s="26"/>
      <c r="J92" s="26"/>
      <c r="K92" s="26"/>
      <c r="L92" s="26"/>
      <c r="M92" s="26"/>
      <c r="N92" s="26"/>
      <c r="O92" s="26"/>
      <c r="P92" s="26"/>
      <c r="Q92" s="26"/>
      <c r="R92" s="26"/>
      <c r="S92" s="26"/>
    </row>
    <row r="93" spans="1:19" ht="36" customHeight="1">
      <c r="A93" s="146"/>
      <c r="B93" s="26"/>
      <c r="C93" s="147"/>
      <c r="D93" s="148"/>
      <c r="E93" s="148"/>
      <c r="F93" s="26"/>
      <c r="G93" s="26"/>
      <c r="H93" s="26"/>
      <c r="I93" s="26"/>
      <c r="J93" s="26"/>
      <c r="K93" s="26"/>
      <c r="L93" s="26"/>
      <c r="M93" s="26"/>
      <c r="N93" s="26"/>
      <c r="O93" s="26"/>
      <c r="P93" s="26"/>
      <c r="Q93" s="26"/>
      <c r="R93" s="26"/>
      <c r="S93" s="26"/>
    </row>
    <row r="94" spans="1:19" ht="36" customHeight="1">
      <c r="A94" s="146"/>
      <c r="B94" s="26"/>
      <c r="C94" s="147"/>
      <c r="D94" s="148"/>
      <c r="E94" s="148"/>
      <c r="F94" s="26"/>
      <c r="G94" s="26"/>
      <c r="H94" s="26"/>
      <c r="I94" s="26"/>
      <c r="J94" s="26"/>
      <c r="K94" s="26"/>
      <c r="L94" s="26"/>
      <c r="M94" s="26"/>
      <c r="N94" s="26"/>
      <c r="O94" s="26"/>
      <c r="P94" s="26"/>
      <c r="Q94" s="26"/>
      <c r="R94" s="26"/>
      <c r="S94" s="26"/>
    </row>
    <row r="95" spans="1:19" ht="36" customHeight="1">
      <c r="A95" s="146"/>
      <c r="B95" s="26"/>
      <c r="C95" s="147"/>
      <c r="D95" s="148"/>
      <c r="E95" s="148"/>
      <c r="F95" s="26"/>
      <c r="G95" s="26"/>
      <c r="H95" s="26"/>
      <c r="I95" s="26"/>
      <c r="J95" s="26"/>
      <c r="K95" s="26"/>
      <c r="L95" s="26"/>
      <c r="M95" s="26"/>
      <c r="N95" s="26"/>
      <c r="O95" s="26"/>
      <c r="P95" s="26"/>
      <c r="Q95" s="26"/>
      <c r="R95" s="26"/>
      <c r="S95" s="26"/>
    </row>
    <row r="96" spans="1:19" ht="36" customHeight="1">
      <c r="A96" s="146"/>
      <c r="B96" s="26"/>
      <c r="C96" s="147"/>
      <c r="D96" s="148"/>
      <c r="E96" s="148"/>
      <c r="F96" s="26"/>
      <c r="G96" s="26"/>
      <c r="H96" s="26"/>
      <c r="I96" s="26"/>
      <c r="J96" s="26"/>
      <c r="K96" s="26"/>
      <c r="L96" s="26"/>
      <c r="M96" s="26"/>
      <c r="N96" s="26"/>
      <c r="O96" s="26"/>
      <c r="P96" s="26"/>
      <c r="Q96" s="26"/>
      <c r="R96" s="26"/>
      <c r="S96" s="26"/>
    </row>
    <row r="97" spans="1:19" ht="36" customHeight="1">
      <c r="A97" s="146"/>
      <c r="B97" s="26"/>
      <c r="C97" s="147"/>
      <c r="D97" s="148"/>
      <c r="E97" s="148"/>
      <c r="F97" s="26"/>
      <c r="G97" s="26"/>
      <c r="H97" s="26"/>
      <c r="I97" s="26"/>
      <c r="J97" s="26"/>
      <c r="K97" s="26"/>
      <c r="L97" s="26"/>
      <c r="M97" s="26"/>
      <c r="N97" s="26"/>
      <c r="O97" s="26"/>
      <c r="P97" s="26"/>
      <c r="Q97" s="26"/>
      <c r="R97" s="26"/>
      <c r="S97" s="26"/>
    </row>
    <row r="98" spans="1:19" ht="36" customHeight="1">
      <c r="A98" s="146"/>
      <c r="B98" s="26"/>
      <c r="C98" s="147"/>
      <c r="D98" s="148"/>
      <c r="E98" s="148"/>
      <c r="F98" s="26"/>
      <c r="G98" s="26"/>
      <c r="H98" s="26"/>
      <c r="I98" s="26"/>
      <c r="J98" s="26"/>
      <c r="K98" s="26"/>
      <c r="L98" s="26"/>
      <c r="M98" s="26"/>
      <c r="N98" s="26"/>
      <c r="O98" s="26"/>
      <c r="P98" s="26"/>
      <c r="Q98" s="26"/>
      <c r="R98" s="26"/>
      <c r="S98" s="26"/>
    </row>
    <row r="99" spans="1:19" ht="36" customHeight="1">
      <c r="A99" s="146"/>
      <c r="B99" s="26"/>
      <c r="C99" s="147"/>
      <c r="D99" s="148"/>
      <c r="E99" s="148"/>
      <c r="F99" s="26"/>
      <c r="G99" s="26"/>
      <c r="H99" s="26"/>
      <c r="I99" s="26"/>
      <c r="J99" s="26"/>
      <c r="K99" s="26"/>
      <c r="L99" s="26"/>
      <c r="M99" s="26"/>
      <c r="N99" s="26"/>
      <c r="O99" s="26"/>
      <c r="P99" s="26"/>
      <c r="Q99" s="26"/>
      <c r="R99" s="26"/>
      <c r="S99" s="26"/>
    </row>
    <row r="100" spans="1:19" ht="36" customHeight="1">
      <c r="A100" s="146"/>
      <c r="B100" s="26"/>
      <c r="C100" s="147"/>
      <c r="D100" s="148"/>
      <c r="E100" s="148"/>
      <c r="F100" s="26"/>
      <c r="G100" s="26"/>
      <c r="H100" s="26"/>
      <c r="I100" s="26"/>
      <c r="J100" s="26"/>
      <c r="K100" s="26"/>
      <c r="L100" s="26"/>
      <c r="M100" s="26"/>
      <c r="N100" s="26"/>
      <c r="O100" s="26"/>
      <c r="P100" s="26"/>
      <c r="Q100" s="26"/>
      <c r="R100" s="26"/>
      <c r="S100" s="26"/>
    </row>
  </sheetData>
  <mergeCells count="2">
    <mergeCell ref="A3:S3"/>
    <mergeCell ref="A2:S2"/>
  </mergeCells>
  <phoneticPr fontId="26"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3" t="s">
        <v>235</v>
      </c>
      <c r="B2" s="78" t="s">
        <v>28</v>
      </c>
      <c r="C2" s="78" t="s">
        <v>129</v>
      </c>
      <c r="D2" s="78" t="s">
        <v>47</v>
      </c>
      <c r="E2" s="78" t="s">
        <v>127</v>
      </c>
      <c r="F2" s="78" t="s">
        <v>130</v>
      </c>
      <c r="G2" s="78" t="s">
        <v>82</v>
      </c>
      <c r="H2" s="78" t="s">
        <v>131</v>
      </c>
      <c r="I2" s="78" t="s">
        <v>146</v>
      </c>
      <c r="J2" s="78" t="s">
        <v>152</v>
      </c>
      <c r="K2" s="78" t="s">
        <v>75</v>
      </c>
      <c r="L2" s="78" t="s">
        <v>76</v>
      </c>
      <c r="M2" s="78" t="s">
        <v>191</v>
      </c>
      <c r="N2" s="72" t="s">
        <v>227</v>
      </c>
      <c r="O2" s="73" t="s">
        <v>132</v>
      </c>
      <c r="P2" s="73" t="s">
        <v>140</v>
      </c>
      <c r="Q2" s="73" t="s">
        <v>88</v>
      </c>
    </row>
    <row r="3" spans="1:18">
      <c r="A3" s="23" t="s">
        <v>221</v>
      </c>
      <c r="B3" s="77" t="s">
        <v>99</v>
      </c>
      <c r="C3" s="76" t="s">
        <v>97</v>
      </c>
      <c r="D3" s="76" t="s">
        <v>218</v>
      </c>
      <c r="E3" s="77" t="s">
        <v>108</v>
      </c>
      <c r="F3" s="76" t="s">
        <v>194</v>
      </c>
      <c r="G3" s="75" t="s">
        <v>109</v>
      </c>
      <c r="H3" s="76" t="s">
        <v>110</v>
      </c>
      <c r="I3" s="75" t="s">
        <v>126</v>
      </c>
      <c r="J3" s="25">
        <v>2026</v>
      </c>
      <c r="K3" s="87">
        <v>46027</v>
      </c>
      <c r="L3" s="87">
        <v>46111</v>
      </c>
      <c r="M3" s="35" t="s">
        <v>192</v>
      </c>
      <c r="N3" s="74" t="s">
        <v>93</v>
      </c>
      <c r="O3" s="35" t="s">
        <v>231</v>
      </c>
      <c r="P3" s="74" t="s">
        <v>234</v>
      </c>
      <c r="Q3" s="81" t="s">
        <v>293</v>
      </c>
      <c r="R3" s="83"/>
    </row>
    <row r="4" spans="1:18">
      <c r="A4" s="23" t="s">
        <v>222</v>
      </c>
      <c r="B4" s="23" t="s">
        <v>100</v>
      </c>
      <c r="C4" s="75" t="s">
        <v>98</v>
      </c>
      <c r="D4" s="75" t="s">
        <v>219</v>
      </c>
      <c r="E4" s="77"/>
      <c r="F4" s="76"/>
      <c r="G4" s="75" t="s">
        <v>111</v>
      </c>
      <c r="H4" s="75" t="s">
        <v>128</v>
      </c>
      <c r="I4" s="75" t="s">
        <v>101</v>
      </c>
      <c r="J4" s="25"/>
      <c r="K4" s="87">
        <v>46117</v>
      </c>
      <c r="L4" s="87">
        <v>46203</v>
      </c>
      <c r="M4" s="35" t="s">
        <v>193</v>
      </c>
      <c r="N4" s="74" t="s">
        <v>223</v>
      </c>
      <c r="O4" s="35" t="s">
        <v>228</v>
      </c>
      <c r="P4" s="20"/>
      <c r="Q4" s="81" t="s">
        <v>236</v>
      </c>
      <c r="R4" s="83"/>
    </row>
    <row r="5" spans="1:18" ht="12.75" customHeight="1">
      <c r="A5" s="20"/>
      <c r="B5" s="20"/>
      <c r="C5" s="75"/>
      <c r="D5" s="20"/>
      <c r="E5" s="20"/>
      <c r="F5" s="20"/>
      <c r="G5" s="75" t="s">
        <v>112</v>
      </c>
      <c r="H5" s="75"/>
      <c r="I5" s="75"/>
      <c r="J5" s="20"/>
      <c r="K5" s="87">
        <v>46208</v>
      </c>
      <c r="L5" s="87">
        <v>46295</v>
      </c>
      <c r="M5" s="45"/>
      <c r="N5" s="74" t="s">
        <v>224</v>
      </c>
      <c r="O5" s="35" t="s">
        <v>229</v>
      </c>
      <c r="P5" s="20"/>
      <c r="Q5" s="81" t="s">
        <v>237</v>
      </c>
      <c r="R5" s="83"/>
    </row>
    <row r="6" spans="1:18" ht="12.75" customHeight="1">
      <c r="A6" s="20"/>
      <c r="B6" s="20"/>
      <c r="C6" s="75"/>
      <c r="D6" s="20"/>
      <c r="E6" s="24"/>
      <c r="F6" s="75"/>
      <c r="G6" s="25"/>
      <c r="H6" s="25"/>
      <c r="I6" s="25"/>
      <c r="J6" s="25"/>
      <c r="K6" s="88">
        <v>46300</v>
      </c>
      <c r="L6" s="87">
        <v>46386</v>
      </c>
      <c r="M6" s="45"/>
      <c r="N6" s="74" t="s">
        <v>225</v>
      </c>
      <c r="O6" s="35" t="s">
        <v>230</v>
      </c>
      <c r="P6" s="20"/>
      <c r="Q6" s="81" t="s">
        <v>238</v>
      </c>
      <c r="R6" s="83"/>
    </row>
    <row r="7" spans="1:18">
      <c r="A7" s="20"/>
      <c r="B7" s="25"/>
      <c r="C7" s="25"/>
      <c r="D7" s="25"/>
      <c r="E7" s="25"/>
      <c r="F7" s="25"/>
      <c r="G7" s="25"/>
      <c r="H7" s="25"/>
      <c r="I7" s="25"/>
      <c r="J7" s="20"/>
      <c r="K7" s="20"/>
      <c r="L7" s="20"/>
      <c r="M7" s="45"/>
      <c r="N7" s="74" t="s">
        <v>226</v>
      </c>
      <c r="O7" s="20"/>
      <c r="P7" s="20"/>
      <c r="Q7" s="81" t="s">
        <v>239</v>
      </c>
      <c r="R7" s="83"/>
    </row>
    <row r="8" spans="1:18">
      <c r="K8" s="46"/>
      <c r="M8" s="71"/>
      <c r="Q8" s="81" t="s">
        <v>240</v>
      </c>
      <c r="R8" s="83"/>
    </row>
    <row r="9" spans="1:18">
      <c r="M9" s="71"/>
      <c r="Q9" s="80" t="s">
        <v>241</v>
      </c>
      <c r="R9" s="84"/>
    </row>
    <row r="10" spans="1:18">
      <c r="M10" s="71"/>
      <c r="Q10" s="80" t="s">
        <v>242</v>
      </c>
      <c r="R10" s="84"/>
    </row>
    <row r="11" spans="1:18">
      <c r="M11" s="71"/>
      <c r="Q11" s="80" t="s">
        <v>243</v>
      </c>
      <c r="R11" s="84"/>
    </row>
    <row r="12" spans="1:18">
      <c r="M12" s="71"/>
      <c r="Q12" s="80" t="s">
        <v>244</v>
      </c>
      <c r="R12" s="84"/>
    </row>
    <row r="13" spans="1:18">
      <c r="B13" s="22"/>
      <c r="M13" s="71"/>
      <c r="Q13" s="80" t="s">
        <v>245</v>
      </c>
      <c r="R13" s="84"/>
    </row>
    <row r="14" spans="1:18">
      <c r="Q14" s="80" t="s">
        <v>246</v>
      </c>
      <c r="R14" s="84"/>
    </row>
    <row r="15" spans="1:18">
      <c r="Q15" s="80" t="s">
        <v>247</v>
      </c>
      <c r="R15" s="84"/>
    </row>
    <row r="16" spans="1:18">
      <c r="Q16" s="80" t="s">
        <v>248</v>
      </c>
      <c r="R16" s="84"/>
    </row>
    <row r="17" spans="17:18">
      <c r="Q17" s="80" t="s">
        <v>249</v>
      </c>
      <c r="R17" s="84"/>
    </row>
    <row r="18" spans="17:18">
      <c r="Q18" s="80" t="s">
        <v>250</v>
      </c>
      <c r="R18" s="84"/>
    </row>
    <row r="19" spans="17:18">
      <c r="Q19" s="80" t="s">
        <v>251</v>
      </c>
      <c r="R19" s="84"/>
    </row>
    <row r="20" spans="17:18">
      <c r="Q20" s="80" t="s">
        <v>252</v>
      </c>
      <c r="R20" s="84"/>
    </row>
    <row r="21" spans="17:18">
      <c r="Q21" s="80" t="s">
        <v>253</v>
      </c>
      <c r="R21" s="84"/>
    </row>
    <row r="22" spans="17:18">
      <c r="Q22" s="80" t="s">
        <v>254</v>
      </c>
      <c r="R22" s="84"/>
    </row>
    <row r="23" spans="17:18">
      <c r="Q23" s="80" t="s">
        <v>255</v>
      </c>
      <c r="R23" s="84"/>
    </row>
    <row r="24" spans="17:18">
      <c r="Q24" s="80" t="s">
        <v>256</v>
      </c>
      <c r="R24" s="84"/>
    </row>
    <row r="25" spans="17:18">
      <c r="Q25" s="80" t="s">
        <v>257</v>
      </c>
      <c r="R25" s="84"/>
    </row>
    <row r="26" spans="17:18">
      <c r="Q26" s="80" t="s">
        <v>258</v>
      </c>
      <c r="R26" s="84"/>
    </row>
    <row r="27" spans="17:18">
      <c r="Q27" s="80" t="s">
        <v>259</v>
      </c>
      <c r="R27" s="84"/>
    </row>
    <row r="28" spans="17:18">
      <c r="Q28" s="80" t="s">
        <v>260</v>
      </c>
      <c r="R28" s="84"/>
    </row>
    <row r="29" spans="17:18">
      <c r="Q29" s="80" t="s">
        <v>261</v>
      </c>
      <c r="R29" s="84"/>
    </row>
    <row r="30" spans="17:18">
      <c r="Q30" s="80" t="s">
        <v>262</v>
      </c>
      <c r="R30" s="84"/>
    </row>
    <row r="31" spans="17:18">
      <c r="Q31" s="80" t="s">
        <v>263</v>
      </c>
      <c r="R31" s="84"/>
    </row>
    <row r="32" spans="17:18">
      <c r="Q32" s="80" t="s">
        <v>264</v>
      </c>
      <c r="R32" s="84"/>
    </row>
    <row r="33" spans="17:18">
      <c r="Q33" s="80" t="s">
        <v>265</v>
      </c>
      <c r="R33" s="84"/>
    </row>
    <row r="34" spans="17:18">
      <c r="Q34" s="80" t="s">
        <v>266</v>
      </c>
      <c r="R34" s="84"/>
    </row>
    <row r="35" spans="17:18">
      <c r="Q35" s="80" t="s">
        <v>267</v>
      </c>
      <c r="R35" s="84"/>
    </row>
    <row r="36" spans="17:18">
      <c r="Q36" s="80" t="s">
        <v>268</v>
      </c>
      <c r="R36" s="84"/>
    </row>
    <row r="37" spans="17:18">
      <c r="Q37" s="82" t="s">
        <v>269</v>
      </c>
      <c r="R37" s="85"/>
    </row>
    <row r="38" spans="17:18">
      <c r="Q38" s="80" t="s">
        <v>270</v>
      </c>
      <c r="R38" s="84"/>
    </row>
    <row r="39" spans="17:18">
      <c r="Q39" s="80" t="s">
        <v>271</v>
      </c>
      <c r="R39" s="84"/>
    </row>
    <row r="40" spans="17:18">
      <c r="Q40" s="80" t="s">
        <v>272</v>
      </c>
      <c r="R40" s="84"/>
    </row>
    <row r="41" spans="17:18">
      <c r="Q41" s="80" t="s">
        <v>273</v>
      </c>
      <c r="R41" s="84"/>
    </row>
    <row r="42" spans="17:18">
      <c r="Q42" s="80" t="s">
        <v>274</v>
      </c>
      <c r="R42" s="84"/>
    </row>
    <row r="43" spans="17:18">
      <c r="Q43" s="82" t="s">
        <v>275</v>
      </c>
      <c r="R43" s="85"/>
    </row>
    <row r="44" spans="17:18">
      <c r="Q44" s="80" t="s">
        <v>276</v>
      </c>
      <c r="R44" s="84"/>
    </row>
    <row r="45" spans="17:18">
      <c r="Q45" s="80" t="s">
        <v>277</v>
      </c>
      <c r="R45" s="84"/>
    </row>
    <row r="46" spans="17:18">
      <c r="Q46" s="80" t="s">
        <v>278</v>
      </c>
      <c r="R46" s="84"/>
    </row>
    <row r="47" spans="17:18">
      <c r="Q47" s="80" t="s">
        <v>279</v>
      </c>
      <c r="R47" s="84"/>
    </row>
    <row r="48" spans="17:18">
      <c r="Q48" s="80" t="s">
        <v>280</v>
      </c>
      <c r="R48" s="84"/>
    </row>
  </sheetData>
  <dataConsolidate/>
  <phoneticPr fontId="26"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zoomScale="70" zoomScaleNormal="70" workbookViewId="0">
      <selection activeCell="A20" sqref="A20:F20"/>
    </sheetView>
  </sheetViews>
  <sheetFormatPr baseColWidth="10" defaultColWidth="9.33203125" defaultRowHeight="12.75"/>
  <cols>
    <col min="1" max="1" width="20.5" style="136" customWidth="1"/>
    <col min="2" max="3" width="10.1640625" style="136" customWidth="1"/>
    <col min="4" max="4" width="20.6640625" style="136" customWidth="1"/>
    <col min="5" max="5" width="30.6640625" style="136" customWidth="1"/>
    <col min="6" max="6" width="25.5" style="136" customWidth="1"/>
    <col min="7" max="16384" width="9.33203125" style="136"/>
  </cols>
  <sheetData>
    <row r="1" spans="1:6" ht="27.6" customHeight="1">
      <c r="A1" s="566" t="s">
        <v>7</v>
      </c>
      <c r="B1" s="567"/>
      <c r="C1" s="567"/>
      <c r="D1" s="567"/>
      <c r="E1" s="567"/>
      <c r="F1" s="568"/>
    </row>
    <row r="2" spans="1:6" ht="26.85" customHeight="1">
      <c r="A2" s="569" t="s">
        <v>32</v>
      </c>
      <c r="B2" s="570"/>
      <c r="C2" s="570"/>
      <c r="D2" s="570"/>
      <c r="E2" s="570"/>
      <c r="F2" s="571"/>
    </row>
    <row r="3" spans="1:6" ht="12.75" customHeight="1">
      <c r="A3" s="572" t="s">
        <v>355</v>
      </c>
      <c r="B3" s="573"/>
      <c r="C3" s="573"/>
      <c r="D3" s="573"/>
      <c r="E3" s="573"/>
      <c r="F3" s="574"/>
    </row>
    <row r="4" spans="1:6" ht="24.75" customHeight="1">
      <c r="A4" s="575" t="s">
        <v>33</v>
      </c>
      <c r="B4" s="576"/>
      <c r="C4" s="577"/>
      <c r="D4" s="578" t="s">
        <v>400</v>
      </c>
      <c r="E4" s="579"/>
      <c r="F4" s="580"/>
    </row>
    <row r="5" spans="1:6" ht="24.75" customHeight="1">
      <c r="A5" s="575" t="s">
        <v>34</v>
      </c>
      <c r="B5" s="576"/>
      <c r="C5" s="577"/>
      <c r="D5" s="578" t="s">
        <v>534</v>
      </c>
      <c r="E5" s="579"/>
      <c r="F5" s="580"/>
    </row>
    <row r="6" spans="1:6" ht="24.75" customHeight="1">
      <c r="A6" s="575" t="s">
        <v>35</v>
      </c>
      <c r="B6" s="576"/>
      <c r="C6" s="577"/>
      <c r="D6" s="578" t="s">
        <v>562</v>
      </c>
      <c r="E6" s="579"/>
      <c r="F6" s="580"/>
    </row>
    <row r="7" spans="1:6" ht="24.75" customHeight="1">
      <c r="A7" s="575" t="s">
        <v>36</v>
      </c>
      <c r="B7" s="576"/>
      <c r="C7" s="577"/>
      <c r="D7" s="578" t="s">
        <v>563</v>
      </c>
      <c r="E7" s="579"/>
      <c r="F7" s="580"/>
    </row>
    <row r="8" spans="1:6" ht="24.75" customHeight="1">
      <c r="A8" s="575" t="s">
        <v>37</v>
      </c>
      <c r="B8" s="576"/>
      <c r="C8" s="577"/>
      <c r="D8" s="578" t="s">
        <v>534</v>
      </c>
      <c r="E8" s="579"/>
      <c r="F8" s="580"/>
    </row>
    <row r="9" spans="1:6" ht="12.75" customHeight="1">
      <c r="A9" s="572" t="s">
        <v>356</v>
      </c>
      <c r="B9" s="573"/>
      <c r="C9" s="573"/>
      <c r="D9" s="573"/>
      <c r="E9" s="573"/>
      <c r="F9" s="574"/>
    </row>
    <row r="10" spans="1:6" ht="12.75" customHeight="1">
      <c r="A10" s="170" t="s">
        <v>357</v>
      </c>
      <c r="B10" s="581" t="s">
        <v>564</v>
      </c>
      <c r="C10" s="582"/>
      <c r="D10" s="582"/>
      <c r="E10" s="582"/>
      <c r="F10" s="583"/>
    </row>
    <row r="11" spans="1:6" ht="40.5" customHeight="1">
      <c r="A11" s="170" t="s">
        <v>358</v>
      </c>
      <c r="B11" s="584" t="s">
        <v>565</v>
      </c>
      <c r="C11" s="585"/>
      <c r="D11" s="585"/>
      <c r="E11" s="585"/>
      <c r="F11" s="586"/>
    </row>
    <row r="12" spans="1:6" ht="12.75" customHeight="1">
      <c r="A12" s="170" t="s">
        <v>359</v>
      </c>
      <c r="B12" s="587" t="s">
        <v>566</v>
      </c>
      <c r="C12" s="588"/>
      <c r="D12" s="588"/>
      <c r="E12" s="588"/>
      <c r="F12" s="589"/>
    </row>
    <row r="13" spans="1:6" ht="12.75" customHeight="1">
      <c r="A13" s="572" t="s">
        <v>360</v>
      </c>
      <c r="B13" s="573"/>
      <c r="C13" s="573"/>
      <c r="D13" s="573"/>
      <c r="E13" s="573"/>
      <c r="F13" s="574"/>
    </row>
    <row r="14" spans="1:6" ht="26.25" customHeight="1">
      <c r="A14" s="170" t="s">
        <v>361</v>
      </c>
      <c r="B14" s="590" t="s">
        <v>568</v>
      </c>
      <c r="C14" s="591"/>
      <c r="D14" s="591"/>
      <c r="E14" s="591"/>
      <c r="F14" s="592"/>
    </row>
    <row r="15" spans="1:6" ht="28.5" customHeight="1">
      <c r="A15" s="170" t="s">
        <v>362</v>
      </c>
      <c r="B15" s="590" t="s">
        <v>567</v>
      </c>
      <c r="C15" s="591"/>
      <c r="D15" s="591"/>
      <c r="E15" s="591"/>
      <c r="F15" s="592"/>
    </row>
    <row r="16" spans="1:6" ht="29.25" customHeight="1">
      <c r="A16" s="170" t="s">
        <v>363</v>
      </c>
      <c r="B16" s="590" t="s">
        <v>569</v>
      </c>
      <c r="C16" s="591"/>
      <c r="D16" s="591"/>
      <c r="E16" s="591"/>
      <c r="F16" s="592"/>
    </row>
    <row r="17" spans="1:6" ht="12.75" customHeight="1">
      <c r="A17" s="572" t="s">
        <v>364</v>
      </c>
      <c r="B17" s="573"/>
      <c r="C17" s="573"/>
      <c r="D17" s="573"/>
      <c r="E17" s="573"/>
      <c r="F17" s="574"/>
    </row>
    <row r="18" spans="1:6" ht="12.75" customHeight="1">
      <c r="A18" s="596" t="s">
        <v>365</v>
      </c>
      <c r="B18" s="597"/>
      <c r="C18" s="598"/>
      <c r="D18" s="599"/>
      <c r="E18" s="599"/>
      <c r="F18" s="600"/>
    </row>
    <row r="19" spans="1:6" ht="25.5" customHeight="1">
      <c r="A19" s="601" t="s">
        <v>366</v>
      </c>
      <c r="B19" s="602"/>
      <c r="C19" s="603" t="s">
        <v>367</v>
      </c>
      <c r="D19" s="604"/>
      <c r="E19" s="170" t="s">
        <v>368</v>
      </c>
      <c r="F19" s="171" t="s">
        <v>369</v>
      </c>
    </row>
    <row r="20" spans="1:6" ht="79.7" customHeight="1">
      <c r="A20" s="593" t="s">
        <v>370</v>
      </c>
      <c r="B20" s="594"/>
      <c r="C20" s="594"/>
      <c r="D20" s="594"/>
      <c r="E20" s="594"/>
      <c r="F20" s="595"/>
    </row>
  </sheetData>
  <mergeCells count="27">
    <mergeCell ref="A20:F20"/>
    <mergeCell ref="A17:F17"/>
    <mergeCell ref="A18:B18"/>
    <mergeCell ref="C18:F18"/>
    <mergeCell ref="A19:B19"/>
    <mergeCell ref="C19:D19"/>
    <mergeCell ref="B12:F12"/>
    <mergeCell ref="A13:F13"/>
    <mergeCell ref="B14:F14"/>
    <mergeCell ref="B15:F15"/>
    <mergeCell ref="B16:F16"/>
    <mergeCell ref="A8:C8"/>
    <mergeCell ref="D8:F8"/>
    <mergeCell ref="A9:F9"/>
    <mergeCell ref="B10:F10"/>
    <mergeCell ref="B11:F11"/>
    <mergeCell ref="A5:C5"/>
    <mergeCell ref="D5:F5"/>
    <mergeCell ref="A6:C6"/>
    <mergeCell ref="D6:F6"/>
    <mergeCell ref="A7:C7"/>
    <mergeCell ref="D7:F7"/>
    <mergeCell ref="A1:F1"/>
    <mergeCell ref="A2:F2"/>
    <mergeCell ref="A3:F3"/>
    <mergeCell ref="A4:C4"/>
    <mergeCell ref="D4:F4"/>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651" t="s">
        <v>51</v>
      </c>
      <c r="B1" s="651"/>
      <c r="C1" s="651"/>
      <c r="D1" s="651"/>
      <c r="E1" s="651"/>
      <c r="F1" s="651"/>
      <c r="G1" s="651"/>
      <c r="H1" s="651"/>
      <c r="I1" s="651"/>
      <c r="J1" s="651"/>
      <c r="K1" s="651"/>
      <c r="L1" s="651"/>
      <c r="M1" s="651"/>
      <c r="N1" s="651"/>
      <c r="O1" s="651"/>
      <c r="P1" s="651"/>
      <c r="Q1" s="651"/>
      <c r="R1" s="651"/>
      <c r="S1" s="651"/>
      <c r="T1" s="651"/>
      <c r="U1" s="652"/>
    </row>
    <row r="2" spans="1:21">
      <c r="A2" s="626" t="s">
        <v>33</v>
      </c>
      <c r="B2" s="626"/>
      <c r="C2" s="626"/>
      <c r="D2" s="626"/>
      <c r="E2" s="626"/>
      <c r="F2" s="626"/>
      <c r="G2" s="626"/>
      <c r="H2" s="626"/>
      <c r="I2" s="626"/>
      <c r="J2" s="626"/>
      <c r="K2" s="627" t="s">
        <v>69</v>
      </c>
      <c r="L2" s="628"/>
      <c r="M2" s="628"/>
      <c r="N2" s="628"/>
      <c r="O2" s="628"/>
      <c r="P2" s="628"/>
      <c r="Q2" s="628"/>
      <c r="R2" s="628"/>
      <c r="S2" s="628"/>
      <c r="T2" s="628"/>
      <c r="U2" s="629"/>
    </row>
    <row r="3" spans="1:21">
      <c r="A3" s="626" t="s">
        <v>34</v>
      </c>
      <c r="B3" s="626"/>
      <c r="C3" s="626"/>
      <c r="D3" s="626"/>
      <c r="E3" s="626"/>
      <c r="F3" s="626"/>
      <c r="G3" s="626"/>
      <c r="H3" s="626"/>
      <c r="I3" s="626"/>
      <c r="J3" s="626"/>
      <c r="K3" s="627" t="s">
        <v>69</v>
      </c>
      <c r="L3" s="628"/>
      <c r="M3" s="628"/>
      <c r="N3" s="628"/>
      <c r="O3" s="628"/>
      <c r="P3" s="628"/>
      <c r="Q3" s="628"/>
      <c r="R3" s="628"/>
      <c r="S3" s="628"/>
      <c r="T3" s="628"/>
      <c r="U3" s="629"/>
    </row>
    <row r="4" spans="1:21">
      <c r="A4" s="626" t="s">
        <v>35</v>
      </c>
      <c r="B4" s="626"/>
      <c r="C4" s="626"/>
      <c r="D4" s="626"/>
      <c r="E4" s="626"/>
      <c r="F4" s="626"/>
      <c r="G4" s="626"/>
      <c r="H4" s="626"/>
      <c r="I4" s="626"/>
      <c r="J4" s="626"/>
      <c r="K4" s="627" t="s">
        <v>69</v>
      </c>
      <c r="L4" s="628"/>
      <c r="M4" s="628"/>
      <c r="N4" s="628"/>
      <c r="O4" s="628"/>
      <c r="P4" s="628"/>
      <c r="Q4" s="628"/>
      <c r="R4" s="628"/>
      <c r="S4" s="628"/>
      <c r="T4" s="628"/>
      <c r="U4" s="629"/>
    </row>
    <row r="5" spans="1:21">
      <c r="A5" s="626" t="s">
        <v>36</v>
      </c>
      <c r="B5" s="626"/>
      <c r="C5" s="626"/>
      <c r="D5" s="626"/>
      <c r="E5" s="626"/>
      <c r="F5" s="626"/>
      <c r="G5" s="626"/>
      <c r="H5" s="626"/>
      <c r="I5" s="626"/>
      <c r="J5" s="626"/>
      <c r="K5" s="653" t="s">
        <v>70</v>
      </c>
      <c r="L5" s="654"/>
      <c r="M5" s="654"/>
      <c r="N5" s="654"/>
      <c r="O5" s="654"/>
      <c r="P5" s="654"/>
      <c r="Q5" s="654"/>
      <c r="R5" s="654"/>
      <c r="S5" s="654"/>
      <c r="T5" s="654"/>
      <c r="U5" s="655"/>
    </row>
    <row r="6" spans="1:21">
      <c r="A6" s="626" t="s">
        <v>37</v>
      </c>
      <c r="B6" s="626"/>
      <c r="C6" s="626"/>
      <c r="D6" s="626"/>
      <c r="E6" s="626"/>
      <c r="F6" s="626"/>
      <c r="G6" s="626"/>
      <c r="H6" s="626"/>
      <c r="I6" s="626"/>
      <c r="J6" s="626"/>
      <c r="K6" s="627"/>
      <c r="L6" s="628"/>
      <c r="M6" s="628"/>
      <c r="N6" s="628"/>
      <c r="O6" s="628"/>
      <c r="P6" s="628"/>
      <c r="Q6" s="628"/>
      <c r="R6" s="628"/>
      <c r="S6" s="628"/>
      <c r="T6" s="628"/>
      <c r="U6" s="629"/>
    </row>
    <row r="7" spans="1:21" ht="47.25" customHeight="1">
      <c r="A7" s="648" t="s">
        <v>177</v>
      </c>
      <c r="B7" s="649"/>
      <c r="C7" s="649"/>
      <c r="D7" s="649"/>
      <c r="E7" s="649"/>
      <c r="F7" s="649"/>
      <c r="G7" s="649"/>
      <c r="H7" s="649"/>
      <c r="I7" s="649"/>
      <c r="J7" s="649"/>
      <c r="K7" s="649"/>
      <c r="L7" s="649"/>
      <c r="M7" s="649"/>
      <c r="N7" s="649"/>
      <c r="O7" s="649"/>
      <c r="P7" s="649"/>
      <c r="Q7" s="649"/>
      <c r="R7" s="649"/>
      <c r="S7" s="649"/>
      <c r="T7" s="649"/>
      <c r="U7" s="650"/>
    </row>
    <row r="8" spans="1:21" ht="30.75" customHeight="1">
      <c r="A8" s="630" t="s">
        <v>163</v>
      </c>
      <c r="B8" s="613" t="s">
        <v>174</v>
      </c>
      <c r="C8" s="613" t="s">
        <v>165</v>
      </c>
      <c r="D8" s="613" t="s">
        <v>164</v>
      </c>
      <c r="E8" s="613" t="s">
        <v>155</v>
      </c>
      <c r="F8" s="631" t="s">
        <v>166</v>
      </c>
      <c r="G8" s="631"/>
      <c r="H8" s="631"/>
      <c r="I8" s="631"/>
      <c r="J8" s="631"/>
      <c r="K8" s="631"/>
      <c r="L8" s="631"/>
      <c r="M8" s="631"/>
      <c r="N8" s="631"/>
      <c r="O8" s="631"/>
      <c r="P8" s="631"/>
      <c r="Q8" s="631"/>
      <c r="R8" s="632"/>
      <c r="S8" s="636" t="s">
        <v>157</v>
      </c>
      <c r="T8" s="637"/>
      <c r="U8" s="638"/>
    </row>
    <row r="9" spans="1:21" ht="21" customHeight="1">
      <c r="A9" s="630"/>
      <c r="B9" s="613"/>
      <c r="C9" s="613"/>
      <c r="D9" s="613"/>
      <c r="E9" s="613"/>
      <c r="F9" s="43" t="s">
        <v>54</v>
      </c>
      <c r="G9" s="7" t="s">
        <v>55</v>
      </c>
      <c r="H9" s="8" t="s">
        <v>56</v>
      </c>
      <c r="I9" s="9" t="s">
        <v>57</v>
      </c>
      <c r="J9" s="9" t="s">
        <v>58</v>
      </c>
      <c r="K9" s="9" t="s">
        <v>59</v>
      </c>
      <c r="L9" s="8" t="s">
        <v>60</v>
      </c>
      <c r="M9" s="8" t="s">
        <v>61</v>
      </c>
      <c r="N9" s="8" t="s">
        <v>62</v>
      </c>
      <c r="O9" s="9" t="s">
        <v>63</v>
      </c>
      <c r="P9" s="9" t="s">
        <v>64</v>
      </c>
      <c r="Q9" s="44" t="s">
        <v>65</v>
      </c>
      <c r="R9" s="639" t="s">
        <v>26</v>
      </c>
      <c r="S9" s="640" t="s">
        <v>66</v>
      </c>
      <c r="T9" s="640" t="s">
        <v>67</v>
      </c>
      <c r="U9" s="641" t="s">
        <v>68</v>
      </c>
    </row>
    <row r="10" spans="1:21">
      <c r="A10" s="630"/>
      <c r="B10" s="613"/>
      <c r="C10" s="613"/>
      <c r="D10" s="613"/>
      <c r="E10" s="613"/>
      <c r="F10" s="642" t="s">
        <v>53</v>
      </c>
      <c r="G10" s="643"/>
      <c r="H10" s="643"/>
      <c r="I10" s="643"/>
      <c r="J10" s="643"/>
      <c r="K10" s="643"/>
      <c r="L10" s="643"/>
      <c r="M10" s="643"/>
      <c r="N10" s="643"/>
      <c r="O10" s="643"/>
      <c r="P10" s="643"/>
      <c r="Q10" s="644"/>
      <c r="R10" s="639"/>
      <c r="S10" s="640"/>
      <c r="T10" s="640"/>
      <c r="U10" s="641"/>
    </row>
    <row r="11" spans="1:21">
      <c r="A11" s="630"/>
      <c r="B11" s="613"/>
      <c r="C11" s="613"/>
      <c r="D11" s="613"/>
      <c r="E11" s="613"/>
      <c r="F11" s="645"/>
      <c r="G11" s="646"/>
      <c r="H11" s="646"/>
      <c r="I11" s="646"/>
      <c r="J11" s="646"/>
      <c r="K11" s="646"/>
      <c r="L11" s="646"/>
      <c r="M11" s="646"/>
      <c r="N11" s="646"/>
      <c r="O11" s="646"/>
      <c r="P11" s="646"/>
      <c r="Q11" s="647"/>
      <c r="R11" s="639"/>
      <c r="S11" s="640"/>
      <c r="T11" s="640"/>
      <c r="U11" s="641"/>
    </row>
    <row r="12" spans="1:21" ht="72" customHeight="1">
      <c r="A12" s="633" t="s">
        <v>176</v>
      </c>
      <c r="B12" s="634" t="s">
        <v>160</v>
      </c>
      <c r="C12" s="367" t="s">
        <v>156</v>
      </c>
      <c r="D12" s="10" t="s">
        <v>153</v>
      </c>
      <c r="E12" s="361" t="s">
        <v>103</v>
      </c>
      <c r="F12" s="11"/>
      <c r="G12" s="11"/>
      <c r="H12" s="17"/>
      <c r="I12" s="13"/>
      <c r="J12" s="13"/>
      <c r="K12" s="17">
        <v>15</v>
      </c>
      <c r="L12" s="13"/>
      <c r="M12" s="13"/>
      <c r="N12" s="17"/>
      <c r="O12" s="18"/>
      <c r="P12" s="13"/>
      <c r="Q12" s="17"/>
      <c r="R12" s="14">
        <f>SUM(F12:Q12)</f>
        <v>15</v>
      </c>
      <c r="S12" s="11">
        <f>SUM(R12)</f>
        <v>15</v>
      </c>
      <c r="T12" s="622">
        <f>'AE1'!H51</f>
        <v>13</v>
      </c>
      <c r="U12" s="624">
        <f>S13/S12</f>
        <v>0.8</v>
      </c>
    </row>
    <row r="13" spans="1:21" ht="70.5" customHeight="1">
      <c r="A13" s="633"/>
      <c r="B13" s="635"/>
      <c r="C13" s="620"/>
      <c r="D13" s="38" t="s">
        <v>154</v>
      </c>
      <c r="E13" s="621"/>
      <c r="F13" s="37"/>
      <c r="G13" s="37"/>
      <c r="H13" s="40"/>
      <c r="I13" s="41"/>
      <c r="J13" s="41"/>
      <c r="K13" s="40">
        <v>12</v>
      </c>
      <c r="L13" s="41"/>
      <c r="M13" s="41"/>
      <c r="N13" s="40"/>
      <c r="O13" s="41"/>
      <c r="P13" s="41"/>
      <c r="Q13" s="40"/>
      <c r="R13" s="42">
        <f>SUM(F13:Q13)</f>
        <v>12</v>
      </c>
      <c r="S13" s="37">
        <f>SUM(R13)</f>
        <v>12</v>
      </c>
      <c r="T13" s="623"/>
      <c r="U13" s="625"/>
    </row>
    <row r="14" spans="1:21" ht="24" customHeight="1">
      <c r="A14" s="613" t="s">
        <v>163</v>
      </c>
      <c r="B14" s="613" t="s">
        <v>174</v>
      </c>
      <c r="C14" s="613" t="s">
        <v>165</v>
      </c>
      <c r="D14" s="613" t="s">
        <v>164</v>
      </c>
      <c r="E14" s="613" t="s">
        <v>155</v>
      </c>
      <c r="F14" s="614" t="s">
        <v>167</v>
      </c>
      <c r="G14" s="615"/>
      <c r="H14" s="615"/>
      <c r="I14" s="615"/>
      <c r="J14" s="615"/>
      <c r="K14" s="615"/>
      <c r="L14" s="615"/>
      <c r="M14" s="615"/>
      <c r="N14" s="615"/>
      <c r="O14" s="615"/>
      <c r="P14" s="615"/>
      <c r="Q14" s="616"/>
      <c r="R14" s="617" t="s">
        <v>26</v>
      </c>
      <c r="S14" s="605" t="s">
        <v>66</v>
      </c>
      <c r="T14" s="605" t="s">
        <v>67</v>
      </c>
      <c r="U14" s="605" t="s">
        <v>68</v>
      </c>
    </row>
    <row r="15" spans="1:21" ht="38.25" customHeight="1">
      <c r="A15" s="613"/>
      <c r="B15" s="613"/>
      <c r="C15" s="613"/>
      <c r="D15" s="613"/>
      <c r="E15" s="613"/>
      <c r="F15" s="43" t="s">
        <v>54</v>
      </c>
      <c r="G15" s="7" t="s">
        <v>55</v>
      </c>
      <c r="H15" s="8" t="s">
        <v>56</v>
      </c>
      <c r="I15" s="9" t="s">
        <v>57</v>
      </c>
      <c r="J15" s="9" t="s">
        <v>58</v>
      </c>
      <c r="K15" s="9" t="s">
        <v>59</v>
      </c>
      <c r="L15" s="8" t="s">
        <v>60</v>
      </c>
      <c r="M15" s="8" t="s">
        <v>61</v>
      </c>
      <c r="N15" s="8" t="s">
        <v>62</v>
      </c>
      <c r="O15" s="9" t="s">
        <v>63</v>
      </c>
      <c r="P15" s="9" t="s">
        <v>64</v>
      </c>
      <c r="Q15" s="44" t="s">
        <v>65</v>
      </c>
      <c r="R15" s="618"/>
      <c r="S15" s="606"/>
      <c r="T15" s="606"/>
      <c r="U15" s="606"/>
    </row>
    <row r="16" spans="1:21" ht="62.25" customHeight="1">
      <c r="A16" s="607" t="s">
        <v>178</v>
      </c>
      <c r="B16" s="357" t="s">
        <v>185</v>
      </c>
      <c r="C16" s="367" t="s">
        <v>186</v>
      </c>
      <c r="D16" s="11" t="s">
        <v>187</v>
      </c>
      <c r="E16" s="361" t="s">
        <v>189</v>
      </c>
      <c r="F16" s="11"/>
      <c r="G16" s="11"/>
      <c r="H16" s="17"/>
      <c r="I16" s="13"/>
      <c r="J16" s="13"/>
      <c r="K16" s="17">
        <v>15</v>
      </c>
      <c r="L16" s="13"/>
      <c r="M16" s="13"/>
      <c r="N16" s="17"/>
      <c r="O16" s="18"/>
      <c r="P16" s="13"/>
      <c r="Q16" s="17"/>
      <c r="R16" s="14">
        <f>SUM(F16:Q16)</f>
        <v>15</v>
      </c>
      <c r="S16" s="11">
        <f>SUM(R16)</f>
        <v>15</v>
      </c>
      <c r="T16" s="622">
        <f>'AE1'!H55</f>
        <v>0</v>
      </c>
      <c r="U16" s="624">
        <f>S17/S16</f>
        <v>0.8</v>
      </c>
    </row>
    <row r="17" spans="1:21" ht="85.5" customHeight="1">
      <c r="A17" s="607"/>
      <c r="B17" s="619"/>
      <c r="C17" s="620"/>
      <c r="D17" s="37" t="s">
        <v>188</v>
      </c>
      <c r="E17" s="621"/>
      <c r="F17" s="37"/>
      <c r="G17" s="37"/>
      <c r="H17" s="40"/>
      <c r="I17" s="41"/>
      <c r="J17" s="41"/>
      <c r="K17" s="40">
        <v>12</v>
      </c>
      <c r="L17" s="41"/>
      <c r="M17" s="41"/>
      <c r="N17" s="40"/>
      <c r="O17" s="41"/>
      <c r="P17" s="41"/>
      <c r="Q17" s="40"/>
      <c r="R17" s="42">
        <f>SUM(F17:Q17)</f>
        <v>12</v>
      </c>
      <c r="S17" s="37">
        <f>SUM(R17)</f>
        <v>12</v>
      </c>
      <c r="T17" s="623"/>
      <c r="U17" s="625"/>
    </row>
    <row r="18" spans="1:21" ht="21.75" customHeight="1">
      <c r="A18" s="613" t="s">
        <v>163</v>
      </c>
      <c r="B18" s="613" t="s">
        <v>174</v>
      </c>
      <c r="C18" s="613" t="s">
        <v>165</v>
      </c>
      <c r="D18" s="613" t="s">
        <v>164</v>
      </c>
      <c r="E18" s="613" t="s">
        <v>155</v>
      </c>
      <c r="F18" s="614" t="s">
        <v>167</v>
      </c>
      <c r="G18" s="615"/>
      <c r="H18" s="615"/>
      <c r="I18" s="615"/>
      <c r="J18" s="615"/>
      <c r="K18" s="615"/>
      <c r="L18" s="615"/>
      <c r="M18" s="615"/>
      <c r="N18" s="615"/>
      <c r="O18" s="615"/>
      <c r="P18" s="615"/>
      <c r="Q18" s="616"/>
      <c r="R18" s="617" t="s">
        <v>26</v>
      </c>
      <c r="S18" s="605" t="s">
        <v>66</v>
      </c>
      <c r="T18" s="605" t="s">
        <v>67</v>
      </c>
      <c r="U18" s="605" t="s">
        <v>68</v>
      </c>
    </row>
    <row r="19" spans="1:21" ht="34.5" customHeight="1">
      <c r="A19" s="613"/>
      <c r="B19" s="613"/>
      <c r="C19" s="613"/>
      <c r="D19" s="613"/>
      <c r="E19" s="613"/>
      <c r="F19" s="43" t="s">
        <v>54</v>
      </c>
      <c r="G19" s="7" t="s">
        <v>55</v>
      </c>
      <c r="H19" s="8" t="s">
        <v>56</v>
      </c>
      <c r="I19" s="9" t="s">
        <v>57</v>
      </c>
      <c r="J19" s="9" t="s">
        <v>58</v>
      </c>
      <c r="K19" s="9" t="s">
        <v>59</v>
      </c>
      <c r="L19" s="8" t="s">
        <v>60</v>
      </c>
      <c r="M19" s="8" t="s">
        <v>61</v>
      </c>
      <c r="N19" s="8" t="s">
        <v>62</v>
      </c>
      <c r="O19" s="9" t="s">
        <v>63</v>
      </c>
      <c r="P19" s="9" t="s">
        <v>64</v>
      </c>
      <c r="Q19" s="44" t="s">
        <v>65</v>
      </c>
      <c r="R19" s="618"/>
      <c r="S19" s="606"/>
      <c r="T19" s="606"/>
      <c r="U19" s="606"/>
    </row>
    <row r="20" spans="1:21" ht="69" customHeight="1">
      <c r="A20" s="607" t="s">
        <v>179</v>
      </c>
      <c r="B20" s="357"/>
      <c r="C20" s="359"/>
      <c r="D20" s="10"/>
      <c r="E20" s="361"/>
      <c r="F20" s="11"/>
      <c r="G20" s="11"/>
      <c r="H20" s="17"/>
      <c r="I20" s="13"/>
      <c r="J20" s="13"/>
      <c r="K20" s="13"/>
      <c r="L20" s="13"/>
      <c r="M20" s="13"/>
      <c r="N20" s="13"/>
      <c r="O20" s="13"/>
      <c r="P20" s="18"/>
      <c r="Q20" s="13"/>
      <c r="R20" s="14"/>
      <c r="S20" s="11"/>
      <c r="T20" s="367"/>
      <c r="U20" s="608"/>
    </row>
    <row r="21" spans="1:21" ht="80.25" customHeight="1">
      <c r="A21" s="607"/>
      <c r="B21" s="358"/>
      <c r="C21" s="360"/>
      <c r="D21" s="10"/>
      <c r="E21" s="362"/>
      <c r="F21" s="11"/>
      <c r="G21" s="11"/>
      <c r="H21" s="12"/>
      <c r="I21" s="13"/>
      <c r="J21" s="13"/>
      <c r="K21" s="13"/>
      <c r="L21" s="13"/>
      <c r="M21" s="13"/>
      <c r="N21" s="13"/>
      <c r="O21" s="13"/>
      <c r="P21" s="13"/>
      <c r="Q21" s="13"/>
      <c r="R21" s="14"/>
      <c r="S21" s="11"/>
      <c r="T21" s="368"/>
      <c r="U21" s="609"/>
    </row>
    <row r="22" spans="1:21" ht="47.25" customHeight="1">
      <c r="A22" s="610" t="s">
        <v>180</v>
      </c>
      <c r="B22" s="611"/>
      <c r="C22" s="611"/>
      <c r="D22" s="611"/>
      <c r="E22" s="611"/>
      <c r="F22" s="611"/>
      <c r="G22" s="611"/>
      <c r="H22" s="611"/>
      <c r="I22" s="611"/>
      <c r="J22" s="611"/>
      <c r="K22" s="611"/>
      <c r="L22" s="611"/>
      <c r="M22" s="611"/>
      <c r="N22" s="611"/>
      <c r="O22" s="611"/>
      <c r="P22" s="611"/>
      <c r="Q22" s="611"/>
      <c r="R22" s="611"/>
      <c r="S22" s="611"/>
      <c r="T22" s="611"/>
      <c r="U22" s="612"/>
    </row>
    <row r="23" spans="1:21" ht="21.75" customHeight="1">
      <c r="A23" s="617" t="s">
        <v>163</v>
      </c>
      <c r="B23" s="617" t="s">
        <v>174</v>
      </c>
      <c r="C23" s="617" t="s">
        <v>165</v>
      </c>
      <c r="D23" s="617" t="s">
        <v>164</v>
      </c>
      <c r="E23" s="617" t="s">
        <v>155</v>
      </c>
      <c r="F23" s="614" t="s">
        <v>167</v>
      </c>
      <c r="G23" s="615"/>
      <c r="H23" s="615"/>
      <c r="I23" s="615"/>
      <c r="J23" s="615"/>
      <c r="K23" s="615"/>
      <c r="L23" s="615"/>
      <c r="M23" s="615"/>
      <c r="N23" s="615"/>
      <c r="O23" s="615"/>
      <c r="P23" s="615"/>
      <c r="Q23" s="616"/>
      <c r="R23" s="617" t="s">
        <v>26</v>
      </c>
      <c r="S23" s="605" t="s">
        <v>66</v>
      </c>
      <c r="T23" s="605" t="s">
        <v>67</v>
      </c>
      <c r="U23" s="605" t="s">
        <v>68</v>
      </c>
    </row>
    <row r="24" spans="1:21" ht="36.75" customHeight="1">
      <c r="A24" s="618"/>
      <c r="B24" s="618"/>
      <c r="C24" s="618"/>
      <c r="D24" s="618"/>
      <c r="E24" s="618"/>
      <c r="F24" s="43" t="s">
        <v>54</v>
      </c>
      <c r="G24" s="7" t="s">
        <v>55</v>
      </c>
      <c r="H24" s="8" t="s">
        <v>56</v>
      </c>
      <c r="I24" s="9" t="s">
        <v>57</v>
      </c>
      <c r="J24" s="9" t="s">
        <v>58</v>
      </c>
      <c r="K24" s="9" t="s">
        <v>59</v>
      </c>
      <c r="L24" s="8" t="s">
        <v>60</v>
      </c>
      <c r="M24" s="8" t="s">
        <v>61</v>
      </c>
      <c r="N24" s="8" t="s">
        <v>62</v>
      </c>
      <c r="O24" s="9" t="s">
        <v>63</v>
      </c>
      <c r="P24" s="9" t="s">
        <v>64</v>
      </c>
      <c r="Q24" s="44" t="s">
        <v>65</v>
      </c>
      <c r="R24" s="618"/>
      <c r="S24" s="606"/>
      <c r="T24" s="606"/>
      <c r="U24" s="606"/>
    </row>
    <row r="25" spans="1:21" ht="71.25" customHeight="1">
      <c r="A25" s="607" t="s">
        <v>196</v>
      </c>
      <c r="B25" s="357" t="s">
        <v>162</v>
      </c>
      <c r="C25" s="359"/>
      <c r="D25" s="38"/>
      <c r="E25" s="361"/>
      <c r="F25" s="11"/>
      <c r="G25" s="11"/>
      <c r="H25" s="17"/>
      <c r="I25" s="13"/>
      <c r="J25" s="13"/>
      <c r="K25" s="13"/>
      <c r="L25" s="13"/>
      <c r="M25" s="13"/>
      <c r="N25" s="13"/>
      <c r="O25" s="13"/>
      <c r="P25" s="18"/>
      <c r="Q25" s="13"/>
      <c r="R25" s="14"/>
      <c r="S25" s="11"/>
      <c r="T25" s="367"/>
      <c r="U25" s="608"/>
    </row>
    <row r="26" spans="1:21" ht="78" customHeight="1">
      <c r="A26" s="607"/>
      <c r="B26" s="358"/>
      <c r="C26" s="360"/>
      <c r="D26" s="39"/>
      <c r="E26" s="362"/>
      <c r="F26" s="11"/>
      <c r="G26" s="11"/>
      <c r="H26" s="12"/>
      <c r="I26" s="13"/>
      <c r="J26" s="13"/>
      <c r="K26" s="13"/>
      <c r="L26" s="13"/>
      <c r="M26" s="13"/>
      <c r="N26" s="13"/>
      <c r="O26" s="13"/>
      <c r="P26" s="13"/>
      <c r="Q26" s="13"/>
      <c r="R26" s="14"/>
      <c r="S26" s="11"/>
      <c r="T26" s="368"/>
      <c r="U26" s="609"/>
    </row>
    <row r="27" spans="1:21" ht="28.5" customHeight="1">
      <c r="A27" s="613" t="s">
        <v>163</v>
      </c>
      <c r="B27" s="613" t="s">
        <v>174</v>
      </c>
      <c r="C27" s="613" t="s">
        <v>165</v>
      </c>
      <c r="D27" s="613" t="s">
        <v>164</v>
      </c>
      <c r="E27" s="613" t="s">
        <v>155</v>
      </c>
      <c r="F27" s="614" t="s">
        <v>167</v>
      </c>
      <c r="G27" s="615"/>
      <c r="H27" s="615"/>
      <c r="I27" s="615"/>
      <c r="J27" s="615"/>
      <c r="K27" s="615"/>
      <c r="L27" s="615"/>
      <c r="M27" s="615"/>
      <c r="N27" s="615"/>
      <c r="O27" s="615"/>
      <c r="P27" s="615"/>
      <c r="Q27" s="616"/>
      <c r="R27" s="617" t="s">
        <v>26</v>
      </c>
      <c r="S27" s="605" t="s">
        <v>66</v>
      </c>
      <c r="T27" s="605" t="s">
        <v>67</v>
      </c>
      <c r="U27" s="605" t="s">
        <v>68</v>
      </c>
    </row>
    <row r="28" spans="1:21" ht="36" customHeight="1">
      <c r="A28" s="613"/>
      <c r="B28" s="613"/>
      <c r="C28" s="613"/>
      <c r="D28" s="613"/>
      <c r="E28" s="613"/>
      <c r="F28" s="43" t="s">
        <v>54</v>
      </c>
      <c r="G28" s="7" t="s">
        <v>55</v>
      </c>
      <c r="H28" s="8" t="s">
        <v>56</v>
      </c>
      <c r="I28" s="9" t="s">
        <v>57</v>
      </c>
      <c r="J28" s="9" t="s">
        <v>58</v>
      </c>
      <c r="K28" s="9" t="s">
        <v>59</v>
      </c>
      <c r="L28" s="8" t="s">
        <v>60</v>
      </c>
      <c r="M28" s="8" t="s">
        <v>61</v>
      </c>
      <c r="N28" s="8" t="s">
        <v>62</v>
      </c>
      <c r="O28" s="9" t="s">
        <v>63</v>
      </c>
      <c r="P28" s="9" t="s">
        <v>64</v>
      </c>
      <c r="Q28" s="44" t="s">
        <v>65</v>
      </c>
      <c r="R28" s="618"/>
      <c r="S28" s="606"/>
      <c r="T28" s="606"/>
      <c r="U28" s="606"/>
    </row>
    <row r="29" spans="1:21" ht="76.5" customHeight="1">
      <c r="A29" s="607" t="s">
        <v>197</v>
      </c>
      <c r="B29" s="357" t="s">
        <v>162</v>
      </c>
      <c r="C29" s="359"/>
      <c r="D29" s="38"/>
      <c r="E29" s="361"/>
      <c r="F29" s="11"/>
      <c r="G29" s="11"/>
      <c r="H29" s="17"/>
      <c r="I29" s="13"/>
      <c r="J29" s="13"/>
      <c r="K29" s="13"/>
      <c r="L29" s="13"/>
      <c r="M29" s="13"/>
      <c r="N29" s="13"/>
      <c r="O29" s="13"/>
      <c r="P29" s="18"/>
      <c r="Q29" s="13"/>
      <c r="R29" s="14"/>
      <c r="S29" s="11"/>
      <c r="T29" s="367"/>
      <c r="U29" s="608"/>
    </row>
    <row r="30" spans="1:21" ht="87" customHeight="1">
      <c r="A30" s="607"/>
      <c r="B30" s="358"/>
      <c r="C30" s="360"/>
      <c r="D30" s="39"/>
      <c r="E30" s="362"/>
      <c r="F30" s="11"/>
      <c r="G30" s="11"/>
      <c r="H30" s="12"/>
      <c r="I30" s="13"/>
      <c r="J30" s="13"/>
      <c r="K30" s="13"/>
      <c r="L30" s="13"/>
      <c r="M30" s="13"/>
      <c r="N30" s="13"/>
      <c r="O30" s="13"/>
      <c r="P30" s="13"/>
      <c r="Q30" s="13"/>
      <c r="R30" s="14"/>
      <c r="S30" s="11"/>
      <c r="T30" s="368"/>
      <c r="U30" s="609"/>
    </row>
    <row r="31" spans="1:21" ht="28.5" customHeight="1">
      <c r="A31" s="613" t="s">
        <v>163</v>
      </c>
      <c r="B31" s="613" t="s">
        <v>174</v>
      </c>
      <c r="C31" s="613" t="s">
        <v>165</v>
      </c>
      <c r="D31" s="613" t="s">
        <v>164</v>
      </c>
      <c r="E31" s="613" t="s">
        <v>155</v>
      </c>
      <c r="F31" s="614" t="s">
        <v>167</v>
      </c>
      <c r="G31" s="615"/>
      <c r="H31" s="615"/>
      <c r="I31" s="615"/>
      <c r="J31" s="615"/>
      <c r="K31" s="615"/>
      <c r="L31" s="615"/>
      <c r="M31" s="615"/>
      <c r="N31" s="615"/>
      <c r="O31" s="615"/>
      <c r="P31" s="615"/>
      <c r="Q31" s="616"/>
      <c r="R31" s="617" t="s">
        <v>26</v>
      </c>
      <c r="S31" s="605" t="s">
        <v>66</v>
      </c>
      <c r="T31" s="605" t="s">
        <v>67</v>
      </c>
      <c r="U31" s="605" t="s">
        <v>68</v>
      </c>
    </row>
    <row r="32" spans="1:21" ht="39" customHeight="1">
      <c r="A32" s="613"/>
      <c r="B32" s="613"/>
      <c r="C32" s="613"/>
      <c r="D32" s="613"/>
      <c r="E32" s="613"/>
      <c r="F32" s="43"/>
      <c r="G32" s="7" t="s">
        <v>55</v>
      </c>
      <c r="H32" s="8" t="s">
        <v>56</v>
      </c>
      <c r="I32" s="9" t="s">
        <v>57</v>
      </c>
      <c r="J32" s="9" t="s">
        <v>58</v>
      </c>
      <c r="K32" s="9" t="s">
        <v>59</v>
      </c>
      <c r="L32" s="8" t="s">
        <v>60</v>
      </c>
      <c r="M32" s="8" t="s">
        <v>61</v>
      </c>
      <c r="N32" s="8" t="s">
        <v>62</v>
      </c>
      <c r="O32" s="9" t="s">
        <v>63</v>
      </c>
      <c r="P32" s="9" t="s">
        <v>64</v>
      </c>
      <c r="Q32" s="44" t="s">
        <v>65</v>
      </c>
      <c r="R32" s="618"/>
      <c r="S32" s="606"/>
      <c r="T32" s="606"/>
      <c r="U32" s="606"/>
    </row>
    <row r="33" spans="1:21" ht="74.25" customHeight="1">
      <c r="A33" s="607" t="s">
        <v>198</v>
      </c>
      <c r="B33" s="357" t="s">
        <v>162</v>
      </c>
      <c r="C33" s="359"/>
      <c r="D33" s="38"/>
      <c r="E33" s="361"/>
      <c r="F33" s="11"/>
      <c r="G33" s="11"/>
      <c r="H33" s="17"/>
      <c r="I33" s="13"/>
      <c r="J33" s="13"/>
      <c r="K33" s="13"/>
      <c r="L33" s="13"/>
      <c r="M33" s="13"/>
      <c r="N33" s="13"/>
      <c r="O33" s="13"/>
      <c r="P33" s="18"/>
      <c r="Q33" s="13"/>
      <c r="R33" s="14"/>
      <c r="S33" s="11"/>
      <c r="T33" s="367"/>
      <c r="U33" s="608"/>
    </row>
    <row r="34" spans="1:21" ht="81.75" customHeight="1">
      <c r="A34" s="607"/>
      <c r="B34" s="358"/>
      <c r="C34" s="360"/>
      <c r="D34" s="39"/>
      <c r="E34" s="362"/>
      <c r="F34" s="11"/>
      <c r="G34" s="11"/>
      <c r="H34" s="12"/>
      <c r="I34" s="13"/>
      <c r="J34" s="13"/>
      <c r="K34" s="13"/>
      <c r="L34" s="13"/>
      <c r="M34" s="13"/>
      <c r="N34" s="13"/>
      <c r="O34" s="13"/>
      <c r="P34" s="13"/>
      <c r="Q34" s="13"/>
      <c r="R34" s="14"/>
      <c r="S34" s="11"/>
      <c r="T34" s="368"/>
      <c r="U34" s="609"/>
    </row>
    <row r="35" spans="1:21" ht="46.5" customHeight="1">
      <c r="A35" s="610" t="s">
        <v>181</v>
      </c>
      <c r="B35" s="611"/>
      <c r="C35" s="611"/>
      <c r="D35" s="611"/>
      <c r="E35" s="611"/>
      <c r="F35" s="611"/>
      <c r="G35" s="611"/>
      <c r="H35" s="611"/>
      <c r="I35" s="611"/>
      <c r="J35" s="611"/>
      <c r="K35" s="611"/>
      <c r="L35" s="611"/>
      <c r="M35" s="611"/>
      <c r="N35" s="611"/>
      <c r="O35" s="611"/>
      <c r="P35" s="611"/>
      <c r="Q35" s="611"/>
      <c r="R35" s="611"/>
      <c r="S35" s="611"/>
      <c r="T35" s="611"/>
      <c r="U35" s="612"/>
    </row>
    <row r="36" spans="1:21" ht="22.5" customHeight="1">
      <c r="A36" s="613" t="s">
        <v>163</v>
      </c>
      <c r="B36" s="613" t="s">
        <v>174</v>
      </c>
      <c r="C36" s="613" t="s">
        <v>165</v>
      </c>
      <c r="D36" s="613" t="s">
        <v>164</v>
      </c>
      <c r="E36" s="613" t="s">
        <v>155</v>
      </c>
      <c r="F36" s="614" t="s">
        <v>167</v>
      </c>
      <c r="G36" s="615"/>
      <c r="H36" s="615"/>
      <c r="I36" s="615"/>
      <c r="J36" s="615"/>
      <c r="K36" s="615"/>
      <c r="L36" s="615"/>
      <c r="M36" s="615"/>
      <c r="N36" s="615"/>
      <c r="O36" s="615"/>
      <c r="P36" s="615"/>
      <c r="Q36" s="616"/>
      <c r="R36" s="617" t="s">
        <v>26</v>
      </c>
      <c r="S36" s="605" t="s">
        <v>66</v>
      </c>
      <c r="T36" s="605" t="s">
        <v>67</v>
      </c>
      <c r="U36" s="605" t="s">
        <v>68</v>
      </c>
    </row>
    <row r="37" spans="1:21" ht="32.25" customHeight="1">
      <c r="A37" s="613"/>
      <c r="B37" s="613"/>
      <c r="C37" s="613"/>
      <c r="D37" s="613"/>
      <c r="E37" s="613"/>
      <c r="F37" s="43"/>
      <c r="G37" s="7" t="s">
        <v>55</v>
      </c>
      <c r="H37" s="8" t="s">
        <v>56</v>
      </c>
      <c r="I37" s="9" t="s">
        <v>57</v>
      </c>
      <c r="J37" s="9" t="s">
        <v>58</v>
      </c>
      <c r="K37" s="9" t="s">
        <v>59</v>
      </c>
      <c r="L37" s="8" t="s">
        <v>60</v>
      </c>
      <c r="M37" s="8" t="s">
        <v>61</v>
      </c>
      <c r="N37" s="8" t="s">
        <v>62</v>
      </c>
      <c r="O37" s="9" t="s">
        <v>63</v>
      </c>
      <c r="P37" s="9" t="s">
        <v>64</v>
      </c>
      <c r="Q37" s="44" t="s">
        <v>65</v>
      </c>
      <c r="R37" s="618"/>
      <c r="S37" s="606"/>
      <c r="T37" s="606"/>
      <c r="U37" s="606"/>
    </row>
    <row r="38" spans="1:21" ht="69.75" customHeight="1">
      <c r="A38" s="607" t="s">
        <v>199</v>
      </c>
      <c r="B38" s="357" t="s">
        <v>162</v>
      </c>
      <c r="C38" s="359"/>
      <c r="D38" s="38"/>
      <c r="E38" s="361"/>
      <c r="F38" s="11"/>
      <c r="G38" s="11"/>
      <c r="H38" s="17"/>
      <c r="I38" s="13"/>
      <c r="J38" s="13"/>
      <c r="K38" s="13"/>
      <c r="L38" s="13"/>
      <c r="M38" s="13"/>
      <c r="N38" s="13"/>
      <c r="O38" s="13"/>
      <c r="P38" s="18"/>
      <c r="Q38" s="13"/>
      <c r="R38" s="14"/>
      <c r="S38" s="11"/>
      <c r="T38" s="367"/>
      <c r="U38" s="608"/>
    </row>
    <row r="39" spans="1:21" ht="72.75" customHeight="1">
      <c r="A39" s="607"/>
      <c r="B39" s="358"/>
      <c r="C39" s="360"/>
      <c r="D39" s="39"/>
      <c r="E39" s="362"/>
      <c r="F39" s="11"/>
      <c r="G39" s="11"/>
      <c r="H39" s="12"/>
      <c r="I39" s="13"/>
      <c r="J39" s="13"/>
      <c r="K39" s="13"/>
      <c r="L39" s="13"/>
      <c r="M39" s="13"/>
      <c r="N39" s="13"/>
      <c r="O39" s="13"/>
      <c r="P39" s="13"/>
      <c r="Q39" s="13"/>
      <c r="R39" s="14"/>
      <c r="S39" s="11"/>
      <c r="T39" s="368"/>
      <c r="U39" s="609"/>
    </row>
    <row r="40" spans="1:21" ht="22.5" customHeight="1">
      <c r="A40" s="613" t="s">
        <v>163</v>
      </c>
      <c r="B40" s="613" t="s">
        <v>174</v>
      </c>
      <c r="C40" s="613" t="s">
        <v>165</v>
      </c>
      <c r="D40" s="613" t="s">
        <v>164</v>
      </c>
      <c r="E40" s="613" t="s">
        <v>155</v>
      </c>
      <c r="F40" s="614" t="s">
        <v>167</v>
      </c>
      <c r="G40" s="615"/>
      <c r="H40" s="615"/>
      <c r="I40" s="615"/>
      <c r="J40" s="615"/>
      <c r="K40" s="615"/>
      <c r="L40" s="615"/>
      <c r="M40" s="615"/>
      <c r="N40" s="615"/>
      <c r="O40" s="615"/>
      <c r="P40" s="615"/>
      <c r="Q40" s="616"/>
      <c r="R40" s="617" t="s">
        <v>26</v>
      </c>
      <c r="S40" s="605" t="s">
        <v>66</v>
      </c>
      <c r="T40" s="605" t="s">
        <v>67</v>
      </c>
      <c r="U40" s="605" t="s">
        <v>68</v>
      </c>
    </row>
    <row r="41" spans="1:21" ht="33" customHeight="1">
      <c r="A41" s="613"/>
      <c r="B41" s="613"/>
      <c r="C41" s="613"/>
      <c r="D41" s="613"/>
      <c r="E41" s="613"/>
      <c r="F41" s="43"/>
      <c r="G41" s="7" t="s">
        <v>55</v>
      </c>
      <c r="H41" s="8" t="s">
        <v>56</v>
      </c>
      <c r="I41" s="9" t="s">
        <v>57</v>
      </c>
      <c r="J41" s="9" t="s">
        <v>58</v>
      </c>
      <c r="K41" s="9" t="s">
        <v>59</v>
      </c>
      <c r="L41" s="8" t="s">
        <v>60</v>
      </c>
      <c r="M41" s="8" t="s">
        <v>61</v>
      </c>
      <c r="N41" s="8" t="s">
        <v>62</v>
      </c>
      <c r="O41" s="9" t="s">
        <v>63</v>
      </c>
      <c r="P41" s="9" t="s">
        <v>64</v>
      </c>
      <c r="Q41" s="44" t="s">
        <v>65</v>
      </c>
      <c r="R41" s="618"/>
      <c r="S41" s="606"/>
      <c r="T41" s="606"/>
      <c r="U41" s="606"/>
    </row>
    <row r="42" spans="1:21" ht="72.75" customHeight="1">
      <c r="A42" s="607" t="s">
        <v>200</v>
      </c>
      <c r="B42" s="357" t="s">
        <v>162</v>
      </c>
      <c r="C42" s="359"/>
      <c r="D42" s="38"/>
      <c r="E42" s="361"/>
      <c r="F42" s="11"/>
      <c r="G42" s="11"/>
      <c r="H42" s="17"/>
      <c r="I42" s="13"/>
      <c r="J42" s="13"/>
      <c r="K42" s="13"/>
      <c r="L42" s="13"/>
      <c r="M42" s="13"/>
      <c r="N42" s="13"/>
      <c r="O42" s="13"/>
      <c r="P42" s="18"/>
      <c r="Q42" s="13"/>
      <c r="R42" s="14"/>
      <c r="S42" s="11"/>
      <c r="T42" s="367"/>
      <c r="U42" s="608"/>
    </row>
    <row r="43" spans="1:21" ht="80.25" customHeight="1">
      <c r="A43" s="607"/>
      <c r="B43" s="358"/>
      <c r="C43" s="360"/>
      <c r="D43" s="39"/>
      <c r="E43" s="362"/>
      <c r="F43" s="11"/>
      <c r="G43" s="11"/>
      <c r="H43" s="12"/>
      <c r="I43" s="13"/>
      <c r="J43" s="13"/>
      <c r="K43" s="13"/>
      <c r="L43" s="13"/>
      <c r="M43" s="13"/>
      <c r="N43" s="13"/>
      <c r="O43" s="13"/>
      <c r="P43" s="13"/>
      <c r="Q43" s="13"/>
      <c r="R43" s="14"/>
      <c r="S43" s="11"/>
      <c r="T43" s="368"/>
      <c r="U43" s="609"/>
    </row>
    <row r="44" spans="1:21" ht="30.75" customHeight="1">
      <c r="A44" s="613" t="s">
        <v>163</v>
      </c>
      <c r="B44" s="613" t="s">
        <v>174</v>
      </c>
      <c r="C44" s="613" t="s">
        <v>165</v>
      </c>
      <c r="D44" s="613" t="s">
        <v>164</v>
      </c>
      <c r="E44" s="613" t="s">
        <v>155</v>
      </c>
      <c r="F44" s="614" t="s">
        <v>167</v>
      </c>
      <c r="G44" s="615"/>
      <c r="H44" s="615"/>
      <c r="I44" s="615"/>
      <c r="J44" s="615"/>
      <c r="K44" s="615"/>
      <c r="L44" s="615"/>
      <c r="M44" s="615"/>
      <c r="N44" s="615"/>
      <c r="O44" s="615"/>
      <c r="P44" s="615"/>
      <c r="Q44" s="616"/>
      <c r="R44" s="617" t="s">
        <v>26</v>
      </c>
      <c r="S44" s="605" t="s">
        <v>66</v>
      </c>
      <c r="T44" s="605" t="s">
        <v>67</v>
      </c>
      <c r="U44" s="605" t="s">
        <v>68</v>
      </c>
    </row>
    <row r="45" spans="1:21" ht="33.75" customHeight="1">
      <c r="A45" s="613"/>
      <c r="B45" s="613"/>
      <c r="C45" s="613"/>
      <c r="D45" s="613"/>
      <c r="E45" s="613"/>
      <c r="F45" s="43"/>
      <c r="G45" s="7" t="s">
        <v>55</v>
      </c>
      <c r="H45" s="8" t="s">
        <v>56</v>
      </c>
      <c r="I45" s="9" t="s">
        <v>57</v>
      </c>
      <c r="J45" s="9" t="s">
        <v>58</v>
      </c>
      <c r="K45" s="9" t="s">
        <v>59</v>
      </c>
      <c r="L45" s="8" t="s">
        <v>60</v>
      </c>
      <c r="M45" s="8" t="s">
        <v>61</v>
      </c>
      <c r="N45" s="8" t="s">
        <v>62</v>
      </c>
      <c r="O45" s="9" t="s">
        <v>63</v>
      </c>
      <c r="P45" s="9" t="s">
        <v>64</v>
      </c>
      <c r="Q45" s="44" t="s">
        <v>65</v>
      </c>
      <c r="R45" s="618"/>
      <c r="S45" s="606"/>
      <c r="T45" s="606"/>
      <c r="U45" s="606"/>
    </row>
    <row r="46" spans="1:21" ht="75.75" customHeight="1">
      <c r="A46" s="607" t="s">
        <v>201</v>
      </c>
      <c r="B46" s="357" t="s">
        <v>162</v>
      </c>
      <c r="C46" s="359"/>
      <c r="D46" s="38"/>
      <c r="E46" s="361"/>
      <c r="F46" s="11"/>
      <c r="G46" s="11"/>
      <c r="H46" s="17"/>
      <c r="I46" s="13"/>
      <c r="J46" s="13"/>
      <c r="K46" s="13"/>
      <c r="L46" s="13"/>
      <c r="M46" s="13"/>
      <c r="N46" s="13"/>
      <c r="O46" s="13"/>
      <c r="P46" s="18"/>
      <c r="Q46" s="13"/>
      <c r="R46" s="14"/>
      <c r="S46" s="11"/>
      <c r="T46" s="367"/>
      <c r="U46" s="608"/>
    </row>
    <row r="47" spans="1:21" ht="72.75" customHeight="1">
      <c r="A47" s="607"/>
      <c r="B47" s="358"/>
      <c r="C47" s="360"/>
      <c r="D47" s="39"/>
      <c r="E47" s="362"/>
      <c r="F47" s="11"/>
      <c r="G47" s="11"/>
      <c r="H47" s="12"/>
      <c r="I47" s="13"/>
      <c r="J47" s="13"/>
      <c r="K47" s="13"/>
      <c r="L47" s="13"/>
      <c r="M47" s="13"/>
      <c r="N47" s="13"/>
      <c r="O47" s="13"/>
      <c r="P47" s="13"/>
      <c r="Q47" s="13"/>
      <c r="R47" s="14"/>
      <c r="S47" s="11"/>
      <c r="T47" s="368"/>
      <c r="U47" s="609"/>
    </row>
    <row r="48" spans="1:21" ht="52.5" customHeight="1">
      <c r="A48" s="610" t="s">
        <v>182</v>
      </c>
      <c r="B48" s="611"/>
      <c r="C48" s="611"/>
      <c r="D48" s="611"/>
      <c r="E48" s="611"/>
      <c r="F48" s="611"/>
      <c r="G48" s="611"/>
      <c r="H48" s="611"/>
      <c r="I48" s="611"/>
      <c r="J48" s="611"/>
      <c r="K48" s="611"/>
      <c r="L48" s="611"/>
      <c r="M48" s="611"/>
      <c r="N48" s="611"/>
      <c r="O48" s="611"/>
      <c r="P48" s="611"/>
      <c r="Q48" s="611"/>
      <c r="R48" s="611"/>
      <c r="S48" s="611"/>
      <c r="T48" s="611"/>
      <c r="U48" s="612"/>
    </row>
    <row r="49" spans="1:21" ht="27" customHeight="1">
      <c r="A49" s="613" t="s">
        <v>163</v>
      </c>
      <c r="B49" s="613" t="s">
        <v>174</v>
      </c>
      <c r="C49" s="613" t="s">
        <v>165</v>
      </c>
      <c r="D49" s="613" t="s">
        <v>164</v>
      </c>
      <c r="E49" s="613" t="s">
        <v>155</v>
      </c>
      <c r="F49" s="614" t="s">
        <v>167</v>
      </c>
      <c r="G49" s="615"/>
      <c r="H49" s="615"/>
      <c r="I49" s="615"/>
      <c r="J49" s="615"/>
      <c r="K49" s="615"/>
      <c r="L49" s="615"/>
      <c r="M49" s="615"/>
      <c r="N49" s="615"/>
      <c r="O49" s="615"/>
      <c r="P49" s="615"/>
      <c r="Q49" s="616"/>
      <c r="R49" s="617" t="s">
        <v>26</v>
      </c>
      <c r="S49" s="605" t="s">
        <v>66</v>
      </c>
      <c r="T49" s="605" t="s">
        <v>67</v>
      </c>
      <c r="U49" s="605" t="s">
        <v>68</v>
      </c>
    </row>
    <row r="50" spans="1:21" ht="34.5" customHeight="1">
      <c r="A50" s="613"/>
      <c r="B50" s="613"/>
      <c r="C50" s="613"/>
      <c r="D50" s="613"/>
      <c r="E50" s="613"/>
      <c r="F50" s="43"/>
      <c r="G50" s="7" t="s">
        <v>55</v>
      </c>
      <c r="H50" s="8" t="s">
        <v>56</v>
      </c>
      <c r="I50" s="9" t="s">
        <v>57</v>
      </c>
      <c r="J50" s="9" t="s">
        <v>58</v>
      </c>
      <c r="K50" s="9" t="s">
        <v>59</v>
      </c>
      <c r="L50" s="8" t="s">
        <v>60</v>
      </c>
      <c r="M50" s="8" t="s">
        <v>61</v>
      </c>
      <c r="N50" s="8" t="s">
        <v>62</v>
      </c>
      <c r="O50" s="9" t="s">
        <v>63</v>
      </c>
      <c r="P50" s="9" t="s">
        <v>64</v>
      </c>
      <c r="Q50" s="44" t="s">
        <v>65</v>
      </c>
      <c r="R50" s="618"/>
      <c r="S50" s="606"/>
      <c r="T50" s="606"/>
      <c r="U50" s="606"/>
    </row>
    <row r="51" spans="1:21" ht="68.25" customHeight="1">
      <c r="A51" s="607" t="s">
        <v>202</v>
      </c>
      <c r="B51" s="357" t="s">
        <v>162</v>
      </c>
      <c r="C51" s="359"/>
      <c r="D51" s="38"/>
      <c r="E51" s="361"/>
      <c r="F51" s="11"/>
      <c r="G51" s="11"/>
      <c r="H51" s="17"/>
      <c r="I51" s="13"/>
      <c r="J51" s="13"/>
      <c r="K51" s="13"/>
      <c r="L51" s="13"/>
      <c r="M51" s="13"/>
      <c r="N51" s="13"/>
      <c r="O51" s="13"/>
      <c r="P51" s="18"/>
      <c r="Q51" s="13"/>
      <c r="R51" s="14"/>
      <c r="S51" s="11"/>
      <c r="T51" s="367"/>
      <c r="U51" s="608"/>
    </row>
    <row r="52" spans="1:21" ht="81.75" customHeight="1">
      <c r="A52" s="607"/>
      <c r="B52" s="358"/>
      <c r="C52" s="360"/>
      <c r="D52" s="39"/>
      <c r="E52" s="362"/>
      <c r="F52" s="11"/>
      <c r="G52" s="11"/>
      <c r="H52" s="12"/>
      <c r="I52" s="13"/>
      <c r="J52" s="13"/>
      <c r="K52" s="13"/>
      <c r="L52" s="13"/>
      <c r="M52" s="13"/>
      <c r="N52" s="13"/>
      <c r="O52" s="13"/>
      <c r="P52" s="13"/>
      <c r="Q52" s="13"/>
      <c r="R52" s="14"/>
      <c r="S52" s="11"/>
      <c r="T52" s="368"/>
      <c r="U52" s="609"/>
    </row>
    <row r="53" spans="1:21" ht="24.75" customHeight="1">
      <c r="A53" s="613" t="s">
        <v>163</v>
      </c>
      <c r="B53" s="613" t="s">
        <v>174</v>
      </c>
      <c r="C53" s="613" t="s">
        <v>165</v>
      </c>
      <c r="D53" s="613" t="s">
        <v>164</v>
      </c>
      <c r="E53" s="613" t="s">
        <v>155</v>
      </c>
      <c r="F53" s="614" t="s">
        <v>167</v>
      </c>
      <c r="G53" s="615"/>
      <c r="H53" s="615"/>
      <c r="I53" s="615"/>
      <c r="J53" s="615"/>
      <c r="K53" s="615"/>
      <c r="L53" s="615"/>
      <c r="M53" s="615"/>
      <c r="N53" s="615"/>
      <c r="O53" s="615"/>
      <c r="P53" s="615"/>
      <c r="Q53" s="616"/>
      <c r="R53" s="617" t="s">
        <v>26</v>
      </c>
      <c r="S53" s="605" t="s">
        <v>66</v>
      </c>
      <c r="T53" s="605" t="s">
        <v>67</v>
      </c>
      <c r="U53" s="605" t="s">
        <v>68</v>
      </c>
    </row>
    <row r="54" spans="1:21" ht="30.75" customHeight="1">
      <c r="A54" s="613"/>
      <c r="B54" s="613"/>
      <c r="C54" s="613"/>
      <c r="D54" s="613"/>
      <c r="E54" s="613"/>
      <c r="F54" s="43"/>
      <c r="G54" s="7" t="s">
        <v>55</v>
      </c>
      <c r="H54" s="8" t="s">
        <v>56</v>
      </c>
      <c r="I54" s="9" t="s">
        <v>57</v>
      </c>
      <c r="J54" s="9" t="s">
        <v>58</v>
      </c>
      <c r="K54" s="9" t="s">
        <v>59</v>
      </c>
      <c r="L54" s="8" t="s">
        <v>60</v>
      </c>
      <c r="M54" s="8" t="s">
        <v>61</v>
      </c>
      <c r="N54" s="8" t="s">
        <v>62</v>
      </c>
      <c r="O54" s="9" t="s">
        <v>63</v>
      </c>
      <c r="P54" s="9" t="s">
        <v>64</v>
      </c>
      <c r="Q54" s="44" t="s">
        <v>65</v>
      </c>
      <c r="R54" s="618"/>
      <c r="S54" s="606"/>
      <c r="T54" s="606"/>
      <c r="U54" s="606"/>
    </row>
    <row r="55" spans="1:21" ht="68.25" customHeight="1">
      <c r="A55" s="607" t="s">
        <v>203</v>
      </c>
      <c r="B55" s="357" t="s">
        <v>162</v>
      </c>
      <c r="C55" s="359"/>
      <c r="D55" s="38"/>
      <c r="E55" s="361"/>
      <c r="F55" s="11"/>
      <c r="G55" s="11"/>
      <c r="H55" s="17"/>
      <c r="I55" s="13"/>
      <c r="J55" s="13"/>
      <c r="K55" s="13"/>
      <c r="L55" s="13"/>
      <c r="M55" s="13"/>
      <c r="N55" s="13"/>
      <c r="O55" s="13"/>
      <c r="P55" s="18"/>
      <c r="Q55" s="13"/>
      <c r="R55" s="14"/>
      <c r="S55" s="11"/>
      <c r="T55" s="367"/>
      <c r="U55" s="608"/>
    </row>
    <row r="56" spans="1:21" ht="91.5" customHeight="1">
      <c r="A56" s="607"/>
      <c r="B56" s="358"/>
      <c r="C56" s="360"/>
      <c r="D56" s="39"/>
      <c r="E56" s="362"/>
      <c r="F56" s="11"/>
      <c r="G56" s="11"/>
      <c r="H56" s="12"/>
      <c r="I56" s="13"/>
      <c r="J56" s="13"/>
      <c r="K56" s="13"/>
      <c r="L56" s="13"/>
      <c r="M56" s="13"/>
      <c r="N56" s="13"/>
      <c r="O56" s="13"/>
      <c r="P56" s="13"/>
      <c r="Q56" s="13"/>
      <c r="R56" s="14"/>
      <c r="S56" s="11"/>
      <c r="T56" s="368"/>
      <c r="U56" s="609"/>
    </row>
    <row r="57" spans="1:21" ht="24" customHeight="1">
      <c r="A57" s="613" t="s">
        <v>163</v>
      </c>
      <c r="B57" s="613" t="s">
        <v>174</v>
      </c>
      <c r="C57" s="613" t="s">
        <v>165</v>
      </c>
      <c r="D57" s="613" t="s">
        <v>164</v>
      </c>
      <c r="E57" s="613" t="s">
        <v>155</v>
      </c>
      <c r="F57" s="614" t="s">
        <v>167</v>
      </c>
      <c r="G57" s="615"/>
      <c r="H57" s="615"/>
      <c r="I57" s="615"/>
      <c r="J57" s="615"/>
      <c r="K57" s="615"/>
      <c r="L57" s="615"/>
      <c r="M57" s="615"/>
      <c r="N57" s="615"/>
      <c r="O57" s="615"/>
      <c r="P57" s="615"/>
      <c r="Q57" s="616"/>
      <c r="R57" s="617" t="s">
        <v>26</v>
      </c>
      <c r="S57" s="605" t="s">
        <v>66</v>
      </c>
      <c r="T57" s="605" t="s">
        <v>67</v>
      </c>
      <c r="U57" s="605" t="s">
        <v>68</v>
      </c>
    </row>
    <row r="58" spans="1:21" ht="27" customHeight="1">
      <c r="A58" s="613"/>
      <c r="B58" s="613"/>
      <c r="C58" s="613"/>
      <c r="D58" s="613"/>
      <c r="E58" s="613"/>
      <c r="F58" s="43"/>
      <c r="G58" s="7" t="s">
        <v>55</v>
      </c>
      <c r="H58" s="8" t="s">
        <v>56</v>
      </c>
      <c r="I58" s="9" t="s">
        <v>57</v>
      </c>
      <c r="J58" s="9" t="s">
        <v>58</v>
      </c>
      <c r="K58" s="9" t="s">
        <v>59</v>
      </c>
      <c r="L58" s="8" t="s">
        <v>60</v>
      </c>
      <c r="M58" s="8" t="s">
        <v>61</v>
      </c>
      <c r="N58" s="8" t="s">
        <v>62</v>
      </c>
      <c r="O58" s="9" t="s">
        <v>63</v>
      </c>
      <c r="P58" s="9" t="s">
        <v>64</v>
      </c>
      <c r="Q58" s="44" t="s">
        <v>65</v>
      </c>
      <c r="R58" s="618"/>
      <c r="S58" s="606"/>
      <c r="T58" s="606"/>
      <c r="U58" s="606"/>
    </row>
    <row r="59" spans="1:21" ht="57.75" customHeight="1">
      <c r="A59" s="607" t="s">
        <v>204</v>
      </c>
      <c r="B59" s="357" t="s">
        <v>162</v>
      </c>
      <c r="C59" s="359"/>
      <c r="D59" s="38"/>
      <c r="E59" s="361"/>
      <c r="F59" s="11"/>
      <c r="G59" s="11"/>
      <c r="H59" s="17"/>
      <c r="I59" s="13"/>
      <c r="J59" s="13"/>
      <c r="K59" s="13"/>
      <c r="L59" s="13"/>
      <c r="M59" s="13"/>
      <c r="N59" s="13"/>
      <c r="O59" s="13"/>
      <c r="P59" s="18"/>
      <c r="Q59" s="13"/>
      <c r="R59" s="14"/>
      <c r="S59" s="11"/>
      <c r="T59" s="367"/>
      <c r="U59" s="608"/>
    </row>
    <row r="60" spans="1:21" ht="111.75" customHeight="1">
      <c r="A60" s="607"/>
      <c r="B60" s="358"/>
      <c r="C60" s="360"/>
      <c r="D60" s="39"/>
      <c r="E60" s="362"/>
      <c r="F60" s="11"/>
      <c r="G60" s="11"/>
      <c r="H60" s="12"/>
      <c r="I60" s="13"/>
      <c r="J60" s="13"/>
      <c r="K60" s="13"/>
      <c r="L60" s="13"/>
      <c r="M60" s="13"/>
      <c r="N60" s="13"/>
      <c r="O60" s="13"/>
      <c r="P60" s="13"/>
      <c r="Q60" s="13"/>
      <c r="R60" s="14"/>
      <c r="S60" s="11"/>
      <c r="T60" s="368"/>
      <c r="U60" s="609"/>
    </row>
  </sheetData>
  <mergeCells count="209">
    <mergeCell ref="A1:U1"/>
    <mergeCell ref="A2:J2"/>
    <mergeCell ref="K2:U2"/>
    <mergeCell ref="A3:J3"/>
    <mergeCell ref="K3:U3"/>
    <mergeCell ref="A4:J4"/>
    <mergeCell ref="K4:U4"/>
    <mergeCell ref="A5:J5"/>
    <mergeCell ref="K5:U5"/>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S57:S58"/>
    <mergeCell ref="T57:T58"/>
    <mergeCell ref="U57:U58"/>
    <mergeCell ref="A59:A60"/>
    <mergeCell ref="B59:B60"/>
    <mergeCell ref="C59:C60"/>
    <mergeCell ref="E59:E60"/>
    <mergeCell ref="T59:T60"/>
    <mergeCell ref="U59:U60"/>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67" t="s">
        <v>38</v>
      </c>
      <c r="C4" s="668"/>
      <c r="D4" s="668"/>
      <c r="E4" s="668"/>
      <c r="F4" s="668"/>
      <c r="G4" s="668"/>
      <c r="H4" s="668"/>
      <c r="I4" s="668"/>
    </row>
    <row r="5" spans="2:9" ht="19.5" customHeight="1">
      <c r="B5" s="669" t="s">
        <v>351</v>
      </c>
      <c r="C5" s="670"/>
      <c r="D5" s="670"/>
      <c r="E5" s="670"/>
      <c r="F5" s="670"/>
      <c r="G5" s="670"/>
      <c r="H5" s="670"/>
      <c r="I5" s="670"/>
    </row>
    <row r="6" spans="2:9" ht="31.5" customHeight="1">
      <c r="B6" s="671" t="s">
        <v>39</v>
      </c>
      <c r="C6" s="672"/>
      <c r="D6" s="673" t="str">
        <f>'FORMATO 2. POA - MIR'!D4:F4</f>
        <v>SECRETARÍA DE BIENESTAR, INCLUSIÓN Y DESARROLLO SOCIAL.</v>
      </c>
      <c r="E6" s="674"/>
      <c r="F6" s="671" t="s">
        <v>42</v>
      </c>
      <c r="G6" s="675"/>
      <c r="H6" s="676"/>
      <c r="I6" s="676"/>
    </row>
    <row r="7" spans="2:9" ht="54" customHeight="1">
      <c r="B7" s="656" t="s">
        <v>40</v>
      </c>
      <c r="C7" s="657"/>
      <c r="D7" s="658" t="s">
        <v>349</v>
      </c>
      <c r="E7" s="659"/>
      <c r="F7" s="656" t="s">
        <v>43</v>
      </c>
      <c r="G7" s="660"/>
      <c r="H7" s="661" t="s">
        <v>346</v>
      </c>
      <c r="I7" s="661"/>
    </row>
    <row r="8" spans="2:9" ht="41.25" customHeight="1">
      <c r="B8" s="662" t="s">
        <v>41</v>
      </c>
      <c r="C8" s="663"/>
      <c r="D8" s="664" t="s">
        <v>176</v>
      </c>
      <c r="E8" s="665"/>
      <c r="F8" s="662" t="s">
        <v>44</v>
      </c>
      <c r="G8" s="666"/>
      <c r="H8" s="661" t="s">
        <v>346</v>
      </c>
      <c r="I8" s="661"/>
    </row>
    <row r="9" spans="2:9">
      <c r="B9" s="677" t="s">
        <v>89</v>
      </c>
      <c r="C9" s="677"/>
      <c r="D9" s="677"/>
      <c r="E9" s="677"/>
      <c r="F9" s="677"/>
      <c r="G9" s="677"/>
      <c r="H9" s="677"/>
      <c r="I9" s="677"/>
    </row>
    <row r="10" spans="2:9" ht="68.25" customHeight="1">
      <c r="B10" s="678" t="s">
        <v>90</v>
      </c>
      <c r="C10" s="678"/>
      <c r="D10" s="661" t="str">
        <f>'FORMATO 2. POA - MIR'!C9</f>
        <v>Acuerdo 2. Para el bienestar del pueblo</v>
      </c>
      <c r="E10" s="679"/>
      <c r="F10" s="678" t="s">
        <v>91</v>
      </c>
      <c r="G10" s="678"/>
      <c r="H10" s="680" t="str">
        <f>'FORMATO 2. POA - MIR'!E9</f>
        <v>2.6.1 Fortalecer el desarrollo integral de las mujeres con igualdad de oportunidades.</v>
      </c>
      <c r="I10" s="681"/>
    </row>
    <row r="11" spans="2:9" ht="54" customHeight="1">
      <c r="B11" s="678" t="s">
        <v>92</v>
      </c>
      <c r="C11" s="678"/>
      <c r="D11" s="661" t="str">
        <f>'FORMATO 2. POA - MIR'!C10</f>
        <v>Acuerdo 2. Bienestar social para Zapotlán.</v>
      </c>
      <c r="E11" s="679"/>
      <c r="F11" s="678" t="s">
        <v>94</v>
      </c>
      <c r="G11" s="678"/>
      <c r="H11" s="680" t="str">
        <f>'FORMATO 2. POA - MIR'!E10</f>
        <v>2.9.1 .1 Implementar acciones igualdad de oportunidades en el emprendimiento que contribuyan al desarrollo integral de las mujeres</v>
      </c>
      <c r="I11" s="681"/>
    </row>
    <row r="12" spans="2:9" ht="126" customHeight="1">
      <c r="B12" s="685" t="s">
        <v>95</v>
      </c>
      <c r="C12" s="685"/>
      <c r="D12" s="686" t="str">
        <f>'FORMATO 2. POA - MIR'!C11</f>
        <v>2.6 Garantizar el empoderamiento de las mujeres Zapotlanenses, mediante los procesos de participación en todos los ámbitos de la sociedad, logrando autonomía, defensa de sus derechos e integración social y sostenibilidad económica.</v>
      </c>
      <c r="E12" s="686"/>
      <c r="F12" s="678" t="s">
        <v>96</v>
      </c>
      <c r="G12" s="678"/>
      <c r="H12" s="680" t="str">
        <f>'FORMATO 2. POA - MIR'!E11</f>
        <v>2.9.1 .2 Desarrollar nuevos espacios de atención para las mujeres en un ambiente sano y digno.</v>
      </c>
      <c r="I12" s="681"/>
    </row>
    <row r="13" spans="2:9" ht="15" customHeight="1">
      <c r="B13" s="687" t="s">
        <v>142</v>
      </c>
      <c r="C13" s="688"/>
      <c r="D13" s="688"/>
      <c r="E13" s="688"/>
      <c r="F13" s="688"/>
      <c r="G13" s="688"/>
      <c r="H13" s="688"/>
      <c r="I13" s="689"/>
    </row>
    <row r="14" spans="2:9">
      <c r="B14" s="683" t="s">
        <v>45</v>
      </c>
      <c r="C14" s="683"/>
      <c r="D14" s="683"/>
      <c r="E14" s="683"/>
      <c r="F14" s="683"/>
      <c r="G14" s="683"/>
      <c r="H14" s="683"/>
      <c r="I14" s="683"/>
    </row>
    <row r="15" spans="2:9">
      <c r="B15" s="682" t="str">
        <f>CALENDARIZACION!B17</f>
        <v>Actividades de empoderamiento femenino para mujeres del municipio.</v>
      </c>
      <c r="C15" s="682"/>
      <c r="D15" s="682"/>
      <c r="E15" s="682"/>
      <c r="F15" s="682"/>
      <c r="G15" s="682"/>
      <c r="H15" s="682"/>
      <c r="I15" s="682"/>
    </row>
    <row r="16" spans="2:9">
      <c r="B16" s="683" t="s">
        <v>48</v>
      </c>
      <c r="C16" s="683"/>
      <c r="D16" s="683"/>
      <c r="E16" s="683"/>
      <c r="F16" s="683"/>
      <c r="G16" s="683"/>
      <c r="H16" s="683"/>
      <c r="I16" s="683"/>
    </row>
    <row r="17" spans="2:9" ht="12.75" customHeight="1">
      <c r="B17" s="661" t="str">
        <f>CALENDARIZACION!C17</f>
        <v>PAEFMM (PORCENTAJE DE ACTIVIDADES DE EMPODERAMIENTO FEMENINO PARA MUJERES DEL MUNICIPIO)</v>
      </c>
      <c r="C17" s="661"/>
      <c r="D17" s="661"/>
      <c r="E17" s="661"/>
      <c r="F17" s="661"/>
      <c r="G17" s="661"/>
      <c r="H17" s="661"/>
      <c r="I17" s="661"/>
    </row>
    <row r="18" spans="2:9" ht="18.75" customHeight="1">
      <c r="B18" s="670" t="s">
        <v>143</v>
      </c>
      <c r="C18" s="670"/>
      <c r="D18" s="670"/>
      <c r="E18" s="670"/>
      <c r="F18" s="670"/>
      <c r="G18" s="670"/>
      <c r="H18" s="670"/>
      <c r="I18" s="670"/>
    </row>
    <row r="19" spans="2:9">
      <c r="B19" s="684" t="s">
        <v>102</v>
      </c>
      <c r="C19" s="684"/>
      <c r="D19" s="684"/>
      <c r="E19" s="684"/>
      <c r="F19" s="684"/>
      <c r="G19" s="684"/>
      <c r="H19" s="684"/>
      <c r="I19" s="684"/>
    </row>
    <row r="20" spans="2:9">
      <c r="B20" s="661" t="str">
        <f>CALENDARIZACION!E17</f>
        <v>PAEFMM=( AEFMMP/AEFMMR)*100%</v>
      </c>
      <c r="C20" s="661"/>
      <c r="D20" s="661"/>
      <c r="E20" s="661"/>
      <c r="F20" s="661"/>
      <c r="G20" s="661"/>
      <c r="H20" s="661"/>
      <c r="I20" s="661"/>
    </row>
    <row r="21" spans="2:9">
      <c r="B21" s="684" t="s">
        <v>104</v>
      </c>
      <c r="C21" s="684"/>
      <c r="D21" s="684"/>
      <c r="E21" s="684"/>
      <c r="F21" s="684"/>
      <c r="G21" s="684"/>
      <c r="H21" s="684"/>
      <c r="I21" s="684"/>
    </row>
    <row r="22" spans="2:9" ht="28.5" customHeight="1">
      <c r="B22" s="699" t="s">
        <v>105</v>
      </c>
      <c r="C22" s="700"/>
      <c r="D22" s="701" t="s">
        <v>106</v>
      </c>
      <c r="E22" s="701"/>
      <c r="F22" s="700" t="s">
        <v>107</v>
      </c>
      <c r="G22" s="700"/>
      <c r="H22" s="702" t="s">
        <v>141</v>
      </c>
      <c r="I22" s="702"/>
    </row>
    <row r="23" spans="2:9" ht="75.75" customHeight="1">
      <c r="B23" s="690"/>
      <c r="C23" s="690"/>
      <c r="D23" s="690" t="str">
        <f>CALENDARIZACION!D17</f>
        <v>AEFMMP (ACTIVIDADES DE EMPODERAMIENTO FEMENINO PARA MUJERES DEL MUNICIPIO PROGRAMADO)</v>
      </c>
      <c r="E23" s="690"/>
      <c r="F23" s="703"/>
      <c r="G23" s="704"/>
      <c r="H23" s="705" t="str">
        <f>'FORMATO 2. POA - MIR'!E16</f>
        <v xml:space="preserve">Medios de verificación: publicación de los talleres en redes sociales, convocatorias, listas de asistencia, fotos.
Fuente de información: oficios, hojas de registro.
Periocidad: mensual.
Resguardante: instancia municipal de la mujer.   </v>
      </c>
      <c r="I23" s="706"/>
    </row>
    <row r="24" spans="2:9" ht="101.25" customHeight="1">
      <c r="B24" s="690"/>
      <c r="C24" s="690"/>
      <c r="D24" s="690" t="str">
        <f>CALENDARIZACION!D18</f>
        <v>AEFMMR (ACTIVIDADES DE EMPODERAMIENTO FEMENINO PARA MUJERES DEL MUNICIPIO REALIZADO)</v>
      </c>
      <c r="E24" s="690"/>
      <c r="F24" s="691"/>
      <c r="G24" s="692"/>
      <c r="H24" s="707"/>
      <c r="I24" s="708"/>
    </row>
    <row r="25" spans="2:9" ht="21.75" customHeight="1">
      <c r="B25" s="693" t="s">
        <v>144</v>
      </c>
      <c r="C25" s="693"/>
      <c r="D25" s="693"/>
      <c r="E25" s="693"/>
      <c r="F25" s="693"/>
      <c r="G25" s="693"/>
      <c r="H25" s="693"/>
      <c r="I25" s="693"/>
    </row>
    <row r="26" spans="2:9" ht="12.75" customHeight="1">
      <c r="B26" s="694" t="s">
        <v>28</v>
      </c>
      <c r="C26" s="695"/>
      <c r="D26" s="696" t="s">
        <v>46</v>
      </c>
      <c r="E26" s="697"/>
      <c r="F26" s="694" t="s">
        <v>47</v>
      </c>
      <c r="G26" s="698"/>
      <c r="H26" s="698"/>
      <c r="I26" s="698"/>
    </row>
    <row r="27" spans="2:9" ht="15.75" customHeight="1">
      <c r="B27" s="725" t="s">
        <v>99</v>
      </c>
      <c r="C27" s="726"/>
      <c r="D27" s="727" t="s">
        <v>97</v>
      </c>
      <c r="E27" s="728"/>
      <c r="F27" s="727" t="s">
        <v>126</v>
      </c>
      <c r="G27" s="729"/>
      <c r="H27" s="729"/>
      <c r="I27" s="728"/>
    </row>
    <row r="28" spans="2:9" ht="18" customHeight="1">
      <c r="B28" s="671" t="s">
        <v>127</v>
      </c>
      <c r="C28" s="675"/>
      <c r="D28" s="675"/>
      <c r="E28" s="730"/>
      <c r="F28" s="731" t="s">
        <v>130</v>
      </c>
      <c r="G28" s="732"/>
      <c r="H28" s="732"/>
      <c r="I28" s="732"/>
    </row>
    <row r="29" spans="2:9" ht="18" customHeight="1">
      <c r="B29" s="733" t="s">
        <v>108</v>
      </c>
      <c r="C29" s="734"/>
      <c r="D29" s="734"/>
      <c r="E29" s="735"/>
      <c r="F29" s="736" t="s">
        <v>194</v>
      </c>
      <c r="G29" s="686"/>
      <c r="H29" s="686"/>
      <c r="I29" s="737"/>
    </row>
    <row r="30" spans="2:9" ht="13.5" customHeight="1">
      <c r="B30" s="709" t="s">
        <v>82</v>
      </c>
      <c r="C30" s="710"/>
      <c r="D30" s="710"/>
      <c r="E30" s="711"/>
      <c r="F30" s="712" t="s">
        <v>131</v>
      </c>
      <c r="G30" s="713"/>
      <c r="H30" s="713"/>
      <c r="I30" s="713"/>
    </row>
    <row r="31" spans="2:9" ht="15.75" customHeight="1">
      <c r="B31" s="714" t="s">
        <v>109</v>
      </c>
      <c r="C31" s="715"/>
      <c r="D31" s="715"/>
      <c r="E31" s="716"/>
      <c r="F31" s="717" t="s">
        <v>110</v>
      </c>
      <c r="G31" s="718"/>
      <c r="H31" s="718"/>
      <c r="I31" s="719"/>
    </row>
    <row r="32" spans="2:9" ht="15.75" customHeight="1">
      <c r="B32" s="720" t="s">
        <v>147</v>
      </c>
      <c r="C32" s="721"/>
      <c r="D32" s="721"/>
      <c r="E32" s="721"/>
      <c r="F32" s="721"/>
      <c r="G32" s="721"/>
      <c r="H32" s="721"/>
      <c r="I32" s="722"/>
    </row>
    <row r="33" spans="2:9" ht="14.25" customHeight="1">
      <c r="B33" s="723" t="s">
        <v>113</v>
      </c>
      <c r="C33" s="710"/>
      <c r="D33" s="710"/>
      <c r="E33" s="724"/>
      <c r="F33" s="713" t="s">
        <v>114</v>
      </c>
      <c r="G33" s="713"/>
      <c r="H33" s="713"/>
      <c r="I33" s="713"/>
    </row>
    <row r="34" spans="2:9" ht="13.5" customHeight="1">
      <c r="B34" s="753" t="s">
        <v>150</v>
      </c>
      <c r="C34" s="754"/>
      <c r="D34" s="755">
        <f>CALENDARIZACION!R17</f>
        <v>17</v>
      </c>
      <c r="E34" s="756"/>
      <c r="F34" s="757" t="s">
        <v>115</v>
      </c>
      <c r="G34" s="758"/>
      <c r="H34" s="759" t="s">
        <v>116</v>
      </c>
      <c r="I34" s="759"/>
    </row>
    <row r="35" spans="2:9">
      <c r="B35" s="753" t="s">
        <v>117</v>
      </c>
      <c r="C35" s="754"/>
      <c r="D35" s="760" t="s">
        <v>112</v>
      </c>
      <c r="E35" s="761"/>
      <c r="F35" s="742" t="s">
        <v>118</v>
      </c>
      <c r="G35" s="743"/>
      <c r="H35" s="762" t="s">
        <v>119</v>
      </c>
      <c r="I35" s="762"/>
    </row>
    <row r="36" spans="2:9">
      <c r="B36" s="738" t="s">
        <v>49</v>
      </c>
      <c r="C36" s="739"/>
      <c r="D36" s="740" t="s">
        <v>192</v>
      </c>
      <c r="E36" s="741"/>
      <c r="F36" s="742" t="s">
        <v>120</v>
      </c>
      <c r="G36" s="743"/>
      <c r="H36" s="744" t="s">
        <v>121</v>
      </c>
      <c r="I36" s="744"/>
    </row>
    <row r="37" spans="2:9">
      <c r="B37" s="745" t="s">
        <v>122</v>
      </c>
      <c r="C37" s="746"/>
      <c r="D37" s="746"/>
      <c r="E37" s="746"/>
      <c r="F37" s="746"/>
      <c r="G37" s="746"/>
      <c r="H37" s="746"/>
      <c r="I37" s="746"/>
    </row>
    <row r="38" spans="2:9">
      <c r="B38" s="747" t="s">
        <v>190</v>
      </c>
      <c r="C38" s="748"/>
      <c r="D38" s="748"/>
      <c r="E38" s="749"/>
      <c r="F38" s="750" t="s">
        <v>50</v>
      </c>
      <c r="G38" s="751"/>
      <c r="H38" s="752" t="s">
        <v>145</v>
      </c>
      <c r="I38" s="752"/>
    </row>
    <row r="39" spans="2:9">
      <c r="B39" s="766">
        <f>CALENDARIZACION!H17</f>
        <v>2</v>
      </c>
      <c r="C39" s="766"/>
      <c r="D39" s="766"/>
      <c r="E39" s="766"/>
      <c r="F39" s="767">
        <v>2026</v>
      </c>
      <c r="G39" s="767"/>
      <c r="H39" s="768" t="s">
        <v>112</v>
      </c>
      <c r="I39" s="768"/>
    </row>
    <row r="40" spans="2:9">
      <c r="B40" s="769" t="s">
        <v>148</v>
      </c>
      <c r="C40" s="770"/>
      <c r="D40" s="770"/>
      <c r="E40" s="770"/>
      <c r="F40" s="770"/>
      <c r="G40" s="770"/>
      <c r="H40" s="770"/>
      <c r="I40" s="771"/>
    </row>
    <row r="41" spans="2:9" ht="33.75">
      <c r="B41" s="662" t="s">
        <v>123</v>
      </c>
      <c r="C41" s="666"/>
      <c r="D41" s="54" t="s">
        <v>149</v>
      </c>
      <c r="E41" s="55" t="s">
        <v>85</v>
      </c>
      <c r="F41" s="772" t="s">
        <v>86</v>
      </c>
      <c r="G41" s="773"/>
      <c r="H41" s="56" t="s">
        <v>75</v>
      </c>
      <c r="I41" s="56" t="s">
        <v>76</v>
      </c>
    </row>
    <row r="42" spans="2:9">
      <c r="B42" s="707" t="s">
        <v>4</v>
      </c>
      <c r="C42" s="763"/>
      <c r="D42" s="47"/>
      <c r="E42" s="26">
        <v>0</v>
      </c>
      <c r="F42" s="331"/>
      <c r="G42" s="331"/>
      <c r="H42" s="21">
        <v>46027</v>
      </c>
      <c r="I42" s="21">
        <v>46386</v>
      </c>
    </row>
    <row r="43" spans="2:9">
      <c r="B43" s="764" t="s">
        <v>5</v>
      </c>
      <c r="C43" s="691"/>
      <c r="D43" s="47">
        <f>'COMP ACT EXTEMPORANEAS'!K12</f>
        <v>15</v>
      </c>
      <c r="E43" s="26">
        <v>0</v>
      </c>
      <c r="F43" s="331">
        <f>'COMP ACT EXTEMPORANEAS'!K13</f>
        <v>12</v>
      </c>
      <c r="G43" s="331"/>
      <c r="H43" s="21"/>
      <c r="I43" s="21"/>
    </row>
    <row r="44" spans="2:9">
      <c r="B44" s="765" t="s">
        <v>133</v>
      </c>
      <c r="C44" s="691"/>
      <c r="D44" s="47"/>
      <c r="E44" s="26">
        <v>0</v>
      </c>
      <c r="F44" s="331"/>
      <c r="G44" s="331"/>
      <c r="H44" s="21"/>
      <c r="I44" s="21"/>
    </row>
    <row r="45" spans="2:9">
      <c r="B45" s="780" t="s">
        <v>6</v>
      </c>
      <c r="C45" s="781"/>
      <c r="D45" s="48"/>
      <c r="E45" s="27">
        <v>0</v>
      </c>
      <c r="F45" s="782"/>
      <c r="G45" s="782"/>
      <c r="H45" s="21"/>
      <c r="I45" s="21"/>
    </row>
    <row r="46" spans="2:9">
      <c r="B46" s="429" t="s">
        <v>350</v>
      </c>
      <c r="C46" s="429"/>
      <c r="D46" s="30">
        <f>'COMP ACT EXTEMPORANEAS'!S12</f>
        <v>15</v>
      </c>
      <c r="E46" s="30">
        <v>0</v>
      </c>
      <c r="F46" s="783">
        <f>'COMP ACT EXTEMPORANEAS'!R13</f>
        <v>12</v>
      </c>
      <c r="G46" s="783"/>
      <c r="H46" s="28" t="s">
        <v>151</v>
      </c>
      <c r="I46" s="29">
        <f>'COMP ACT EXTEMPORANEAS'!U12</f>
        <v>0.8</v>
      </c>
    </row>
    <row r="47" spans="2:9">
      <c r="B47" s="784"/>
      <c r="C47" s="301"/>
    </row>
    <row r="49" spans="1:12" ht="22.5" customHeight="1">
      <c r="B49" s="785" t="s">
        <v>163</v>
      </c>
      <c r="C49" s="786"/>
      <c r="D49" s="787" t="s">
        <v>52</v>
      </c>
      <c r="E49" s="787"/>
      <c r="F49" s="787" t="s">
        <v>157</v>
      </c>
      <c r="G49" s="787"/>
      <c r="H49" s="787"/>
      <c r="I49" s="787"/>
    </row>
    <row r="50" spans="1:12" ht="39" customHeight="1">
      <c r="B50" s="774" t="str">
        <f>D8</f>
        <v>AE1</v>
      </c>
      <c r="C50" s="775"/>
      <c r="D50" s="778" t="str">
        <f>CALENDARIZACION!B17</f>
        <v>Actividades de empoderamiento femenino para mujeres del municipio.</v>
      </c>
      <c r="E50" s="778"/>
      <c r="F50" s="32" t="s">
        <v>158</v>
      </c>
      <c r="G50" s="33" t="s">
        <v>159</v>
      </c>
      <c r="H50" s="32" t="s">
        <v>67</v>
      </c>
      <c r="I50" s="31" t="s">
        <v>68</v>
      </c>
      <c r="L50" s="53"/>
    </row>
    <row r="51" spans="1:12" ht="18.75" customHeight="1">
      <c r="B51" s="776"/>
      <c r="C51" s="777"/>
      <c r="D51" s="778"/>
      <c r="E51" s="778"/>
      <c r="F51" s="34">
        <f>'COMP ACT EXTEMPORANEAS'!R12</f>
        <v>15</v>
      </c>
      <c r="G51" s="35">
        <f>'COMP ACT EXTEMPORANEAS'!R13</f>
        <v>12</v>
      </c>
      <c r="H51" s="34">
        <f>CALENDARIZACION!T17</f>
        <v>13</v>
      </c>
      <c r="I51" s="36">
        <f>'COMP ACT EXTEMPORANEAS'!U12</f>
        <v>0.8</v>
      </c>
    </row>
    <row r="52" spans="1:12" ht="206.25" customHeight="1">
      <c r="B52" s="323"/>
      <c r="C52" s="323"/>
      <c r="D52" s="323"/>
      <c r="E52" s="323"/>
      <c r="F52" s="779"/>
      <c r="G52" s="779"/>
      <c r="H52" s="779"/>
      <c r="I52" s="779"/>
    </row>
    <row r="53" spans="1:12">
      <c r="A53" s="49">
        <v>1</v>
      </c>
    </row>
    <row r="54" spans="1:12">
      <c r="A54" s="49">
        <v>1</v>
      </c>
    </row>
    <row r="55" spans="1:12">
      <c r="A55" s="49">
        <v>1</v>
      </c>
      <c r="B55" s="50"/>
      <c r="C55" s="50"/>
      <c r="D55" s="50"/>
      <c r="E55" s="51"/>
    </row>
    <row r="56" spans="1:12">
      <c r="A56" s="49">
        <v>1</v>
      </c>
      <c r="B56" s="50"/>
      <c r="C56" s="50"/>
      <c r="D56" s="50"/>
      <c r="E56" s="51"/>
    </row>
    <row r="57" spans="1:12">
      <c r="A57" s="49">
        <v>1</v>
      </c>
      <c r="E57" s="52"/>
    </row>
    <row r="58" spans="1:12">
      <c r="A58" s="49">
        <v>1</v>
      </c>
    </row>
    <row r="59" spans="1:12">
      <c r="A59" s="49">
        <v>1</v>
      </c>
      <c r="B59" s="46"/>
    </row>
    <row r="60" spans="1:12">
      <c r="A60" s="49">
        <v>1</v>
      </c>
      <c r="E60" s="46"/>
    </row>
    <row r="61" spans="1:12">
      <c r="A61" s="49">
        <v>1</v>
      </c>
      <c r="E61" s="46"/>
    </row>
    <row r="62" spans="1:12">
      <c r="A62" s="49">
        <v>1</v>
      </c>
      <c r="E62" s="46"/>
    </row>
    <row r="63" spans="1:12">
      <c r="A63" s="49">
        <v>1</v>
      </c>
    </row>
    <row r="64" spans="1:12">
      <c r="A64" s="49">
        <v>1</v>
      </c>
    </row>
    <row r="65" spans="1:1">
      <c r="A65" s="49">
        <v>1</v>
      </c>
    </row>
    <row r="66" spans="1:1">
      <c r="A66" s="49">
        <v>1</v>
      </c>
    </row>
    <row r="67" spans="1:1">
      <c r="A67" s="49">
        <v>1</v>
      </c>
    </row>
    <row r="68" spans="1:1">
      <c r="A68" s="49">
        <v>1</v>
      </c>
    </row>
    <row r="69" spans="1:1">
      <c r="A69" s="49">
        <v>1</v>
      </c>
    </row>
    <row r="70" spans="1:1">
      <c r="A70" s="49">
        <v>1</v>
      </c>
    </row>
    <row r="71" spans="1:1">
      <c r="A71" s="49">
        <v>1</v>
      </c>
    </row>
    <row r="72" spans="1:1">
      <c r="A72" s="49">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67" t="s">
        <v>38</v>
      </c>
      <c r="C4" s="668"/>
      <c r="D4" s="668"/>
      <c r="E4" s="668"/>
      <c r="F4" s="668"/>
      <c r="G4" s="668"/>
      <c r="H4" s="668"/>
      <c r="I4" s="668"/>
    </row>
    <row r="5" spans="2:9" ht="19.5" customHeight="1">
      <c r="B5" s="669" t="s">
        <v>351</v>
      </c>
      <c r="C5" s="670"/>
      <c r="D5" s="670"/>
      <c r="E5" s="670"/>
      <c r="F5" s="670"/>
      <c r="G5" s="670"/>
      <c r="H5" s="670"/>
      <c r="I5" s="670"/>
    </row>
    <row r="6" spans="2:9" ht="31.5" customHeight="1">
      <c r="B6" s="671" t="s">
        <v>39</v>
      </c>
      <c r="C6" s="672"/>
      <c r="D6" s="673" t="str">
        <f>'FORMATO 2. POA - MIR'!D4:F4</f>
        <v>SECRETARÍA DE BIENESTAR, INCLUSIÓN Y DESARROLLO SOCIAL.</v>
      </c>
      <c r="E6" s="674"/>
      <c r="F6" s="671" t="s">
        <v>42</v>
      </c>
      <c r="G6" s="675"/>
      <c r="H6" s="676"/>
      <c r="I6" s="676"/>
    </row>
    <row r="7" spans="2:9" ht="54" customHeight="1">
      <c r="B7" s="656" t="s">
        <v>40</v>
      </c>
      <c r="C7" s="657"/>
      <c r="D7" s="658" t="s">
        <v>349</v>
      </c>
      <c r="E7" s="659"/>
      <c r="F7" s="656" t="s">
        <v>43</v>
      </c>
      <c r="G7" s="660"/>
      <c r="H7" s="661" t="s">
        <v>346</v>
      </c>
      <c r="I7" s="661"/>
    </row>
    <row r="8" spans="2:9" ht="41.25" customHeight="1">
      <c r="B8" s="662" t="s">
        <v>41</v>
      </c>
      <c r="C8" s="663"/>
      <c r="D8" s="664" t="s">
        <v>176</v>
      </c>
      <c r="E8" s="665"/>
      <c r="F8" s="662" t="s">
        <v>44</v>
      </c>
      <c r="G8" s="666"/>
      <c r="H8" s="661" t="s">
        <v>346</v>
      </c>
      <c r="I8" s="661"/>
    </row>
    <row r="9" spans="2:9">
      <c r="B9" s="677" t="s">
        <v>89</v>
      </c>
      <c r="C9" s="677"/>
      <c r="D9" s="677"/>
      <c r="E9" s="677"/>
      <c r="F9" s="677"/>
      <c r="G9" s="677"/>
      <c r="H9" s="677"/>
      <c r="I9" s="677"/>
    </row>
    <row r="10" spans="2:9" ht="68.25" customHeight="1">
      <c r="B10" s="678" t="s">
        <v>90</v>
      </c>
      <c r="C10" s="678"/>
      <c r="D10" s="661" t="str">
        <f>'FORMATO 2. POA - MIR'!C9</f>
        <v>Acuerdo 2. Para el bienestar del pueblo</v>
      </c>
      <c r="E10" s="679"/>
      <c r="F10" s="678" t="s">
        <v>91</v>
      </c>
      <c r="G10" s="678"/>
      <c r="H10" s="680" t="str">
        <f>'FORMATO 2. POA - MIR'!E9</f>
        <v>2.6.1 Fortalecer el desarrollo integral de las mujeres con igualdad de oportunidades.</v>
      </c>
      <c r="I10" s="681"/>
    </row>
    <row r="11" spans="2:9" ht="54" customHeight="1">
      <c r="B11" s="678" t="s">
        <v>92</v>
      </c>
      <c r="C11" s="678"/>
      <c r="D11" s="661" t="str">
        <f>'FORMATO 2. POA - MIR'!C10</f>
        <v>Acuerdo 2. Bienestar social para Zapotlán.</v>
      </c>
      <c r="E11" s="679"/>
      <c r="F11" s="678" t="s">
        <v>94</v>
      </c>
      <c r="G11" s="678"/>
      <c r="H11" s="680" t="str">
        <f>'FORMATO 2. POA - MIR'!E10</f>
        <v>2.9.1 .1 Implementar acciones igualdad de oportunidades en el emprendimiento que contribuyan al desarrollo integral de las mujeres</v>
      </c>
      <c r="I11" s="681"/>
    </row>
    <row r="12" spans="2:9" ht="126" customHeight="1">
      <c r="B12" s="685" t="s">
        <v>95</v>
      </c>
      <c r="C12" s="685"/>
      <c r="D12" s="686" t="str">
        <f>'FORMATO 2. POA - MIR'!C11</f>
        <v>2.6 Garantizar el empoderamiento de las mujeres Zapotlanenses, mediante los procesos de participación en todos los ámbitos de la sociedad, logrando autonomía, defensa de sus derechos e integración social y sostenibilidad económica.</v>
      </c>
      <c r="E12" s="686"/>
      <c r="F12" s="678" t="s">
        <v>96</v>
      </c>
      <c r="G12" s="678"/>
      <c r="H12" s="680" t="str">
        <f>'FORMATO 2. POA - MIR'!E11</f>
        <v>2.9.1 .2 Desarrollar nuevos espacios de atención para las mujeres en un ambiente sano y digno.</v>
      </c>
      <c r="I12" s="681"/>
    </row>
    <row r="13" spans="2:9" ht="15" customHeight="1">
      <c r="B13" s="687" t="s">
        <v>142</v>
      </c>
      <c r="C13" s="688"/>
      <c r="D13" s="688"/>
      <c r="E13" s="688"/>
      <c r="F13" s="688"/>
      <c r="G13" s="688"/>
      <c r="H13" s="688"/>
      <c r="I13" s="689"/>
    </row>
    <row r="14" spans="2:9">
      <c r="B14" s="683" t="s">
        <v>45</v>
      </c>
      <c r="C14" s="683"/>
      <c r="D14" s="683"/>
      <c r="E14" s="683"/>
      <c r="F14" s="683"/>
      <c r="G14" s="683"/>
      <c r="H14" s="683"/>
      <c r="I14" s="683"/>
    </row>
    <row r="15" spans="2:9">
      <c r="B15" s="682" t="str">
        <f>CALENDARIZACION!B17</f>
        <v>Actividades de empoderamiento femenino para mujeres del municipio.</v>
      </c>
      <c r="C15" s="682"/>
      <c r="D15" s="682"/>
      <c r="E15" s="682"/>
      <c r="F15" s="682"/>
      <c r="G15" s="682"/>
      <c r="H15" s="682"/>
      <c r="I15" s="682"/>
    </row>
    <row r="16" spans="2:9">
      <c r="B16" s="683" t="s">
        <v>48</v>
      </c>
      <c r="C16" s="683"/>
      <c r="D16" s="683"/>
      <c r="E16" s="683"/>
      <c r="F16" s="683"/>
      <c r="G16" s="683"/>
      <c r="H16" s="683"/>
      <c r="I16" s="683"/>
    </row>
    <row r="17" spans="2:9" ht="12.75" customHeight="1">
      <c r="B17" s="661" t="str">
        <f>CALENDARIZACION!C17</f>
        <v>PAEFMM (PORCENTAJE DE ACTIVIDADES DE EMPODERAMIENTO FEMENINO PARA MUJERES DEL MUNICIPIO)</v>
      </c>
      <c r="C17" s="661"/>
      <c r="D17" s="661"/>
      <c r="E17" s="661"/>
      <c r="F17" s="661"/>
      <c r="G17" s="661"/>
      <c r="H17" s="661"/>
      <c r="I17" s="661"/>
    </row>
    <row r="18" spans="2:9" ht="18.75" customHeight="1">
      <c r="B18" s="670" t="s">
        <v>143</v>
      </c>
      <c r="C18" s="670"/>
      <c r="D18" s="670"/>
      <c r="E18" s="670"/>
      <c r="F18" s="670"/>
      <c r="G18" s="670"/>
      <c r="H18" s="670"/>
      <c r="I18" s="670"/>
    </row>
    <row r="19" spans="2:9">
      <c r="B19" s="684" t="s">
        <v>102</v>
      </c>
      <c r="C19" s="684"/>
      <c r="D19" s="684"/>
      <c r="E19" s="684"/>
      <c r="F19" s="684"/>
      <c r="G19" s="684"/>
      <c r="H19" s="684"/>
      <c r="I19" s="684"/>
    </row>
    <row r="20" spans="2:9">
      <c r="B20" s="661" t="str">
        <f>CALENDARIZACION!E17</f>
        <v>PAEFMM=( AEFMMP/AEFMMR)*100%</v>
      </c>
      <c r="C20" s="661"/>
      <c r="D20" s="661"/>
      <c r="E20" s="661"/>
      <c r="F20" s="661"/>
      <c r="G20" s="661"/>
      <c r="H20" s="661"/>
      <c r="I20" s="661"/>
    </row>
    <row r="21" spans="2:9">
      <c r="B21" s="684" t="s">
        <v>104</v>
      </c>
      <c r="C21" s="684"/>
      <c r="D21" s="684"/>
      <c r="E21" s="684"/>
      <c r="F21" s="684"/>
      <c r="G21" s="684"/>
      <c r="H21" s="684"/>
      <c r="I21" s="684"/>
    </row>
    <row r="22" spans="2:9" ht="28.5" customHeight="1">
      <c r="B22" s="699" t="s">
        <v>105</v>
      </c>
      <c r="C22" s="700"/>
      <c r="D22" s="701" t="s">
        <v>106</v>
      </c>
      <c r="E22" s="701"/>
      <c r="F22" s="700" t="s">
        <v>107</v>
      </c>
      <c r="G22" s="700"/>
      <c r="H22" s="702" t="s">
        <v>141</v>
      </c>
      <c r="I22" s="702"/>
    </row>
    <row r="23" spans="2:9" ht="75.75" customHeight="1">
      <c r="B23" s="690"/>
      <c r="C23" s="690"/>
      <c r="D23" s="690" t="str">
        <f>CALENDARIZACION!D17</f>
        <v>AEFMMP (ACTIVIDADES DE EMPODERAMIENTO FEMENINO PARA MUJERES DEL MUNICIPIO PROGRAMADO)</v>
      </c>
      <c r="E23" s="690"/>
      <c r="F23" s="703"/>
      <c r="G23" s="704"/>
      <c r="H23" s="705" t="str">
        <f>'FORMATO 2. POA - MIR'!E16</f>
        <v xml:space="preserve">Medios de verificación: publicación de los talleres en redes sociales, convocatorias, listas de asistencia, fotos.
Fuente de información: oficios, hojas de registro.
Periocidad: mensual.
Resguardante: instancia municipal de la mujer.   </v>
      </c>
      <c r="I23" s="706"/>
    </row>
    <row r="24" spans="2:9" ht="101.25" customHeight="1">
      <c r="B24" s="690"/>
      <c r="C24" s="690"/>
      <c r="D24" s="690" t="str">
        <f>CALENDARIZACION!D18</f>
        <v>AEFMMR (ACTIVIDADES DE EMPODERAMIENTO FEMENINO PARA MUJERES DEL MUNICIPIO REALIZADO)</v>
      </c>
      <c r="E24" s="690"/>
      <c r="F24" s="691"/>
      <c r="G24" s="692"/>
      <c r="H24" s="707"/>
      <c r="I24" s="708"/>
    </row>
    <row r="25" spans="2:9" ht="21.75" customHeight="1">
      <c r="B25" s="693" t="s">
        <v>144</v>
      </c>
      <c r="C25" s="693"/>
      <c r="D25" s="693"/>
      <c r="E25" s="693"/>
      <c r="F25" s="693"/>
      <c r="G25" s="693"/>
      <c r="H25" s="693"/>
      <c r="I25" s="693"/>
    </row>
    <row r="26" spans="2:9" ht="12.75" customHeight="1">
      <c r="B26" s="694" t="s">
        <v>28</v>
      </c>
      <c r="C26" s="695"/>
      <c r="D26" s="696" t="s">
        <v>46</v>
      </c>
      <c r="E26" s="697"/>
      <c r="F26" s="694" t="s">
        <v>47</v>
      </c>
      <c r="G26" s="698"/>
      <c r="H26" s="698"/>
      <c r="I26" s="698"/>
    </row>
    <row r="27" spans="2:9" ht="15.75" customHeight="1">
      <c r="B27" s="725" t="s">
        <v>99</v>
      </c>
      <c r="C27" s="726"/>
      <c r="D27" s="727" t="s">
        <v>97</v>
      </c>
      <c r="E27" s="728"/>
      <c r="F27" s="727" t="s">
        <v>126</v>
      </c>
      <c r="G27" s="729"/>
      <c r="H27" s="729"/>
      <c r="I27" s="728"/>
    </row>
    <row r="28" spans="2:9" ht="18" customHeight="1">
      <c r="B28" s="671" t="s">
        <v>127</v>
      </c>
      <c r="C28" s="675"/>
      <c r="D28" s="675"/>
      <c r="E28" s="730"/>
      <c r="F28" s="731" t="s">
        <v>130</v>
      </c>
      <c r="G28" s="732"/>
      <c r="H28" s="732"/>
      <c r="I28" s="732"/>
    </row>
    <row r="29" spans="2:9" ht="18" customHeight="1">
      <c r="B29" s="733" t="s">
        <v>108</v>
      </c>
      <c r="C29" s="734"/>
      <c r="D29" s="734"/>
      <c r="E29" s="735"/>
      <c r="F29" s="736" t="s">
        <v>194</v>
      </c>
      <c r="G29" s="686"/>
      <c r="H29" s="686"/>
      <c r="I29" s="737"/>
    </row>
    <row r="30" spans="2:9" ht="13.5" customHeight="1">
      <c r="B30" s="709" t="s">
        <v>82</v>
      </c>
      <c r="C30" s="710"/>
      <c r="D30" s="710"/>
      <c r="E30" s="711"/>
      <c r="F30" s="712" t="s">
        <v>131</v>
      </c>
      <c r="G30" s="713"/>
      <c r="H30" s="713"/>
      <c r="I30" s="713"/>
    </row>
    <row r="31" spans="2:9" ht="15.75" customHeight="1">
      <c r="B31" s="714" t="s">
        <v>109</v>
      </c>
      <c r="C31" s="715"/>
      <c r="D31" s="715"/>
      <c r="E31" s="716"/>
      <c r="F31" s="717" t="s">
        <v>110</v>
      </c>
      <c r="G31" s="718"/>
      <c r="H31" s="718"/>
      <c r="I31" s="719"/>
    </row>
    <row r="32" spans="2:9" ht="15.75" customHeight="1">
      <c r="B32" s="720" t="s">
        <v>147</v>
      </c>
      <c r="C32" s="721"/>
      <c r="D32" s="721"/>
      <c r="E32" s="721"/>
      <c r="F32" s="721"/>
      <c r="G32" s="721"/>
      <c r="H32" s="721"/>
      <c r="I32" s="722"/>
    </row>
    <row r="33" spans="2:9" ht="14.25" customHeight="1">
      <c r="B33" s="723" t="s">
        <v>113</v>
      </c>
      <c r="C33" s="710"/>
      <c r="D33" s="710"/>
      <c r="E33" s="724"/>
      <c r="F33" s="713" t="s">
        <v>114</v>
      </c>
      <c r="G33" s="713"/>
      <c r="H33" s="713"/>
      <c r="I33" s="713"/>
    </row>
    <row r="34" spans="2:9" ht="13.5" customHeight="1">
      <c r="B34" s="753" t="s">
        <v>150</v>
      </c>
      <c r="C34" s="754"/>
      <c r="D34" s="755">
        <f>CALENDARIZACION!R17</f>
        <v>17</v>
      </c>
      <c r="E34" s="756"/>
      <c r="F34" s="757" t="s">
        <v>115</v>
      </c>
      <c r="G34" s="758"/>
      <c r="H34" s="759" t="s">
        <v>116</v>
      </c>
      <c r="I34" s="759"/>
    </row>
    <row r="35" spans="2:9">
      <c r="B35" s="753" t="s">
        <v>117</v>
      </c>
      <c r="C35" s="754"/>
      <c r="D35" s="760" t="s">
        <v>112</v>
      </c>
      <c r="E35" s="761"/>
      <c r="F35" s="742" t="s">
        <v>118</v>
      </c>
      <c r="G35" s="743"/>
      <c r="H35" s="762" t="s">
        <v>119</v>
      </c>
      <c r="I35" s="762"/>
    </row>
    <row r="36" spans="2:9">
      <c r="B36" s="738" t="s">
        <v>49</v>
      </c>
      <c r="C36" s="739"/>
      <c r="D36" s="740" t="s">
        <v>192</v>
      </c>
      <c r="E36" s="741"/>
      <c r="F36" s="742" t="s">
        <v>120</v>
      </c>
      <c r="G36" s="743"/>
      <c r="H36" s="744" t="s">
        <v>121</v>
      </c>
      <c r="I36" s="744"/>
    </row>
    <row r="37" spans="2:9">
      <c r="B37" s="745" t="s">
        <v>122</v>
      </c>
      <c r="C37" s="746"/>
      <c r="D37" s="746"/>
      <c r="E37" s="746"/>
      <c r="F37" s="746"/>
      <c r="G37" s="746"/>
      <c r="H37" s="746"/>
      <c r="I37" s="746"/>
    </row>
    <row r="38" spans="2:9">
      <c r="B38" s="747" t="s">
        <v>190</v>
      </c>
      <c r="C38" s="748"/>
      <c r="D38" s="748"/>
      <c r="E38" s="749"/>
      <c r="F38" s="750" t="s">
        <v>50</v>
      </c>
      <c r="G38" s="751"/>
      <c r="H38" s="752" t="s">
        <v>145</v>
      </c>
      <c r="I38" s="752"/>
    </row>
    <row r="39" spans="2:9">
      <c r="B39" s="766">
        <f>CALENDARIZACION!H17</f>
        <v>2</v>
      </c>
      <c r="C39" s="766"/>
      <c r="D39" s="766"/>
      <c r="E39" s="766"/>
      <c r="F39" s="767">
        <v>2026</v>
      </c>
      <c r="G39" s="767"/>
      <c r="H39" s="768" t="s">
        <v>112</v>
      </c>
      <c r="I39" s="768"/>
    </row>
    <row r="40" spans="2:9">
      <c r="B40" s="769" t="s">
        <v>148</v>
      </c>
      <c r="C40" s="770"/>
      <c r="D40" s="770"/>
      <c r="E40" s="770"/>
      <c r="F40" s="770"/>
      <c r="G40" s="770"/>
      <c r="H40" s="770"/>
      <c r="I40" s="771"/>
    </row>
    <row r="41" spans="2:9" ht="33.75">
      <c r="B41" s="662" t="s">
        <v>123</v>
      </c>
      <c r="C41" s="666"/>
      <c r="D41" s="54" t="s">
        <v>149</v>
      </c>
      <c r="E41" s="55" t="s">
        <v>85</v>
      </c>
      <c r="F41" s="772" t="s">
        <v>86</v>
      </c>
      <c r="G41" s="773"/>
      <c r="H41" s="56" t="s">
        <v>75</v>
      </c>
      <c r="I41" s="56" t="s">
        <v>76</v>
      </c>
    </row>
    <row r="42" spans="2:9">
      <c r="B42" s="707" t="s">
        <v>4</v>
      </c>
      <c r="C42" s="763"/>
      <c r="D42" s="47"/>
      <c r="E42" s="26">
        <v>0</v>
      </c>
      <c r="F42" s="331"/>
      <c r="G42" s="331"/>
      <c r="H42" s="21">
        <v>46027</v>
      </c>
      <c r="I42" s="21">
        <v>46386</v>
      </c>
    </row>
    <row r="43" spans="2:9">
      <c r="B43" s="764" t="s">
        <v>5</v>
      </c>
      <c r="C43" s="691"/>
      <c r="D43" s="47">
        <f>'COMP ACT EXTEMPORANEAS'!K12</f>
        <v>15</v>
      </c>
      <c r="E43" s="26">
        <v>0</v>
      </c>
      <c r="F43" s="331">
        <f>'COMP ACT EXTEMPORANEAS'!K13</f>
        <v>12</v>
      </c>
      <c r="G43" s="331"/>
      <c r="H43" s="21"/>
      <c r="I43" s="21"/>
    </row>
    <row r="44" spans="2:9">
      <c r="B44" s="765" t="s">
        <v>133</v>
      </c>
      <c r="C44" s="691"/>
      <c r="D44" s="47"/>
      <c r="E44" s="26">
        <v>0</v>
      </c>
      <c r="F44" s="331"/>
      <c r="G44" s="331"/>
      <c r="H44" s="21"/>
      <c r="I44" s="21"/>
    </row>
    <row r="45" spans="2:9">
      <c r="B45" s="780" t="s">
        <v>6</v>
      </c>
      <c r="C45" s="781"/>
      <c r="D45" s="48"/>
      <c r="E45" s="27">
        <v>0</v>
      </c>
      <c r="F45" s="782"/>
      <c r="G45" s="782"/>
      <c r="H45" s="21"/>
      <c r="I45" s="21"/>
    </row>
    <row r="46" spans="2:9">
      <c r="B46" s="429" t="s">
        <v>350</v>
      </c>
      <c r="C46" s="429"/>
      <c r="D46" s="30">
        <f>'COMP ACT EXTEMPORANEAS'!S12</f>
        <v>15</v>
      </c>
      <c r="E46" s="30">
        <v>0</v>
      </c>
      <c r="F46" s="783">
        <f>'COMP ACT EXTEMPORANEAS'!R13</f>
        <v>12</v>
      </c>
      <c r="G46" s="783"/>
      <c r="H46" s="28" t="s">
        <v>151</v>
      </c>
      <c r="I46" s="29">
        <f>'COMP ACT EXTEMPORANEAS'!U12</f>
        <v>0.8</v>
      </c>
    </row>
    <row r="47" spans="2:9">
      <c r="B47" s="784"/>
      <c r="C47" s="301"/>
    </row>
    <row r="49" spans="1:12" ht="22.5" customHeight="1">
      <c r="B49" s="785" t="s">
        <v>163</v>
      </c>
      <c r="C49" s="786"/>
      <c r="D49" s="787" t="s">
        <v>52</v>
      </c>
      <c r="E49" s="787"/>
      <c r="F49" s="787" t="s">
        <v>157</v>
      </c>
      <c r="G49" s="787"/>
      <c r="H49" s="787"/>
      <c r="I49" s="787"/>
    </row>
    <row r="50" spans="1:12" ht="39" customHeight="1">
      <c r="B50" s="774" t="str">
        <f>D8</f>
        <v>AE1</v>
      </c>
      <c r="C50" s="775"/>
      <c r="D50" s="778" t="str">
        <f>CALENDARIZACION!B17</f>
        <v>Actividades de empoderamiento femenino para mujeres del municipio.</v>
      </c>
      <c r="E50" s="778"/>
      <c r="F50" s="32" t="s">
        <v>158</v>
      </c>
      <c r="G50" s="33" t="s">
        <v>159</v>
      </c>
      <c r="H50" s="32" t="s">
        <v>67</v>
      </c>
      <c r="I50" s="31" t="s">
        <v>68</v>
      </c>
      <c r="L50" s="53"/>
    </row>
    <row r="51" spans="1:12" ht="18.75" customHeight="1">
      <c r="B51" s="776"/>
      <c r="C51" s="777"/>
      <c r="D51" s="778"/>
      <c r="E51" s="778"/>
      <c r="F51" s="34">
        <f>'COMP ACT EXTEMPORANEAS'!R12</f>
        <v>15</v>
      </c>
      <c r="G51" s="35">
        <f>'COMP ACT EXTEMPORANEAS'!R13</f>
        <v>12</v>
      </c>
      <c r="H51" s="34">
        <f>CALENDARIZACION!T17</f>
        <v>13</v>
      </c>
      <c r="I51" s="36">
        <f>'COMP ACT EXTEMPORANEAS'!U12</f>
        <v>0.8</v>
      </c>
    </row>
    <row r="52" spans="1:12" ht="206.25" customHeight="1">
      <c r="B52" s="323"/>
      <c r="C52" s="323"/>
      <c r="D52" s="323"/>
      <c r="E52" s="323"/>
      <c r="F52" s="779"/>
      <c r="G52" s="779"/>
      <c r="H52" s="779"/>
      <c r="I52" s="779"/>
    </row>
    <row r="53" spans="1:12">
      <c r="A53" s="49">
        <v>1</v>
      </c>
    </row>
    <row r="54" spans="1:12">
      <c r="A54" s="49">
        <v>1</v>
      </c>
    </row>
    <row r="55" spans="1:12">
      <c r="A55" s="49">
        <v>1</v>
      </c>
      <c r="B55" s="50"/>
      <c r="C55" s="50"/>
      <c r="D55" s="50"/>
      <c r="E55" s="51"/>
    </row>
    <row r="56" spans="1:12">
      <c r="A56" s="49">
        <v>1</v>
      </c>
      <c r="B56" s="50"/>
      <c r="C56" s="50"/>
      <c r="D56" s="50"/>
      <c r="E56" s="51"/>
    </row>
    <row r="57" spans="1:12">
      <c r="A57" s="49">
        <v>1</v>
      </c>
      <c r="E57" s="52"/>
    </row>
    <row r="58" spans="1:12">
      <c r="A58" s="49">
        <v>1</v>
      </c>
    </row>
    <row r="59" spans="1:12">
      <c r="A59" s="49">
        <v>1</v>
      </c>
      <c r="B59" s="46"/>
    </row>
    <row r="60" spans="1:12">
      <c r="A60" s="49">
        <v>1</v>
      </c>
      <c r="E60" s="46"/>
    </row>
    <row r="61" spans="1:12">
      <c r="A61" s="49">
        <v>1</v>
      </c>
      <c r="E61" s="46"/>
    </row>
    <row r="62" spans="1:12">
      <c r="A62" s="49">
        <v>1</v>
      </c>
      <c r="E62" s="46"/>
    </row>
    <row r="63" spans="1:12">
      <c r="A63" s="49">
        <v>1</v>
      </c>
    </row>
    <row r="64" spans="1:12">
      <c r="A64" s="49">
        <v>1</v>
      </c>
    </row>
    <row r="65" spans="1:1">
      <c r="A65" s="49">
        <v>1</v>
      </c>
    </row>
    <row r="66" spans="1:1">
      <c r="A66" s="49">
        <v>1</v>
      </c>
    </row>
    <row r="67" spans="1:1">
      <c r="A67" s="49">
        <v>1</v>
      </c>
    </row>
    <row r="68" spans="1:1">
      <c r="A68" s="49">
        <v>1</v>
      </c>
    </row>
    <row r="69" spans="1:1">
      <c r="A69" s="49">
        <v>1</v>
      </c>
    </row>
    <row r="70" spans="1:1">
      <c r="A70" s="49">
        <v>1</v>
      </c>
    </row>
    <row r="71" spans="1:1">
      <c r="A71" s="49">
        <v>1</v>
      </c>
    </row>
    <row r="72" spans="1:1">
      <c r="A72" s="49">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zoomScale="56" zoomScaleNormal="100" zoomScaleSheetLayoutView="56" workbookViewId="0">
      <selection activeCell="A12" sqref="A12:C12"/>
    </sheetView>
  </sheetViews>
  <sheetFormatPr baseColWidth="10" defaultColWidth="9.33203125" defaultRowHeight="12.75"/>
  <cols>
    <col min="1" max="1" width="51.33203125" style="96" customWidth="1"/>
    <col min="2" max="2" width="37.83203125" style="96" customWidth="1"/>
    <col min="3" max="3" width="49.1640625" style="96" customWidth="1"/>
    <col min="4" max="16384" width="9.33203125" style="96"/>
  </cols>
  <sheetData>
    <row r="1" spans="1:3" ht="47.85" customHeight="1">
      <c r="A1" s="287" t="s">
        <v>377</v>
      </c>
      <c r="B1" s="288"/>
      <c r="C1" s="289"/>
    </row>
    <row r="2" spans="1:3" s="50" customFormat="1" ht="35.25" customHeight="1">
      <c r="A2" s="281" t="s">
        <v>9</v>
      </c>
      <c r="B2" s="282"/>
      <c r="C2" s="283"/>
    </row>
    <row r="3" spans="1:3" ht="37.700000000000003" customHeight="1">
      <c r="A3" s="284" t="s">
        <v>390</v>
      </c>
      <c r="B3" s="285"/>
      <c r="C3" s="286"/>
    </row>
    <row r="4" spans="1:3" s="50" customFormat="1" ht="35.25" customHeight="1">
      <c r="A4" s="281" t="s">
        <v>10</v>
      </c>
      <c r="B4" s="282"/>
      <c r="C4" s="283"/>
    </row>
    <row r="5" spans="1:3" ht="51" customHeight="1">
      <c r="A5" s="284" t="s">
        <v>391</v>
      </c>
      <c r="B5" s="285"/>
      <c r="C5" s="286"/>
    </row>
    <row r="6" spans="1:3" s="50" customFormat="1" ht="35.25" customHeight="1">
      <c r="A6" s="281" t="s">
        <v>11</v>
      </c>
      <c r="B6" s="282"/>
      <c r="C6" s="283"/>
    </row>
    <row r="7" spans="1:3" ht="177" customHeight="1">
      <c r="A7" s="233" t="s">
        <v>380</v>
      </c>
      <c r="B7" s="234"/>
      <c r="C7" s="235"/>
    </row>
    <row r="8" spans="1:3" s="50" customFormat="1" ht="35.25" customHeight="1">
      <c r="A8" s="230" t="s">
        <v>12</v>
      </c>
      <c r="B8" s="231"/>
      <c r="C8" s="232"/>
    </row>
    <row r="9" spans="1:3" ht="32.450000000000003" customHeight="1">
      <c r="A9" s="97" t="s">
        <v>13</v>
      </c>
      <c r="B9" s="97" t="s">
        <v>14</v>
      </c>
      <c r="C9" s="97" t="s">
        <v>15</v>
      </c>
    </row>
    <row r="10" spans="1:3" ht="66.75" customHeight="1">
      <c r="A10" s="99" t="s">
        <v>392</v>
      </c>
      <c r="B10" s="99" t="s">
        <v>393</v>
      </c>
      <c r="C10" s="15" t="s">
        <v>394</v>
      </c>
    </row>
    <row r="11" spans="1:3" s="50" customFormat="1" ht="35.25" customHeight="1">
      <c r="A11" s="230" t="s">
        <v>16</v>
      </c>
      <c r="B11" s="231"/>
      <c r="C11" s="232"/>
    </row>
    <row r="12" spans="1:3" ht="102" customHeight="1">
      <c r="A12" s="795" t="s">
        <v>395</v>
      </c>
      <c r="B12" s="796"/>
      <c r="C12" s="797"/>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zoomScaleSheetLayoutView="85" workbookViewId="0">
      <selection activeCell="D5" sqref="D5:D8"/>
    </sheetView>
  </sheetViews>
  <sheetFormatPr baseColWidth="10" defaultColWidth="9.33203125" defaultRowHeight="12.75"/>
  <cols>
    <col min="1" max="1" width="28.6640625" customWidth="1"/>
    <col min="2" max="2" width="24.33203125" customWidth="1"/>
    <col min="3" max="3" width="28.83203125" customWidth="1"/>
    <col min="4" max="4" width="32.5" customWidth="1"/>
  </cols>
  <sheetData>
    <row r="1" spans="1:4" ht="38.25" customHeight="1">
      <c r="A1" s="290" t="s">
        <v>320</v>
      </c>
      <c r="B1" s="291"/>
      <c r="C1" s="291"/>
      <c r="D1" s="292"/>
    </row>
    <row r="2" spans="1:4" ht="27.75" customHeight="1">
      <c r="A2" s="293" t="s">
        <v>378</v>
      </c>
      <c r="B2" s="294"/>
      <c r="C2" s="294"/>
      <c r="D2" s="295"/>
    </row>
    <row r="3" spans="1:4" ht="39" customHeight="1">
      <c r="A3" s="287" t="s">
        <v>8</v>
      </c>
      <c r="B3" s="296"/>
      <c r="C3" s="296"/>
      <c r="D3" s="297"/>
    </row>
    <row r="4" spans="1:4" ht="28.7" customHeight="1">
      <c r="A4" s="4" t="s">
        <v>0</v>
      </c>
      <c r="B4" s="4" t="s">
        <v>1</v>
      </c>
      <c r="C4" s="4" t="s">
        <v>2</v>
      </c>
      <c r="D4" s="4" t="s">
        <v>3</v>
      </c>
    </row>
    <row r="5" spans="1:4" ht="28.7" customHeight="1">
      <c r="A5" s="298" t="s">
        <v>396</v>
      </c>
      <c r="B5" s="298" t="s">
        <v>397</v>
      </c>
      <c r="C5" s="298" t="s">
        <v>398</v>
      </c>
      <c r="D5" s="298" t="s">
        <v>399</v>
      </c>
    </row>
    <row r="6" spans="1:4" ht="28.7" customHeight="1">
      <c r="A6" s="299"/>
      <c r="B6" s="299"/>
      <c r="C6" s="299"/>
      <c r="D6" s="299"/>
    </row>
    <row r="7" spans="1:4" ht="28.7" customHeight="1">
      <c r="A7" s="299"/>
      <c r="B7" s="299"/>
      <c r="C7" s="299"/>
      <c r="D7" s="299"/>
    </row>
    <row r="8" spans="1:4" ht="143.25" customHeight="1">
      <c r="A8" s="300"/>
      <c r="B8" s="300"/>
      <c r="C8" s="300"/>
      <c r="D8" s="300"/>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73" zoomScaleNormal="85" zoomScaleSheetLayoutView="73" workbookViewId="0">
      <selection activeCell="A2" sqref="A2:P2"/>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13" t="s">
        <v>7</v>
      </c>
      <c r="B1" s="213"/>
      <c r="C1" s="213"/>
      <c r="D1" s="213"/>
      <c r="E1" s="213"/>
      <c r="F1" s="213"/>
      <c r="G1" s="213"/>
      <c r="H1" s="213"/>
      <c r="I1" s="213"/>
      <c r="J1" s="213"/>
      <c r="K1" s="213"/>
      <c r="L1" s="213"/>
      <c r="M1" s="213"/>
      <c r="N1" s="213"/>
      <c r="O1" s="213"/>
      <c r="P1" s="213"/>
    </row>
    <row r="2" spans="1:16" ht="27.75" customHeight="1">
      <c r="A2" s="302" t="s">
        <v>321</v>
      </c>
      <c r="B2" s="302"/>
      <c r="C2" s="302"/>
      <c r="D2" s="302"/>
      <c r="E2" s="302"/>
      <c r="F2" s="302"/>
      <c r="G2" s="302"/>
      <c r="H2" s="302"/>
      <c r="I2" s="302"/>
      <c r="J2" s="302"/>
      <c r="K2" s="302"/>
      <c r="L2" s="302"/>
      <c r="M2" s="302"/>
      <c r="N2" s="302"/>
      <c r="O2" s="302"/>
      <c r="P2" s="302"/>
    </row>
    <row r="3" spans="1:16" ht="408.95" customHeight="1">
      <c r="A3" s="301"/>
      <c r="B3" s="301"/>
      <c r="C3" s="301"/>
      <c r="D3" s="301"/>
      <c r="E3" s="301"/>
      <c r="F3" s="301"/>
      <c r="G3" s="301"/>
      <c r="H3" s="301"/>
      <c r="I3" s="301"/>
      <c r="J3" s="301"/>
      <c r="K3" s="301"/>
      <c r="L3" s="301"/>
      <c r="M3" s="301"/>
      <c r="N3" s="301"/>
      <c r="O3" s="301"/>
      <c r="P3" s="301"/>
    </row>
    <row r="4" spans="1:16">
      <c r="A4" s="301"/>
      <c r="B4" s="301"/>
      <c r="C4" s="301"/>
      <c r="D4" s="301"/>
      <c r="E4" s="301"/>
      <c r="F4" s="301"/>
      <c r="G4" s="301"/>
      <c r="H4" s="301"/>
      <c r="I4" s="301"/>
      <c r="J4" s="301"/>
      <c r="K4" s="301"/>
      <c r="L4" s="301"/>
      <c r="M4" s="301"/>
      <c r="N4" s="301"/>
      <c r="O4" s="301"/>
      <c r="P4" s="301"/>
    </row>
    <row r="5" spans="1:16">
      <c r="A5" s="301"/>
      <c r="B5" s="301"/>
      <c r="C5" s="301"/>
      <c r="D5" s="301"/>
      <c r="E5" s="301"/>
      <c r="F5" s="301"/>
      <c r="G5" s="301"/>
      <c r="H5" s="301"/>
      <c r="I5" s="301"/>
      <c r="J5" s="301"/>
      <c r="K5" s="301"/>
      <c r="L5" s="301"/>
      <c r="M5" s="301"/>
      <c r="N5" s="301"/>
      <c r="O5" s="301"/>
      <c r="P5" s="301"/>
    </row>
    <row r="6" spans="1:16">
      <c r="A6" s="301"/>
      <c r="B6" s="301"/>
      <c r="C6" s="301"/>
      <c r="D6" s="301"/>
      <c r="E6" s="301"/>
      <c r="F6" s="301"/>
      <c r="G6" s="301"/>
      <c r="H6" s="301"/>
      <c r="I6" s="301"/>
      <c r="J6" s="301"/>
      <c r="K6" s="301"/>
      <c r="L6" s="301"/>
      <c r="M6" s="301"/>
      <c r="N6" s="301"/>
      <c r="O6" s="301"/>
      <c r="P6" s="301"/>
    </row>
    <row r="7" spans="1:16">
      <c r="A7" s="301"/>
      <c r="B7" s="301"/>
      <c r="C7" s="301"/>
      <c r="D7" s="301"/>
      <c r="E7" s="301"/>
      <c r="F7" s="301"/>
      <c r="G7" s="301"/>
      <c r="H7" s="301"/>
      <c r="I7" s="301"/>
      <c r="J7" s="301"/>
      <c r="K7" s="301"/>
      <c r="L7" s="301"/>
      <c r="M7" s="301"/>
      <c r="N7" s="301"/>
      <c r="O7" s="301"/>
      <c r="P7" s="301"/>
    </row>
    <row r="8" spans="1:16">
      <c r="A8" s="301"/>
      <c r="B8" s="301"/>
      <c r="C8" s="301"/>
      <c r="D8" s="301"/>
      <c r="E8" s="301"/>
      <c r="F8" s="301"/>
      <c r="G8" s="301"/>
      <c r="H8" s="301"/>
      <c r="I8" s="301"/>
      <c r="J8" s="301"/>
      <c r="K8" s="301"/>
      <c r="L8" s="301"/>
      <c r="M8" s="301"/>
      <c r="N8" s="301"/>
      <c r="O8" s="301"/>
      <c r="P8" s="301"/>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80" zoomScaleNormal="85" zoomScaleSheetLayoutView="80" workbookViewId="0">
      <selection activeCell="A2" sqref="A2:P2"/>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12" t="s">
        <v>323</v>
      </c>
      <c r="B1" s="213"/>
      <c r="C1" s="213"/>
      <c r="D1" s="213"/>
      <c r="E1" s="213"/>
      <c r="F1" s="213"/>
      <c r="G1" s="213"/>
      <c r="H1" s="213"/>
      <c r="I1" s="213"/>
      <c r="J1" s="213"/>
      <c r="K1" s="213"/>
      <c r="L1" s="213"/>
      <c r="M1" s="213"/>
      <c r="N1" s="213"/>
      <c r="O1" s="213"/>
      <c r="P1" s="213"/>
    </row>
    <row r="2" spans="1:16" ht="22.5" customHeight="1">
      <c r="A2" s="303" t="s">
        <v>322</v>
      </c>
      <c r="B2" s="302"/>
      <c r="C2" s="302"/>
      <c r="D2" s="302"/>
      <c r="E2" s="302"/>
      <c r="F2" s="302"/>
      <c r="G2" s="302"/>
      <c r="H2" s="302"/>
      <c r="I2" s="302"/>
      <c r="J2" s="302"/>
      <c r="K2" s="302"/>
      <c r="L2" s="302"/>
      <c r="M2" s="302"/>
      <c r="N2" s="302"/>
      <c r="O2" s="302"/>
      <c r="P2" s="302"/>
    </row>
    <row r="3" spans="1:16">
      <c r="A3" s="301"/>
      <c r="B3" s="301"/>
      <c r="C3" s="301"/>
      <c r="D3" s="301"/>
      <c r="E3" s="301"/>
      <c r="F3" s="301"/>
      <c r="G3" s="301"/>
      <c r="H3" s="301"/>
      <c r="I3" s="301"/>
      <c r="J3" s="301"/>
      <c r="K3" s="301"/>
      <c r="L3" s="301"/>
      <c r="M3" s="301"/>
      <c r="N3" s="301"/>
      <c r="O3" s="301"/>
      <c r="P3" s="301"/>
    </row>
    <row r="4" spans="1:16">
      <c r="A4" s="301"/>
      <c r="B4" s="301"/>
      <c r="C4" s="301"/>
      <c r="D4" s="301"/>
      <c r="E4" s="301"/>
      <c r="F4" s="301"/>
      <c r="G4" s="301"/>
      <c r="H4" s="301"/>
      <c r="I4" s="301"/>
      <c r="J4" s="301"/>
      <c r="K4" s="301"/>
      <c r="L4" s="301"/>
      <c r="M4" s="301"/>
      <c r="N4" s="301"/>
      <c r="O4" s="301"/>
      <c r="P4" s="301"/>
    </row>
    <row r="5" spans="1:16">
      <c r="A5" s="301"/>
      <c r="B5" s="301"/>
      <c r="C5" s="301"/>
      <c r="D5" s="301"/>
      <c r="E5" s="301"/>
      <c r="F5" s="301"/>
      <c r="G5" s="301"/>
      <c r="H5" s="301"/>
      <c r="I5" s="301"/>
      <c r="J5" s="301"/>
      <c r="K5" s="301"/>
      <c r="L5" s="301"/>
      <c r="M5" s="301"/>
      <c r="N5" s="301"/>
      <c r="O5" s="301"/>
      <c r="P5" s="301"/>
    </row>
    <row r="6" spans="1:16">
      <c r="A6" s="301"/>
      <c r="B6" s="301"/>
      <c r="C6" s="301"/>
      <c r="D6" s="301"/>
      <c r="E6" s="301"/>
      <c r="F6" s="301"/>
      <c r="G6" s="301"/>
      <c r="H6" s="301"/>
      <c r="I6" s="301"/>
      <c r="J6" s="301"/>
      <c r="K6" s="301"/>
      <c r="L6" s="301"/>
      <c r="M6" s="301"/>
      <c r="N6" s="301"/>
      <c r="O6" s="301"/>
      <c r="P6" s="301"/>
    </row>
    <row r="7" spans="1:16">
      <c r="A7" s="301"/>
      <c r="B7" s="301"/>
      <c r="C7" s="301"/>
      <c r="D7" s="301"/>
      <c r="E7" s="301"/>
      <c r="F7" s="301"/>
      <c r="G7" s="301"/>
      <c r="H7" s="301"/>
      <c r="I7" s="301"/>
      <c r="J7" s="301"/>
      <c r="K7" s="301"/>
      <c r="L7" s="301"/>
      <c r="M7" s="301"/>
      <c r="N7" s="301"/>
      <c r="O7" s="301"/>
      <c r="P7" s="301"/>
    </row>
    <row r="8" spans="1:16">
      <c r="A8" s="301"/>
      <c r="B8" s="301"/>
      <c r="C8" s="301"/>
      <c r="D8" s="301"/>
      <c r="E8" s="301"/>
      <c r="F8" s="301"/>
      <c r="G8" s="301"/>
      <c r="H8" s="301"/>
      <c r="I8" s="301"/>
      <c r="J8" s="301"/>
      <c r="K8" s="301"/>
      <c r="L8" s="301"/>
      <c r="M8" s="301"/>
      <c r="N8" s="301"/>
      <c r="O8" s="301"/>
      <c r="P8" s="301"/>
    </row>
    <row r="9" spans="1:16">
      <c r="A9" s="301"/>
      <c r="B9" s="301"/>
      <c r="C9" s="301"/>
      <c r="D9" s="301"/>
      <c r="E9" s="301"/>
      <c r="F9" s="301"/>
      <c r="G9" s="301"/>
      <c r="H9" s="301"/>
      <c r="I9" s="301"/>
      <c r="J9" s="301"/>
      <c r="K9" s="301"/>
      <c r="L9" s="301"/>
      <c r="M9" s="301"/>
      <c r="N9" s="301"/>
      <c r="O9" s="301"/>
      <c r="P9" s="301"/>
    </row>
    <row r="10" spans="1:16">
      <c r="A10" s="301"/>
      <c r="B10" s="301"/>
      <c r="C10" s="301"/>
      <c r="D10" s="301"/>
      <c r="E10" s="301"/>
      <c r="F10" s="301"/>
      <c r="G10" s="301"/>
      <c r="H10" s="301"/>
      <c r="I10" s="301"/>
      <c r="J10" s="301"/>
      <c r="K10" s="301"/>
      <c r="L10" s="301"/>
      <c r="M10" s="301"/>
      <c r="N10" s="301"/>
      <c r="O10" s="301"/>
      <c r="P10" s="301"/>
    </row>
    <row r="11" spans="1:16">
      <c r="A11" s="301"/>
      <c r="B11" s="301"/>
      <c r="C11" s="301"/>
      <c r="D11" s="301"/>
      <c r="E11" s="301"/>
      <c r="F11" s="301"/>
      <c r="G11" s="301"/>
      <c r="H11" s="301"/>
      <c r="I11" s="301"/>
      <c r="J11" s="301"/>
      <c r="K11" s="301"/>
      <c r="L11" s="301"/>
      <c r="M11" s="301"/>
      <c r="N11" s="301"/>
      <c r="O11" s="301"/>
      <c r="P11" s="301"/>
    </row>
    <row r="12" spans="1:16">
      <c r="A12" s="301"/>
      <c r="B12" s="301"/>
      <c r="C12" s="301"/>
      <c r="D12" s="301"/>
      <c r="E12" s="301"/>
      <c r="F12" s="301"/>
      <c r="G12" s="301"/>
      <c r="H12" s="301"/>
      <c r="I12" s="301"/>
      <c r="J12" s="301"/>
      <c r="K12" s="301"/>
      <c r="L12" s="301"/>
      <c r="M12" s="301"/>
      <c r="N12" s="301"/>
      <c r="O12" s="301"/>
      <c r="P12" s="301"/>
    </row>
    <row r="13" spans="1:16">
      <c r="A13" s="301"/>
      <c r="B13" s="301"/>
      <c r="C13" s="301"/>
      <c r="D13" s="301"/>
      <c r="E13" s="301"/>
      <c r="F13" s="301"/>
      <c r="G13" s="301"/>
      <c r="H13" s="301"/>
      <c r="I13" s="301"/>
      <c r="J13" s="301"/>
      <c r="K13" s="301"/>
      <c r="L13" s="301"/>
      <c r="M13" s="301"/>
      <c r="N13" s="301"/>
      <c r="O13" s="301"/>
      <c r="P13" s="301"/>
    </row>
    <row r="14" spans="1:16">
      <c r="A14" s="301"/>
      <c r="B14" s="301"/>
      <c r="C14" s="301"/>
      <c r="D14" s="301"/>
      <c r="E14" s="301"/>
      <c r="F14" s="301"/>
      <c r="G14" s="301"/>
      <c r="H14" s="301"/>
      <c r="I14" s="301"/>
      <c r="J14" s="301"/>
      <c r="K14" s="301"/>
      <c r="L14" s="301"/>
      <c r="M14" s="301"/>
      <c r="N14" s="301"/>
      <c r="O14" s="301"/>
      <c r="P14" s="301"/>
    </row>
    <row r="15" spans="1:16">
      <c r="A15" s="301"/>
      <c r="B15" s="301"/>
      <c r="C15" s="301"/>
      <c r="D15" s="301"/>
      <c r="E15" s="301"/>
      <c r="F15" s="301"/>
      <c r="G15" s="301"/>
      <c r="H15" s="301"/>
      <c r="I15" s="301"/>
      <c r="J15" s="301"/>
      <c r="K15" s="301"/>
      <c r="L15" s="301"/>
      <c r="M15" s="301"/>
      <c r="N15" s="301"/>
      <c r="O15" s="301"/>
      <c r="P15" s="301"/>
    </row>
    <row r="16" spans="1:16">
      <c r="A16" s="301"/>
      <c r="B16" s="301"/>
      <c r="C16" s="301"/>
      <c r="D16" s="301"/>
      <c r="E16" s="301"/>
      <c r="F16" s="301"/>
      <c r="G16" s="301"/>
      <c r="H16" s="301"/>
      <c r="I16" s="301"/>
      <c r="J16" s="301"/>
      <c r="K16" s="301"/>
      <c r="L16" s="301"/>
      <c r="M16" s="301"/>
      <c r="N16" s="301"/>
      <c r="O16" s="301"/>
      <c r="P16" s="301"/>
    </row>
    <row r="17" spans="1:16">
      <c r="A17" s="301"/>
      <c r="B17" s="301"/>
      <c r="C17" s="301"/>
      <c r="D17" s="301"/>
      <c r="E17" s="301"/>
      <c r="F17" s="301"/>
      <c r="G17" s="301"/>
      <c r="H17" s="301"/>
      <c r="I17" s="301"/>
      <c r="J17" s="301"/>
      <c r="K17" s="301"/>
      <c r="L17" s="301"/>
      <c r="M17" s="301"/>
      <c r="N17" s="301"/>
      <c r="O17" s="301"/>
      <c r="P17" s="301"/>
    </row>
    <row r="18" spans="1:16">
      <c r="A18" s="301"/>
      <c r="B18" s="301"/>
      <c r="C18" s="301"/>
      <c r="D18" s="301"/>
      <c r="E18" s="301"/>
      <c r="F18" s="301"/>
      <c r="G18" s="301"/>
      <c r="H18" s="301"/>
      <c r="I18" s="301"/>
      <c r="J18" s="301"/>
      <c r="K18" s="301"/>
      <c r="L18" s="301"/>
      <c r="M18" s="301"/>
      <c r="N18" s="301"/>
      <c r="O18" s="301"/>
      <c r="P18" s="301"/>
    </row>
    <row r="19" spans="1:16">
      <c r="A19" s="301"/>
      <c r="B19" s="301"/>
      <c r="C19" s="301"/>
      <c r="D19" s="301"/>
      <c r="E19" s="301"/>
      <c r="F19" s="301"/>
      <c r="G19" s="301"/>
      <c r="H19" s="301"/>
      <c r="I19" s="301"/>
      <c r="J19" s="301"/>
      <c r="K19" s="301"/>
      <c r="L19" s="301"/>
      <c r="M19" s="301"/>
      <c r="N19" s="301"/>
      <c r="O19" s="301"/>
      <c r="P19" s="301"/>
    </row>
    <row r="20" spans="1:16">
      <c r="A20" s="301"/>
      <c r="B20" s="301"/>
      <c r="C20" s="301"/>
      <c r="D20" s="301"/>
      <c r="E20" s="301"/>
      <c r="F20" s="301"/>
      <c r="G20" s="301"/>
      <c r="H20" s="301"/>
      <c r="I20" s="301"/>
      <c r="J20" s="301"/>
      <c r="K20" s="301"/>
      <c r="L20" s="301"/>
      <c r="M20" s="301"/>
      <c r="N20" s="301"/>
      <c r="O20" s="301"/>
      <c r="P20" s="301"/>
    </row>
    <row r="21" spans="1:16">
      <c r="A21" s="301"/>
      <c r="B21" s="301"/>
      <c r="C21" s="301"/>
      <c r="D21" s="301"/>
      <c r="E21" s="301"/>
      <c r="F21" s="301"/>
      <c r="G21" s="301"/>
      <c r="H21" s="301"/>
      <c r="I21" s="301"/>
      <c r="J21" s="301"/>
      <c r="K21" s="301"/>
      <c r="L21" s="301"/>
      <c r="M21" s="301"/>
      <c r="N21" s="301"/>
      <c r="O21" s="301"/>
      <c r="P21" s="301"/>
    </row>
    <row r="22" spans="1:16">
      <c r="A22" s="301"/>
      <c r="B22" s="301"/>
      <c r="C22" s="301"/>
      <c r="D22" s="301"/>
      <c r="E22" s="301"/>
      <c r="F22" s="301"/>
      <c r="G22" s="301"/>
      <c r="H22" s="301"/>
      <c r="I22" s="301"/>
      <c r="J22" s="301"/>
      <c r="K22" s="301"/>
      <c r="L22" s="301"/>
      <c r="M22" s="301"/>
      <c r="N22" s="301"/>
      <c r="O22" s="301"/>
      <c r="P22" s="301"/>
    </row>
    <row r="23" spans="1:16">
      <c r="A23" s="301"/>
      <c r="B23" s="301"/>
      <c r="C23" s="301"/>
      <c r="D23" s="301"/>
      <c r="E23" s="301"/>
      <c r="F23" s="301"/>
      <c r="G23" s="301"/>
      <c r="H23" s="301"/>
      <c r="I23" s="301"/>
      <c r="J23" s="301"/>
      <c r="K23" s="301"/>
      <c r="L23" s="301"/>
      <c r="M23" s="301"/>
      <c r="N23" s="301"/>
      <c r="O23" s="301"/>
      <c r="P23" s="301"/>
    </row>
    <row r="24" spans="1:16">
      <c r="A24" s="301"/>
      <c r="B24" s="301"/>
      <c r="C24" s="301"/>
      <c r="D24" s="301"/>
      <c r="E24" s="301"/>
      <c r="F24" s="301"/>
      <c r="G24" s="301"/>
      <c r="H24" s="301"/>
      <c r="I24" s="301"/>
      <c r="J24" s="301"/>
      <c r="K24" s="301"/>
      <c r="L24" s="301"/>
      <c r="M24" s="301"/>
      <c r="N24" s="301"/>
      <c r="O24" s="301"/>
      <c r="P24" s="301"/>
    </row>
    <row r="25" spans="1:16">
      <c r="A25" s="301"/>
      <c r="B25" s="301"/>
      <c r="C25" s="301"/>
      <c r="D25" s="301"/>
      <c r="E25" s="301"/>
      <c r="F25" s="301"/>
      <c r="G25" s="301"/>
      <c r="H25" s="301"/>
      <c r="I25" s="301"/>
      <c r="J25" s="301"/>
      <c r="K25" s="301"/>
      <c r="L25" s="301"/>
      <c r="M25" s="301"/>
      <c r="N25" s="301"/>
      <c r="O25" s="301"/>
      <c r="P25" s="301"/>
    </row>
    <row r="26" spans="1:16">
      <c r="A26" s="301"/>
      <c r="B26" s="301"/>
      <c r="C26" s="301"/>
      <c r="D26" s="301"/>
      <c r="E26" s="301"/>
      <c r="F26" s="301"/>
      <c r="G26" s="301"/>
      <c r="H26" s="301"/>
      <c r="I26" s="301"/>
      <c r="J26" s="301"/>
      <c r="K26" s="301"/>
      <c r="L26" s="301"/>
      <c r="M26" s="301"/>
      <c r="N26" s="301"/>
      <c r="O26" s="301"/>
      <c r="P26" s="301"/>
    </row>
    <row r="27" spans="1:16">
      <c r="A27" s="301"/>
      <c r="B27" s="301"/>
      <c r="C27" s="301"/>
      <c r="D27" s="301"/>
      <c r="E27" s="301"/>
      <c r="F27" s="301"/>
      <c r="G27" s="301"/>
      <c r="H27" s="301"/>
      <c r="I27" s="301"/>
      <c r="J27" s="301"/>
      <c r="K27" s="301"/>
      <c r="L27" s="301"/>
      <c r="M27" s="301"/>
      <c r="N27" s="301"/>
      <c r="O27" s="301"/>
      <c r="P27" s="301"/>
    </row>
    <row r="28" spans="1:16">
      <c r="A28" s="301"/>
      <c r="B28" s="301"/>
      <c r="C28" s="301"/>
      <c r="D28" s="301"/>
      <c r="E28" s="301"/>
      <c r="F28" s="301"/>
      <c r="G28" s="301"/>
      <c r="H28" s="301"/>
      <c r="I28" s="301"/>
      <c r="J28" s="301"/>
      <c r="K28" s="301"/>
      <c r="L28" s="301"/>
      <c r="M28" s="301"/>
      <c r="N28" s="301"/>
      <c r="O28" s="301"/>
      <c r="P28" s="301"/>
    </row>
    <row r="29" spans="1:16">
      <c r="A29" s="301"/>
      <c r="B29" s="301"/>
      <c r="C29" s="301"/>
      <c r="D29" s="301"/>
      <c r="E29" s="301"/>
      <c r="F29" s="301"/>
      <c r="G29" s="301"/>
      <c r="H29" s="301"/>
      <c r="I29" s="301"/>
      <c r="J29" s="301"/>
      <c r="K29" s="301"/>
      <c r="L29" s="301"/>
      <c r="M29" s="301"/>
      <c r="N29" s="301"/>
      <c r="O29" s="301"/>
      <c r="P29" s="301"/>
    </row>
    <row r="30" spans="1:16">
      <c r="A30" s="301"/>
      <c r="B30" s="301"/>
      <c r="C30" s="301"/>
      <c r="D30" s="301"/>
      <c r="E30" s="301"/>
      <c r="F30" s="301"/>
      <c r="G30" s="301"/>
      <c r="H30" s="301"/>
      <c r="I30" s="301"/>
      <c r="J30" s="301"/>
      <c r="K30" s="301"/>
      <c r="L30" s="301"/>
      <c r="M30" s="301"/>
      <c r="N30" s="301"/>
      <c r="O30" s="301"/>
      <c r="P30" s="301"/>
    </row>
    <row r="31" spans="1:16">
      <c r="A31" s="301"/>
      <c r="B31" s="301"/>
      <c r="C31" s="301"/>
      <c r="D31" s="301"/>
      <c r="E31" s="301"/>
      <c r="F31" s="301"/>
      <c r="G31" s="301"/>
      <c r="H31" s="301"/>
      <c r="I31" s="301"/>
      <c r="J31" s="301"/>
      <c r="K31" s="301"/>
      <c r="L31" s="301"/>
      <c r="M31" s="301"/>
      <c r="N31" s="301"/>
      <c r="O31" s="301"/>
      <c r="P31" s="301"/>
    </row>
    <row r="32" spans="1:16">
      <c r="A32" s="301"/>
      <c r="B32" s="301"/>
      <c r="C32" s="301"/>
      <c r="D32" s="301"/>
      <c r="E32" s="301"/>
      <c r="F32" s="301"/>
      <c r="G32" s="301"/>
      <c r="H32" s="301"/>
      <c r="I32" s="301"/>
      <c r="J32" s="301"/>
      <c r="K32" s="301"/>
      <c r="L32" s="301"/>
      <c r="M32" s="301"/>
      <c r="N32" s="301"/>
      <c r="O32" s="301"/>
      <c r="P32" s="301"/>
    </row>
    <row r="33" spans="1:16">
      <c r="A33" s="301"/>
      <c r="B33" s="301"/>
      <c r="C33" s="301"/>
      <c r="D33" s="301"/>
      <c r="E33" s="301"/>
      <c r="F33" s="301"/>
      <c r="G33" s="301"/>
      <c r="H33" s="301"/>
      <c r="I33" s="301"/>
      <c r="J33" s="301"/>
      <c r="K33" s="301"/>
      <c r="L33" s="301"/>
      <c r="M33" s="301"/>
      <c r="N33" s="301"/>
      <c r="O33" s="301"/>
      <c r="P33" s="301"/>
    </row>
    <row r="34" spans="1:16">
      <c r="A34" s="301"/>
      <c r="B34" s="301"/>
      <c r="C34" s="301"/>
      <c r="D34" s="301"/>
      <c r="E34" s="301"/>
      <c r="F34" s="301"/>
      <c r="G34" s="301"/>
      <c r="H34" s="301"/>
      <c r="I34" s="301"/>
      <c r="J34" s="301"/>
      <c r="K34" s="301"/>
      <c r="L34" s="301"/>
      <c r="M34" s="301"/>
      <c r="N34" s="301"/>
      <c r="O34" s="301"/>
      <c r="P34" s="301"/>
    </row>
    <row r="35" spans="1:16">
      <c r="A35" s="301"/>
      <c r="B35" s="301"/>
      <c r="C35" s="301"/>
      <c r="D35" s="301"/>
      <c r="E35" s="301"/>
      <c r="F35" s="301"/>
      <c r="G35" s="301"/>
      <c r="H35" s="301"/>
      <c r="I35" s="301"/>
      <c r="J35" s="301"/>
      <c r="K35" s="301"/>
      <c r="L35" s="301"/>
      <c r="M35" s="301"/>
      <c r="N35" s="301"/>
      <c r="O35" s="301"/>
      <c r="P35" s="301"/>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7"/>
  <sheetViews>
    <sheetView view="pageBreakPreview" topLeftCell="A10" zoomScale="85" zoomScaleNormal="115" zoomScaleSheetLayoutView="85" workbookViewId="0">
      <selection activeCell="B8" sqref="B8"/>
    </sheetView>
  </sheetViews>
  <sheetFormatPr baseColWidth="10" defaultColWidth="9.33203125" defaultRowHeight="12.75"/>
  <cols>
    <col min="1" max="1" width="61.33203125" customWidth="1"/>
    <col min="2" max="2" width="52.1640625" customWidth="1"/>
  </cols>
  <sheetData>
    <row r="1" spans="1:2" ht="27.95" customHeight="1">
      <c r="A1" s="304" t="s">
        <v>7</v>
      </c>
      <c r="B1" s="305"/>
    </row>
    <row r="2" spans="1:2" ht="27.95" customHeight="1">
      <c r="A2" s="308" t="s">
        <v>378</v>
      </c>
      <c r="B2" s="309"/>
    </row>
    <row r="3" spans="1:2" ht="27.95" customHeight="1">
      <c r="A3" s="306" t="s">
        <v>27</v>
      </c>
      <c r="B3" s="307"/>
    </row>
    <row r="4" spans="1:2" ht="24.95" customHeight="1">
      <c r="A4" s="111" t="s">
        <v>33</v>
      </c>
      <c r="B4" s="798" t="s">
        <v>582</v>
      </c>
    </row>
    <row r="5" spans="1:2" ht="24.95" customHeight="1">
      <c r="A5" s="111" t="s">
        <v>324</v>
      </c>
      <c r="B5" s="799" t="s">
        <v>588</v>
      </c>
    </row>
    <row r="6" spans="1:2" ht="24.95" customHeight="1">
      <c r="A6" s="111" t="s">
        <v>325</v>
      </c>
      <c r="B6" s="799" t="s">
        <v>587</v>
      </c>
    </row>
    <row r="7" spans="1:2" ht="24.95" customHeight="1">
      <c r="A7" s="111" t="s">
        <v>36</v>
      </c>
      <c r="B7" s="799" t="s">
        <v>589</v>
      </c>
    </row>
    <row r="8" spans="1:2" ht="25.5">
      <c r="A8" s="100" t="s">
        <v>327</v>
      </c>
      <c r="B8" s="101" t="s">
        <v>326</v>
      </c>
    </row>
    <row r="9" spans="1:2" ht="45" customHeight="1">
      <c r="A9" s="15" t="s">
        <v>402</v>
      </c>
      <c r="B9" s="99" t="s">
        <v>401</v>
      </c>
    </row>
    <row r="10" spans="1:2" ht="27.95" customHeight="1">
      <c r="A10" s="176" t="s">
        <v>328</v>
      </c>
      <c r="B10" s="176" t="s">
        <v>329</v>
      </c>
    </row>
    <row r="11" spans="1:2" ht="24.95" customHeight="1">
      <c r="A11" s="19" t="s">
        <v>408</v>
      </c>
      <c r="B11" s="19" t="s">
        <v>403</v>
      </c>
    </row>
    <row r="12" spans="1:2" ht="24.95" customHeight="1">
      <c r="A12" s="19" t="s">
        <v>409</v>
      </c>
      <c r="B12" s="19" t="s">
        <v>404</v>
      </c>
    </row>
    <row r="13" spans="1:2" ht="24.95" customHeight="1">
      <c r="A13" s="19" t="s">
        <v>410</v>
      </c>
      <c r="B13" s="19" t="s">
        <v>414</v>
      </c>
    </row>
    <row r="14" spans="1:2" ht="24.95" customHeight="1">
      <c r="A14" s="19" t="s">
        <v>411</v>
      </c>
      <c r="B14" s="19" t="s">
        <v>405</v>
      </c>
    </row>
    <row r="15" spans="1:2" ht="24.95" customHeight="1">
      <c r="A15" s="19" t="s">
        <v>412</v>
      </c>
      <c r="B15" s="19" t="s">
        <v>406</v>
      </c>
    </row>
    <row r="16" spans="1:2" ht="24.95" customHeight="1">
      <c r="A16" s="19" t="s">
        <v>413</v>
      </c>
      <c r="B16" s="19" t="s">
        <v>407</v>
      </c>
    </row>
    <row r="17" spans="1:2" ht="27.95" customHeight="1">
      <c r="A17" s="102" t="s">
        <v>372</v>
      </c>
      <c r="B17" s="102" t="s">
        <v>373</v>
      </c>
    </row>
    <row r="18" spans="1:2" ht="43.5" customHeight="1">
      <c r="A18" s="99" t="s">
        <v>416</v>
      </c>
      <c r="B18" s="99" t="s">
        <v>415</v>
      </c>
    </row>
    <row r="19" spans="1:2" ht="27.95" customHeight="1">
      <c r="A19" s="102" t="s">
        <v>374</v>
      </c>
      <c r="B19" s="102" t="s">
        <v>375</v>
      </c>
    </row>
    <row r="20" spans="1:2" ht="24.6" customHeight="1">
      <c r="A20" s="19" t="s">
        <v>423</v>
      </c>
      <c r="B20" s="19" t="s">
        <v>417</v>
      </c>
    </row>
    <row r="21" spans="1:2" ht="24" customHeight="1">
      <c r="A21" s="19" t="s">
        <v>424</v>
      </c>
      <c r="B21" s="19" t="s">
        <v>418</v>
      </c>
    </row>
    <row r="22" spans="1:2" ht="33.200000000000003" customHeight="1">
      <c r="A22" s="19" t="s">
        <v>425</v>
      </c>
      <c r="B22" s="19" t="s">
        <v>419</v>
      </c>
    </row>
    <row r="23" spans="1:2" ht="30.2" customHeight="1">
      <c r="A23" s="19" t="s">
        <v>426</v>
      </c>
      <c r="B23" s="19" t="s">
        <v>420</v>
      </c>
    </row>
    <row r="24" spans="1:2" ht="26.1" customHeight="1">
      <c r="A24" s="19" t="s">
        <v>427</v>
      </c>
      <c r="B24" s="19" t="s">
        <v>421</v>
      </c>
    </row>
    <row r="25" spans="1:2" ht="26.25" customHeight="1">
      <c r="A25" s="19" t="s">
        <v>428</v>
      </c>
      <c r="B25" s="19" t="s">
        <v>422</v>
      </c>
    </row>
    <row r="26" spans="1:2" ht="21.75" customHeight="1"/>
    <row r="27"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topLeftCell="A4" zoomScale="130" zoomScaleNormal="115" zoomScaleSheetLayoutView="130" workbookViewId="0">
      <selection activeCell="H8" sqref="H8"/>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10" t="s">
        <v>7</v>
      </c>
      <c r="B1" s="311"/>
      <c r="C1" s="311"/>
      <c r="D1" s="311"/>
      <c r="E1" s="311"/>
      <c r="F1" s="311"/>
      <c r="G1" s="311"/>
      <c r="H1" s="311"/>
      <c r="I1" s="312"/>
    </row>
    <row r="2" spans="1:9" ht="24.2" customHeight="1">
      <c r="A2" s="313" t="s">
        <v>17</v>
      </c>
      <c r="B2" s="314"/>
      <c r="C2" s="314"/>
      <c r="D2" s="314"/>
      <c r="E2" s="314"/>
      <c r="F2" s="314"/>
      <c r="G2" s="314"/>
      <c r="H2" s="314"/>
      <c r="I2" s="315"/>
    </row>
    <row r="3" spans="1:9" ht="24.95" customHeight="1">
      <c r="A3" s="316" t="s">
        <v>33</v>
      </c>
      <c r="B3" s="317"/>
      <c r="C3" s="317"/>
      <c r="D3" s="318"/>
      <c r="E3" s="800" t="s">
        <v>582</v>
      </c>
      <c r="F3" s="801"/>
      <c r="G3" s="801"/>
      <c r="H3" s="801"/>
      <c r="I3" s="801"/>
    </row>
    <row r="4" spans="1:9" ht="24.95" customHeight="1">
      <c r="A4" s="316" t="s">
        <v>324</v>
      </c>
      <c r="B4" s="317"/>
      <c r="C4" s="317"/>
      <c r="D4" s="318"/>
      <c r="E4" s="803" t="s">
        <v>430</v>
      </c>
      <c r="F4" s="804"/>
      <c r="G4" s="804"/>
      <c r="H4" s="804"/>
      <c r="I4" s="805"/>
    </row>
    <row r="5" spans="1:9" ht="24.95" customHeight="1">
      <c r="A5" s="316" t="s">
        <v>325</v>
      </c>
      <c r="B5" s="317"/>
      <c r="C5" s="317"/>
      <c r="D5" s="318"/>
      <c r="E5" s="803" t="s">
        <v>429</v>
      </c>
      <c r="F5" s="804"/>
      <c r="G5" s="804"/>
      <c r="H5" s="804"/>
      <c r="I5" s="805"/>
    </row>
    <row r="6" spans="1:9" ht="24.95" customHeight="1">
      <c r="A6" s="316" t="s">
        <v>36</v>
      </c>
      <c r="B6" s="317"/>
      <c r="C6" s="317"/>
      <c r="D6" s="318"/>
      <c r="E6" s="806" t="s">
        <v>589</v>
      </c>
      <c r="F6" s="807"/>
      <c r="G6" s="807"/>
      <c r="H6" s="807"/>
      <c r="I6" s="808"/>
    </row>
    <row r="7" spans="1:9" s="110" customFormat="1" ht="51">
      <c r="A7" s="103" t="s">
        <v>18</v>
      </c>
      <c r="B7" s="103" t="s">
        <v>19</v>
      </c>
      <c r="C7" s="103" t="s">
        <v>20</v>
      </c>
      <c r="D7" s="103" t="s">
        <v>21</v>
      </c>
      <c r="E7" s="103" t="s">
        <v>22</v>
      </c>
      <c r="F7" s="103" t="s">
        <v>23</v>
      </c>
      <c r="G7" s="103" t="s">
        <v>24</v>
      </c>
      <c r="H7" s="104" t="s">
        <v>25</v>
      </c>
      <c r="I7" s="104" t="s">
        <v>26</v>
      </c>
    </row>
    <row r="8" spans="1:9" ht="60" customHeight="1">
      <c r="A8" s="99" t="s">
        <v>72</v>
      </c>
      <c r="B8" s="99">
        <v>3</v>
      </c>
      <c r="C8" s="105">
        <v>2</v>
      </c>
      <c r="D8" s="105">
        <v>2</v>
      </c>
      <c r="E8" s="105">
        <v>1</v>
      </c>
      <c r="F8" s="105">
        <v>1</v>
      </c>
      <c r="G8" s="106">
        <v>3</v>
      </c>
      <c r="H8" s="107">
        <v>3</v>
      </c>
      <c r="I8" s="108">
        <f>SUM(B8:H8)</f>
        <v>15</v>
      </c>
    </row>
    <row r="9" spans="1:9" ht="60" customHeight="1">
      <c r="A9" s="99" t="s">
        <v>73</v>
      </c>
      <c r="B9" s="99">
        <v>2</v>
      </c>
      <c r="C9" s="105">
        <v>2</v>
      </c>
      <c r="D9" s="105">
        <v>2</v>
      </c>
      <c r="E9" s="105">
        <v>1</v>
      </c>
      <c r="F9" s="105">
        <v>2</v>
      </c>
      <c r="G9" s="106">
        <v>3</v>
      </c>
      <c r="H9" s="109">
        <v>3</v>
      </c>
      <c r="I9" s="108">
        <f>SUM(B9:H9)</f>
        <v>15</v>
      </c>
    </row>
    <row r="10" spans="1:9" ht="30" hidden="1" customHeight="1">
      <c r="A10" s="1"/>
      <c r="B10" s="1"/>
      <c r="C10" s="2"/>
      <c r="D10" s="2"/>
      <c r="E10" s="2"/>
      <c r="F10" s="2"/>
      <c r="G10" s="3"/>
      <c r="H10" s="5"/>
      <c r="I10" s="6"/>
    </row>
    <row r="11" spans="1:9">
      <c r="A11" s="319" t="s">
        <v>330</v>
      </c>
      <c r="B11" s="320"/>
      <c r="C11" s="320"/>
      <c r="D11" s="320"/>
      <c r="E11" s="320"/>
      <c r="F11" s="320"/>
      <c r="G11" s="320"/>
      <c r="H11" s="320"/>
      <c r="I11" s="321"/>
    </row>
  </sheetData>
  <mergeCells count="11">
    <mergeCell ref="A11:I11"/>
    <mergeCell ref="A5:D5"/>
    <mergeCell ref="E5:I5"/>
    <mergeCell ref="A6:D6"/>
    <mergeCell ref="E6:I6"/>
    <mergeCell ref="A1:I1"/>
    <mergeCell ref="A2:I2"/>
    <mergeCell ref="A3:D3"/>
    <mergeCell ref="E3:I3"/>
    <mergeCell ref="A4:D4"/>
    <mergeCell ref="E4:I4"/>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9"/>
  <sheetViews>
    <sheetView topLeftCell="A16" zoomScale="115" zoomScaleNormal="115" zoomScaleSheetLayoutView="85" workbookViewId="0">
      <selection activeCell="C17" sqref="C17"/>
    </sheetView>
  </sheetViews>
  <sheetFormatPr baseColWidth="10" defaultColWidth="9.33203125" defaultRowHeight="12.75"/>
  <cols>
    <col min="1" max="1" width="14.5" style="173" customWidth="1"/>
    <col min="2" max="2" width="19.83203125" style="173" customWidth="1"/>
    <col min="3" max="3" width="36.5" style="173" customWidth="1"/>
    <col min="4" max="4" width="25.33203125" style="173" customWidth="1"/>
    <col min="5" max="5" width="34.83203125" style="173" customWidth="1"/>
    <col min="6" max="6" width="33.33203125" style="173" customWidth="1"/>
    <col min="7" max="16384" width="9.33203125" style="173"/>
  </cols>
  <sheetData>
    <row r="1" spans="1:6" s="174" customFormat="1" ht="15.75" customHeight="1">
      <c r="A1" s="325" t="s">
        <v>376</v>
      </c>
      <c r="B1" s="325"/>
      <c r="C1" s="325"/>
      <c r="D1" s="325"/>
      <c r="E1" s="325"/>
      <c r="F1" s="325"/>
    </row>
    <row r="2" spans="1:6" s="174" customFormat="1" ht="21" customHeight="1">
      <c r="A2" s="213"/>
      <c r="B2" s="213"/>
      <c r="C2" s="213"/>
      <c r="D2" s="213"/>
      <c r="E2" s="213"/>
      <c r="F2" s="213"/>
    </row>
    <row r="3" spans="1:6" ht="24.75" customHeight="1">
      <c r="A3" s="326"/>
      <c r="B3" s="326"/>
      <c r="C3" s="326"/>
      <c r="D3" s="326"/>
      <c r="E3" s="326"/>
      <c r="F3" s="326"/>
    </row>
    <row r="4" spans="1:6" ht="15" customHeight="1">
      <c r="A4" s="332" t="s">
        <v>33</v>
      </c>
      <c r="B4" s="332"/>
      <c r="C4" s="332"/>
      <c r="D4" s="802" t="s">
        <v>582</v>
      </c>
      <c r="E4" s="802"/>
      <c r="F4" s="802"/>
    </row>
    <row r="5" spans="1:6" ht="15" customHeight="1">
      <c r="A5" s="332" t="s">
        <v>195</v>
      </c>
      <c r="B5" s="332"/>
      <c r="C5" s="332"/>
      <c r="D5" s="802" t="s">
        <v>430</v>
      </c>
      <c r="E5" s="802"/>
      <c r="F5" s="802"/>
    </row>
    <row r="6" spans="1:6" ht="15" customHeight="1">
      <c r="A6" s="332" t="s">
        <v>331</v>
      </c>
      <c r="B6" s="332"/>
      <c r="C6" s="332"/>
      <c r="D6" s="802" t="s">
        <v>429</v>
      </c>
      <c r="E6" s="802"/>
      <c r="F6" s="802"/>
    </row>
    <row r="7" spans="1:6" ht="15" customHeight="1">
      <c r="A7" s="331" t="s">
        <v>36</v>
      </c>
      <c r="B7" s="331"/>
      <c r="C7" s="331"/>
      <c r="D7" s="802" t="s">
        <v>589</v>
      </c>
      <c r="E7" s="802"/>
      <c r="F7" s="802"/>
    </row>
    <row r="8" spans="1:6" ht="23.25" customHeight="1">
      <c r="A8" s="330" t="s">
        <v>371</v>
      </c>
      <c r="B8" s="330"/>
      <c r="C8" s="330"/>
      <c r="D8" s="330"/>
      <c r="E8" s="330"/>
      <c r="F8" s="330"/>
    </row>
    <row r="9" spans="1:6" ht="44.25" customHeight="1">
      <c r="A9" s="327" t="s">
        <v>90</v>
      </c>
      <c r="B9" s="327"/>
      <c r="C9" s="175" t="s">
        <v>431</v>
      </c>
      <c r="D9" s="113" t="s">
        <v>29</v>
      </c>
      <c r="E9" s="328" t="s">
        <v>433</v>
      </c>
      <c r="F9" s="328"/>
    </row>
    <row r="10" spans="1:6" ht="33.75" customHeight="1">
      <c r="A10" s="333" t="s">
        <v>92</v>
      </c>
      <c r="B10" s="333"/>
      <c r="C10" s="128" t="s">
        <v>223</v>
      </c>
      <c r="D10" s="153" t="s">
        <v>30</v>
      </c>
      <c r="E10" s="328" t="s">
        <v>434</v>
      </c>
      <c r="F10" s="328"/>
    </row>
    <row r="11" spans="1:6" ht="111" customHeight="1">
      <c r="A11" s="333" t="s">
        <v>184</v>
      </c>
      <c r="B11" s="333"/>
      <c r="C11" s="128" t="s">
        <v>432</v>
      </c>
      <c r="D11" s="153" t="s">
        <v>31</v>
      </c>
      <c r="E11" s="334" t="s">
        <v>435</v>
      </c>
      <c r="F11" s="334"/>
    </row>
    <row r="12" spans="1:6" ht="41.25" customHeight="1">
      <c r="A12" s="327" t="s">
        <v>332</v>
      </c>
      <c r="B12" s="327"/>
      <c r="C12" s="124" t="s">
        <v>333</v>
      </c>
      <c r="D12" s="124" t="s">
        <v>334</v>
      </c>
      <c r="E12" s="124" t="s">
        <v>335</v>
      </c>
      <c r="F12" s="124" t="s">
        <v>336</v>
      </c>
    </row>
    <row r="13" spans="1:6" ht="204.75" customHeight="1">
      <c r="A13" s="329" t="s">
        <v>337</v>
      </c>
      <c r="B13" s="329"/>
      <c r="C13" s="811" t="s">
        <v>436</v>
      </c>
      <c r="D13" s="178" t="s">
        <v>437</v>
      </c>
      <c r="E13" s="179" t="s">
        <v>438</v>
      </c>
      <c r="F13" s="128"/>
    </row>
    <row r="14" spans="1:6" ht="127.5" customHeight="1">
      <c r="A14" s="329" t="s">
        <v>338</v>
      </c>
      <c r="B14" s="329"/>
      <c r="C14" s="812" t="s">
        <v>439</v>
      </c>
      <c r="D14" s="178" t="s">
        <v>437</v>
      </c>
      <c r="E14" s="179" t="s">
        <v>440</v>
      </c>
      <c r="F14" s="128"/>
    </row>
    <row r="15" spans="1:6" ht="30.75" customHeight="1">
      <c r="A15" s="172" t="s">
        <v>163</v>
      </c>
      <c r="B15" s="172" t="s">
        <v>52</v>
      </c>
      <c r="C15" s="172" t="s">
        <v>168</v>
      </c>
      <c r="D15" s="172" t="s">
        <v>165</v>
      </c>
      <c r="E15" s="172" t="s">
        <v>169</v>
      </c>
      <c r="F15" s="123" t="s">
        <v>205</v>
      </c>
    </row>
    <row r="16" spans="1:6" ht="77.45" customHeight="1">
      <c r="A16" s="112" t="s">
        <v>124</v>
      </c>
      <c r="B16" s="182" t="s">
        <v>441</v>
      </c>
      <c r="C16" s="185" t="s">
        <v>453</v>
      </c>
      <c r="D16" s="16" t="s">
        <v>454</v>
      </c>
      <c r="E16" s="179" t="s">
        <v>455</v>
      </c>
      <c r="F16" s="186" t="s">
        <v>456</v>
      </c>
    </row>
    <row r="17" spans="1:6" ht="77.45" customHeight="1">
      <c r="A17" s="113" t="s">
        <v>161</v>
      </c>
      <c r="B17" s="184" t="s">
        <v>442</v>
      </c>
      <c r="C17" s="178" t="s">
        <v>457</v>
      </c>
      <c r="D17" s="178" t="s">
        <v>458</v>
      </c>
      <c r="E17" s="179" t="s">
        <v>455</v>
      </c>
      <c r="F17" s="178" t="s">
        <v>459</v>
      </c>
    </row>
    <row r="18" spans="1:6" ht="74.45" customHeight="1">
      <c r="A18" s="113" t="s">
        <v>135</v>
      </c>
      <c r="B18" s="180" t="s">
        <v>443</v>
      </c>
      <c r="C18" s="178" t="s">
        <v>460</v>
      </c>
      <c r="D18" s="178" t="s">
        <v>461</v>
      </c>
      <c r="E18" s="179" t="s">
        <v>455</v>
      </c>
      <c r="F18" s="178" t="s">
        <v>459</v>
      </c>
    </row>
    <row r="19" spans="1:6" ht="80.45" customHeight="1">
      <c r="A19" s="113" t="s">
        <v>136</v>
      </c>
      <c r="B19" s="180" t="s">
        <v>444</v>
      </c>
      <c r="C19" s="178" t="s">
        <v>462</v>
      </c>
      <c r="D19" s="178" t="s">
        <v>463</v>
      </c>
      <c r="E19" s="179" t="s">
        <v>455</v>
      </c>
      <c r="F19" s="178" t="s">
        <v>459</v>
      </c>
    </row>
    <row r="20" spans="1:6" ht="76.900000000000006" customHeight="1">
      <c r="A20" s="113" t="s">
        <v>137</v>
      </c>
      <c r="B20" s="180" t="s">
        <v>445</v>
      </c>
      <c r="C20" s="178" t="s">
        <v>464</v>
      </c>
      <c r="D20" s="178" t="s">
        <v>465</v>
      </c>
      <c r="E20" s="179" t="s">
        <v>455</v>
      </c>
      <c r="F20" s="178" t="s">
        <v>459</v>
      </c>
    </row>
    <row r="21" spans="1:6" ht="79.900000000000006" customHeight="1">
      <c r="A21" s="113" t="s">
        <v>138</v>
      </c>
      <c r="B21" s="180" t="s">
        <v>446</v>
      </c>
      <c r="C21" s="178" t="s">
        <v>466</v>
      </c>
      <c r="D21" s="178" t="s">
        <v>467</v>
      </c>
      <c r="E21" s="179" t="s">
        <v>455</v>
      </c>
      <c r="F21" s="178" t="s">
        <v>459</v>
      </c>
    </row>
    <row r="22" spans="1:6" ht="79.900000000000006" customHeight="1">
      <c r="A22" s="113" t="s">
        <v>139</v>
      </c>
      <c r="B22" s="181" t="s">
        <v>447</v>
      </c>
      <c r="C22" s="187" t="s">
        <v>468</v>
      </c>
      <c r="D22" s="187" t="s">
        <v>469</v>
      </c>
      <c r="E22" s="179" t="s">
        <v>455</v>
      </c>
      <c r="F22" s="178" t="s">
        <v>459</v>
      </c>
    </row>
    <row r="23" spans="1:6" ht="188.1" customHeight="1">
      <c r="A23" s="112" t="s">
        <v>170</v>
      </c>
      <c r="B23" s="182" t="s">
        <v>448</v>
      </c>
      <c r="C23" s="16" t="s">
        <v>470</v>
      </c>
      <c r="D23" s="16" t="s">
        <v>471</v>
      </c>
      <c r="E23" s="179" t="s">
        <v>455</v>
      </c>
      <c r="F23" s="16" t="s">
        <v>456</v>
      </c>
    </row>
    <row r="24" spans="1:6" ht="188.1" customHeight="1">
      <c r="A24" s="113" t="s">
        <v>171</v>
      </c>
      <c r="B24" s="183" t="s">
        <v>449</v>
      </c>
      <c r="C24" s="16" t="s">
        <v>472</v>
      </c>
      <c r="D24" s="16" t="s">
        <v>473</v>
      </c>
      <c r="E24" s="179" t="s">
        <v>455</v>
      </c>
      <c r="F24" s="16" t="s">
        <v>459</v>
      </c>
    </row>
    <row r="25" spans="1:6" ht="188.1" customHeight="1">
      <c r="A25" s="113" t="s">
        <v>172</v>
      </c>
      <c r="B25" s="183" t="s">
        <v>450</v>
      </c>
      <c r="C25" s="16" t="s">
        <v>474</v>
      </c>
      <c r="D25" s="16" t="s">
        <v>475</v>
      </c>
      <c r="E25" s="179" t="s">
        <v>455</v>
      </c>
      <c r="F25" s="16" t="s">
        <v>459</v>
      </c>
    </row>
    <row r="26" spans="1:6" ht="188.1" customHeight="1">
      <c r="A26" s="113" t="s">
        <v>173</v>
      </c>
      <c r="B26" s="183" t="s">
        <v>451</v>
      </c>
      <c r="C26" s="16" t="s">
        <v>476</v>
      </c>
      <c r="D26" s="16" t="s">
        <v>477</v>
      </c>
      <c r="E26" s="179" t="s">
        <v>455</v>
      </c>
      <c r="F26" s="16" t="s">
        <v>459</v>
      </c>
    </row>
    <row r="27" spans="1:6" ht="188.1" customHeight="1">
      <c r="A27" s="113" t="s">
        <v>175</v>
      </c>
      <c r="B27" s="183" t="s">
        <v>452</v>
      </c>
      <c r="C27" s="16" t="s">
        <v>478</v>
      </c>
      <c r="D27" s="16" t="s">
        <v>479</v>
      </c>
      <c r="E27" s="179" t="s">
        <v>455</v>
      </c>
      <c r="F27" s="16" t="s">
        <v>459</v>
      </c>
    </row>
    <row r="28" spans="1:6" ht="14.25" customHeight="1"/>
    <row r="29" spans="1:6" ht="14.25" customHeight="1"/>
    <row r="30" spans="1:6" ht="12.75" customHeight="1"/>
    <row r="31" spans="1:6" ht="15.75" customHeight="1">
      <c r="A31" s="322"/>
      <c r="B31" s="322"/>
      <c r="C31" s="322"/>
      <c r="D31" s="322"/>
      <c r="E31" s="322"/>
      <c r="F31" s="322"/>
    </row>
    <row r="32" spans="1:6">
      <c r="A32" s="323"/>
      <c r="B32" s="323"/>
      <c r="C32" s="323"/>
      <c r="D32" s="323"/>
      <c r="E32" s="323"/>
      <c r="F32" s="323"/>
    </row>
    <row r="33" spans="1:6">
      <c r="A33" s="323"/>
      <c r="B33" s="323"/>
      <c r="C33" s="323"/>
      <c r="D33" s="323"/>
      <c r="E33" s="323"/>
      <c r="F33" s="323"/>
    </row>
    <row r="34" spans="1:6">
      <c r="A34" s="323"/>
      <c r="B34" s="323"/>
      <c r="C34" s="323"/>
      <c r="D34" s="323"/>
      <c r="E34" s="323"/>
      <c r="F34" s="323"/>
    </row>
    <row r="35" spans="1:6">
      <c r="A35" s="323"/>
      <c r="B35" s="323"/>
      <c r="C35" s="323"/>
      <c r="D35" s="323"/>
      <c r="E35" s="323"/>
      <c r="F35" s="323"/>
    </row>
    <row r="36" spans="1:6">
      <c r="A36" s="323"/>
      <c r="B36" s="323"/>
      <c r="C36" s="323"/>
      <c r="D36" s="323"/>
      <c r="E36" s="323"/>
      <c r="F36" s="323"/>
    </row>
    <row r="37" spans="1:6">
      <c r="A37" s="323"/>
      <c r="B37" s="323"/>
      <c r="C37" s="323"/>
      <c r="D37" s="323"/>
      <c r="E37" s="323"/>
      <c r="F37" s="323"/>
    </row>
    <row r="38" spans="1:6">
      <c r="A38" s="323"/>
      <c r="B38" s="323"/>
      <c r="C38" s="323"/>
      <c r="D38" s="323"/>
      <c r="E38" s="323"/>
      <c r="F38" s="323"/>
    </row>
    <row r="39" spans="1:6">
      <c r="A39" s="324"/>
      <c r="B39" s="324"/>
      <c r="C39" s="324"/>
      <c r="D39" s="324"/>
      <c r="E39" s="324"/>
      <c r="F39" s="324"/>
    </row>
  </sheetData>
  <dataConsolidate/>
  <mergeCells count="20">
    <mergeCell ref="A1:F3"/>
    <mergeCell ref="A9:B9"/>
    <mergeCell ref="E9:F9"/>
    <mergeCell ref="A14:B14"/>
    <mergeCell ref="A12:B12"/>
    <mergeCell ref="A8:F8"/>
    <mergeCell ref="A7:C7"/>
    <mergeCell ref="A6:C6"/>
    <mergeCell ref="A5:C5"/>
    <mergeCell ref="A4:C4"/>
    <mergeCell ref="A10:B10"/>
    <mergeCell ref="A11:B11"/>
    <mergeCell ref="E10:F10"/>
    <mergeCell ref="E11:F11"/>
    <mergeCell ref="A13:B13"/>
    <mergeCell ref="A31:F39"/>
    <mergeCell ref="D4:F4"/>
    <mergeCell ref="D5:F5"/>
    <mergeCell ref="D6:F6"/>
    <mergeCell ref="D7:F7"/>
  </mergeCells>
  <phoneticPr fontId="26"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4</vt:i4>
      </vt:variant>
    </vt:vector>
  </HeadingPairs>
  <TitlesOfParts>
    <vt:vector size="32"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A4 C1</vt:lpstr>
      <vt:lpstr>A5 C1 </vt:lpstr>
      <vt:lpstr>A6 C1</vt:lpstr>
      <vt:lpstr>C2</vt:lpstr>
      <vt:lpstr>A1 C2 </vt:lpstr>
      <vt:lpstr>A2 C2</vt:lpstr>
      <vt:lpstr>A3 C2</vt:lpstr>
      <vt:lpstr>A4 C2</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2026-04-09T22:34:41Z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