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D:\MIR Y EMIR 1°TRI 2026\"/>
    </mc:Choice>
  </mc:AlternateContent>
  <xr:revisionPtr revIDLastSave="0" documentId="13_ncr:1_{10DAFAAE-0569-4B8A-806A-B7C6A5D3BC7F}" xr6:coauthVersionLast="47" xr6:coauthVersionMax="47" xr10:uidLastSave="{00000000-0000-0000-0000-000000000000}"/>
  <bookViews>
    <workbookView xWindow="-120" yWindow="-120" windowWidth="24240" windowHeight="13140" tabRatio="772" firstSheet="7" activeTab="16"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 C1 A1 " sheetId="32" r:id="rId12"/>
    <sheet name="C1 A2" sheetId="37" r:id="rId13"/>
    <sheet name="2" sheetId="38" r:id="rId14"/>
    <sheet name="C2 A1" sheetId="40" r:id="rId15"/>
    <sheet name="C2 A2" sheetId="41" r:id="rId16"/>
    <sheet name="C2 A3" sheetId="42" r:id="rId17"/>
    <sheet name="REPORTE TRIMESTRAL" sheetId="15" r:id="rId18"/>
    <sheet name="NO SE EDITA" sheetId="16" state="hidden" r:id="rId19"/>
    <sheet name="ALINEACION AL PED" sheetId="9" r:id="rId20"/>
    <sheet name="COMP ACT EXTEMPORANEAS" sheetId="21" r:id="rId21"/>
    <sheet name="AE2" sheetId="29" r:id="rId22"/>
    <sheet name="AE1" sheetId="28" r:id="rId23"/>
  </sheets>
  <definedNames>
    <definedName name="_xlnm.Print_Area" localSheetId="0">'ANEXO 1 '!$A$1:$E$51</definedName>
    <definedName name="_xlnm.Print_Area" localSheetId="1">'ANEXO 1.1'!$A$1:$N$35</definedName>
    <definedName name="_xlnm.Print_Area" localSheetId="6">'ANEXO VII. ESTRC. ANAL. PRG.P.P'!$A$1:$B$31</definedName>
    <definedName name="_xlnm.Print_Area" localSheetId="8">'FORMATO 2. POA - MIR'!$A$1:$F$34</definedName>
  </definedNames>
  <calcPr calcId="181029"/>
</workbook>
</file>

<file path=xl/calcChain.xml><?xml version="1.0" encoding="utf-8"?>
<calcChain xmlns="http://schemas.openxmlformats.org/spreadsheetml/2006/main">
  <c r="D44" i="42" l="1"/>
  <c r="B17" i="40"/>
  <c r="B40" i="37" l="1"/>
  <c r="F20" i="39" l="1"/>
  <c r="A43" i="1"/>
  <c r="C43" i="1"/>
  <c r="R23" i="14" l="1"/>
  <c r="D6" i="40"/>
  <c r="D3" i="39"/>
  <c r="B17" i="42"/>
  <c r="B15" i="42"/>
  <c r="B17" i="41"/>
  <c r="B15" i="41"/>
  <c r="B17" i="38"/>
  <c r="B15" i="40"/>
  <c r="B15" i="38"/>
  <c r="R17" i="14" l="1"/>
  <c r="S36" i="14"/>
  <c r="S33" i="14"/>
  <c r="S30" i="14"/>
  <c r="S27" i="14"/>
  <c r="R36" i="14"/>
  <c r="R35" i="14"/>
  <c r="S35" i="14" s="1"/>
  <c r="R33" i="14"/>
  <c r="R32" i="14"/>
  <c r="S32" i="14" s="1"/>
  <c r="R30" i="14"/>
  <c r="R29" i="14"/>
  <c r="S29" i="14" s="1"/>
  <c r="R27" i="14"/>
  <c r="R26" i="14"/>
  <c r="S26" i="14" s="1"/>
  <c r="S23" i="14"/>
  <c r="S24" i="14"/>
  <c r="T23" i="14" l="1"/>
  <c r="U23" i="14"/>
  <c r="U35" i="14"/>
  <c r="T35" i="14"/>
  <c r="T32" i="14"/>
  <c r="U32" i="14"/>
  <c r="U29" i="14"/>
  <c r="T29" i="14"/>
  <c r="T26" i="14"/>
  <c r="U26" i="14"/>
  <c r="S17" i="14"/>
  <c r="R18" i="14"/>
  <c r="S18" i="14"/>
  <c r="D48" i="39"/>
  <c r="E44" i="39"/>
  <c r="D40" i="39"/>
  <c r="D41" i="39"/>
  <c r="D42" i="39"/>
  <c r="D43" i="39"/>
  <c r="D35" i="37"/>
  <c r="S21" i="14"/>
  <c r="T17" i="14" l="1"/>
  <c r="B14" i="39"/>
  <c r="B12" i="39"/>
  <c r="B51" i="42"/>
  <c r="F25" i="42"/>
  <c r="F24" i="42"/>
  <c r="F23" i="42"/>
  <c r="B20" i="42"/>
  <c r="D51" i="42"/>
  <c r="B12" i="32"/>
  <c r="D48" i="32" s="1"/>
  <c r="B51" i="38"/>
  <c r="B51" i="40"/>
  <c r="B51" i="41"/>
  <c r="F25" i="41"/>
  <c r="F24" i="41"/>
  <c r="F23" i="41"/>
  <c r="B20" i="41"/>
  <c r="D51" i="41"/>
  <c r="F25" i="40"/>
  <c r="F24" i="40"/>
  <c r="F23" i="40"/>
  <c r="B20" i="40"/>
  <c r="D51" i="40"/>
  <c r="F25" i="38"/>
  <c r="F24" i="38"/>
  <c r="F23" i="38"/>
  <c r="B20" i="38"/>
  <c r="D51" i="38"/>
  <c r="B51" i="37"/>
  <c r="F25" i="37"/>
  <c r="F24" i="37"/>
  <c r="F23" i="37"/>
  <c r="B20" i="37"/>
  <c r="B17" i="37"/>
  <c r="B15" i="37"/>
  <c r="D51" i="37" s="1"/>
  <c r="F22" i="32"/>
  <c r="F21" i="32"/>
  <c r="F20" i="32"/>
  <c r="B17" i="32"/>
  <c r="B14" i="32"/>
  <c r="B37" i="32"/>
  <c r="H9" i="32" l="1"/>
  <c r="H8" i="32"/>
  <c r="H7" i="32"/>
  <c r="D9" i="32"/>
  <c r="D8" i="32"/>
  <c r="D7" i="32"/>
  <c r="H12" i="40" l="1"/>
  <c r="H11" i="40"/>
  <c r="H10" i="40"/>
  <c r="D12" i="40"/>
  <c r="D11" i="40"/>
  <c r="D10" i="40"/>
  <c r="H9" i="39"/>
  <c r="H8" i="39"/>
  <c r="H7" i="39"/>
  <c r="D9" i="39"/>
  <c r="D8" i="39"/>
  <c r="D7" i="39"/>
  <c r="B17" i="39" l="1"/>
  <c r="F22" i="39"/>
  <c r="F21" i="39"/>
  <c r="F46" i="42"/>
  <c r="F45" i="42"/>
  <c r="F44" i="42"/>
  <c r="F43" i="42"/>
  <c r="D46" i="42"/>
  <c r="D45"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F43" i="39"/>
  <c r="F42" i="39"/>
  <c r="F41" i="39"/>
  <c r="F40" i="39"/>
  <c r="B48" i="39"/>
  <c r="F46" i="37"/>
  <c r="F45" i="37"/>
  <c r="F44" i="37"/>
  <c r="F43" i="37"/>
  <c r="D46" i="37"/>
  <c r="D45" i="37"/>
  <c r="D44" i="37"/>
  <c r="D43" i="37"/>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41" l="1"/>
  <c r="E68" i="39"/>
  <c r="E77" i="40"/>
  <c r="E73" i="41"/>
  <c r="E77" i="42"/>
  <c r="E72" i="32"/>
  <c r="E72" i="39"/>
  <c r="E73" i="40"/>
  <c r="E73" i="42"/>
  <c r="E74" i="39"/>
  <c r="E75" i="40"/>
  <c r="E71" i="41"/>
  <c r="E77" i="41"/>
  <c r="E75" i="42"/>
  <c r="E71" i="42"/>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35" i="41" l="1"/>
  <c r="D35" i="40"/>
  <c r="D35" i="38"/>
  <c r="R21" i="14"/>
  <c r="R20" i="14"/>
  <c r="S20" i="14" s="1"/>
  <c r="U20" i="14" l="1"/>
  <c r="D32" i="32"/>
  <c r="F52" i="42"/>
  <c r="D47" i="42" s="1"/>
  <c r="D35" i="42"/>
  <c r="G52" i="42"/>
  <c r="F47" i="42" s="1"/>
  <c r="G52" i="41"/>
  <c r="F47" i="41" s="1"/>
  <c r="F52" i="41"/>
  <c r="D47" i="41" s="1"/>
  <c r="F52" i="38"/>
  <c r="D47" i="38" s="1"/>
  <c r="G52" i="40"/>
  <c r="F47" i="40" s="1"/>
  <c r="F52" i="40"/>
  <c r="D47" i="40" s="1"/>
  <c r="G52" i="38"/>
  <c r="F47" i="38" s="1"/>
  <c r="G52" i="37"/>
  <c r="F47" i="37" s="1"/>
  <c r="F52" i="37"/>
  <c r="D47" i="37" s="1"/>
  <c r="H52" i="41" l="1"/>
  <c r="I52" i="41"/>
  <c r="I47" i="41" s="1"/>
  <c r="I52" i="42"/>
  <c r="I47" i="42" s="1"/>
  <c r="H52" i="42"/>
  <c r="G49" i="32"/>
  <c r="F44" i="32" s="1"/>
  <c r="F49" i="32"/>
  <c r="D44" i="32" s="1"/>
  <c r="I52" i="38"/>
  <c r="I47" i="38" s="1"/>
  <c r="T20" i="14"/>
  <c r="I52" i="40"/>
  <c r="I47" i="40" s="1"/>
  <c r="H52" i="40"/>
  <c r="H52" i="38"/>
  <c r="H52" i="37"/>
  <c r="I52" i="37"/>
  <c r="I47" i="37" s="1"/>
  <c r="H49" i="32" l="1"/>
  <c r="I49" i="32"/>
  <c r="I44" i="32" s="1"/>
  <c r="R13" i="21"/>
  <c r="R12" i="21"/>
  <c r="S13" i="21" l="1"/>
  <c r="G51" i="29"/>
  <c r="F46" i="29"/>
  <c r="G51" i="28"/>
  <c r="F46" i="28"/>
  <c r="S12" i="21"/>
  <c r="F51" i="28"/>
  <c r="F51" i="29"/>
  <c r="U12" i="21" l="1"/>
  <c r="I51" i="29" s="1"/>
  <c r="D46" i="28"/>
  <c r="D46" i="29"/>
  <c r="I46" i="29" l="1"/>
  <c r="I51" i="28"/>
  <c r="I46" i="28"/>
  <c r="I9" i="7"/>
  <c r="I8" i="7"/>
  <c r="B39" i="29"/>
  <c r="B39" i="28"/>
  <c r="H49" i="39" l="1"/>
  <c r="D32" i="39"/>
  <c r="D34" i="29"/>
  <c r="D34" i="28"/>
  <c r="U17" i="14" l="1"/>
  <c r="F49" i="39"/>
  <c r="D44" i="39" s="1"/>
  <c r="H51" i="28"/>
  <c r="T12" i="21" s="1"/>
  <c r="H51" i="29"/>
  <c r="I49" i="39" l="1"/>
  <c r="I44" i="39" s="1"/>
</calcChain>
</file>

<file path=xl/sharedStrings.xml><?xml version="1.0" encoding="utf-8"?>
<sst xmlns="http://schemas.openxmlformats.org/spreadsheetml/2006/main" count="1717" uniqueCount="548">
  <si>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</si>
  <si>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</si>
  <si>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</si>
  <si>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</si>
  <si>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</si>
  <si>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</si>
  <si>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</si>
  <si>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</si>
  <si>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</si>
  <si>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</si>
  <si>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</si>
  <si>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</si>
  <si>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</si>
  <si>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</si>
  <si>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</si>
  <si>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</si>
  <si>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</si>
  <si>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</si>
  <si>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</si>
  <si>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</si>
  <si>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</si>
  <si>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</si>
  <si>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</si>
  <si>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</si>
  <si>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</si>
  <si>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</si>
  <si>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</si>
  <si>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</si>
  <si>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</si>
  <si>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</si>
  <si>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</si>
  <si>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</si>
  <si>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</si>
  <si>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</si>
  <si>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</si>
  <si>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</si>
  <si>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</si>
  <si>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</si>
  <si>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</si>
  <si>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</si>
  <si>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</si>
  <si>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</si>
  <si>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</si>
  <si>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</si>
  <si>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</si>
  <si>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</si>
  <si>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</si>
  <si>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</si>
  <si>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</si>
  <si>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</si>
  <si>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</si>
  <si>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</si>
  <si>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</si>
  <si>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</si>
  <si>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</si>
  <si>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</si>
  <si>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</si>
  <si>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</si>
  <si>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</si>
  <si>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</si>
  <si>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</si>
  <si>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</si>
  <si>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</si>
  <si>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</si>
  <si>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</si>
  <si>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</si>
  <si>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</si>
  <si>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</si>
  <si>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</si>
  <si>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</si>
  <si>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</si>
  <si>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</si>
  <si>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</si>
  <si>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</si>
  <si>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</si>
  <si>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</si>
  <si>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</si>
  <si>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</si>
  <si>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</si>
  <si>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</si>
  <si>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</si>
  <si>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</si>
  <si>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</si>
  <si>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</si>
  <si>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</si>
  <si>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</si>
  <si>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</si>
  <si>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</si>
  <si>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</si>
  <si>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</si>
  <si>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</si>
  <si>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</si>
  <si>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</si>
  <si>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</si>
  <si>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</si>
  <si>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</si>
  <si>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</si>
  <si>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</si>
  <si>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</si>
  <si>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</si>
  <si>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</si>
  <si>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</si>
  <si>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</si>
  <si>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</si>
  <si>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</si>
  <si>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</si>
  <si>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</si>
  <si>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</si>
  <si>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</si>
  <si>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</si>
  <si>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</si>
  <si>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</si>
  <si>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</si>
  <si>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</si>
  <si>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</si>
  <si>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</si>
  <si>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</si>
  <si>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</si>
  <si>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</si>
  <si>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</si>
  <si>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</si>
  <si>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</si>
  <si>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</si>
  <si>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</si>
  <si>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</si>
  <si>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</si>
  <si>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</si>
  <si>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</si>
  <si>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</si>
  <si>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</si>
  <si>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</si>
  <si>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</si>
  <si>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</si>
  <si>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</si>
  <si>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</si>
  <si>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</si>
  <si>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</si>
  <si>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</si>
  <si>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</si>
  <si>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</si>
  <si>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</si>
  <si>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</si>
  <si>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</si>
  <si>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</si>
  <si>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</si>
  <si>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</si>
  <si>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</si>
  <si>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</si>
  <si>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</si>
  <si>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</si>
  <si>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</si>
  <si>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</si>
  <si>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</si>
  <si>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</si>
  <si>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</si>
  <si>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</si>
  <si>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</si>
  <si>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</si>
  <si>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</si>
  <si>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</si>
  <si>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</si>
  <si>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</si>
  <si>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</si>
  <si>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</si>
  <si>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</si>
  <si>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</si>
  <si>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</si>
  <si>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</si>
  <si>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</si>
  <si>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</si>
  <si>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</si>
  <si>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AE1</t>
  </si>
  <si>
    <t>ACTIVIDADES EXTEMPORANEAS 1ER TRIMESTRE</t>
  </si>
  <si>
    <t>AE2</t>
  </si>
  <si>
    <t>AE3</t>
  </si>
  <si>
    <t>ACTIVIDADES EXTEMPORANEAS 2DO TRIMESTRE</t>
  </si>
  <si>
    <t>ACTIVIDADES EXTEMPORANEAS 3ER TRIMESTRE</t>
  </si>
  <si>
    <t>ACTIVIDADES EXTEMPORANEAS 4TO TRIMESTRE</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</si>
  <si>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</si>
  <si>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</si>
  <si>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</si>
  <si>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</si>
  <si>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</si>
  <si>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</si>
  <si>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</si>
  <si>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</si>
  <si>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</si>
  <si>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</si>
  <si>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</si>
  <si>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</si>
  <si>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</si>
  <si>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</si>
  <si>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</si>
  <si>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</si>
  <si>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</si>
  <si>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</si>
  <si>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</si>
  <si>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</si>
  <si>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</si>
  <si>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</si>
  <si>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</si>
  <si>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</si>
  <si>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</si>
  <si>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</si>
  <si>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</si>
  <si>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</si>
  <si>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</si>
  <si>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</si>
  <si>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</si>
  <si>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</si>
  <si>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</si>
  <si>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</si>
  <si>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</si>
  <si>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</si>
  <si>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</si>
  <si>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</si>
  <si>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</si>
  <si>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</si>
  <si>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</si>
  <si>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</si>
  <si>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</si>
  <si>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</si>
  <si>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</si>
  <si>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</si>
  <si>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</si>
  <si>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</si>
  <si>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</si>
  <si>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</si>
  <si>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</si>
  <si>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</si>
  <si>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</si>
  <si>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</si>
  <si>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</si>
  <si>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</si>
  <si>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</si>
  <si>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</si>
  <si>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</si>
  <si>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</si>
  <si>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</si>
  <si>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</si>
  <si>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</si>
  <si>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</si>
  <si>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</si>
  <si>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</si>
  <si>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</si>
  <si>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</si>
  <si>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</si>
  <si>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</si>
  <si>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</si>
  <si>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</si>
  <si>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</si>
  <si>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</si>
  <si>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</si>
  <si>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</si>
  <si>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</si>
  <si>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</si>
  <si>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</si>
  <si>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</si>
  <si>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</si>
  <si>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</si>
  <si>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</si>
  <si>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</si>
  <si>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</si>
  <si>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</si>
  <si>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</si>
  <si>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</si>
  <si>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</si>
  <si>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</si>
  <si>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</si>
  <si>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</si>
  <si>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</si>
  <si>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</si>
  <si>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</si>
  <si>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</si>
  <si>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</si>
  <si>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</si>
  <si>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</si>
  <si>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</si>
  <si>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</si>
  <si>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</si>
  <si>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</si>
  <si>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</si>
  <si>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</si>
  <si>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</si>
  <si>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</si>
  <si>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</si>
  <si>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</si>
  <si>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</si>
  <si>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</si>
  <si>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</si>
  <si>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</si>
  <si>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</si>
  <si>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</si>
  <si>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</si>
  <si>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</si>
  <si>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</si>
  <si>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</si>
  <si>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</si>
  <si>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</si>
  <si>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</si>
  <si>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</si>
  <si>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</si>
  <si>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</si>
  <si>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</si>
  <si>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</si>
  <si>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</si>
  <si>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</si>
  <si>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</si>
  <si>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</si>
  <si>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</si>
  <si>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</si>
  <si>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</si>
  <si>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</si>
  <si>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</si>
  <si>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</si>
  <si>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</si>
  <si>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</si>
  <si>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</si>
  <si>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</si>
  <si>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</si>
  <si>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</si>
  <si>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</si>
  <si>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</si>
  <si>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</si>
  <si>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</si>
  <si>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</si>
  <si>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</si>
  <si>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</si>
  <si>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</si>
  <si>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</si>
  <si>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</si>
  <si>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</si>
  <si>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</si>
  <si>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</si>
  <si>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</si>
  <si>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</si>
  <si>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</si>
  <si>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</si>
  <si>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</si>
  <si>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</si>
  <si>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</si>
  <si>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</si>
  <si>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</si>
  <si>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</si>
  <si>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</si>
  <si>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</si>
  <si>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</si>
  <si>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</si>
  <si>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</si>
  <si>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</si>
  <si>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</si>
  <si>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</si>
  <si>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</si>
  <si>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</si>
  <si>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</si>
  <si>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</si>
  <si>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</si>
  <si>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</si>
  <si>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</si>
  <si>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</si>
  <si>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</si>
  <si>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</si>
  <si>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Niñas, niños y adolescentes que se encuentran en edad de cursas la educación básica y medio superior, que radiquen dentro del municipio de Zapotlán de Juárez Hidalgo.</t>
  </si>
  <si>
    <t>Fortalecer a las instituciones educativas de los diferentes niveles que se encuentran ubicados dentro del municipio de Zapotlán de Juárez Hidalgo, proporcionando una educación de calidad, equitativa y accesible a todos los habitantes del municipio, fomentando el desarrollo integral de las personas y contribuir al progreso social, económico y cultural a través de la revisión de la infraestructura, planes y programas educativos, así como la implementación de talleres y conferencias que abonen al desarrollo municipal en materia de educación.</t>
  </si>
  <si>
    <t>PP1 Transformación, crecimiento y desarrollo económico para Zapotlán.</t>
  </si>
  <si>
    <t>Impulsar el desarrollo integral en todos los niveles educativos promoviendo una formación de calidad que prepare las nuevas generaciones para un futuro próspero y competitivo</t>
  </si>
  <si>
    <t>Garantizar el derecho a una educación de calidad, competitiva, equitativa e incluyente, priorizando siempre a las y los estudiantes, los cuerpos académicos, padres y madres de familia.</t>
  </si>
  <si>
    <t>Fortalecer a las instituciones educativas de los diferentes niveles, que se encuentran ubicados dentro del municipio de Zapotlán de Juárez, Hidalgo, coadyuvando a que la educación sea de calidad, equitativa y accesible a oportunidades de aprendizaje innovadoras y relevantes para el desarrollo integral de las y los estudiantes.</t>
  </si>
  <si>
    <t xml:space="preserve">CELEBRACIONES NACIONALES Y ESTATALES </t>
  </si>
  <si>
    <t>DESFILES CONMEMORATIVOS</t>
  </si>
  <si>
    <t>ARENGA DEL 15 DE SEPTIEMBRE</t>
  </si>
  <si>
    <t>Festividades establecidas por un gobierno para conmemorar momentos importantes de la historia y la cultura de una nación.</t>
  </si>
  <si>
    <t xml:space="preserve">Porcentaje de celebraciones nacionales y estatales  realizadas trimestralmente </t>
  </si>
  <si>
    <t>Trimestral</t>
  </si>
  <si>
    <t xml:space="preserve">Desfile del 21 de marzo en conmemoración del Natalicio de Benito Juárez y comienzo de la primavera.
16 de septiembre en conmemoración del 215 aniversario del inicio de la Independencia de México.
</t>
  </si>
  <si>
    <t xml:space="preserve">Porcentaje de desfiles conmemorativos realizados </t>
  </si>
  <si>
    <t xml:space="preserve">Ceremonia donde se conmemora el Grito de Independencia con los gritos de ¡Viva! Seguidos de héroes de la independencia y valores nacionales, culminando con ¡Viva México! </t>
  </si>
  <si>
    <t xml:space="preserve">
Porcentaje de arengas realizadas </t>
  </si>
  <si>
    <t>EDUCACIÓN CON TRANSFORMACIÓN</t>
  </si>
  <si>
    <t xml:space="preserve">Tiene como objetivo fortalecer el sistema educativo en el municipio de Zapotlán de Juárez, Hidalgo. Esta actividad se enfoca en atender las necesidades de las escuelas a través de diversos tipos de apoyo, siendo un aliado estratégico de las escuelas, respondiendo de manera eficiente y oportuna a sus necesidades, y fomentando así un ambiente educativo óptimo para el crecimiento y desarrollo de los estudiantes de Zapotlán de Juárez. 
</t>
  </si>
  <si>
    <t xml:space="preserve">Porcentaje de escuelas beneficiadas mediante el apoyo a instituciones educativas </t>
  </si>
  <si>
    <t xml:space="preserve">CULTIVANDO ZAPOTLÁN, MI HUERTO EN LA ESCUELA </t>
  </si>
  <si>
    <t xml:space="preserve">Realización de huertos escolares en las distintas instituciones educativas públicas del municipio, con la finalidad de educar a los estudiantes sobre la siembra y el cultivo de alimentos, fomentar hábitos alimenticios saludables a través del acceso a productos frescos, y promover la educación ambiental y la sustentabilidad, desarrollando habilidades sociales, trabajo en equipo, integración comunitaria y conexión con la naturaleza, a la vez que mejoran los espacios escolares. 
4 escuelas de nuevo ingreso al programa 
</t>
  </si>
  <si>
    <t xml:space="preserve">Porcentaje de escuelas beneficiadas con los huertos escolares. </t>
  </si>
  <si>
    <t>DÍA DEL MAESTRO</t>
  </si>
  <si>
    <t xml:space="preserve">Reconocer a las y los maestros de las escuelas públicas y privadas por su labor docente. </t>
  </si>
  <si>
    <t xml:space="preserve">Porcentaje de eventos realizados </t>
  </si>
  <si>
    <t xml:space="preserve">FOMENTO A LA LECTURA A TRAVÉS DE LA TECNOLOGÍA </t>
  </si>
  <si>
    <t xml:space="preserve">Seguimiento al programa de fomento a la lectura a través de la tecnología. </t>
  </si>
  <si>
    <t>Porcentaje de escuelas beneficiados con el fomento a la lectura a través de la tecnología</t>
  </si>
  <si>
    <t xml:space="preserve">Trimestral </t>
  </si>
  <si>
    <t>SECRETARÍA DE BIENESTAR, INCLUSIÓN Y DESARROLLO SOCIAL.</t>
  </si>
  <si>
    <t>POA 2026 DIRECCIÓN DE EDUCACIÓN</t>
  </si>
  <si>
    <t>DIRECCIÓN DE EDUCACIÓN.</t>
  </si>
  <si>
    <t>ACUERDO 3. TRANSFORMACIÓN, CRECIMIENTO Y DESARROLLO ECONÓMICO PARA ZAPOTLÁN.</t>
  </si>
  <si>
    <t>Acuerdo para el desarrollo económico.</t>
  </si>
  <si>
    <t>Porcentaje de resultado anual</t>
  </si>
  <si>
    <t xml:space="preserve">Medios de verificación: Carpeta física y carpeta digital
Fuente de información: Estadísticas 
Periodicidad: Anual
Resguardante: Dirección de Educación
</t>
  </si>
  <si>
    <t>Escaza vinculación con áreas educativas estatales y/o federales</t>
  </si>
  <si>
    <t xml:space="preserve">Disminuir la tasa de deserción escolar.     
                                Aumentar el número de estudiantes que tengan acceso a educación nivel superior
</t>
  </si>
  <si>
    <t>Bajo compromiso por parte de padres y madres de familia, falta de personal docente capacitado, sobrepoblación de alumnos en las instituciones y escasez de las mismas.</t>
  </si>
  <si>
    <t>(PDEBMAIER) Porcentaje de escuelas beneficiadas mediante el apoyo a instituciones educativas realizadas.</t>
  </si>
  <si>
    <t>(PDEBMAIEP) Porcentaje de escuelas beneficiadas mediante el apoyo a instituciones educativas programadas.</t>
  </si>
  <si>
    <t>Fortalecer a las instituciones educativas de los diferentes niveles, que se encuentran ubicados dentro del municipio de Zapotlán de Juárez, Hidalgo, coadyuvando a que la educación sea de calidad, equitativa y accesible a oportunidades de aprendizaje innovadoras y relevantes para el desarrollo integral de las y los estudiantes.                                                                                                                                       Para el periodo de gestión 2026, la Dirección de Edicación  Municipal de Zapotlán de Juárez debe actuar de acuerdo a la evaluación  del desempeño de los siguientes programas:                                                                                                                            01ZJU:  MUNICIPIO CON SERVICIOS DE CALIDAD                                                                                                                                                                                                                                                                                                    02ZJU: MUNICIPIO PROSPERO                                                                                                                                                                                                                                                                                                                                        03ZJU:  MUNICIPIO CON DESARROLLO INTEGRAL                                                                                                                                                                                                                                                                                          04ZJU:  MUNICIPIO EN PAZ</t>
  </si>
  <si>
    <t xml:space="preserve">(PCNERT) Porcentaje de celebraciones nacionales y estatales  realizadas trimestralmente </t>
  </si>
  <si>
    <t>PCNERT=(PCNEP/PCNER)X100%</t>
  </si>
  <si>
    <t xml:space="preserve">(PDCR) Porcentaje de desfiles conmemorativos realizados </t>
  </si>
  <si>
    <t>PDCR=(PDCP/PDCR)X100%</t>
  </si>
  <si>
    <t xml:space="preserve">(PDAR) Porcentaje de arengas realizadas </t>
  </si>
  <si>
    <t xml:space="preserve">(PDEBMAIE)Porcentaje de escuelas beneficiadas mediante el apoyo a instituciones educativas </t>
  </si>
  <si>
    <t>PDEBMAIE=(PDEBMAIEP/PDEBMAIER)X100%</t>
  </si>
  <si>
    <t xml:space="preserve">(PDEBCLHE) Porcentaje de escuelas beneficiadas con los huertos escolares. </t>
  </si>
  <si>
    <t>(PDEBCLHEP) Porcentaje de escuelas beneficiadas con los huertos escolares programadas.</t>
  </si>
  <si>
    <t>(PDEBCLHER) Porcentaje de escuelas beneficiadas con los huertos escolares realizadas.</t>
  </si>
  <si>
    <t>PDEBCLHE=(PDEBCLHEP/PDEBCLHER)X100%</t>
  </si>
  <si>
    <t>(PDEP) Porcentaje de eventos programados</t>
  </si>
  <si>
    <t>(PDER) Porcentaje de eventos realizados</t>
  </si>
  <si>
    <t>(PDEBCFALLATDLT) Porcentaje de escuelas beneficiados con el fomento a la lectura a través de la tecnología</t>
  </si>
  <si>
    <t>(PDEBCFALLATDLTP) Porcentaje de escuelas beneficiados con el fomento a la lectura a través de la tecnología programado</t>
  </si>
  <si>
    <t>(PDEBCFALLATDLTR) Porcentaje de escuelas beneficiados con el fomento a la lectura a través de la tecnología realizado.</t>
  </si>
  <si>
    <t>PDEBCFALLATDLTP=(PDEBCFALLATDLTP/PDEBCFALLATDLTR)X100%</t>
  </si>
  <si>
    <t xml:space="preserve">Medios de verificación: Carpeta física y carpeta digital de los desfiles conmemorativos realizados. </t>
  </si>
  <si>
    <t>Medios de verificación: Carpeta física y carpeta digital de la arenga realizada. 
Fuente de información: Estadísticas 
Periodicidad: Anual 
Resguardante: Dirección de Educación.</t>
  </si>
  <si>
    <t>DIRECCIÓN DE EDUCACIÓN</t>
  </si>
  <si>
    <t>SECRETARIA DE BIENESTAR, INCLUSION Y DESARROLLO SOCIAL.</t>
  </si>
  <si>
    <t>POA DE LA DIRECCIÓN DE EDICACIÓN</t>
  </si>
  <si>
    <t xml:space="preserve">DIRECCIÓN DE EDICACIÓN </t>
  </si>
  <si>
    <t>Transformación, crecimiento y desarrollo económico para Zapotlán.</t>
  </si>
  <si>
    <t>componente</t>
  </si>
  <si>
    <t xml:space="preserve"> PCNERT=(PCNEP*PCNER)/100%</t>
  </si>
  <si>
    <t xml:space="preserve"> Desfile del 21 de marzo en conmemoración del Natalicio de Benito Juárez y comienzo de la primavera.
16 de septiembre en conmemoración del 215 aniversario del inicio de la Independencia de México.
</t>
  </si>
  <si>
    <t>PDCR=(PDCP*PDCR)/100%</t>
  </si>
  <si>
    <t xml:space="preserve">Ceremonia donde se conmemora el Grito de Independencia con los gritos de ¡Viva! Seguidos de héroes de la independencia y valores nacionales, culminando con ¡Viva México! 
</t>
  </si>
  <si>
    <t>PDAR=(PDAP/PDAR)X100%</t>
  </si>
  <si>
    <t>PDAR=(PDAP*PDAR)/100%</t>
  </si>
  <si>
    <t>PDEBMAIE=(PDEBMAIEP*PDEBMAIER)/100%</t>
  </si>
  <si>
    <t xml:space="preserve">Realización de huertos escolares en las distintas instituciones educativas públicas del municipio, con la finalidad de educar a los estudiantes sobre la siembra y el cultivo de alimentos, fomentar hábitos alimenticios saludables a través del acceso a productos frescos, y promover la educación ambiental y la sustentabilidad, desarrollando habilidades sociales, trabajo en equipo, integración comunitaria y conexión con la naturaleza, a la vez que mejoran los espacios escolares. 
4 escuelas de nuevo ingreso al programa 
3 escuelas
</t>
  </si>
  <si>
    <t>PDEBCLHE=(PDEBCLHEP*PDEBCLHER)/100%</t>
  </si>
  <si>
    <t>actividad</t>
  </si>
  <si>
    <t> DÍA DEL MAESTRO DÍA DEL MAESTRO</t>
  </si>
  <si>
    <t>PDER=(PDEP*PDER)/100%</t>
  </si>
  <si>
    <t>PDEBCFALLATDLTP=(PDEBCFALLATDLTP*PDEBCFALLATDLTR)/100%</t>
  </si>
  <si>
    <t>Los tramites, servicios, asesorías, acompañamientos que van realizados a las instituciones educativas de nuestro municipio, que impacten directamente en los 4638 alumnos, que se encuentran en edad de cursar la educación básica y media superior y que se encuentren radicando dentro del municipio de Zapotlán de Juárez Hidalgo. Por inclusión garantizada en el artículo 3 °, todos y todas deben recibir los mismos beneficios.</t>
  </si>
  <si>
    <t>Se realiza a través de convocatorias de los diferentes programas tanto Estatales, Federales y Municipales, con la finalidad de que todas las actividades estén orientadas al beneficio y los intereses superiores de los niños, niñas y adolescentes.</t>
  </si>
  <si>
    <t>x</t>
  </si>
  <si>
    <t>https://zapotlan.hidalgo.gob.mx/</t>
  </si>
  <si>
    <t xml:space="preserve">Ley de Educación para el Estado de Hidalgo                                                                                                                                                                                                    https://www.congreso-hidalgo.gob.mx/biblioteca_legislativa/leyes_cintillo/Ley%20de%20Educacion%20para%20el%20Estado%20de%20Hidalgo.pdf     </t>
  </si>
  <si>
    <t xml:space="preserve"> Periódico Oficial del Estado de Hidalgo                                                                                                                                                                             https://periodico.hidalgo.gob.mx</t>
  </si>
  <si>
    <t>4.3.1 POBLACIÓN POTENCIAL</t>
  </si>
  <si>
    <t xml:space="preserve"> 4.3.2 POBLACIÓN OBJETIVA</t>
  </si>
  <si>
    <t>4.3.3 POBLACIÓN ATENDIDA DEL EJERCICIO FISCAL ANTERIOR</t>
  </si>
  <si>
    <t xml:space="preserve">23 escuelas, 4583 alumnos, 247 personal docente, de forma directa e indirecta 844 padres de familia.            </t>
  </si>
  <si>
    <t xml:space="preserve">Niñas, niños y adolescentes que se encuentran en edad de cursas la educación básica y medio superior, que radiquen dentro del municipio de Zapotlán de Juárez Hidalgo.                                                                                                                                                                                                                                                                                                                                                                                                                                                        </t>
  </si>
  <si>
    <t>Población Escolar: Según datos del INEGI, el municipio cuenta con una población joven significativa, donde los rangos de 5 a 19 años representan aproximadamente el 26.4% de los habitantes totales.</t>
  </si>
  <si>
    <t>si</t>
  </si>
  <si>
    <t>La falta de infraestructura educativa, la cobertura educativa en el municipio es limitada, especialmente en niveles como educación inicial, media superior y superior, en esta ultima una de las consecuencias es que solo el 12% termina sus estudios de nivel superior. Además, la falta de oportunidades laborales y la pobreza en la región puede afectar la educación, ya que muchos estudiantes pueden dejar de trabajar y ayudar a las familias.</t>
  </si>
  <si>
    <t xml:space="preserve">Niñas, niños y adolescentes que se encuentran en edad de cursas la educación básica y medio superior, que radiquen dentro del municipio de Zapotlán de Juárez Hidalgo.                        </t>
  </si>
  <si>
    <t xml:space="preserve"> 4638 alumnos, 247 personal docente, de forma directa e indirecta 963 padres de familia.</t>
  </si>
  <si>
    <t xml:space="preserve">La falta de infraestructura educativa, limita al cambio de la poblacion educativa, por lo cual las cifras del ejercicio fiscal 2024 es igual al ejercicio fiscal 2025 </t>
  </si>
  <si>
    <t xml:space="preserve">Algún grupo de  padres de familia.  </t>
  </si>
  <si>
    <t>Dirección de Educación del municipio de Zapotlán de Juárez.</t>
  </si>
  <si>
    <t xml:space="preserve">Personas que no cumplen con las reglas de operación, que no se encuentran inscritos en ningún nivel educativo y que no radican y/o estudian en el municipio. </t>
  </si>
  <si>
    <t xml:space="preserve">El Plan Municipal Desarrollo -2024 - 2027 para Zapotlán de Juárez se sustenta en la necesidad de abatir el rezago educativo y fortalecer la infraestructura en las comunidades del municipio Zapotlán, San Pedro Huaquilpan y Acayuca.
Facilitar el acceso a cursos, talleres, y conferencias que abonen al desarrollo municipal en materia de educación. 
Implementar programas de educación que aborden las necesidades específicas del municipio, desde educación básica y media superior.
Población Escolar: Según datos del INEGI, el municipio cuenta con una población joven significativa, donde los rangos de 5 a 19 años representan aproximadamente el 26.4% de los habitantes totales.
Niveles de Escolaridad (2020): * Secundaria: 37.7% (Nivel con mayor concentración). Primaria: 22.5%. Bachillerato: 20.6%.  Promover la participación de las y los estudiantes de todos los niveles educativos en actividades culturales y educativas. 
Facilitar el acceso a cursos, talleres, y conferencias que abonen al desarrollo municipal en materia de educación. 
Implementar programas de educación que aborden las necesidades específicas del municipio, desde educación básica y media superior.
Al año 2026 se cuenta con una matricula de 4583 alumnos inscritos en las escuelas del municipio de Zapotlán de Juárez Hidalgo, en el nivel básico y medio superior, siendo la localidad de Acayuca la que tiene mayor índice con 1943 alumnos inscritos actualmente, seguido de San Pedro con 1400 alumnos y Zapotlán de Juárez con 1240 alumnos, por lo que se puede observar el número considerable de alumnos con los que cuenta la localidad de Acayuca, y contando únicamente con dos escuelas primarias, la primaria Francisco Noble en el turno matutino con 604 alumnos y la Jime Torres Bodet en el turno vespertino con 424 alumnos, las cuales comparten instalaciones. </t>
  </si>
  <si>
    <r>
      <rPr>
        <sz val="12"/>
        <color rgb="FF000000"/>
        <rFont val="Arial"/>
        <family val="2"/>
      </rPr>
      <t xml:space="preserve">Problemáticas Detectadas:
Deserción Escolar: Se identifica un área de oportunidad en la transición de secundaria a media superior.
Infraestructura: Necesidad de mantenimiento preventivo y correctivo en planteles de educación básica.
Salud Socioemocional: Se ha integrado como una línea de acción prioritaria post-pandemia.
 Alineación Estratégica
El programa educativo 2024-2027 se alinea con el Eje de Desarrollo Social y Bienestar del Plan Municipal:
Objetivo Sectorial: Promover el fortalecimiento de la infraestructura educativa y diseñar estrategias integrales para prevenir el abandono escolar.                                                                                                                                                                                                         La falta de infraestructura de calidad, para desarrollar actividades pedagógicas, cívicas, culturales, deportivas en las instituciones. la pobreza extrema en que viven las familias del municipio, que representa el 49%.                                           La falta de oportunidades laborales y la pobreza pueden llevar a la pérdida de talento, ya que las personas pueden no tener la oportunidad de desarrollar sus habilidades y contribuir a la sociedad.
Se puede limitar el desarrollo económico, ya que las personas pueden no tener la capacidad de invertir en educación, salud y otros sectores que son fundamentales para el crecimiento económico.
Contribuiye a la inestabilidad social, ya que las personas pueden sentirse frustradas y desesperadas, lo que puede llevar a protestas y conflictos sociales      </t>
    </r>
    <r>
      <rPr>
        <sz val="11"/>
        <color rgb="FF000000"/>
        <rFont val="Arial"/>
        <family val="2"/>
      </rPr>
      <t xml:space="preserve">                                                                                                                                                                                                              </t>
    </r>
  </si>
  <si>
    <t>PCNEP</t>
  </si>
  <si>
    <t>PCNER</t>
  </si>
  <si>
    <t>PCNEPT</t>
  </si>
  <si>
    <t>(PCNER) Porcentaje celebraciones nacionales y estatales realizadas</t>
  </si>
  <si>
    <r>
      <t>(PCNEP)</t>
    </r>
    <r>
      <rPr>
        <sz val="9"/>
        <color theme="0"/>
        <rFont val="Arial"/>
        <family val="2"/>
      </rPr>
      <t xml:space="preserve"> Porcentaje celebraciones nacionales y estatales programadas</t>
    </r>
  </si>
  <si>
    <r>
      <t>(PDAP</t>
    </r>
    <r>
      <rPr>
        <sz val="9"/>
        <color theme="0"/>
        <rFont val="Arial"/>
        <family val="2"/>
      </rPr>
      <t>)Porcentaje de arengas programados</t>
    </r>
  </si>
  <si>
    <r>
      <t>(PDAR )</t>
    </r>
    <r>
      <rPr>
        <sz val="9"/>
        <color theme="0"/>
        <rFont val="Arial"/>
        <family val="2"/>
      </rPr>
      <t>Porcentaje de arengas realizados</t>
    </r>
  </si>
  <si>
    <t>Mejora de la infraestructura educativa: Se propone invertir en la mejora de la infraestructura educativa.
Programas de educación: Se propone implementar programas de educación que aborden las necesidades específicas del municipio, como la educación básica y media superior.
Capacitación docente: Se propone capacitar a los docentes para que puedan proporcionar una educación de calidad</t>
  </si>
  <si>
    <t>Deserción escolar</t>
  </si>
  <si>
    <t>Analfabetismo</t>
  </si>
  <si>
    <t>Desigualdad social</t>
  </si>
  <si>
    <t>Impacto negativo de la salud</t>
  </si>
  <si>
    <t>Falta de oportunidades laborales</t>
  </si>
  <si>
    <t>Inestabilidad social</t>
  </si>
  <si>
    <t>Limitación en el crecimiento económico</t>
  </si>
  <si>
    <t>Implementar programas de apoyo para estudiantes de educación básica y media superior</t>
  </si>
  <si>
    <t>Propiciar la igualdad social en el ámbito educacional</t>
  </si>
  <si>
    <t>Otorgar un impacto positivo de mejora en la salud y educación</t>
  </si>
  <si>
    <t>Facilidad de establecer relaciones institucionales para promover una mejor estabilidad social</t>
  </si>
  <si>
    <t>Impulsar a los estudiantes a continuar con estudios hasta adquirir un grado académico adecuado para su futuro</t>
  </si>
  <si>
    <t>Plena ejecución de los programas en las localidades para promover el conocimiento y la lectura.</t>
  </si>
  <si>
    <t>Periodicidad media para la implementación de programas</t>
  </si>
  <si>
    <t>Proyección y ampliación de prgramas e incremento de beneficiarios en todos los sectores de educación</t>
  </si>
  <si>
    <t>N/A</t>
  </si>
  <si>
    <t>Falta de infraestructura de calidad para desarrollar actividades pedagógicas , civicas , culturares   y deportivas  dentro de las instalaciones educativas.</t>
  </si>
  <si>
    <t xml:space="preserve">Ambientes de aprendizaje adecuados que favorecen el desarrollo académico de los estudiantes.
.
</t>
  </si>
  <si>
    <t xml:space="preserve">Incremento en la motivación y asistencia escolar de los estudiantes.
</t>
  </si>
  <si>
    <t xml:space="preserve">Condiciones seguras que garantizan la integridad física de la comunidad escolar.
</t>
  </si>
  <si>
    <t xml:space="preserve">Mejora en el rendimiento académico de los alumnos de educación básica y media superior.
</t>
  </si>
  <si>
    <t xml:space="preserve">Mayor implementación de herramientas tecnológicas y métodos de enseñanza innovadores.
</t>
  </si>
  <si>
    <t xml:space="preserve">Incremento en la asignación de recursos financieros destinados a infraestructura educativa.
</t>
  </si>
  <si>
    <t xml:space="preserve">Mejora en la gestión y vinculación con programas estatales y federales de apoyo a infraestructura educativa.
</t>
  </si>
  <si>
    <t xml:space="preserve">Elaboración de un diagnóstico actualizado sobre las necesidades de infraestructura en los planteles educativos.
</t>
  </si>
  <si>
    <t xml:space="preserve">Implementación de programas permanentes de mantenimiento preventivo y correctivo en las escuelas.
</t>
  </si>
  <si>
    <t xml:space="preserve">Fortalecimiento de la planeación y priorización de proyectos de obra pública educativa.
</t>
  </si>
  <si>
    <t xml:space="preserve">Adecuada dotación de mobiliario, equipo tecnológico y materiales educativos.
</t>
  </si>
  <si>
    <r>
      <rPr>
        <sz val="9"/>
        <rFont val="Arial"/>
        <family val="2"/>
      </rPr>
      <t>Med</t>
    </r>
    <r>
      <rPr>
        <sz val="9"/>
        <color theme="1"/>
        <rFont val="Arial"/>
        <family val="2"/>
      </rPr>
      <t xml:space="preserve">ios de verificación: Carpeta física y carpeta digital de las celebraciones nacionales realizadas.
Fuente de información: Estadísticas
Periodicidad: Trimestral
Resguardante: Dirección de Educación
</t>
    </r>
  </si>
  <si>
    <t>(PDCP) Porcentaje de desfiles conmemorativos programados</t>
  </si>
  <si>
    <t>PDCR</t>
  </si>
  <si>
    <t>PDCP</t>
  </si>
  <si>
    <t>PDAR</t>
  </si>
  <si>
    <t>PDAP</t>
  </si>
  <si>
    <t>PDEBMAIE</t>
  </si>
  <si>
    <t>PDEBMAIEP</t>
  </si>
  <si>
    <t>PDEBMAIER</t>
  </si>
  <si>
    <t xml:space="preserve">
Fuente de información: Estadísticas 
Periodicidad: Anual 
Resguardante: Dirección de Educación.</t>
  </si>
  <si>
    <t>PDEBCLHE</t>
  </si>
  <si>
    <t>PDEBCLHEP</t>
  </si>
  <si>
    <t>PDEBCLHER</t>
  </si>
  <si>
    <t xml:space="preserve">
Fuente de información: Estadísticas 
Periodicidad: Trimestral 
Resguardante: Dirección de Educación.</t>
  </si>
  <si>
    <t>Fuente de información: Estadísticas 
Periodicidad: Trimestral 
Resguardante: Dirección de Educación.</t>
  </si>
  <si>
    <t>PDER</t>
  </si>
  <si>
    <t>PDEP</t>
  </si>
  <si>
    <t>PDEBCFALLATDLT</t>
  </si>
  <si>
    <t>PDEBCFALLATDLTP</t>
  </si>
  <si>
    <t>PDEBCFALLATDLTR</t>
  </si>
  <si>
    <t>PP1- C1</t>
  </si>
  <si>
    <t>PP1- C1 A1</t>
  </si>
  <si>
    <t>PP1- C1 A2</t>
  </si>
  <si>
    <t>PP1- C2</t>
  </si>
  <si>
    <t>PP1- C2 A1</t>
  </si>
  <si>
    <t>PP1- C2 A2</t>
  </si>
  <si>
    <t>PP1- C2 A3</t>
  </si>
  <si>
    <t xml:space="preserve">3.5 Implementar una política integral para el desarrollo cultural, fomentando y promoviendo los talentos locales, y preservando la
identidad artística y tradicional del municipio
</t>
  </si>
  <si>
    <t>EL PROGRAMA PRESUPUESTARIO
ENTREGA BIENES Y SERVICIOS A:</t>
  </si>
  <si>
    <t>La dirección de educación alineado al plan de desarrollo estatal tiene como finalidad garantizar el derecho a una educación humanista, de calidad, competitiva, equitativa e inclusiva, priorizando siempre al estudiante, los cuerpos académicos, padres y madres de familia.</t>
  </si>
  <si>
    <t>La dirección de educación vinculada al plan de desarrollo municipal tiene como función coordinar, dirigir, supervisar, planear, organizar y evaluar proyectos educativos de la comunidad.</t>
  </si>
  <si>
    <t>La dirección de educación municipal tiene como subfunción planear con base a las necesidades y al diagnóstico del municipio que permita coordinar, dirigir y supervisar programas y actividades que surjan en materia de educación.</t>
  </si>
  <si>
    <t>PP1 TRANSFORMACIÓN, CRECIMIENTO Y DESARROLLO ECONÓMICO PARA ZAPOTLÁN.</t>
  </si>
  <si>
    <r>
      <rPr>
        <sz val="8"/>
        <color rgb="FF000000"/>
        <rFont val="Arial"/>
        <family val="2"/>
      </rPr>
      <t>3.6.1 Ampliar las oportunidades educativas en los niveles básicos y medio superior, garantizando el acceso y la permanencia de los jóvenes en el sistema educativo.
3.6.4 Mejorar la calidad en el sector educativo de Zapotlán, brindando a los estudiantes los conocimientos y habilidades necesarios para su desarrollo integral.</t>
    </r>
    <r>
      <rPr>
        <sz val="8.5"/>
        <color rgb="FF000000"/>
        <rFont val="Arial"/>
        <family val="2"/>
      </rPr>
      <t xml:space="preserve">
</t>
    </r>
  </si>
  <si>
    <t>3.6 Impulsar el desarrollo integral  en todos los niveles educativos, promoviendo una formación de calidad que prepare a las nuevas generaciones para un futuro próspero y competitivo.</t>
  </si>
  <si>
    <t>3.6.1.1 Impulsar el acceso a la educación básica, promoviendo el desarrollo integral de las y los estudiantes.</t>
  </si>
  <si>
    <t>3.6.1 ampliar las oportunidades educativas en los niveles básicos y medio superior, garantizando el acceso y la permanencia de los jóvenes en el sistema educativo.</t>
  </si>
  <si>
    <t>3.6.2.1 Promover un nuevo modelo de educación a nivel medio superior y superior, con cobertura integral y oportunidades laborales en los estudiantes del municipio</t>
  </si>
  <si>
    <t xml:space="preserve">Transformación, crecimiento y desarrollo economico para Zapotlán. </t>
  </si>
  <si>
    <t xml:space="preserve">(PDE) Porcentaje de eventos  </t>
  </si>
  <si>
    <t>PDE=(PDEP/PDER)X100%</t>
  </si>
  <si>
    <r>
      <t xml:space="preserve">Medios de verificación: Carpeta física y carpeta digital de las escuelas beneficiadas 
Fuente de información: Estadísticas </t>
    </r>
    <r>
      <rPr>
        <sz val="10"/>
        <color theme="3" tint="-0.249977111117893"/>
        <rFont val="Arial"/>
        <family val="2"/>
      </rPr>
      <t>https://sigeh.hidalgo.gob.mx/pags/info_reg/municipal/13082%20-%20Zapotl%C3%A1n%20de%20Ju%C3%A1rez.pdf</t>
    </r>
    <r>
      <rPr>
        <sz val="10"/>
        <color rgb="FF000000"/>
        <rFont val="Arial"/>
        <family val="2"/>
      </rPr>
      <t xml:space="preserve">
Periodicidad: Trimestral 
Resguardante: Dirección de Educación.  
</t>
    </r>
  </si>
  <si>
    <r>
      <t xml:space="preserve">Medios de verificación: Carpeta física y carpeta digital de las actividades realizadas en el día del maestro. 
Fuente de información: Estadísticas </t>
    </r>
    <r>
      <rPr>
        <sz val="10"/>
        <color theme="3" tint="-0.249977111117893"/>
        <rFont val="Arial"/>
        <family val="2"/>
      </rPr>
      <t>https://sigeh.hidalgo.gob.mx/pags/info_reg/municipal/13082%20-%20Zapotl%C3%A1n%20de%20Ju%C3%A1rez.pdf</t>
    </r>
    <r>
      <rPr>
        <sz val="10"/>
        <color rgb="FF000000"/>
        <rFont val="Arial"/>
        <family val="2"/>
      </rPr>
      <t xml:space="preserve">
Periodicidad: Trimestral
Resguardante: Dirección de Educación. 
</t>
    </r>
  </si>
  <si>
    <r>
      <t xml:space="preserve">Medios de verificación: Carpeta física y carpeta digital de las escuelas beneficiadas 
Fuente de información: Estadísticas 
</t>
    </r>
    <r>
      <rPr>
        <sz val="10"/>
        <color theme="3" tint="-0.249977111117893"/>
        <rFont val="Arial"/>
        <family val="2"/>
      </rPr>
      <t>https://sigeh.hidalgo.gob.mx/pags/info_reg/municipal/13082%20-%20Zapotl%C3%A1n%20de%20Ju%C3%A1rez.pdf</t>
    </r>
    <r>
      <rPr>
        <sz val="10"/>
        <color rgb="FF000000"/>
        <rFont val="Arial"/>
        <family val="2"/>
      </rPr>
      <t xml:space="preserve">
Periodicidad: Trimestral 
Resguardante: Dirección de Educación.  
</t>
    </r>
  </si>
  <si>
    <r>
      <t xml:space="preserve">Medios de verificación: Carpeta física y carpeta digital de los desfiles conmemorativos realizados. 
Fuente de información: Estadísticas 
</t>
    </r>
    <r>
      <rPr>
        <sz val="10"/>
        <color theme="3" tint="-0.249977111117893"/>
        <rFont val="Arial"/>
        <family val="2"/>
      </rPr>
      <t>https://sigeh.hidalgo.gob.mx/pags/info_reg/municipal/13082%20-%20Zapotl%C3%A1n%20de%20Ju%C3%A1rez.pdf</t>
    </r>
    <r>
      <rPr>
        <sz val="10"/>
        <color rgb="FF000000"/>
        <rFont val="Arial"/>
        <family val="2"/>
      </rPr>
      <t xml:space="preserve">
Periodicidad: Trimestral 
Resguardante: Dirección de Educación. 
</t>
    </r>
  </si>
  <si>
    <r>
      <t xml:space="preserve">Medios de verificación: Carpeta física y carpeta digital de las celebraciones nacionales realizadas.
Fuente de información: Estadísticas </t>
    </r>
    <r>
      <rPr>
        <sz val="10"/>
        <color theme="3" tint="-0.249977111117893"/>
        <rFont val="Arial"/>
        <family val="2"/>
      </rPr>
      <t>https://sigeh.hidalgo.gob.mx/pags/info_reg/municipal/13082%20-%20Zapotl%C3%A1n%20de%20Ju%C3%A1rez.pdf</t>
    </r>
    <r>
      <rPr>
        <sz val="10"/>
        <color rgb="FF000000"/>
        <rFont val="Arial"/>
        <family val="2"/>
      </rPr>
      <t xml:space="preserve">
Periodicidad: Trimestral
Resguardante: Dirección de Educación
</t>
    </r>
  </si>
  <si>
    <r>
      <t xml:space="preserve">Medios de verificación: Carpeta física y carpeta digital de la arenga realizada. 
Fuente de información: Estadísticas 
</t>
    </r>
    <r>
      <rPr>
        <sz val="10"/>
        <color theme="3" tint="-0.249977111117893"/>
        <rFont val="Arial"/>
        <family val="2"/>
      </rPr>
      <t>https://sigeh.hidalgo.gob.mx/pags/info_reg/municipal/13082%20-%20Zapotl%C3%A1n%20de%20Ju%C3%A1rez.pdf</t>
    </r>
    <r>
      <rPr>
        <sz val="10"/>
        <color rgb="FF000000"/>
        <rFont val="Arial"/>
        <family val="2"/>
      </rPr>
      <t xml:space="preserve">
Periodicidad: Trimestral
Resguardante: Dirección de Educación. 
</t>
    </r>
  </si>
  <si>
    <r>
      <t xml:space="preserve">Medios de verificación: Carpeta física y carpeta digital de las escuelas beneficiadas. 
Fuente de información: Estadísticas 
</t>
    </r>
    <r>
      <rPr>
        <sz val="10"/>
        <color theme="3" tint="-0.249977111117893"/>
        <rFont val="Arial"/>
        <family val="2"/>
      </rPr>
      <t>https://sigeh.hidalgo.gob.mx/pags/info_reg/municipal/13082%20-%20Zapotl%C3%A1n%20de%20Ju%C3%A1rez.pdf</t>
    </r>
    <r>
      <rPr>
        <sz val="10"/>
        <color rgb="FF000000"/>
        <rFont val="Arial"/>
        <family val="2"/>
      </rPr>
      <t xml:space="preserve">
Periodicidad: Trimestral 
Resguardante: Dirección de Educación.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</si>
</sst>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7">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12"/>
      <name val="Arial"/>
      <family val="2"/>
    </font>
    <font>
      <sz val="9"/>
      <color theme="1"/>
      <name val="Arial"/>
      <family val="2"/>
    </font>
    <font>
      <sz val="10"/>
      <color rgb="FF000000"/>
      <name val="Arial MT"/>
      <family val="2"/>
    </font>
    <font>
      <b/>
      <sz val="10"/>
      <color rgb="FF000000"/>
      <name val="Calibri Light"/>
      <family val="2"/>
    </font>
    <font>
      <sz val="10"/>
      <color theme="10"/>
      <name val="Arial"/>
      <family val="2"/>
    </font>
    <font>
      <sz val="12"/>
      <color rgb="FF000000"/>
      <name val="Arial"/>
      <family val="2"/>
    </font>
    <font>
      <sz val="8"/>
      <name val="Arial"/>
      <family val="2"/>
    </font>
    <font>
      <sz val="10"/>
      <color theme="3" tint="-0.249977111117893"/>
      <name val="Arial"/>
      <family val="2"/>
    </font>
  </fonts>
  <fills count="29">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1" tint="0.34998626667073579"/>
        <bgColor indexed="64"/>
      </patternFill>
    </fill>
  </fills>
  <borders count="4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717">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4"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6" xfId="2" applyFont="1" applyBorder="1" applyAlignment="1">
      <alignment horizontal="center" vertical="center" wrapText="1"/>
    </xf>
    <xf numFmtId="0" fontId="22" fillId="0" borderId="36" xfId="2" applyFont="1" applyBorder="1" applyAlignment="1">
      <alignment horizontal="justify" vertical="center" wrapText="1"/>
    </xf>
    <xf numFmtId="0" fontId="22" fillId="0" borderId="37" xfId="2" applyFont="1" applyBorder="1" applyAlignment="1">
      <alignment horizontal="justify" vertical="center" wrapText="1"/>
    </xf>
    <xf numFmtId="0" fontId="22" fillId="10" borderId="36" xfId="2" applyFont="1" applyFill="1" applyBorder="1" applyAlignment="1">
      <alignment horizontal="center" vertical="center"/>
    </xf>
    <xf numFmtId="0" fontId="22" fillId="0" borderId="36" xfId="2" applyFont="1" applyBorder="1" applyAlignment="1">
      <alignment horizontal="center" vertical="center"/>
    </xf>
    <xf numFmtId="0" fontId="23" fillId="11" borderId="36"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4"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1"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6"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55" fillId="0" borderId="29" xfId="0" applyFont="1" applyBorder="1" applyAlignment="1">
      <alignment vertical="center"/>
    </xf>
    <xf numFmtId="0" fontId="55" fillId="0" borderId="30" xfId="0" applyFont="1" applyBorder="1" applyAlignment="1">
      <alignment vertical="center"/>
    </xf>
    <xf numFmtId="0" fontId="55" fillId="0" borderId="31" xfId="0" applyFont="1" applyBorder="1" applyAlignment="1">
      <alignment vertical="center"/>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4" fillId="0" borderId="10" xfId="0" applyFont="1" applyBorder="1" applyAlignment="1">
      <alignment horizontal="left" vertical="top"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34"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1" fontId="94" fillId="0" borderId="10" xfId="0" applyNumberFormat="1" applyFont="1" applyBorder="1" applyAlignment="1">
      <alignment horizontal="center" vertical="center" shrinkToFit="1"/>
    </xf>
    <xf numFmtId="0" fontId="12" fillId="8" borderId="34" xfId="0" applyFont="1" applyFill="1" applyBorder="1" applyAlignment="1">
      <alignment horizontal="center" vertical="center" wrapText="1"/>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59" fillId="8" borderId="36" xfId="2" applyFont="1" applyFill="1" applyBorder="1" applyAlignment="1">
      <alignment horizontal="center" vertical="center" wrapText="1"/>
    </xf>
    <xf numFmtId="0" fontId="59" fillId="7" borderId="36" xfId="2" applyFont="1" applyFill="1" applyBorder="1" applyAlignment="1">
      <alignment horizontal="center" vertical="center" wrapText="1"/>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0" borderId="36"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6" xfId="2" applyFont="1" applyBorder="1" applyAlignment="1">
      <alignment horizontal="center" vertical="center" wrapText="1"/>
    </xf>
    <xf numFmtId="9" fontId="92" fillId="0" borderId="36"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87" fillId="8" borderId="10" xfId="0" applyFont="1" applyFill="1" applyBorder="1" applyAlignment="1">
      <alignment horizontal="center" vertical="center" wrapText="1"/>
    </xf>
    <xf numFmtId="0" fontId="22" fillId="0" borderId="37" xfId="2" applyFont="1" applyBorder="1" applyAlignment="1">
      <alignment horizontal="center" vertical="center" wrapText="1"/>
    </xf>
    <xf numFmtId="0" fontId="89" fillId="7" borderId="34" xfId="0" applyFont="1" applyFill="1" applyBorder="1" applyAlignment="1">
      <alignment horizontal="center" vertical="center"/>
    </xf>
    <xf numFmtId="0" fontId="18" fillId="0" borderId="34" xfId="0" applyFont="1" applyBorder="1" applyAlignment="1">
      <alignment horizontal="center" vertical="center" wrapText="1"/>
    </xf>
    <xf numFmtId="0" fontId="12" fillId="7" borderId="34" xfId="0" applyFont="1" applyFill="1" applyBorder="1" applyAlignment="1">
      <alignment horizontal="center" vertical="center" wrapText="1"/>
    </xf>
    <xf numFmtId="0" fontId="40" fillId="0" borderId="0" xfId="0" applyFont="1" applyAlignment="1">
      <alignment horizontal="left" vertical="top"/>
    </xf>
    <xf numFmtId="1" fontId="111" fillId="0" borderId="10" xfId="0" applyNumberFormat="1" applyFont="1" applyBorder="1" applyAlignment="1">
      <alignment horizontal="center" vertical="center" shrinkToFit="1"/>
    </xf>
    <xf numFmtId="1" fontId="111" fillId="0" borderId="11" xfId="0" applyNumberFormat="1" applyFont="1" applyBorder="1" applyAlignment="1">
      <alignment horizontal="center" vertical="center" shrinkToFit="1"/>
    </xf>
    <xf numFmtId="1" fontId="111" fillId="0" borderId="35" xfId="0" applyNumberFormat="1" applyFont="1" applyBorder="1" applyAlignment="1">
      <alignment horizontal="center" vertical="center" shrinkToFit="1"/>
    </xf>
    <xf numFmtId="0" fontId="92" fillId="0" borderId="10" xfId="0" applyFont="1" applyBorder="1" applyAlignment="1">
      <alignment horizontal="center" vertical="center" wrapText="1"/>
    </xf>
    <xf numFmtId="0" fontId="18" fillId="0" borderId="0" xfId="0" applyFont="1" applyAlignment="1">
      <alignment horizontal="center" vertical="center"/>
    </xf>
    <xf numFmtId="0" fontId="112" fillId="0" borderId="0" xfId="0" applyFont="1" applyAlignment="1">
      <alignment horizontal="left" vertical="top" wrapText="1"/>
    </xf>
    <xf numFmtId="0" fontId="24" fillId="0" borderId="34" xfId="0" applyFont="1" applyBorder="1" applyAlignment="1">
      <alignment horizontal="left" vertical="center" wrapText="1"/>
    </xf>
    <xf numFmtId="0" fontId="84" fillId="0" borderId="23" xfId="3" applyFont="1" applyFill="1" applyBorder="1" applyAlignment="1">
      <alignment vertical="center" wrapText="1"/>
    </xf>
    <xf numFmtId="0" fontId="84" fillId="0" borderId="8" xfId="3" applyFont="1" applyFill="1" applyBorder="1" applyAlignment="1">
      <alignment vertical="center" wrapText="1"/>
    </xf>
    <xf numFmtId="0" fontId="84" fillId="0" borderId="9" xfId="3" applyFont="1" applyFill="1" applyBorder="1" applyAlignment="1">
      <alignment vertical="center" wrapText="1"/>
    </xf>
    <xf numFmtId="0" fontId="109" fillId="0" borderId="34" xfId="0" applyFont="1" applyBorder="1" applyAlignment="1">
      <alignment horizontal="center" vertical="center" wrapText="1"/>
    </xf>
    <xf numFmtId="0" fontId="48" fillId="7" borderId="34" xfId="2" applyFont="1" applyFill="1" applyBorder="1" applyAlignment="1">
      <alignment horizontal="center" vertical="center" wrapText="1"/>
    </xf>
    <xf numFmtId="0" fontId="40" fillId="0" borderId="34" xfId="0" applyFont="1" applyBorder="1" applyAlignment="1">
      <alignment horizontal="left" vertical="center" wrapText="1"/>
    </xf>
    <xf numFmtId="0" fontId="40" fillId="0" borderId="10" xfId="0" applyFont="1" applyBorder="1" applyAlignment="1">
      <alignment horizontal="center" vertical="center" wrapText="1"/>
    </xf>
    <xf numFmtId="0" fontId="92" fillId="0" borderId="10" xfId="0" applyFont="1" applyBorder="1" applyAlignment="1">
      <alignment horizontal="center" vertical="top" wrapText="1"/>
    </xf>
    <xf numFmtId="0" fontId="10"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89" fillId="7"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3"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92" fillId="0" borderId="34" xfId="3" applyFont="1" applyBorder="1" applyAlignment="1">
      <alignment horizontal="center" vertical="center" wrapText="1"/>
    </xf>
    <xf numFmtId="0" fontId="48" fillId="0" borderId="34" xfId="0" applyFont="1" applyBorder="1" applyAlignment="1">
      <alignment horizontal="center" vertical="center" wrapText="1"/>
    </xf>
    <xf numFmtId="0" fontId="97"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97" fillId="0" borderId="34" xfId="0" applyFont="1" applyBorder="1" applyAlignment="1">
      <alignment horizontal="center" vertical="center" wrapText="1"/>
    </xf>
    <xf numFmtId="0" fontId="97" fillId="7"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92"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8" fillId="8" borderId="34" xfId="0" applyFont="1" applyFill="1" applyBorder="1" applyAlignment="1">
      <alignment horizontal="left" vertical="center" wrapText="1"/>
    </xf>
    <xf numFmtId="0" fontId="92" fillId="0" borderId="34" xfId="0" applyFont="1" applyBorder="1" applyAlignment="1">
      <alignment horizontal="righ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34" xfId="0" applyFont="1" applyBorder="1" applyAlignment="1">
      <alignment horizontal="center" vertical="center"/>
    </xf>
    <xf numFmtId="0" fontId="10"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34" xfId="0" applyFont="1" applyBorder="1" applyAlignment="1">
      <alignment horizontal="center" vertical="center"/>
    </xf>
    <xf numFmtId="0" fontId="78" fillId="0" borderId="34" xfId="0" applyFont="1" applyBorder="1" applyAlignment="1">
      <alignment horizontal="center" vertical="center"/>
    </xf>
    <xf numFmtId="9" fontId="82" fillId="0" borderId="34" xfId="1" applyFont="1" applyFill="1" applyBorder="1" applyAlignment="1">
      <alignment horizontal="right" vertical="center"/>
    </xf>
    <xf numFmtId="0" fontId="24" fillId="7" borderId="34" xfId="0" applyFont="1" applyFill="1" applyBorder="1" applyAlignment="1">
      <alignment horizontal="center" vertical="center"/>
    </xf>
    <xf numFmtId="0" fontId="12" fillId="8" borderId="34" xfId="0" applyFont="1" applyFill="1" applyBorder="1" applyAlignment="1">
      <alignment horizontal="center" vertical="center"/>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114" fillId="0" borderId="1" xfId="0" applyFont="1" applyBorder="1" applyAlignment="1">
      <alignment horizontal="left" vertical="center" wrapText="1"/>
    </xf>
    <xf numFmtId="0" fontId="114" fillId="0" borderId="2" xfId="0" applyFont="1" applyBorder="1" applyAlignment="1">
      <alignment horizontal="left" vertical="center" wrapText="1"/>
    </xf>
    <xf numFmtId="0" fontId="114" fillId="0" borderId="3" xfId="0" applyFont="1" applyBorder="1" applyAlignment="1">
      <alignment horizontal="left" vertical="center" wrapText="1"/>
    </xf>
    <xf numFmtId="0" fontId="114" fillId="0" borderId="7" xfId="0" applyFont="1" applyBorder="1" applyAlignment="1">
      <alignment horizontal="left" vertical="center" wrapText="1"/>
    </xf>
    <xf numFmtId="0" fontId="114" fillId="0" borderId="8" xfId="0" applyFont="1" applyBorder="1" applyAlignment="1">
      <alignment horizontal="left" vertical="center" wrapText="1"/>
    </xf>
    <xf numFmtId="0" fontId="114" fillId="0" borderId="9" xfId="0" applyFont="1" applyBorder="1" applyAlignment="1">
      <alignment horizontal="left" vertical="center" wrapText="1"/>
    </xf>
    <xf numFmtId="0" fontId="109"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114" fillId="0" borderId="4" xfId="0" applyFont="1" applyBorder="1" applyAlignment="1">
      <alignment horizontal="left" vertical="center" wrapText="1"/>
    </xf>
    <xf numFmtId="0" fontId="114" fillId="0" borderId="0" xfId="0" applyFont="1" applyAlignment="1">
      <alignment horizontal="left" vertical="center" wrapText="1"/>
    </xf>
    <xf numFmtId="0" fontId="114" fillId="0" borderId="5" xfId="0" applyFont="1" applyBorder="1" applyAlignment="1">
      <alignment horizontal="left" vertical="center" wrapText="1"/>
    </xf>
    <xf numFmtId="0" fontId="24" fillId="0" borderId="0" xfId="0" applyFont="1" applyAlignment="1">
      <alignment horizontal="center" vertical="justify"/>
    </xf>
    <xf numFmtId="0" fontId="88" fillId="8" borderId="45" xfId="0" applyFont="1" applyFill="1" applyBorder="1" applyAlignment="1">
      <alignment horizontal="center" vertical="center"/>
    </xf>
    <xf numFmtId="0" fontId="88" fillId="8" borderId="46" xfId="0" applyFont="1" applyFill="1" applyBorder="1" applyAlignment="1">
      <alignment horizontal="center" vertical="center"/>
    </xf>
    <xf numFmtId="0" fontId="109" fillId="0" borderId="29" xfId="0" applyFont="1" applyBorder="1" applyAlignment="1">
      <alignment horizontal="center" vertical="center" wrapText="1"/>
    </xf>
    <xf numFmtId="0" fontId="109" fillId="0" borderId="31"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8" fillId="0" borderId="21" xfId="3"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13" fillId="0" borderId="18" xfId="3" applyFont="1" applyFill="1" applyBorder="1" applyAlignment="1">
      <alignment horizontal="center" vertical="center" wrapText="1"/>
    </xf>
    <xf numFmtId="0" fontId="113" fillId="0" borderId="0" xfId="3" applyFont="1" applyFill="1" applyBorder="1" applyAlignment="1">
      <alignment horizontal="center" vertical="center" wrapText="1"/>
    </xf>
    <xf numFmtId="0" fontId="113" fillId="0" borderId="5" xfId="3" applyFont="1" applyFill="1" applyBorder="1" applyAlignment="1">
      <alignment horizontal="center"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7"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0" fillId="0" borderId="0" xfId="0" applyAlignment="1">
      <alignment horizontal="center" vertical="top"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18" fillId="0" borderId="34" xfId="0" applyFont="1" applyBorder="1" applyAlignment="1">
      <alignment horizontal="center" vertical="center" wrapText="1"/>
    </xf>
    <xf numFmtId="0" fontId="24"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0" fillId="0" borderId="37"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57" fillId="7" borderId="25" xfId="0" applyFont="1" applyFill="1" applyBorder="1" applyAlignment="1">
      <alignment horizontal="center" vertical="center" wrapText="1"/>
    </xf>
    <xf numFmtId="0" fontId="57" fillId="7" borderId="38"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89" fillId="21" borderId="34" xfId="0" applyFont="1" applyFill="1" applyBorder="1" applyAlignment="1">
      <alignment horizontal="center" vertical="center"/>
    </xf>
    <xf numFmtId="0" fontId="89" fillId="21" borderId="36" xfId="0" applyFont="1" applyFill="1" applyBorder="1" applyAlignment="1">
      <alignment horizontal="center" vertical="center"/>
    </xf>
    <xf numFmtId="0" fontId="89" fillId="21" borderId="37" xfId="0" applyFont="1" applyFill="1" applyBorder="1" applyAlignment="1">
      <alignment horizontal="center" vertical="center"/>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9" fontId="79" fillId="0" borderId="34" xfId="1" applyFont="1" applyBorder="1" applyAlignment="1">
      <alignment horizontal="center" vertical="center"/>
    </xf>
    <xf numFmtId="0" fontId="85" fillId="16" borderId="36" xfId="2" applyFont="1" applyFill="1" applyBorder="1" applyAlignment="1">
      <alignment horizontal="center" vertical="center" wrapText="1"/>
    </xf>
    <xf numFmtId="0" fontId="85" fillId="16" borderId="37" xfId="2" applyFont="1" applyFill="1" applyBorder="1" applyAlignment="1">
      <alignment horizontal="center" vertical="center" wrapText="1"/>
    </xf>
    <xf numFmtId="0" fontId="57" fillId="7" borderId="36" xfId="2" applyFont="1" applyFill="1" applyBorder="1" applyAlignment="1">
      <alignment horizontal="center" vertical="center" wrapText="1"/>
    </xf>
    <xf numFmtId="0" fontId="57" fillId="7" borderId="44" xfId="2" applyFont="1" applyFill="1" applyBorder="1" applyAlignment="1">
      <alignment horizontal="center" vertical="center" wrapText="1"/>
    </xf>
    <xf numFmtId="0" fontId="57" fillId="7" borderId="37" xfId="2" applyFont="1" applyFill="1" applyBorder="1" applyAlignment="1">
      <alignment horizontal="center" vertical="center" wrapText="1"/>
    </xf>
    <xf numFmtId="0" fontId="57" fillId="8" borderId="36" xfId="2" applyFont="1" applyFill="1" applyBorder="1" applyAlignment="1">
      <alignment horizontal="center" vertical="center" wrapText="1"/>
    </xf>
    <xf numFmtId="0" fontId="57" fillId="8" borderId="44"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89" fillId="8" borderId="36"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5" fillId="0" borderId="36" xfId="2" applyFont="1" applyBorder="1" applyAlignment="1">
      <alignment horizontal="center" vertical="center" wrapText="1"/>
    </xf>
    <xf numFmtId="0" fontId="85" fillId="0" borderId="37" xfId="2" applyFont="1" applyBorder="1" applyAlignment="1">
      <alignment horizontal="center" vertical="center" wrapText="1"/>
    </xf>
    <xf numFmtId="0" fontId="95" fillId="8" borderId="36"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6" xfId="2" applyFont="1" applyFill="1" applyBorder="1" applyAlignment="1">
      <alignment horizontal="center" vertical="center"/>
    </xf>
    <xf numFmtId="0" fontId="95" fillId="8" borderId="37" xfId="2" applyFont="1" applyFill="1" applyBorder="1" applyAlignment="1">
      <alignment horizontal="center" vertical="center"/>
    </xf>
    <xf numFmtId="0" fontId="95" fillId="28" borderId="36" xfId="2" applyFont="1" applyFill="1" applyBorder="1" applyAlignment="1">
      <alignment horizontal="center" vertical="center"/>
    </xf>
    <xf numFmtId="0" fontId="95" fillId="28" borderId="37" xfId="2" applyFont="1" applyFill="1" applyBorder="1" applyAlignment="1">
      <alignment horizontal="center" vertical="center"/>
    </xf>
    <xf numFmtId="0" fontId="95" fillId="9" borderId="36" xfId="2" applyFont="1" applyFill="1" applyBorder="1" applyAlignment="1">
      <alignment horizontal="center" vertical="center"/>
    </xf>
    <xf numFmtId="0" fontId="95" fillId="9" borderId="37" xfId="2" applyFont="1" applyFill="1" applyBorder="1" applyAlignment="1">
      <alignment horizontal="center" vertical="center"/>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95" fillId="8" borderId="34" xfId="2" applyFont="1" applyFill="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15" borderId="34" xfId="0" applyFont="1" applyFill="1" applyBorder="1" applyAlignment="1">
      <alignment horizontal="center" vertical="center"/>
    </xf>
    <xf numFmtId="0" fontId="89" fillId="7" borderId="36" xfId="2" applyFont="1" applyFill="1" applyBorder="1" applyAlignment="1">
      <alignment horizontal="center" vertical="center" wrapText="1"/>
    </xf>
    <xf numFmtId="0" fontId="89" fillId="7" borderId="37" xfId="2" applyFont="1" applyFill="1" applyBorder="1" applyAlignment="1">
      <alignment horizontal="center" vertical="center" wrapText="1"/>
    </xf>
    <xf numFmtId="0" fontId="89" fillId="24" borderId="36" xfId="0" applyFont="1" applyFill="1" applyBorder="1" applyAlignment="1">
      <alignment horizontal="center" vertical="center"/>
    </xf>
    <xf numFmtId="0" fontId="89" fillId="24" borderId="37"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73" fillId="0" borderId="34" xfId="0" applyFont="1" applyBorder="1" applyAlignment="1">
      <alignment horizontal="center" vertical="center"/>
    </xf>
    <xf numFmtId="0" fontId="66" fillId="0" borderId="0" xfId="0" applyFont="1" applyAlignment="1">
      <alignment horizontal="center"/>
    </xf>
    <xf numFmtId="0" fontId="70" fillId="0" borderId="38" xfId="0" applyFont="1" applyBorder="1" applyAlignment="1">
      <alignment horizontal="center" vertical="center"/>
    </xf>
    <xf numFmtId="0" fontId="101"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0" fontId="69" fillId="0" borderId="0" xfId="0" applyFont="1" applyAlignment="1">
      <alignment horizont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8"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0" fontId="10" fillId="7" borderId="38"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6" fillId="0" borderId="36" xfId="0" applyFont="1" applyBorder="1" applyAlignment="1">
      <alignment horizontal="center" vertical="center"/>
    </xf>
    <xf numFmtId="0" fontId="40" fillId="0" borderId="36" xfId="0" applyFont="1" applyBorder="1" applyAlignment="1">
      <alignment horizontal="center" vertical="center" wrapText="1"/>
    </xf>
    <xf numFmtId="0" fontId="24" fillId="0" borderId="0" xfId="0" applyFont="1" applyAlignment="1">
      <alignment horizontal="center" vertical="center"/>
    </xf>
    <xf numFmtId="0" fontId="110" fillId="0" borderId="34" xfId="0" applyFont="1" applyBorder="1" applyAlignment="1">
      <alignment horizontal="center" vertical="center" wrapText="1"/>
    </xf>
    <xf numFmtId="0" fontId="24" fillId="7" borderId="25" xfId="0" applyFont="1" applyFill="1" applyBorder="1" applyAlignment="1">
      <alignment horizontal="left" vertical="center"/>
    </xf>
    <xf numFmtId="0" fontId="24" fillId="0" borderId="32" xfId="0" applyFont="1" applyBorder="1" applyAlignment="1">
      <alignment horizontal="center" vertical="center"/>
    </xf>
    <xf numFmtId="0" fontId="110" fillId="0" borderId="34" xfId="3" applyFont="1" applyBorder="1" applyAlignment="1">
      <alignment horizontal="center" vertical="center" wrapText="1"/>
    </xf>
    <xf numFmtId="0" fontId="57" fillId="7"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8"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1" xfId="0" applyFont="1" applyBorder="1" applyAlignment="1">
      <alignment horizontal="center" vertical="center"/>
    </xf>
    <xf numFmtId="0" fontId="24" fillId="0" borderId="27" xfId="0" applyFont="1" applyBorder="1" applyAlignment="1">
      <alignment horizontal="center" vertical="center"/>
    </xf>
    <xf numFmtId="0" fontId="24" fillId="0" borderId="38"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8" xfId="0" applyFont="1" applyFill="1" applyBorder="1" applyAlignment="1">
      <alignment horizontal="center" vertical="center"/>
    </xf>
    <xf numFmtId="0" fontId="12" fillId="8" borderId="28" xfId="0" applyFont="1" applyFill="1" applyBorder="1" applyAlignment="1">
      <alignment horizontal="center" vertical="center"/>
    </xf>
    <xf numFmtId="0" fontId="107" fillId="0" borderId="34" xfId="3" applyFont="1" applyBorder="1" applyAlignment="1">
      <alignment horizontal="center" vertical="center" wrapText="1"/>
    </xf>
    <xf numFmtId="0" fontId="24" fillId="7" borderId="25" xfId="0" applyFont="1" applyFill="1" applyBorder="1" applyAlignment="1">
      <alignment horizontal="center" vertical="center"/>
    </xf>
    <xf numFmtId="0" fontId="104"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83" fillId="0" borderId="34" xfId="0" applyFont="1" applyBorder="1" applyAlignment="1">
      <alignment horizontal="center" vertical="center"/>
    </xf>
    <xf numFmtId="0" fontId="92" fillId="0" borderId="34" xfId="0" applyFont="1" applyBorder="1" applyAlignment="1">
      <alignment horizontal="center" wrapTex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76"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wrapText="1" shrinkToFit="1"/>
    </xf>
    <xf numFmtId="1" fontId="29" fillId="0" borderId="12" xfId="0" applyNumberFormat="1" applyFont="1" applyBorder="1" applyAlignment="1">
      <alignment horizontal="left" vertical="center" wrapText="1" shrinkToFit="1"/>
    </xf>
    <xf numFmtId="1" fontId="29"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115"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29" fillId="0" borderId="11" xfId="0" applyNumberFormat="1" applyFont="1" applyBorder="1" applyAlignment="1">
      <alignment horizontal="left" vertical="center" shrinkToFit="1"/>
    </xf>
    <xf numFmtId="1" fontId="105" fillId="0" borderId="12" xfId="0" applyNumberFormat="1" applyFont="1" applyBorder="1" applyAlignment="1">
      <alignment horizontal="left" vertical="center" shrinkToFit="1"/>
    </xf>
    <xf numFmtId="1" fontId="105" fillId="0" borderId="13" xfId="0" applyNumberFormat="1" applyFont="1" applyBorder="1" applyAlignment="1">
      <alignment horizontal="left" vertical="center" shrinkToFit="1"/>
    </xf>
    <xf numFmtId="1" fontId="105" fillId="0" borderId="11" xfId="0" applyNumberFormat="1" applyFont="1" applyBorder="1" applyAlignment="1">
      <alignment horizontal="left" vertical="center" wrapText="1" shrinkToFit="1"/>
    </xf>
    <xf numFmtId="1" fontId="105" fillId="0" borderId="12" xfId="0" applyNumberFormat="1" applyFont="1" applyBorder="1" applyAlignment="1">
      <alignment horizontal="left" vertical="center" wrapText="1" shrinkToFit="1"/>
    </xf>
    <xf numFmtId="1" fontId="105"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8"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1" xfId="0" applyFont="1" applyFill="1" applyBorder="1" applyAlignment="1">
      <alignment horizontal="center" vertical="center"/>
    </xf>
    <xf numFmtId="0" fontId="27" fillId="17" borderId="36" xfId="2" applyFont="1" applyFill="1" applyBorder="1" applyAlignment="1">
      <alignment horizontal="center" vertical="center" wrapText="1"/>
    </xf>
    <xf numFmtId="0" fontId="27" fillId="17" borderId="44" xfId="2" applyFont="1" applyFill="1" applyBorder="1" applyAlignment="1">
      <alignment horizontal="center" vertical="center" wrapText="1"/>
    </xf>
    <xf numFmtId="0" fontId="22" fillId="0" borderId="36" xfId="2" applyFont="1" applyBorder="1" applyAlignment="1">
      <alignment horizontal="center" vertical="center" wrapText="1"/>
    </xf>
    <xf numFmtId="0" fontId="22" fillId="0" borderId="44" xfId="2" applyFont="1" applyBorder="1" applyAlignment="1">
      <alignment horizontal="center" vertical="center" wrapText="1"/>
    </xf>
    <xf numFmtId="0" fontId="22" fillId="16" borderId="36" xfId="2" applyFont="1" applyFill="1" applyBorder="1" applyAlignment="1">
      <alignment horizontal="center" vertical="center" wrapText="1"/>
    </xf>
    <xf numFmtId="0" fontId="22" fillId="16" borderId="44"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6" xfId="0" applyFont="1" applyBorder="1" applyAlignment="1">
      <alignment horizontal="center" vertical="center"/>
    </xf>
    <xf numFmtId="9" fontId="50" fillId="0" borderId="34" xfId="1" applyFont="1" applyBorder="1" applyAlignment="1">
      <alignment horizontal="center" vertical="center"/>
    </xf>
    <xf numFmtId="9" fontId="51" fillId="0" borderId="36"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8"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6"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8" borderId="36"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6" xfId="2" applyFont="1" applyFill="1" applyBorder="1" applyAlignment="1">
      <alignment horizontal="center" vertical="center" wrapText="1"/>
    </xf>
    <xf numFmtId="0" fontId="27" fillId="8" borderId="4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7" xfId="2" applyFont="1" applyFill="1" applyBorder="1" applyAlignment="1">
      <alignment horizontal="center" vertical="center" wrapText="1"/>
    </xf>
    <xf numFmtId="0" fontId="22" fillId="0" borderId="36" xfId="2" applyFont="1" applyBorder="1" applyAlignment="1">
      <alignment horizontal="justify" vertical="center" wrapText="1"/>
    </xf>
    <xf numFmtId="0" fontId="22" fillId="0" borderId="37"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0" borderId="37" xfId="2" applyFont="1" applyBorder="1" applyAlignment="1">
      <alignment horizontal="center" vertical="center" wrapText="1"/>
    </xf>
    <xf numFmtId="9" fontId="22" fillId="0" borderId="36" xfId="1" applyFont="1" applyBorder="1" applyAlignment="1">
      <alignment horizontal="center" vertical="center"/>
    </xf>
    <xf numFmtId="9" fontId="22" fillId="0" borderId="37"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6"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8"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1"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7"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1"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1"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8"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1"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8"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7"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BB9256"/>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8</c:v>
                </c:pt>
                <c:pt idx="1">
                  <c:v>4</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{0DB02C99-B934-4B8A-9390-154D723597AC}</c15:txfldGUID>
                      <c15:f>'AE1'!$H$51</c15:f>
                      <c15:dlblFieldTableCache>
                        <c:ptCount val="1"/>
                        <c:pt idx="0">
                          <c:v>4</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{16598598-0C4C-4B90-867F-5FC7EDF39FD6}</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{5F29BD3D-5E54-4DA8-851E-AB7FFD353FEA}</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4</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 C1 A1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 C1 A1 '!$F$49:$G$49</c:f>
              <c:numCache>
                <c:formatCode>General</c:formatCode>
                <c:ptCount val="2"/>
                <c:pt idx="0">
                  <c:v>4</c:v>
                </c:pt>
                <c:pt idx="1">
                  <c:v>1</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'C1 A2'!$A$53:$A$72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'C1 A2'!$F$52:$G$52</c:f>
              <c:numCache>
                <c:formatCode>General</c:formatCode>
                <c:ptCount val="2"/>
                <c:pt idx="0">
                  <c:v>1</c:v>
                </c:pt>
                <c:pt idx="1">
                  <c:v>0</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'2'!$F$52:$G$52</c:f>
              <c:numCache>
                <c:formatCode>General</c:formatCode>
                <c:ptCount val="2"/>
                <c:pt idx="0">
                  <c:v>27</c:v>
                </c:pt>
                <c:pt idx="1">
                  <c:v>9</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'C2 A1'!$A$53:$A$72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'C2 A1'!$F$52:$G$52</c:f>
              <c:numCache>
                <c:formatCode>General</c:formatCode>
                <c:ptCount val="2"/>
                <c:pt idx="0">
                  <c:v>15</c:v>
                </c:pt>
                <c:pt idx="1">
                  <c:v>6</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'C2 A2'!$A$53:$A$72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'C2 A2'!$F$52:$G$52</c:f>
              <c:numCache>
                <c:formatCode>General</c:formatCode>
                <c:ptCount val="2"/>
                <c:pt idx="0">
                  <c:v>1</c:v>
                </c:pt>
                <c:pt idx="1">
                  <c:v>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'C2 A3'!$A$53:$A$72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'C2 A3'!$F$52:$G$52</c:f>
              <c:numCache>
                <c:formatCode>General</c:formatCode>
                <c:ptCount val="2"/>
                <c:pt idx="0">
                  <c:v>10</c:v>
                </c:pt>
                <c:pt idx="1">
                  <c:v>5</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{08E50563-AB02-4810-BDCD-0F36F7CB9BAE}</c15:txfldGUID>
                      <c15:f>'AE2'!$H$51</c15:f>
                      <c15:dlblFieldTableCache>
                        <c:ptCount val="1"/>
                        <c:pt idx="0">
                          <c:v>4</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{4CC51D97-519F-486B-963A-648F0F4FCD93}</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{1592FF8E-43CA-48EC-B661-D084D571B321}</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4</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44</xdr:row>
      <xdr:rowOff>38966</xdr:rowOff>
    </xdr:from>
    <xdr:to>
      <xdr:col>4</xdr:col>
      <xdr:colOff>2410090</xdr:colOff>
      <xdr:row>48</xdr:row>
      <xdr:rowOff>150429</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33%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40%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32</xdr:row>
      <xdr:rowOff>66675</xdr:rowOff>
    </xdr:from>
    <xdr:to>
      <xdr:col>14</xdr:col>
      <xdr:colOff>9525</xdr:colOff>
      <xdr:row>34</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12220</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294410</xdr:colOff>
      <xdr:row>2</xdr:row>
      <xdr:rowOff>2389909</xdr:rowOff>
    </xdr:from>
    <xdr:to>
      <xdr:col>10</xdr:col>
      <xdr:colOff>103909</xdr:colOff>
      <xdr:row>2</xdr:row>
      <xdr:rowOff>3325090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294410" y="3429000"/>
          <a:ext cx="8278090" cy="935181"/>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rtl="0"/>
          <a:r>
            <a:rPr lang="es-MX" sz="1100" b="0" i="0" baseline="0">
              <a:solidFill>
                <a:schemeClr val="lt1"/>
              </a:solidFill>
              <a:effectLst/>
              <a:latin typeface="+mn-lt"/>
              <a:ea typeface="+mn-ea"/>
              <a:cs typeface="+mn-cs"/>
            </a:rPr>
            <a:t>.</a:t>
          </a:r>
          <a:r>
            <a:rPr lang="es-MX" sz="1000"/>
            <a:t>“Deficiente infraestructura educativa pública, caracterizada por insuficiencia, deterioro y falta de equipamiento en el municipio de Zapotlán de Juárez, Hidalgo.”</a:t>
          </a:r>
          <a:endParaRPr lang="es-MX" sz="1000">
            <a:effectLst/>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Ambientes de aprendizaje inadecuados para el desarrollo académico de los estudiantes.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Desmotivación y disminución en la asistencia escolar de los estudiantes.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Incremento en los riesgos a la seguridad e integridad física de la comunidad escolar.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Incremento en los índices de rezago educativo y abandono escolar.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Bajo rendimiento académico en los alumnos de educación básica y media superior.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Limitada implementación de herramientas tecnológicas y métodos de enseñanza innovadores.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Insuficiente asignación de recursos financieros destinados a infraestructura educativa.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261593</xdr:colOff>
      <xdr:row>2</xdr:row>
      <xdr:rowOff>4395910</xdr:rowOff>
    </xdr:from>
    <xdr:to>
      <xdr:col>4</xdr:col>
      <xdr:colOff>150014</xdr:colOff>
      <xdr:row>2</xdr:row>
      <xdr:rowOff>5035445</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61593" y="5442613"/>
          <a:ext cx="307877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Limitada gestión y vinculación con programas estatales y federales de apoyo a infraestructura educativa.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Ausencia de un diagnóstico actualizado sobre las necesidades de infraestructura en los planteles educativos.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Falta de programas permanentes de mantenimiento preventivo y correctivo en las escuelas.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4103077</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42724" y="4403534"/>
          <a:ext cx="2547047" cy="74624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900" baseline="0">
              <a:solidFill>
                <a:sysClr val="windowText" lastClr="000000"/>
              </a:solidFill>
              <a:effectLst/>
              <a:latin typeface="+mn-lt"/>
              <a:ea typeface="+mn-ea"/>
              <a:cs typeface="+mn-cs"/>
            </a:rPr>
            <a:t>.</a:t>
          </a:r>
          <a:endParaRPr lang="es-MX" sz="900">
            <a:solidFill>
              <a:sysClr val="windowText" lastClr="000000"/>
            </a:solidFill>
            <a:effectLst/>
            <a:latin typeface="+mn-lt"/>
          </a:endParaRPr>
        </a:p>
        <a:p>
          <a:pPr algn="ctr"/>
          <a:r>
            <a:rPr lang="es-MX" sz="1000"/>
            <a:t>Deficiente planeación y priorización de proyectos de obra pública educativa.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Insuficiente dotación de mobiliario, equipo tecnológico y materiales educativos.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4</xdr:row>
      <xdr:rowOff>22412</xdr:rowOff>
    </xdr:from>
    <xdr:to>
      <xdr:col>4</xdr:col>
      <xdr:colOff>356547</xdr:colOff>
      <xdr:row>9</xdr:row>
      <xdr:rowOff>67236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1232647"/>
          <a:ext cx="2033588" cy="82923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Ambientes de aprendizaje adecuados que favorecen el desarrollo académico de los estudiantes.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17</xdr:row>
      <xdr:rowOff>39687</xdr:rowOff>
    </xdr:from>
    <xdr:to>
      <xdr:col>11</xdr:col>
      <xdr:colOff>513430</xdr:colOff>
      <xdr:row>21</xdr:row>
      <xdr:rowOff>79375</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313906"/>
          <a:ext cx="7673275" cy="674688"/>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MX" sz="1000"/>
            <a:t>“Fortalecer la infraestructura educativa pública mediante la ampliación, rehabilitación y equipamiento adecuado de los planteles en el municipio de Zapotlán de Juárez, Hidalgo.”</a:t>
          </a:r>
          <a:endParaRPr lang="es-MX" sz="1000">
            <a:effectLst/>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11</xdr:row>
      <xdr:rowOff>44823</xdr:rowOff>
    </xdr:from>
    <xdr:to>
      <xdr:col>4</xdr:col>
      <xdr:colOff>386323</xdr:colOff>
      <xdr:row>15</xdr:row>
      <xdr:rowOff>39221</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2353235"/>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Incremento en la motivación y asistencia escolar de los estudiantes.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4</xdr:row>
      <xdr:rowOff>103909</xdr:rowOff>
    </xdr:from>
    <xdr:to>
      <xdr:col>8</xdr:col>
      <xdr:colOff>127947</xdr:colOff>
      <xdr:row>9</xdr:row>
      <xdr:rowOff>85164</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44659" y="1316182"/>
          <a:ext cx="2034606" cy="76057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Condiciones seguras que garantizan la integridad física de la comunidad escolar.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814307</xdr:colOff>
      <xdr:row>11</xdr:row>
      <xdr:rowOff>86283</xdr:rowOff>
    </xdr:from>
    <xdr:to>
      <xdr:col>8</xdr:col>
      <xdr:colOff>147277</xdr:colOff>
      <xdr:row>15</xdr:row>
      <xdr:rowOff>80681</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4013120" y="2483408"/>
          <a:ext cx="2571470" cy="66114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Reducción de los índices de rezago educativo y abandono escolar.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84524</xdr:colOff>
      <xdr:row>5</xdr:row>
      <xdr:rowOff>75077</xdr:rowOff>
    </xdr:from>
    <xdr:to>
      <xdr:col>11</xdr:col>
      <xdr:colOff>426024</xdr:colOff>
      <xdr:row>9</xdr:row>
      <xdr:rowOff>69475</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01230" y="1442195"/>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Mejora en el rendimiento académico de los alumnos de educación básica y media superior.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124866</xdr:colOff>
      <xdr:row>11</xdr:row>
      <xdr:rowOff>93007</xdr:rowOff>
    </xdr:from>
    <xdr:to>
      <xdr:col>11</xdr:col>
      <xdr:colOff>466366</xdr:colOff>
      <xdr:row>15</xdr:row>
      <xdr:rowOff>87405</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41572" y="2401419"/>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Mayor implementación de herramientas tecnológicas y métodos de enseñanza innovadores.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600636</xdr:colOff>
      <xdr:row>23</xdr:row>
      <xdr:rowOff>56030</xdr:rowOff>
    </xdr:from>
    <xdr:to>
      <xdr:col>4</xdr:col>
      <xdr:colOff>415459</xdr:colOff>
      <xdr:row>28</xdr:row>
      <xdr:rowOff>22412</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600636" y="4247030"/>
          <a:ext cx="2033588" cy="75079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Incremento en la asignación de recursos financieros destinados a infraestructura educativa.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581587</xdr:colOff>
      <xdr:row>29</xdr:row>
      <xdr:rowOff>16247</xdr:rowOff>
    </xdr:from>
    <xdr:to>
      <xdr:col>4</xdr:col>
      <xdr:colOff>396410</xdr:colOff>
      <xdr:row>33</xdr:row>
      <xdr:rowOff>10644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81587" y="5148541"/>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Mejora en la gestión y vinculación con programas estatales y federales de apoyo a infraestructura educativa.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730624</xdr:colOff>
      <xdr:row>23</xdr:row>
      <xdr:rowOff>114300</xdr:rowOff>
    </xdr:from>
    <xdr:to>
      <xdr:col>8</xdr:col>
      <xdr:colOff>63594</xdr:colOff>
      <xdr:row>27</xdr:row>
      <xdr:rowOff>108696</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08830" y="4305300"/>
          <a:ext cx="2033588" cy="62192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Elaboración de un diagnóstico actualizado sobre las necesidades de infraestructura en los planteles educativos.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28</xdr:row>
      <xdr:rowOff>143435</xdr:rowOff>
    </xdr:from>
    <xdr:to>
      <xdr:col>8</xdr:col>
      <xdr:colOff>137553</xdr:colOff>
      <xdr:row>32</xdr:row>
      <xdr:rowOff>137833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118847"/>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Implementación de programas permanentes de mantenimiento preventivo y correctivo en las escuelas.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87406</xdr:colOff>
      <xdr:row>23</xdr:row>
      <xdr:rowOff>53790</xdr:rowOff>
    </xdr:from>
    <xdr:to>
      <xdr:col>11</xdr:col>
      <xdr:colOff>428906</xdr:colOff>
      <xdr:row>27</xdr:row>
      <xdr:rowOff>48186</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04112" y="4244790"/>
          <a:ext cx="2033588" cy="62192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Fortalecimiento de la planeación y priorización de proyectos de obra pública educativa.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94130</xdr:colOff>
      <xdr:row>28</xdr:row>
      <xdr:rowOff>138952</xdr:rowOff>
    </xdr:from>
    <xdr:to>
      <xdr:col>11</xdr:col>
      <xdr:colOff>435630</xdr:colOff>
      <xdr:row>32</xdr:row>
      <xdr:rowOff>133350</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10836" y="5114364"/>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Adecuada dotación de mobiliario, equipo tecnológico y materiales educativos.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182542</xdr:rowOff>
    </xdr:from>
    <xdr:to>
      <xdr:col>1</xdr:col>
      <xdr:colOff>2962275</xdr:colOff>
      <xdr:row>30</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25</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6793964"/>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25</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625679" y="26749142"/>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25</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942744" y="26771552"/>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1766149</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22</xdr:row>
      <xdr:rowOff>104775</xdr:rowOff>
    </xdr:from>
    <xdr:to>
      <xdr:col>5</xdr:col>
      <xdr:colOff>847993</xdr:colOff>
      <xdr:row>25</xdr:row>
      <xdr:rowOff>28572</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view="pageBreakPreview" zoomScale="70" zoomScaleNormal="70" zoomScaleSheetLayoutView="70" workbookViewId="0">
      <selection activeCell="K46" sqref="K46"/>
    </sheetView>
  </sheetViews>
  <sheetFormatPr baseColWidth="10" defaultColWidth="9.33203125" defaultRowHeight="12.75"/>
  <cols>
    <col min="1" max="1" width="50.83203125" style="90" customWidth="1"/>
    <col min="2" max="2" width="49.83203125" style="90" customWidth="1"/>
    <col min="3" max="5" width="50.83203125" style="90" customWidth="1"/>
    <col min="6" max="16384" width="9.33203125" style="90"/>
  </cols>
  <sheetData>
    <row r="1" spans="1:5">
      <c r="A1" s="238" t="s">
        <v>287</v>
      </c>
      <c r="B1" s="239"/>
      <c r="C1" s="239"/>
      <c r="D1" s="239"/>
      <c r="E1" s="240"/>
    </row>
    <row r="2" spans="1:5" ht="25.5" customHeight="1">
      <c r="A2" s="238"/>
      <c r="B2" s="239"/>
      <c r="C2" s="239"/>
      <c r="D2" s="239"/>
      <c r="E2" s="240"/>
    </row>
    <row r="3" spans="1:5" ht="25.5" customHeight="1">
      <c r="A3" s="241"/>
      <c r="B3" s="242"/>
      <c r="C3" s="242"/>
      <c r="D3" s="242"/>
      <c r="E3" s="243"/>
    </row>
    <row r="4" spans="1:5" s="91" customFormat="1" ht="34.5" customHeight="1">
      <c r="A4" s="235" t="s">
        <v>283</v>
      </c>
      <c r="B4" s="236"/>
      <c r="C4" s="236"/>
      <c r="D4" s="236"/>
      <c r="E4" s="237"/>
    </row>
    <row r="5" spans="1:5" ht="29.25" customHeight="1">
      <c r="A5" s="259" t="s">
        <v>462</v>
      </c>
      <c r="B5" s="260"/>
      <c r="C5" s="260"/>
      <c r="D5" s="260"/>
      <c r="E5" s="261"/>
    </row>
    <row r="6" spans="1:5" ht="22.5" customHeight="1">
      <c r="A6" s="262"/>
      <c r="B6" s="263"/>
      <c r="C6" s="263"/>
      <c r="D6" s="263"/>
      <c r="E6" s="264"/>
    </row>
    <row r="7" spans="1:5" ht="22.5" customHeight="1">
      <c r="A7" s="262"/>
      <c r="B7" s="263"/>
      <c r="C7" s="263"/>
      <c r="D7" s="263"/>
      <c r="E7" s="264"/>
    </row>
    <row r="8" spans="1:5" ht="22.5" customHeight="1">
      <c r="A8" s="262"/>
      <c r="B8" s="263"/>
      <c r="C8" s="263"/>
      <c r="D8" s="263"/>
      <c r="E8" s="264"/>
    </row>
    <row r="9" spans="1:5" ht="22.5" customHeight="1">
      <c r="A9" s="262"/>
      <c r="B9" s="263"/>
      <c r="C9" s="263"/>
      <c r="D9" s="263"/>
      <c r="E9" s="264"/>
    </row>
    <row r="10" spans="1:5" ht="22.5" customHeight="1">
      <c r="A10" s="262"/>
      <c r="B10" s="263"/>
      <c r="C10" s="263"/>
      <c r="D10" s="263"/>
      <c r="E10" s="264"/>
    </row>
    <row r="11" spans="1:5" ht="103.5" customHeight="1">
      <c r="A11" s="265"/>
      <c r="B11" s="266"/>
      <c r="C11" s="266"/>
      <c r="D11" s="266"/>
      <c r="E11" s="267"/>
    </row>
    <row r="12" spans="1:5" s="91" customFormat="1" ht="34.5" customHeight="1">
      <c r="A12" s="235" t="s">
        <v>284</v>
      </c>
      <c r="B12" s="236"/>
      <c r="C12" s="236"/>
      <c r="D12" s="236"/>
      <c r="E12" s="237"/>
    </row>
    <row r="13" spans="1:5" ht="29.25" customHeight="1">
      <c r="A13" s="244" t="s">
        <v>463</v>
      </c>
      <c r="B13" s="245"/>
      <c r="C13" s="245"/>
      <c r="D13" s="245"/>
      <c r="E13" s="246"/>
    </row>
    <row r="14" spans="1:5" ht="24.95" customHeight="1">
      <c r="A14" s="247"/>
      <c r="B14" s="248"/>
      <c r="C14" s="248"/>
      <c r="D14" s="248"/>
      <c r="E14" s="249"/>
    </row>
    <row r="15" spans="1:5" ht="24.95" customHeight="1">
      <c r="A15" s="247"/>
      <c r="B15" s="248"/>
      <c r="C15" s="248"/>
      <c r="D15" s="248"/>
      <c r="E15" s="249"/>
    </row>
    <row r="16" spans="1:5" ht="24.95" customHeight="1">
      <c r="A16" s="247"/>
      <c r="B16" s="248"/>
      <c r="C16" s="248"/>
      <c r="D16" s="248"/>
      <c r="E16" s="249"/>
    </row>
    <row r="17" spans="1:5" ht="24.95" customHeight="1">
      <c r="A17" s="247"/>
      <c r="B17" s="248"/>
      <c r="C17" s="248"/>
      <c r="D17" s="248"/>
      <c r="E17" s="249"/>
    </row>
    <row r="18" spans="1:5" ht="24.95" customHeight="1">
      <c r="A18" s="247"/>
      <c r="B18" s="248"/>
      <c r="C18" s="248"/>
      <c r="D18" s="248"/>
      <c r="E18" s="249"/>
    </row>
    <row r="19" spans="1:5" ht="24.95" customHeight="1">
      <c r="A19" s="247"/>
      <c r="B19" s="248"/>
      <c r="C19" s="248"/>
      <c r="D19" s="248"/>
      <c r="E19" s="249"/>
    </row>
    <row r="20" spans="1:5" ht="24.95" customHeight="1">
      <c r="A20" s="247"/>
      <c r="B20" s="248"/>
      <c r="C20" s="248"/>
      <c r="D20" s="248"/>
      <c r="E20" s="249"/>
    </row>
    <row r="21" spans="1:5" ht="24.95" customHeight="1">
      <c r="A21" s="247"/>
      <c r="B21" s="248"/>
      <c r="C21" s="248"/>
      <c r="D21" s="248"/>
      <c r="E21" s="249"/>
    </row>
    <row r="22" spans="1:5" ht="24.95" customHeight="1">
      <c r="A22" s="247"/>
      <c r="B22" s="248"/>
      <c r="C22" s="248"/>
      <c r="D22" s="248"/>
      <c r="E22" s="249"/>
    </row>
    <row r="23" spans="1:5" ht="24.95" customHeight="1">
      <c r="A23" s="247"/>
      <c r="B23" s="248"/>
      <c r="C23" s="248"/>
      <c r="D23" s="248"/>
      <c r="E23" s="249"/>
    </row>
    <row r="24" spans="1:5" ht="24.95" customHeight="1">
      <c r="A24" s="247"/>
      <c r="B24" s="248"/>
      <c r="C24" s="248"/>
      <c r="D24" s="248"/>
      <c r="E24" s="249"/>
    </row>
    <row r="25" spans="1:5" ht="24.95" customHeight="1">
      <c r="A25" s="247"/>
      <c r="B25" s="248"/>
      <c r="C25" s="248"/>
      <c r="D25" s="248"/>
      <c r="E25" s="249"/>
    </row>
    <row r="26" spans="1:5" ht="24.95" customHeight="1">
      <c r="A26" s="247"/>
      <c r="B26" s="248"/>
      <c r="C26" s="248"/>
      <c r="D26" s="248"/>
      <c r="E26" s="249"/>
    </row>
    <row r="27" spans="1:5" ht="24.95" customHeight="1">
      <c r="A27" s="247"/>
      <c r="B27" s="248"/>
      <c r="C27" s="248"/>
      <c r="D27" s="248"/>
      <c r="E27" s="249"/>
    </row>
    <row r="28" spans="1:5" ht="24.95" customHeight="1">
      <c r="A28" s="247"/>
      <c r="B28" s="248"/>
      <c r="C28" s="248"/>
      <c r="D28" s="248"/>
      <c r="E28" s="249"/>
    </row>
    <row r="29" spans="1:5" ht="24.95" customHeight="1">
      <c r="A29" s="247"/>
      <c r="B29" s="248"/>
      <c r="C29" s="248"/>
      <c r="D29" s="248"/>
      <c r="E29" s="249"/>
    </row>
    <row r="30" spans="1:5" ht="24.95" customHeight="1">
      <c r="A30" s="247"/>
      <c r="B30" s="248"/>
      <c r="C30" s="248"/>
      <c r="D30" s="248"/>
      <c r="E30" s="249"/>
    </row>
    <row r="31" spans="1:5" ht="24.95" customHeight="1">
      <c r="A31" s="247"/>
      <c r="B31" s="248"/>
      <c r="C31" s="248"/>
      <c r="D31" s="248"/>
      <c r="E31" s="249"/>
    </row>
    <row r="32" spans="1:5" ht="24.95" customHeight="1">
      <c r="A32" s="247"/>
      <c r="B32" s="248"/>
      <c r="C32" s="248"/>
      <c r="D32" s="248"/>
      <c r="E32" s="249"/>
    </row>
    <row r="33" spans="1:5" ht="24.95" customHeight="1">
      <c r="A33" s="247"/>
      <c r="B33" s="248"/>
      <c r="C33" s="248"/>
      <c r="D33" s="248"/>
      <c r="E33" s="249"/>
    </row>
    <row r="34" spans="1:5" ht="24.95" customHeight="1">
      <c r="A34" s="250"/>
      <c r="B34" s="251"/>
      <c r="C34" s="251"/>
      <c r="D34" s="251"/>
      <c r="E34" s="252"/>
    </row>
    <row r="35" spans="1:5" s="91" customFormat="1" ht="34.5" customHeight="1">
      <c r="A35" s="235" t="s">
        <v>285</v>
      </c>
      <c r="B35" s="236"/>
      <c r="C35" s="236"/>
      <c r="D35" s="236"/>
      <c r="E35" s="237"/>
    </row>
    <row r="36" spans="1:5" s="91" customFormat="1" ht="34.5" customHeight="1">
      <c r="A36" s="253" t="s">
        <v>363</v>
      </c>
      <c r="B36" s="254"/>
      <c r="C36" s="254"/>
      <c r="D36" s="254"/>
      <c r="E36" s="255"/>
    </row>
    <row r="37" spans="1:5" ht="66.75" customHeight="1">
      <c r="A37" s="256"/>
      <c r="B37" s="257"/>
      <c r="C37" s="257"/>
      <c r="D37" s="257"/>
      <c r="E37" s="258"/>
    </row>
    <row r="38" spans="1:5" s="91" customFormat="1" ht="34.5" customHeight="1">
      <c r="A38" s="235" t="s">
        <v>286</v>
      </c>
      <c r="B38" s="236"/>
      <c r="C38" s="236"/>
      <c r="D38" s="236"/>
      <c r="E38" s="237"/>
    </row>
    <row r="39" spans="1:5" s="91" customFormat="1" ht="34.5" customHeight="1">
      <c r="A39" s="253" t="s">
        <v>452</v>
      </c>
      <c r="B39" s="254"/>
      <c r="C39" s="254"/>
      <c r="D39" s="254"/>
      <c r="E39" s="255"/>
    </row>
    <row r="40" spans="1:5" ht="33.75" customHeight="1">
      <c r="A40" s="268" t="s">
        <v>451</v>
      </c>
      <c r="B40" s="269"/>
      <c r="C40" s="269"/>
      <c r="D40" s="269"/>
      <c r="E40" s="270"/>
    </row>
    <row r="41" spans="1:5" ht="33.75" customHeight="1">
      <c r="A41" s="268" t="s">
        <v>453</v>
      </c>
      <c r="B41" s="269"/>
      <c r="C41" s="269"/>
      <c r="D41" s="269"/>
      <c r="E41" s="270"/>
    </row>
    <row r="42" spans="1:5" s="91" customFormat="1" ht="34.5" customHeight="1">
      <c r="A42" s="272" t="s">
        <v>448</v>
      </c>
      <c r="B42" s="273"/>
      <c r="C42" s="272" t="s">
        <v>449</v>
      </c>
      <c r="D42" s="273"/>
      <c r="E42" s="100" t="s">
        <v>450</v>
      </c>
    </row>
    <row r="43" spans="1:5" ht="78.75" customHeight="1">
      <c r="A43" s="274" t="str">
        <f>$A$39</f>
        <v xml:space="preserve">Niñas, niños y adolescentes que se encuentran en edad de cursas la educación básica y medio superior, que radiquen dentro del municipio de Zapotlán de Juárez Hidalgo.                                                                                                                                                                                                                                                                                                                                                                                                                                                        </v>
      </c>
      <c r="B43" s="275"/>
      <c r="C43" s="274" t="str">
        <f>$A$40</f>
        <v xml:space="preserve">23 escuelas, 4583 alumnos, 247 personal docente, de forma directa e indirecta 844 padres de familia.            </v>
      </c>
      <c r="D43" s="275"/>
      <c r="E43" s="188" t="s">
        <v>457</v>
      </c>
    </row>
    <row r="44" spans="1:5">
      <c r="A44" s="271"/>
      <c r="B44" s="271"/>
      <c r="C44" s="271"/>
      <c r="D44" s="271"/>
      <c r="E44" s="271"/>
    </row>
    <row r="45" spans="1:5">
      <c r="A45" s="271"/>
      <c r="B45" s="271"/>
      <c r="C45" s="271"/>
      <c r="D45" s="271"/>
      <c r="E45" s="271"/>
    </row>
    <row r="46" spans="1:5">
      <c r="A46" s="271"/>
      <c r="B46" s="271"/>
      <c r="C46" s="271"/>
      <c r="D46" s="271"/>
      <c r="E46" s="271"/>
    </row>
    <row r="47" spans="1:5">
      <c r="A47" s="271"/>
      <c r="B47" s="271"/>
      <c r="C47" s="271"/>
      <c r="D47" s="271"/>
      <c r="E47" s="271"/>
    </row>
    <row r="48" spans="1:5">
      <c r="A48" s="271"/>
      <c r="B48" s="271"/>
      <c r="C48" s="271"/>
      <c r="D48" s="271"/>
      <c r="E48" s="271"/>
    </row>
    <row r="49" spans="1:5">
      <c r="A49" s="271"/>
      <c r="B49" s="271"/>
      <c r="C49" s="271"/>
      <c r="D49" s="271"/>
      <c r="E49" s="271"/>
    </row>
    <row r="50" spans="1:5">
      <c r="A50" s="271"/>
      <c r="B50" s="271"/>
      <c r="C50" s="271"/>
      <c r="D50" s="271"/>
      <c r="E50" s="271"/>
    </row>
    <row r="51" spans="1:5">
      <c r="A51" s="271"/>
      <c r="B51" s="271"/>
      <c r="C51" s="271"/>
      <c r="D51" s="271"/>
      <c r="E51" s="271"/>
    </row>
  </sheetData>
  <mergeCells count="16">
    <mergeCell ref="A39:E39"/>
    <mergeCell ref="A40:E40"/>
    <mergeCell ref="A41:E41"/>
    <mergeCell ref="A44:E51"/>
    <mergeCell ref="C42:D42"/>
    <mergeCell ref="C43:D43"/>
    <mergeCell ref="A42:B42"/>
    <mergeCell ref="A43:B43"/>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7"/>
  <sheetViews>
    <sheetView topLeftCell="A10" zoomScale="70" zoomScaleNormal="70" workbookViewId="0">
      <pane ySplit="1" topLeftCell="A32" activePane="bottomLeft" state="frozen"/>
      <selection activeCell="A10" sqref="A10"/>
      <selection pane="bottomLeft" activeCell="L36" sqref="L36"/>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430" t="s">
        <v>200</v>
      </c>
      <c r="B1" s="430"/>
      <c r="C1" s="430"/>
      <c r="D1" s="430"/>
      <c r="E1" s="430"/>
      <c r="F1" s="430"/>
      <c r="G1" s="430"/>
      <c r="H1" s="430"/>
      <c r="I1" s="430"/>
      <c r="J1" s="430"/>
      <c r="K1" s="430"/>
      <c r="L1" s="430"/>
      <c r="M1" s="430"/>
      <c r="N1" s="430"/>
      <c r="O1" s="430"/>
      <c r="P1" s="430"/>
      <c r="Q1" s="430"/>
      <c r="R1" s="430"/>
      <c r="S1" s="430"/>
      <c r="T1" s="430"/>
      <c r="U1" s="430"/>
      <c r="V1" s="64"/>
      <c r="W1" s="64"/>
      <c r="X1" s="64"/>
      <c r="Y1" s="64"/>
    </row>
    <row r="2" spans="1:25" ht="20.25" customHeight="1">
      <c r="A2" s="430" t="s">
        <v>201</v>
      </c>
      <c r="B2" s="430"/>
      <c r="C2" s="430"/>
      <c r="D2" s="430"/>
      <c r="E2" s="430"/>
      <c r="F2" s="430"/>
      <c r="G2" s="430"/>
      <c r="H2" s="430"/>
      <c r="I2" s="430"/>
      <c r="J2" s="430"/>
      <c r="K2" s="430"/>
      <c r="L2" s="430"/>
      <c r="M2" s="430"/>
      <c r="N2" s="430"/>
      <c r="O2" s="430"/>
      <c r="P2" s="430"/>
      <c r="Q2" s="430"/>
      <c r="R2" s="430"/>
      <c r="S2" s="430"/>
      <c r="T2" s="430"/>
      <c r="U2" s="430"/>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436" t="s">
        <v>202</v>
      </c>
      <c r="B5" s="436"/>
      <c r="C5" s="436"/>
      <c r="D5" s="436"/>
      <c r="E5" s="436"/>
      <c r="F5" s="436"/>
      <c r="G5" s="436"/>
      <c r="H5" s="436"/>
      <c r="I5" s="436"/>
      <c r="J5" s="436"/>
      <c r="K5" s="436"/>
      <c r="L5" s="436"/>
      <c r="M5" s="436"/>
      <c r="N5" s="436"/>
      <c r="O5" s="436"/>
      <c r="P5" s="436"/>
      <c r="Q5" s="436"/>
      <c r="R5" s="436"/>
      <c r="S5" s="436"/>
      <c r="T5" s="436"/>
      <c r="U5" s="436"/>
      <c r="V5" s="67"/>
      <c r="W5" s="67"/>
      <c r="X5" s="67"/>
      <c r="Y5" s="67"/>
    </row>
    <row r="6" spans="1:25" ht="27" customHeight="1">
      <c r="A6" s="430" t="s">
        <v>203</v>
      </c>
      <c r="B6" s="430"/>
      <c r="C6" s="430"/>
      <c r="D6" s="430"/>
      <c r="E6" s="430"/>
      <c r="F6" s="430"/>
      <c r="G6" s="430"/>
      <c r="H6" s="430"/>
      <c r="I6" s="430"/>
      <c r="J6" s="430"/>
      <c r="K6" s="430"/>
      <c r="L6" s="430"/>
      <c r="M6" s="430"/>
      <c r="N6" s="430"/>
      <c r="O6" s="430"/>
      <c r="P6" s="430"/>
      <c r="Q6" s="430"/>
      <c r="R6" s="430"/>
      <c r="S6" s="430"/>
      <c r="T6" s="430"/>
      <c r="U6" s="430"/>
      <c r="V6" s="64"/>
      <c r="W6" s="64"/>
      <c r="X6" s="64"/>
      <c r="Y6" s="64"/>
    </row>
    <row r="7" spans="1:25" ht="55.5" customHeight="1">
      <c r="A7" s="55"/>
      <c r="B7" s="55"/>
      <c r="C7" s="55"/>
      <c r="D7" s="56"/>
      <c r="E7" s="55"/>
      <c r="F7" s="431" t="s">
        <v>204</v>
      </c>
      <c r="G7" s="431"/>
      <c r="H7" s="431"/>
      <c r="I7" s="431"/>
      <c r="J7" s="431"/>
      <c r="K7" s="431"/>
      <c r="L7" s="431"/>
      <c r="M7" s="55"/>
      <c r="N7" s="55"/>
      <c r="O7" s="55"/>
      <c r="P7" s="55"/>
      <c r="R7" s="63"/>
      <c r="S7" s="63"/>
      <c r="T7" s="63"/>
      <c r="U7" s="63"/>
      <c r="V7" s="57"/>
      <c r="W7" s="57"/>
      <c r="X7" s="57"/>
      <c r="Y7" s="57"/>
    </row>
    <row r="8" spans="1:25" ht="37.5" customHeight="1">
      <c r="A8" s="439" t="s">
        <v>205</v>
      </c>
      <c r="B8" s="439"/>
      <c r="C8" s="439"/>
      <c r="D8" s="439"/>
      <c r="E8" s="439"/>
      <c r="F8" s="429" t="s">
        <v>214</v>
      </c>
      <c r="G8" s="429"/>
      <c r="H8" s="429"/>
      <c r="I8" s="429"/>
      <c r="J8" s="429"/>
      <c r="K8" s="429"/>
      <c r="L8" s="429"/>
      <c r="M8" s="429"/>
      <c r="N8" s="429"/>
      <c r="O8" s="429"/>
      <c r="P8" s="429"/>
      <c r="Q8" s="429"/>
      <c r="R8" s="429"/>
      <c r="S8" s="429"/>
      <c r="T8" s="429"/>
      <c r="U8" s="429"/>
      <c r="V8" s="62"/>
      <c r="W8" s="62"/>
      <c r="X8" s="62"/>
      <c r="Y8" s="62"/>
    </row>
    <row r="9" spans="1:25" ht="28.5" customHeight="1">
      <c r="A9" s="440" t="s">
        <v>206</v>
      </c>
      <c r="B9" s="440"/>
      <c r="C9" s="440"/>
      <c r="D9" s="440"/>
      <c r="E9" s="440"/>
      <c r="F9" s="429" t="s">
        <v>332</v>
      </c>
      <c r="G9" s="429"/>
      <c r="H9" s="429"/>
      <c r="I9" s="429"/>
      <c r="J9" s="429"/>
      <c r="K9" s="429"/>
      <c r="L9" s="429"/>
      <c r="M9" s="429"/>
      <c r="N9" s="429"/>
      <c r="O9" s="429"/>
      <c r="P9" s="429"/>
      <c r="Q9" s="429"/>
      <c r="R9" s="429"/>
      <c r="S9" s="429"/>
      <c r="T9" s="429"/>
      <c r="U9" s="429"/>
      <c r="V9" s="62"/>
      <c r="W9" s="62"/>
      <c r="X9" s="62"/>
      <c r="Y9" s="62"/>
    </row>
    <row r="10" spans="1:25" ht="94.5" customHeight="1">
      <c r="A10" s="441" t="s">
        <v>207</v>
      </c>
      <c r="B10" s="442"/>
      <c r="C10" s="442"/>
      <c r="D10" s="442"/>
      <c r="E10" s="442"/>
      <c r="F10" s="437" t="s">
        <v>364</v>
      </c>
      <c r="G10" s="438"/>
      <c r="H10" s="438"/>
      <c r="I10" s="438"/>
      <c r="J10" s="438"/>
      <c r="K10" s="438"/>
      <c r="L10" s="438"/>
      <c r="M10" s="438"/>
      <c r="N10" s="438"/>
      <c r="O10" s="438"/>
      <c r="P10" s="438"/>
      <c r="Q10" s="438"/>
      <c r="R10" s="438"/>
      <c r="S10" s="438"/>
      <c r="T10" s="438"/>
      <c r="U10" s="438"/>
      <c r="V10" s="62"/>
      <c r="W10" s="62"/>
      <c r="X10" s="62"/>
      <c r="Y10" s="62"/>
    </row>
    <row r="11" spans="1:25" ht="84.75" customHeight="1">
      <c r="A11" s="427" t="s">
        <v>208</v>
      </c>
      <c r="B11" s="428"/>
      <c r="C11" s="428"/>
      <c r="D11" s="428"/>
      <c r="E11" s="432" t="s">
        <v>218</v>
      </c>
      <c r="F11" s="433"/>
      <c r="G11" s="433"/>
      <c r="H11" s="433"/>
      <c r="I11" s="433"/>
      <c r="J11" s="435" t="s">
        <v>209</v>
      </c>
      <c r="K11" s="435"/>
      <c r="L11" s="435"/>
      <c r="M11" s="432" t="s">
        <v>365</v>
      </c>
      <c r="N11" s="433"/>
      <c r="O11" s="433"/>
      <c r="P11" s="433"/>
      <c r="Q11" s="433"/>
      <c r="R11" s="433"/>
      <c r="S11" s="433"/>
      <c r="T11" s="433"/>
      <c r="U11" s="433"/>
      <c r="V11" s="60"/>
      <c r="W11" s="60"/>
      <c r="X11" s="60"/>
      <c r="Y11" s="61"/>
    </row>
    <row r="12" spans="1:25" ht="77.25" customHeight="1">
      <c r="A12" s="428" t="s">
        <v>210</v>
      </c>
      <c r="B12" s="428"/>
      <c r="C12" s="428"/>
      <c r="D12" s="428"/>
      <c r="E12" s="432" t="s">
        <v>366</v>
      </c>
      <c r="F12" s="433"/>
      <c r="G12" s="433"/>
      <c r="H12" s="433"/>
      <c r="I12" s="433"/>
      <c r="J12" s="433"/>
      <c r="K12" s="433"/>
      <c r="L12" s="433"/>
      <c r="M12" s="433"/>
      <c r="N12" s="433"/>
      <c r="O12" s="433"/>
      <c r="P12" s="433"/>
      <c r="Q12" s="433"/>
      <c r="R12" s="433"/>
      <c r="S12" s="433"/>
      <c r="T12" s="433"/>
      <c r="U12" s="433"/>
      <c r="V12" s="58"/>
      <c r="W12" s="58"/>
      <c r="X12" s="58"/>
      <c r="Y12" s="58"/>
    </row>
    <row r="13" spans="1:25" ht="192" customHeight="1">
      <c r="A13" s="428" t="s">
        <v>211</v>
      </c>
      <c r="B13" s="428"/>
      <c r="C13" s="428"/>
      <c r="D13" s="428"/>
      <c r="E13" s="434" t="s">
        <v>403</v>
      </c>
      <c r="F13" s="434"/>
      <c r="G13" s="434"/>
      <c r="H13" s="434"/>
      <c r="I13" s="434"/>
      <c r="J13" s="434"/>
      <c r="K13" s="434"/>
      <c r="L13" s="434"/>
      <c r="M13" s="434"/>
      <c r="N13" s="434"/>
      <c r="O13" s="434"/>
      <c r="P13" s="434"/>
      <c r="Q13" s="434"/>
      <c r="R13" s="434"/>
      <c r="S13" s="434"/>
      <c r="T13" s="434"/>
      <c r="U13" s="434"/>
      <c r="V13" s="59"/>
      <c r="W13" s="59"/>
      <c r="X13" s="59"/>
      <c r="Y13" s="59"/>
    </row>
    <row r="14" spans="1:25" ht="18" customHeight="1">
      <c r="A14" s="397" t="s">
        <v>159</v>
      </c>
      <c r="B14" s="397" t="s">
        <v>170</v>
      </c>
      <c r="C14" s="397" t="s">
        <v>161</v>
      </c>
      <c r="D14" s="397" t="s">
        <v>160</v>
      </c>
      <c r="E14" s="397" t="s">
        <v>151</v>
      </c>
      <c r="F14" s="415" t="s">
        <v>163</v>
      </c>
      <c r="G14" s="416"/>
      <c r="H14" s="416"/>
      <c r="I14" s="416"/>
      <c r="J14" s="416"/>
      <c r="K14" s="416"/>
      <c r="L14" s="416"/>
      <c r="M14" s="416"/>
      <c r="N14" s="416"/>
      <c r="O14" s="416"/>
      <c r="P14" s="416"/>
      <c r="Q14" s="417"/>
      <c r="R14" s="397" t="s">
        <v>26</v>
      </c>
      <c r="S14" s="400" t="s">
        <v>66</v>
      </c>
      <c r="T14" s="400" t="s">
        <v>67</v>
      </c>
      <c r="U14" s="400" t="s">
        <v>68</v>
      </c>
    </row>
    <row r="15" spans="1:25" ht="33" customHeight="1">
      <c r="A15" s="398"/>
      <c r="B15" s="398"/>
      <c r="C15" s="398"/>
      <c r="D15" s="398"/>
      <c r="E15" s="398"/>
      <c r="F15" s="400" t="s">
        <v>54</v>
      </c>
      <c r="G15" s="407" t="s">
        <v>55</v>
      </c>
      <c r="H15" s="409" t="s">
        <v>56</v>
      </c>
      <c r="I15" s="418" t="s">
        <v>57</v>
      </c>
      <c r="J15" s="418" t="s">
        <v>58</v>
      </c>
      <c r="K15" s="418" t="s">
        <v>59</v>
      </c>
      <c r="L15" s="411" t="s">
        <v>60</v>
      </c>
      <c r="M15" s="411" t="s">
        <v>61</v>
      </c>
      <c r="N15" s="411" t="s">
        <v>62</v>
      </c>
      <c r="O15" s="413" t="s">
        <v>63</v>
      </c>
      <c r="P15" s="413" t="s">
        <v>64</v>
      </c>
      <c r="Q15" s="413" t="s">
        <v>65</v>
      </c>
      <c r="R15" s="398"/>
      <c r="S15" s="401"/>
      <c r="T15" s="401"/>
      <c r="U15" s="401"/>
    </row>
    <row r="16" spans="1:25" ht="60" customHeight="1">
      <c r="A16" s="399"/>
      <c r="B16" s="399"/>
      <c r="C16" s="399"/>
      <c r="D16" s="399"/>
      <c r="E16" s="399"/>
      <c r="F16" s="402"/>
      <c r="G16" s="408"/>
      <c r="H16" s="410"/>
      <c r="I16" s="418"/>
      <c r="J16" s="418"/>
      <c r="K16" s="418"/>
      <c r="L16" s="412"/>
      <c r="M16" s="412"/>
      <c r="N16" s="412"/>
      <c r="O16" s="414"/>
      <c r="P16" s="414"/>
      <c r="Q16" s="414"/>
      <c r="R16" s="399"/>
      <c r="S16" s="402"/>
      <c r="T16" s="402"/>
      <c r="U16" s="402"/>
    </row>
    <row r="17" spans="1:23" ht="110.1" customHeight="1">
      <c r="A17" s="422" t="s">
        <v>124</v>
      </c>
      <c r="B17" s="403" t="s">
        <v>368</v>
      </c>
      <c r="C17" s="405" t="s">
        <v>404</v>
      </c>
      <c r="D17" s="121" t="s">
        <v>468</v>
      </c>
      <c r="E17" s="395" t="s">
        <v>405</v>
      </c>
      <c r="F17" s="115">
        <v>1</v>
      </c>
      <c r="G17" s="173">
        <v>2</v>
      </c>
      <c r="H17" s="116">
        <v>1</v>
      </c>
      <c r="I17" s="116">
        <v>0</v>
      </c>
      <c r="J17" s="116">
        <v>0</v>
      </c>
      <c r="K17" s="116">
        <v>0</v>
      </c>
      <c r="L17" s="116">
        <v>0</v>
      </c>
      <c r="M17" s="116">
        <v>0</v>
      </c>
      <c r="N17" s="116">
        <v>3</v>
      </c>
      <c r="O17" s="116">
        <v>0</v>
      </c>
      <c r="P17" s="116">
        <v>1</v>
      </c>
      <c r="Q17" s="116">
        <v>0</v>
      </c>
      <c r="R17" s="117">
        <f>SUM(E17:Q17)</f>
        <v>8</v>
      </c>
      <c r="S17" s="118">
        <f>SUM(R17)</f>
        <v>8</v>
      </c>
      <c r="T17" s="392">
        <f>R17-R18</f>
        <v>4</v>
      </c>
      <c r="U17" s="394">
        <f>R18/S17</f>
        <v>0.5</v>
      </c>
      <c r="W17" s="84"/>
    </row>
    <row r="18" spans="1:23" ht="110.1" customHeight="1">
      <c r="A18" s="422"/>
      <c r="B18" s="404"/>
      <c r="C18" s="406"/>
      <c r="D18" s="189" t="s">
        <v>467</v>
      </c>
      <c r="E18" s="396"/>
      <c r="F18" s="118">
        <v>1</v>
      </c>
      <c r="G18" s="118">
        <v>2</v>
      </c>
      <c r="H18" s="119">
        <v>1</v>
      </c>
      <c r="I18" s="120"/>
      <c r="J18" s="120"/>
      <c r="K18" s="119"/>
      <c r="L18" s="120"/>
      <c r="M18" s="120"/>
      <c r="N18" s="119"/>
      <c r="O18" s="120"/>
      <c r="P18" s="120"/>
      <c r="Q18" s="119"/>
      <c r="R18" s="117">
        <f>SUM(E18:Q18)</f>
        <v>4</v>
      </c>
      <c r="S18" s="118">
        <f>IF(COUNTA(O18:Q18)&gt;0,SUM(O18:Q18),IF(COUNTA(L18:N18)&gt;0,SUM(L18:N18),IF(COUNTA(I18:K18)&gt;0,SUM(I18:K18),IF(COUNTA(F18:H18)&gt;0,SUM(F18:H18),0))))</f>
        <v>4</v>
      </c>
      <c r="T18" s="393"/>
      <c r="U18" s="394"/>
      <c r="W18" s="84"/>
    </row>
    <row r="19" spans="1:23" ht="23.25" customHeight="1">
      <c r="A19" s="419"/>
      <c r="B19" s="420"/>
      <c r="C19" s="420"/>
      <c r="D19" s="420"/>
      <c r="E19" s="420"/>
      <c r="F19" s="420"/>
      <c r="G19" s="420"/>
      <c r="H19" s="420"/>
      <c r="I19" s="420"/>
      <c r="J19" s="420"/>
      <c r="K19" s="420"/>
      <c r="L19" s="420"/>
      <c r="M19" s="420"/>
      <c r="N19" s="420"/>
      <c r="O19" s="420"/>
      <c r="P19" s="420"/>
      <c r="Q19" s="420"/>
      <c r="R19" s="420"/>
      <c r="S19" s="420"/>
      <c r="T19" s="420"/>
      <c r="U19" s="421"/>
    </row>
    <row r="20" spans="1:23" ht="110.1" customHeight="1">
      <c r="A20" s="389" t="s">
        <v>157</v>
      </c>
      <c r="B20" s="403" t="s">
        <v>369</v>
      </c>
      <c r="C20" s="405" t="s">
        <v>406</v>
      </c>
      <c r="D20" s="121" t="s">
        <v>501</v>
      </c>
      <c r="E20" s="395" t="s">
        <v>407</v>
      </c>
      <c r="F20" s="115">
        <v>0</v>
      </c>
      <c r="G20" s="115">
        <v>0</v>
      </c>
      <c r="H20" s="116">
        <v>1</v>
      </c>
      <c r="I20" s="116">
        <v>0</v>
      </c>
      <c r="J20" s="116">
        <v>0</v>
      </c>
      <c r="K20" s="116">
        <v>0</v>
      </c>
      <c r="L20" s="116">
        <v>0</v>
      </c>
      <c r="M20" s="116">
        <v>0</v>
      </c>
      <c r="N20" s="116">
        <v>3</v>
      </c>
      <c r="O20" s="116">
        <v>0</v>
      </c>
      <c r="P20" s="116">
        <v>0</v>
      </c>
      <c r="Q20" s="116">
        <v>0</v>
      </c>
      <c r="R20" s="117">
        <f>SUM(E20:Q20)</f>
        <v>4</v>
      </c>
      <c r="S20" s="118">
        <f>SUM(R20)</f>
        <v>4</v>
      </c>
      <c r="T20" s="392">
        <f>S20-S21</f>
        <v>3</v>
      </c>
      <c r="U20" s="394">
        <f>R21/S20</f>
        <v>0.25</v>
      </c>
    </row>
    <row r="21" spans="1:23" ht="110.1" customHeight="1">
      <c r="A21" s="389"/>
      <c r="B21" s="404"/>
      <c r="C21" s="406"/>
      <c r="D21" s="122" t="s">
        <v>406</v>
      </c>
      <c r="E21" s="396"/>
      <c r="F21" s="118">
        <v>0</v>
      </c>
      <c r="G21" s="118">
        <v>0</v>
      </c>
      <c r="H21" s="119">
        <v>1</v>
      </c>
      <c r="I21" s="120"/>
      <c r="J21" s="120"/>
      <c r="K21" s="119"/>
      <c r="L21" s="120"/>
      <c r="M21" s="120"/>
      <c r="N21" s="119"/>
      <c r="O21" s="120"/>
      <c r="P21" s="120"/>
      <c r="Q21" s="119"/>
      <c r="R21" s="117">
        <f>SUM(E21:Q21)</f>
        <v>1</v>
      </c>
      <c r="S21" s="118">
        <f>IF(COUNTA(O21:Q21)&gt;0,SUM(O21:Q21),IF(COUNTA(L21:N21)&gt;0,SUM(L21:N21),IF(COUNTA(I21:K21)&gt;0,SUM(I21:K21),IF(COUNTA(F21:H21)&gt;0,SUM(F21:H21),0))))</f>
        <v>1</v>
      </c>
      <c r="T21" s="393"/>
      <c r="U21" s="394"/>
    </row>
    <row r="22" spans="1:23" ht="21" customHeight="1">
      <c r="A22" s="419"/>
      <c r="B22" s="420"/>
      <c r="C22" s="420"/>
      <c r="D22" s="420"/>
      <c r="E22" s="420"/>
      <c r="F22" s="420"/>
      <c r="G22" s="420"/>
      <c r="H22" s="420"/>
      <c r="I22" s="420"/>
      <c r="J22" s="420"/>
      <c r="K22" s="420"/>
      <c r="L22" s="420"/>
      <c r="M22" s="420"/>
      <c r="N22" s="420"/>
      <c r="O22" s="420"/>
      <c r="P22" s="420"/>
      <c r="Q22" s="420"/>
      <c r="R22" s="420"/>
      <c r="S22" s="420"/>
      <c r="T22" s="420"/>
      <c r="U22" s="421"/>
    </row>
    <row r="23" spans="1:23" ht="110.1" customHeight="1">
      <c r="A23" s="390" t="s">
        <v>135</v>
      </c>
      <c r="B23" s="403" t="s">
        <v>370</v>
      </c>
      <c r="C23" s="405" t="s">
        <v>408</v>
      </c>
      <c r="D23" s="121" t="s">
        <v>469</v>
      </c>
      <c r="E23" s="395" t="s">
        <v>433</v>
      </c>
      <c r="F23" s="115">
        <v>0</v>
      </c>
      <c r="G23" s="115">
        <v>0</v>
      </c>
      <c r="H23" s="116">
        <v>0</v>
      </c>
      <c r="I23" s="116">
        <v>0</v>
      </c>
      <c r="J23" s="116">
        <v>0</v>
      </c>
      <c r="K23" s="116">
        <v>0</v>
      </c>
      <c r="L23" s="116">
        <v>0</v>
      </c>
      <c r="M23" s="116">
        <v>0</v>
      </c>
      <c r="N23" s="116">
        <v>1</v>
      </c>
      <c r="O23" s="116">
        <v>0</v>
      </c>
      <c r="P23" s="116">
        <v>0</v>
      </c>
      <c r="Q23" s="116">
        <v>0</v>
      </c>
      <c r="R23" s="117">
        <f>SUM(E23:Q23)</f>
        <v>1</v>
      </c>
      <c r="S23" s="118">
        <f>SUM(R23)</f>
        <v>1</v>
      </c>
      <c r="T23" s="392">
        <f>S23-S24</f>
        <v>1</v>
      </c>
      <c r="U23" s="394">
        <f>R24/S23</f>
        <v>0</v>
      </c>
    </row>
    <row r="24" spans="1:23" ht="110.1" customHeight="1">
      <c r="A24" s="391"/>
      <c r="B24" s="404"/>
      <c r="C24" s="406"/>
      <c r="D24" s="122" t="s">
        <v>470</v>
      </c>
      <c r="E24" s="396"/>
      <c r="F24" s="118">
        <v>0</v>
      </c>
      <c r="G24" s="118">
        <v>0</v>
      </c>
      <c r="H24" s="119">
        <v>0</v>
      </c>
      <c r="I24" s="120"/>
      <c r="J24" s="120"/>
      <c r="K24" s="119"/>
      <c r="L24" s="120"/>
      <c r="M24" s="120"/>
      <c r="N24" s="119"/>
      <c r="O24" s="120"/>
      <c r="P24" s="120"/>
      <c r="Q24" s="119"/>
      <c r="R24" s="117"/>
      <c r="S24" s="118">
        <f>IF(COUNTA(O24:Q24)&gt;0,SUM(O24:Q24),IF(COUNTA(L24:N24)&gt;0,SUM(L24:N24),IF(COUNTA(I24:K24)&gt;0,SUM(I24:K24),IF(COUNTA(F24:H24)&gt;0,SUM(F24:H24),0))))</f>
        <v>0</v>
      </c>
      <c r="T24" s="393"/>
      <c r="U24" s="394"/>
    </row>
    <row r="25" spans="1:23" ht="20.25" customHeight="1">
      <c r="A25" s="419"/>
      <c r="B25" s="420"/>
      <c r="C25" s="420"/>
      <c r="D25" s="420"/>
      <c r="E25" s="420"/>
      <c r="F25" s="420"/>
      <c r="G25" s="420"/>
      <c r="H25" s="420"/>
      <c r="I25" s="420"/>
      <c r="J25" s="420"/>
      <c r="K25" s="420"/>
      <c r="L25" s="420"/>
      <c r="M25" s="420"/>
      <c r="N25" s="420"/>
      <c r="O25" s="420"/>
      <c r="P25" s="420"/>
      <c r="Q25" s="420"/>
      <c r="R25" s="420"/>
      <c r="S25" s="420"/>
      <c r="T25" s="420"/>
      <c r="U25" s="421"/>
    </row>
    <row r="26" spans="1:23" ht="110.1" customHeight="1">
      <c r="A26" s="390" t="s">
        <v>166</v>
      </c>
      <c r="B26" s="423" t="s">
        <v>378</v>
      </c>
      <c r="C26" s="405" t="s">
        <v>409</v>
      </c>
      <c r="D26" s="121" t="s">
        <v>402</v>
      </c>
      <c r="E26" s="395" t="s">
        <v>410</v>
      </c>
      <c r="F26" s="115">
        <v>0</v>
      </c>
      <c r="G26" s="115">
        <v>3</v>
      </c>
      <c r="H26" s="116">
        <v>6</v>
      </c>
      <c r="I26" s="116">
        <v>3</v>
      </c>
      <c r="J26" s="116">
        <v>6</v>
      </c>
      <c r="K26" s="116">
        <v>0</v>
      </c>
      <c r="L26" s="116">
        <v>0</v>
      </c>
      <c r="M26" s="116">
        <v>3</v>
      </c>
      <c r="N26" s="116">
        <v>3</v>
      </c>
      <c r="O26" s="116">
        <v>3</v>
      </c>
      <c r="P26" s="116">
        <v>0</v>
      </c>
      <c r="Q26" s="116">
        <v>0</v>
      </c>
      <c r="R26" s="117">
        <f>SUM(E26:Q26)</f>
        <v>27</v>
      </c>
      <c r="S26" s="118">
        <f>SUM(R26)</f>
        <v>27</v>
      </c>
      <c r="T26" s="392">
        <f>S26-S27</f>
        <v>18</v>
      </c>
      <c r="U26" s="394">
        <f>R27/S26</f>
        <v>0.33333333333333331</v>
      </c>
    </row>
    <row r="27" spans="1:23" ht="110.1" customHeight="1">
      <c r="A27" s="391"/>
      <c r="B27" s="424"/>
      <c r="C27" s="406"/>
      <c r="D27" s="122" t="s">
        <v>401</v>
      </c>
      <c r="E27" s="396"/>
      <c r="F27" s="118">
        <v>0</v>
      </c>
      <c r="G27" s="118">
        <v>3</v>
      </c>
      <c r="H27" s="119">
        <v>6</v>
      </c>
      <c r="I27" s="120"/>
      <c r="J27" s="120"/>
      <c r="K27" s="119"/>
      <c r="L27" s="120"/>
      <c r="M27" s="120"/>
      <c r="N27" s="119"/>
      <c r="O27" s="120"/>
      <c r="P27" s="120"/>
      <c r="Q27" s="119"/>
      <c r="R27" s="117">
        <f>SUM(E27:Q27)</f>
        <v>9</v>
      </c>
      <c r="S27" s="118">
        <f>IF(COUNTA(O27:Q27)&gt;0,SUM(O27:Q27),IF(COUNTA(L27:N27)&gt;0,SUM(L27:N27),IF(COUNTA(I27:K27)&gt;0,SUM(I27:K27),IF(COUNTA(F27:H27)&gt;0,SUM(F27:H27),0))))</f>
        <v>9</v>
      </c>
      <c r="T27" s="393"/>
      <c r="U27" s="394"/>
    </row>
    <row r="28" spans="1:23" ht="21.75" customHeight="1">
      <c r="A28" s="419"/>
      <c r="B28" s="420"/>
      <c r="C28" s="420"/>
      <c r="D28" s="420"/>
      <c r="E28" s="420"/>
      <c r="F28" s="420"/>
      <c r="G28" s="420"/>
      <c r="H28" s="420"/>
      <c r="I28" s="420"/>
      <c r="J28" s="420"/>
      <c r="K28" s="420"/>
      <c r="L28" s="420"/>
      <c r="M28" s="420"/>
      <c r="N28" s="420"/>
      <c r="O28" s="420"/>
      <c r="P28" s="420"/>
      <c r="Q28" s="420"/>
      <c r="R28" s="420"/>
      <c r="S28" s="420"/>
      <c r="T28" s="420"/>
      <c r="U28" s="421"/>
    </row>
    <row r="29" spans="1:23" ht="110.1" customHeight="1">
      <c r="A29" s="390" t="s">
        <v>167</v>
      </c>
      <c r="B29" s="403" t="s">
        <v>381</v>
      </c>
      <c r="C29" s="405" t="s">
        <v>411</v>
      </c>
      <c r="D29" s="121" t="s">
        <v>412</v>
      </c>
      <c r="E29" s="395" t="s">
        <v>414</v>
      </c>
      <c r="F29" s="115">
        <v>0</v>
      </c>
      <c r="G29" s="115">
        <v>3</v>
      </c>
      <c r="H29" s="116">
        <v>3</v>
      </c>
      <c r="I29" s="116">
        <v>0</v>
      </c>
      <c r="J29" s="116">
        <v>0</v>
      </c>
      <c r="K29" s="116">
        <v>0</v>
      </c>
      <c r="L29" s="116">
        <v>0</v>
      </c>
      <c r="M29" s="116">
        <v>3</v>
      </c>
      <c r="N29" s="116">
        <v>0</v>
      </c>
      <c r="O29" s="116">
        <v>3</v>
      </c>
      <c r="P29" s="116">
        <v>3</v>
      </c>
      <c r="Q29" s="116">
        <v>0</v>
      </c>
      <c r="R29" s="117">
        <f>SUM(E29:Q29)</f>
        <v>15</v>
      </c>
      <c r="S29" s="118">
        <f>SUM(R29)</f>
        <v>15</v>
      </c>
      <c r="T29" s="392">
        <f>S29-S30</f>
        <v>9</v>
      </c>
      <c r="U29" s="394">
        <f>R30/S29</f>
        <v>0.4</v>
      </c>
    </row>
    <row r="30" spans="1:23" ht="110.1" customHeight="1">
      <c r="A30" s="391"/>
      <c r="B30" s="404"/>
      <c r="C30" s="406"/>
      <c r="D30" s="122" t="s">
        <v>413</v>
      </c>
      <c r="E30" s="396"/>
      <c r="F30" s="118">
        <v>0</v>
      </c>
      <c r="G30" s="118">
        <v>3</v>
      </c>
      <c r="H30" s="119">
        <v>3</v>
      </c>
      <c r="I30" s="120"/>
      <c r="J30" s="120"/>
      <c r="K30" s="119"/>
      <c r="L30" s="120"/>
      <c r="M30" s="120"/>
      <c r="N30" s="119"/>
      <c r="O30" s="120"/>
      <c r="P30" s="120"/>
      <c r="Q30" s="119"/>
      <c r="R30" s="117">
        <f>SUM(E30:Q30)</f>
        <v>6</v>
      </c>
      <c r="S30" s="118">
        <f>IF(COUNTA(O30:Q30)&gt;0,SUM(O30:Q30),IF(COUNTA(L30:N30)&gt;0,SUM(L30:N30),IF(COUNTA(I30:K30)&gt;0,SUM(I30:K30),IF(COUNTA(F30:H30)&gt;0,SUM(F30:H30),0))))</f>
        <v>6</v>
      </c>
      <c r="T30" s="393"/>
      <c r="U30" s="394"/>
    </row>
    <row r="31" spans="1:23" ht="20.25" customHeight="1">
      <c r="A31" s="419"/>
      <c r="B31" s="420"/>
      <c r="C31" s="420"/>
      <c r="D31" s="420"/>
      <c r="E31" s="420"/>
      <c r="F31" s="420"/>
      <c r="G31" s="420"/>
      <c r="H31" s="420"/>
      <c r="I31" s="420"/>
      <c r="J31" s="420"/>
      <c r="K31" s="420"/>
      <c r="L31" s="420"/>
      <c r="M31" s="420"/>
      <c r="N31" s="420"/>
      <c r="O31" s="420"/>
      <c r="P31" s="420"/>
      <c r="Q31" s="420"/>
      <c r="R31" s="420"/>
      <c r="S31" s="420"/>
      <c r="T31" s="420"/>
      <c r="U31" s="421"/>
    </row>
    <row r="32" spans="1:23" ht="110.1" customHeight="1">
      <c r="A32" s="425" t="s">
        <v>168</v>
      </c>
      <c r="B32" s="403" t="s">
        <v>384</v>
      </c>
      <c r="C32" s="405" t="s">
        <v>539</v>
      </c>
      <c r="D32" s="121" t="s">
        <v>415</v>
      </c>
      <c r="E32" s="395" t="s">
        <v>540</v>
      </c>
      <c r="F32" s="115">
        <v>0</v>
      </c>
      <c r="G32" s="115">
        <v>0</v>
      </c>
      <c r="H32" s="116">
        <v>0</v>
      </c>
      <c r="I32" s="116">
        <v>0</v>
      </c>
      <c r="J32" s="116">
        <v>1</v>
      </c>
      <c r="K32" s="116">
        <v>0</v>
      </c>
      <c r="L32" s="116">
        <v>0</v>
      </c>
      <c r="M32" s="116">
        <v>0</v>
      </c>
      <c r="N32" s="116">
        <v>0</v>
      </c>
      <c r="O32" s="116">
        <v>0</v>
      </c>
      <c r="P32" s="116">
        <v>0</v>
      </c>
      <c r="Q32" s="116">
        <v>0</v>
      </c>
      <c r="R32" s="117">
        <f>SUM(E32:Q32)</f>
        <v>1</v>
      </c>
      <c r="S32" s="118">
        <f>SUM(R32)</f>
        <v>1</v>
      </c>
      <c r="T32" s="392">
        <f>S32-S33</f>
        <v>1</v>
      </c>
      <c r="U32" s="394">
        <f>R33/S32</f>
        <v>0</v>
      </c>
    </row>
    <row r="33" spans="1:21" ht="110.1" customHeight="1">
      <c r="A33" s="426"/>
      <c r="B33" s="404"/>
      <c r="C33" s="406"/>
      <c r="D33" s="122" t="s">
        <v>416</v>
      </c>
      <c r="E33" s="396"/>
      <c r="F33" s="118">
        <v>0</v>
      </c>
      <c r="G33" s="118">
        <v>0</v>
      </c>
      <c r="H33" s="119">
        <v>0</v>
      </c>
      <c r="I33" s="120"/>
      <c r="J33" s="120"/>
      <c r="K33" s="119"/>
      <c r="L33" s="120"/>
      <c r="M33" s="120"/>
      <c r="N33" s="119"/>
      <c r="O33" s="120"/>
      <c r="P33" s="120"/>
      <c r="Q33" s="119"/>
      <c r="R33" s="117">
        <f>SUM(E33:Q33)</f>
        <v>0</v>
      </c>
      <c r="S33" s="118">
        <f>IF(COUNTA(O33:Q33)&gt;0,SUM(O33:Q33),IF(COUNTA(L33:N33)&gt;0,SUM(L33:N33),IF(COUNTA(I33:K33)&gt;0,SUM(I33:K33),IF(COUNTA(F33:H33)&gt;0,SUM(F33:H33),0))))</f>
        <v>0</v>
      </c>
      <c r="T33" s="393"/>
      <c r="U33" s="394"/>
    </row>
    <row r="34" spans="1:21" ht="18" customHeight="1">
      <c r="A34" s="419"/>
      <c r="B34" s="420"/>
      <c r="C34" s="420"/>
      <c r="D34" s="420"/>
      <c r="E34" s="420"/>
      <c r="F34" s="420"/>
      <c r="G34" s="420"/>
      <c r="H34" s="420"/>
      <c r="I34" s="420"/>
      <c r="J34" s="420"/>
      <c r="K34" s="420"/>
      <c r="L34" s="420"/>
      <c r="M34" s="420"/>
      <c r="N34" s="420"/>
      <c r="O34" s="420"/>
      <c r="P34" s="420"/>
      <c r="Q34" s="420"/>
      <c r="R34" s="420"/>
      <c r="S34" s="420"/>
      <c r="T34" s="420"/>
      <c r="U34" s="421"/>
    </row>
    <row r="35" spans="1:21" ht="110.1" customHeight="1">
      <c r="A35" s="425" t="s">
        <v>169</v>
      </c>
      <c r="B35" s="403" t="s">
        <v>387</v>
      </c>
      <c r="C35" s="405" t="s">
        <v>417</v>
      </c>
      <c r="D35" s="123" t="s">
        <v>418</v>
      </c>
      <c r="E35" s="395" t="s">
        <v>420</v>
      </c>
      <c r="F35" s="115">
        <v>5</v>
      </c>
      <c r="G35" s="115">
        <v>0</v>
      </c>
      <c r="H35" s="116">
        <v>0</v>
      </c>
      <c r="I35" s="116">
        <v>0</v>
      </c>
      <c r="J35" s="116">
        <v>0</v>
      </c>
      <c r="K35" s="116">
        <v>0</v>
      </c>
      <c r="L35" s="116">
        <v>0</v>
      </c>
      <c r="M35" s="116">
        <v>5</v>
      </c>
      <c r="N35" s="116">
        <v>0</v>
      </c>
      <c r="O35" s="116">
        <v>0</v>
      </c>
      <c r="P35" s="116">
        <v>0</v>
      </c>
      <c r="Q35" s="116">
        <v>0</v>
      </c>
      <c r="R35" s="117">
        <f>SUM(E35:Q35)</f>
        <v>10</v>
      </c>
      <c r="S35" s="118">
        <f>SUM(R35)</f>
        <v>10</v>
      </c>
      <c r="T35" s="392">
        <f>S35-S36</f>
        <v>5</v>
      </c>
      <c r="U35" s="394">
        <f>R36/S35</f>
        <v>0.5</v>
      </c>
    </row>
    <row r="36" spans="1:21" ht="110.1" customHeight="1">
      <c r="A36" s="426"/>
      <c r="B36" s="404"/>
      <c r="C36" s="406"/>
      <c r="D36" s="124" t="s">
        <v>419</v>
      </c>
      <c r="E36" s="396"/>
      <c r="F36" s="118">
        <v>5</v>
      </c>
      <c r="G36" s="118">
        <v>0</v>
      </c>
      <c r="H36" s="119">
        <v>0</v>
      </c>
      <c r="I36" s="120"/>
      <c r="J36" s="120"/>
      <c r="K36" s="119"/>
      <c r="L36" s="120"/>
      <c r="M36" s="120"/>
      <c r="N36" s="119"/>
      <c r="O36" s="120"/>
      <c r="P36" s="120"/>
      <c r="Q36" s="119"/>
      <c r="R36" s="117">
        <f>SUM(E36:Q36)</f>
        <v>5</v>
      </c>
      <c r="S36" s="118">
        <f>IF(COUNTA(O36:Q36)&gt;0,SUM(O36:Q36),IF(COUNTA(L36:N36)&gt;0,SUM(L36:N36),IF(COUNTA(I36:K36)&gt;0,SUM(I36:K36),IF(COUNTA(F36:H36)&gt;0,SUM(F36:H36),0))))</f>
        <v>5</v>
      </c>
      <c r="T36" s="393"/>
      <c r="U36" s="394"/>
    </row>
    <row r="37" spans="1:21" ht="18.75" customHeight="1">
      <c r="A37" s="419"/>
      <c r="B37" s="420"/>
      <c r="C37" s="420"/>
      <c r="D37" s="420"/>
      <c r="E37" s="420"/>
      <c r="F37" s="420"/>
      <c r="G37" s="420"/>
      <c r="H37" s="420"/>
      <c r="I37" s="420"/>
      <c r="J37" s="420"/>
      <c r="K37" s="420"/>
      <c r="L37" s="420"/>
      <c r="M37" s="420"/>
      <c r="N37" s="420"/>
      <c r="O37" s="420"/>
      <c r="P37" s="420"/>
      <c r="Q37" s="420"/>
      <c r="R37" s="420"/>
      <c r="S37" s="420"/>
      <c r="T37" s="420"/>
      <c r="U37" s="421"/>
    </row>
    <row r="38" spans="1:21" ht="21.75" customHeight="1">
      <c r="A38" s="87"/>
      <c r="B38" s="88"/>
      <c r="C38" s="88"/>
      <c r="D38" s="88"/>
      <c r="E38" s="88"/>
      <c r="F38" s="88"/>
      <c r="G38" s="88"/>
      <c r="H38" s="88"/>
      <c r="I38" s="88"/>
      <c r="J38" s="88"/>
      <c r="K38" s="88"/>
      <c r="L38" s="88"/>
      <c r="M38" s="88"/>
      <c r="N38" s="88"/>
      <c r="O38" s="88"/>
      <c r="P38" s="88"/>
      <c r="Q38" s="88"/>
      <c r="R38" s="88"/>
      <c r="S38" s="88"/>
      <c r="T38" s="88"/>
      <c r="U38" s="89"/>
    </row>
    <row r="39" spans="1:21" ht="93" customHeight="1"/>
    <row r="40" spans="1:21" ht="18.75" customHeight="1"/>
    <row r="41" spans="1:21" ht="84.75" customHeight="1"/>
    <row r="42" spans="1:21" ht="76.5" customHeight="1"/>
    <row r="43" spans="1:21" ht="17.25" customHeight="1"/>
    <row r="44" spans="1:21" ht="84.75" customHeight="1"/>
    <row r="45" spans="1:21" ht="89.25" customHeight="1"/>
    <row r="46" spans="1:21" ht="17.25" customHeight="1"/>
    <row r="47" spans="1:21" ht="69.75" customHeight="1"/>
    <row r="48" spans="1:21" ht="96" customHeight="1"/>
    <row r="49" ht="18.75" customHeight="1"/>
    <row r="50" ht="78.75" customHeight="1"/>
    <row r="51" ht="89.25" customHeight="1"/>
    <row r="52" ht="16.5" customHeight="1"/>
    <row r="53" ht="77.25" customHeight="1"/>
    <row r="54" ht="87.75" customHeight="1"/>
    <row r="55" ht="15.75" customHeight="1"/>
    <row r="56" ht="87.75" customHeight="1"/>
    <row r="57" ht="98.25" customHeight="1"/>
    <row r="58" ht="18" customHeight="1"/>
    <row r="59" ht="83.25" customHeight="1"/>
    <row r="60" ht="97.5" customHeight="1"/>
    <row r="61" ht="17.25" customHeight="1"/>
    <row r="62" ht="88.5" customHeight="1"/>
    <row r="63" ht="89.25" customHeight="1"/>
    <row r="64" ht="19.5" customHeight="1"/>
    <row r="65" ht="93.75" customHeight="1"/>
    <row r="66" ht="90.75" customHeight="1"/>
    <row r="67" ht="16.5" customHeight="1"/>
    <row r="68" ht="82.5" customHeight="1"/>
    <row r="69" ht="97.5" customHeight="1"/>
    <row r="70" ht="20.25" customHeight="1"/>
    <row r="71" ht="84" customHeight="1"/>
    <row r="72" ht="90.75" customHeight="1"/>
    <row r="73" ht="19.5" customHeight="1"/>
    <row r="74" ht="90" customHeight="1"/>
    <row r="75" ht="105" customHeight="1"/>
    <row r="76" ht="20.25" customHeight="1"/>
    <row r="77" ht="82.5" customHeight="1"/>
    <row r="78" ht="78" customHeight="1"/>
    <row r="79" ht="21" customHeight="1"/>
    <row r="80" ht="88.5" customHeight="1"/>
    <row r="81" ht="90.75" customHeight="1"/>
    <row r="82" ht="21.75" customHeight="1"/>
    <row r="83" ht="83.25" customHeight="1"/>
    <row r="84" ht="89.25" customHeight="1"/>
    <row r="85" ht="17.25" customHeight="1"/>
    <row r="86" ht="89.25" customHeight="1"/>
    <row r="87" ht="93.75" customHeight="1"/>
    <row r="88" ht="17.25" customHeight="1"/>
    <row r="89" ht="81.75" customHeight="1"/>
    <row r="90" ht="83.25" customHeight="1"/>
    <row r="91" ht="21" customHeight="1"/>
    <row r="92" ht="87.75" customHeight="1"/>
    <row r="93" ht="99.75" customHeight="1"/>
    <row r="94" ht="24.75" customHeight="1"/>
    <row r="95" ht="75.75" customHeight="1"/>
    <row r="96" ht="91.5" customHeight="1"/>
    <row r="97" ht="18.75" customHeight="1"/>
    <row r="98" ht="90.75" customHeight="1"/>
    <row r="99" ht="102" customHeight="1"/>
    <row r="100" ht="17.25" customHeight="1"/>
    <row r="101" ht="77.25" customHeight="1"/>
    <row r="102" ht="105" customHeight="1"/>
    <row r="103" ht="45.75" customHeight="1"/>
    <row r="104" ht="63.75" customHeight="1"/>
    <row r="105" ht="66" customHeight="1"/>
    <row r="106" ht="21.75" customHeight="1"/>
    <row r="107" ht="36.75" customHeight="1"/>
    <row r="108" ht="57" customHeight="1"/>
    <row r="109" ht="76.5" customHeight="1"/>
    <row r="110" ht="23.25" customHeight="1"/>
    <row r="111" ht="37.5" customHeight="1"/>
    <row r="112" ht="62.25" customHeight="1"/>
    <row r="113" ht="64.5" customHeight="1"/>
    <row r="114" ht="28.5" customHeight="1"/>
    <row r="115" ht="51.75" customHeight="1"/>
    <row r="116" ht="61.5" customHeight="1"/>
    <row r="117" ht="77.25" customHeight="1"/>
    <row r="118" ht="24.75" customHeight="1"/>
    <row r="119" ht="42.75" customHeight="1"/>
    <row r="120" ht="72" customHeight="1"/>
    <row r="121" ht="81" customHeight="1"/>
    <row r="122" ht="25.5" customHeight="1"/>
    <row r="123" ht="19.5" customHeight="1"/>
    <row r="126" ht="62.25" customHeight="1"/>
    <row r="127" ht="93" customHeight="1"/>
    <row r="128" ht="23.25" customHeight="1"/>
    <row r="129" ht="34.5" customHeight="1"/>
    <row r="130" ht="69.75" customHeight="1"/>
    <row r="131" ht="84" customHeight="1"/>
    <row r="132" ht="23.25" customHeight="1"/>
    <row r="133" ht="39.75" customHeight="1"/>
    <row r="134" ht="72.75" customHeight="1"/>
    <row r="135" ht="83.25" customHeight="1"/>
    <row r="136" ht="23.25" customHeight="1"/>
    <row r="137" ht="42.75" customHeight="1"/>
    <row r="138" ht="71.25" customHeight="1"/>
    <row r="139" ht="83.25" customHeight="1"/>
    <row r="140" ht="18.75" customHeight="1"/>
    <row r="141" ht="45.75" customHeight="1"/>
    <row r="142" ht="70.5" customHeight="1"/>
    <row r="143" ht="75.75" customHeight="1"/>
    <row r="144" ht="21" customHeight="1"/>
    <row r="145" ht="39" customHeight="1"/>
    <row r="146" ht="67.5" customHeight="1"/>
    <row r="147" ht="75.75" customHeight="1"/>
    <row r="148" ht="26.25" customHeight="1"/>
    <row r="149" ht="34.5" customHeight="1"/>
    <row r="150" ht="74.25" customHeight="1"/>
    <row r="151" ht="82.5" customHeight="1"/>
    <row r="152" ht="30.75" customHeight="1"/>
    <row r="153" ht="45" customHeight="1"/>
    <row r="154" ht="63.75" customHeight="1"/>
    <row r="155" ht="74.25" customHeight="1"/>
    <row r="156" ht="23.25" customHeight="1"/>
    <row r="157" ht="39" customHeight="1"/>
    <row r="158" ht="64.5" customHeight="1"/>
    <row r="159" ht="76.5" customHeight="1"/>
    <row r="160" ht="24" customHeight="1"/>
    <row r="161" ht="35.25" customHeight="1"/>
    <row r="162" ht="72" customHeight="1"/>
    <row r="163" ht="97.5" customHeight="1"/>
    <row r="164" ht="33" customHeight="1"/>
    <row r="165" ht="32.25" customHeight="1"/>
    <row r="166" ht="72.75" customHeight="1"/>
    <row r="167" ht="83.25" customHeight="1"/>
  </sheetData>
  <dataConsolidate/>
  <mergeCells count="90">
    <mergeCell ref="A1:U1"/>
    <mergeCell ref="A2:U2"/>
    <mergeCell ref="A5:U5"/>
    <mergeCell ref="F9:U9"/>
    <mergeCell ref="F10:U10"/>
    <mergeCell ref="A8:E8"/>
    <mergeCell ref="A9:E9"/>
    <mergeCell ref="A10:E10"/>
    <mergeCell ref="A11:D11"/>
    <mergeCell ref="A12:D12"/>
    <mergeCell ref="A13:D13"/>
    <mergeCell ref="F8:U8"/>
    <mergeCell ref="A6:U6"/>
    <mergeCell ref="F7:L7"/>
    <mergeCell ref="E11:I11"/>
    <mergeCell ref="E12:U12"/>
    <mergeCell ref="E13:U13"/>
    <mergeCell ref="J11:L11"/>
    <mergeCell ref="M11:U11"/>
    <mergeCell ref="C32:C33"/>
    <mergeCell ref="T32:T33"/>
    <mergeCell ref="C26:C27"/>
    <mergeCell ref="T29:T30"/>
    <mergeCell ref="U29:U30"/>
    <mergeCell ref="U32:U33"/>
    <mergeCell ref="A29:A30"/>
    <mergeCell ref="B29:B30"/>
    <mergeCell ref="C29:C30"/>
    <mergeCell ref="A28:U28"/>
    <mergeCell ref="A31:U31"/>
    <mergeCell ref="A34:U34"/>
    <mergeCell ref="A37:U37"/>
    <mergeCell ref="A26:A27"/>
    <mergeCell ref="A25:U25"/>
    <mergeCell ref="A17:A18"/>
    <mergeCell ref="B23:B24"/>
    <mergeCell ref="C23:C24"/>
    <mergeCell ref="B26:B27"/>
    <mergeCell ref="U35:U36"/>
    <mergeCell ref="A35:A36"/>
    <mergeCell ref="B35:B36"/>
    <mergeCell ref="C35:C36"/>
    <mergeCell ref="E35:E36"/>
    <mergeCell ref="T35:T36"/>
    <mergeCell ref="A32:A33"/>
    <mergeCell ref="B32:B33"/>
    <mergeCell ref="E17:E18"/>
    <mergeCell ref="M15:M16"/>
    <mergeCell ref="N15:N16"/>
    <mergeCell ref="O15:O16"/>
    <mergeCell ref="P15:P16"/>
    <mergeCell ref="Q15:Q16"/>
    <mergeCell ref="E14:E16"/>
    <mergeCell ref="F14:Q14"/>
    <mergeCell ref="F15:F16"/>
    <mergeCell ref="E32:E33"/>
    <mergeCell ref="E26:E27"/>
    <mergeCell ref="E29:E30"/>
    <mergeCell ref="I15:I16"/>
    <mergeCell ref="J15:J16"/>
    <mergeCell ref="K15:K16"/>
    <mergeCell ref="A19:U19"/>
    <mergeCell ref="A22:U22"/>
    <mergeCell ref="A14:A16"/>
    <mergeCell ref="B14:B16"/>
    <mergeCell ref="C14:C16"/>
    <mergeCell ref="D14:D16"/>
    <mergeCell ref="R14:R16"/>
    <mergeCell ref="S14:S16"/>
    <mergeCell ref="T14:T16"/>
    <mergeCell ref="U14:U16"/>
    <mergeCell ref="B20:B21"/>
    <mergeCell ref="C20:C21"/>
    <mergeCell ref="B17:B18"/>
    <mergeCell ref="C17:C18"/>
    <mergeCell ref="U17:U18"/>
    <mergeCell ref="T17:T18"/>
    <mergeCell ref="T20:T21"/>
    <mergeCell ref="U20:U21"/>
    <mergeCell ref="E20:E21"/>
    <mergeCell ref="G15:G16"/>
    <mergeCell ref="H15:H16"/>
    <mergeCell ref="L15:L16"/>
    <mergeCell ref="A20:A21"/>
    <mergeCell ref="A23:A24"/>
    <mergeCell ref="T23:T24"/>
    <mergeCell ref="U23:U24"/>
    <mergeCell ref="T26:T27"/>
    <mergeCell ref="U26:U27"/>
    <mergeCell ref="E23:E24"/>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28" zoomScale="90" zoomScaleNormal="115" zoomScaleSheetLayoutView="90" workbookViewId="0">
      <selection activeCell="E68" sqref="E68:I69"/>
    </sheetView>
  </sheetViews>
  <sheetFormatPr baseColWidth="10" defaultColWidth="12" defaultRowHeight="12.75"/>
  <cols>
    <col min="1" max="1" width="4.33203125" style="142" customWidth="1"/>
    <col min="2" max="3" width="15.83203125" style="142" customWidth="1"/>
    <col min="4" max="9" width="17.83203125" style="142" customWidth="1"/>
    <col min="10" max="16384" width="12" style="142"/>
  </cols>
  <sheetData>
    <row r="1" spans="1:9" ht="34.5" customHeight="1">
      <c r="B1" s="197" t="s">
        <v>38</v>
      </c>
      <c r="C1" s="198"/>
      <c r="D1" s="198"/>
      <c r="E1" s="198"/>
      <c r="F1" s="198"/>
      <c r="G1" s="198"/>
      <c r="H1" s="198"/>
      <c r="I1" s="198"/>
    </row>
    <row r="2" spans="1:9" ht="19.5" customHeight="1">
      <c r="B2" s="199" t="s">
        <v>335</v>
      </c>
      <c r="C2" s="200"/>
      <c r="D2" s="200"/>
      <c r="E2" s="200"/>
      <c r="F2" s="200"/>
      <c r="G2" s="200"/>
      <c r="H2" s="200"/>
      <c r="I2" s="200"/>
    </row>
    <row r="3" spans="1:9" s="163" customFormat="1" ht="60" customHeight="1">
      <c r="A3" s="159"/>
      <c r="B3" s="193" t="s">
        <v>39</v>
      </c>
      <c r="C3" s="193"/>
      <c r="D3" s="194" t="str">
        <f>'ALINEACION AL PED'!D4:F4</f>
        <v>SECRETARIA DE BIENESTAR, INCLUSION Y DESARROLLO SOCIAL.</v>
      </c>
      <c r="E3" s="194"/>
      <c r="F3" s="193" t="s">
        <v>42</v>
      </c>
      <c r="G3" s="193"/>
      <c r="H3" s="194">
        <v>2026</v>
      </c>
      <c r="I3" s="194"/>
    </row>
    <row r="4" spans="1:9" s="163" customFormat="1" ht="60" customHeight="1">
      <c r="A4" s="159"/>
      <c r="B4" s="193" t="s">
        <v>40</v>
      </c>
      <c r="C4" s="193"/>
      <c r="D4" s="194" t="s">
        <v>392</v>
      </c>
      <c r="E4" s="194"/>
      <c r="F4" s="193" t="s">
        <v>43</v>
      </c>
      <c r="G4" s="193"/>
      <c r="H4" s="194" t="s">
        <v>364</v>
      </c>
      <c r="I4" s="194"/>
    </row>
    <row r="5" spans="1:9" s="163" customFormat="1" ht="60" customHeight="1">
      <c r="A5" s="159"/>
      <c r="B5" s="195" t="s">
        <v>41</v>
      </c>
      <c r="C5" s="195"/>
      <c r="D5" s="196" t="s">
        <v>520</v>
      </c>
      <c r="E5" s="196"/>
      <c r="F5" s="193" t="s">
        <v>44</v>
      </c>
      <c r="G5" s="193"/>
      <c r="H5" s="194" t="s">
        <v>423</v>
      </c>
      <c r="I5" s="194"/>
    </row>
    <row r="6" spans="1:9">
      <c r="A6" s="159"/>
      <c r="B6" s="201" t="s">
        <v>89</v>
      </c>
      <c r="C6" s="201"/>
      <c r="D6" s="201"/>
      <c r="E6" s="201"/>
      <c r="F6" s="201"/>
      <c r="G6" s="201"/>
      <c r="H6" s="201"/>
      <c r="I6" s="201"/>
    </row>
    <row r="7" spans="1:9" ht="76.5" customHeight="1">
      <c r="A7" s="159"/>
      <c r="B7" s="202" t="s">
        <v>90</v>
      </c>
      <c r="C7" s="202"/>
      <c r="D7" s="194" t="str">
        <f>'FORMATO 2. POA - MIR'!C9</f>
        <v>Acuerdo para el desarrollo económico.</v>
      </c>
      <c r="E7" s="194"/>
      <c r="F7" s="203" t="s">
        <v>91</v>
      </c>
      <c r="G7" s="203"/>
      <c r="H7" s="194" t="str">
        <f>'FORMATO 2. POA - MIR'!E9</f>
        <v>3.6.1 ampliar las oportunidades educativas en los niveles básicos y medio superior, garantizando el acceso y la permanencia de los jóvenes en el sistema educativo.</v>
      </c>
      <c r="I7" s="194"/>
    </row>
    <row r="8" spans="1:9" ht="69" customHeight="1">
      <c r="A8" s="159"/>
      <c r="B8" s="203" t="s">
        <v>92</v>
      </c>
      <c r="C8" s="203"/>
      <c r="D8" s="194" t="str">
        <f>'FORMATO 2. POA - MIR'!C10</f>
        <v xml:space="preserve">Transformación, crecimiento y desarrollo economico para Zapotlán. </v>
      </c>
      <c r="E8" s="194"/>
      <c r="F8" s="203" t="s">
        <v>94</v>
      </c>
      <c r="G8" s="203"/>
      <c r="H8" s="194" t="str">
        <f>'FORMATO 2. POA - MIR'!E10</f>
        <v>3.6.1.1 Impulsar el acceso a la educación básica, promoviendo el desarrollo integral de las y los estudiantes.</v>
      </c>
      <c r="I8" s="194"/>
    </row>
    <row r="9" spans="1:9" ht="126" customHeight="1">
      <c r="A9" s="159"/>
      <c r="B9" s="203" t="s">
        <v>95</v>
      </c>
      <c r="C9" s="203"/>
      <c r="D9" s="194" t="str">
        <f>'FORMATO 2. POA - MIR'!C11</f>
        <v>3.6 Impulsar el desarrollo integral  en todos los niveles educativos, promoviendo una formación de calidad que prepare a las nuevas generaciones para un futuro próspero y competitivo.</v>
      </c>
      <c r="E9" s="194"/>
      <c r="F9" s="203" t="s">
        <v>94</v>
      </c>
      <c r="G9" s="203"/>
      <c r="H9" s="194" t="str">
        <f>'FORMATO 2. POA - MIR'!E11</f>
        <v>3.6.2.1 Promover un nuevo modelo de educación a nivel medio superior y superior, con cobertura integral y oportunidades laborales en los estudiantes del municipio</v>
      </c>
      <c r="I9" s="194"/>
    </row>
    <row r="10" spans="1:9" ht="15" customHeight="1">
      <c r="A10" s="159"/>
      <c r="B10" s="205" t="s">
        <v>336</v>
      </c>
      <c r="C10" s="205"/>
      <c r="D10" s="205"/>
      <c r="E10" s="205"/>
      <c r="F10" s="205"/>
      <c r="G10" s="205"/>
      <c r="H10" s="205"/>
      <c r="I10" s="205"/>
    </row>
    <row r="11" spans="1:9">
      <c r="A11" s="159"/>
      <c r="B11" s="202" t="s">
        <v>45</v>
      </c>
      <c r="C11" s="202"/>
      <c r="D11" s="202"/>
      <c r="E11" s="202"/>
      <c r="F11" s="202"/>
      <c r="G11" s="202"/>
      <c r="H11" s="202"/>
      <c r="I11" s="202"/>
    </row>
    <row r="12" spans="1:9" ht="18.75" customHeight="1">
      <c r="A12" s="159"/>
      <c r="B12" s="204" t="str">
        <f>CALENDARIZACION!B17</f>
        <v xml:space="preserve">CELEBRACIONES NACIONALES Y ESTATALES </v>
      </c>
      <c r="C12" s="204"/>
      <c r="D12" s="204"/>
      <c r="E12" s="204"/>
      <c r="F12" s="204"/>
      <c r="G12" s="204"/>
      <c r="H12" s="204"/>
      <c r="I12" s="204"/>
    </row>
    <row r="13" spans="1:9">
      <c r="A13" s="159"/>
      <c r="B13" s="202" t="s">
        <v>48</v>
      </c>
      <c r="C13" s="202"/>
      <c r="D13" s="202"/>
      <c r="E13" s="202"/>
      <c r="F13" s="202"/>
      <c r="G13" s="202"/>
      <c r="H13" s="202"/>
      <c r="I13" s="202"/>
    </row>
    <row r="14" spans="1:9" ht="60" customHeight="1">
      <c r="A14" s="159"/>
      <c r="B14" s="194" t="str">
        <f>'FORMATO 2. POA - MIR'!C16</f>
        <v>Festividades establecidas por un gobierno para conmemorar momentos importantes de la historia y la cultura de una nación.</v>
      </c>
      <c r="C14" s="194"/>
      <c r="D14" s="194"/>
      <c r="E14" s="194"/>
      <c r="F14" s="194"/>
      <c r="G14" s="194"/>
      <c r="H14" s="194"/>
      <c r="I14" s="194"/>
    </row>
    <row r="15" spans="1:9" ht="18.75" customHeight="1">
      <c r="A15" s="159"/>
      <c r="B15" s="205" t="s">
        <v>337</v>
      </c>
      <c r="C15" s="205"/>
      <c r="D15" s="205"/>
      <c r="E15" s="205"/>
      <c r="F15" s="205"/>
      <c r="G15" s="205"/>
      <c r="H15" s="205"/>
      <c r="I15" s="205"/>
    </row>
    <row r="16" spans="1:9">
      <c r="A16" s="159"/>
      <c r="B16" s="206" t="s">
        <v>324</v>
      </c>
      <c r="C16" s="206"/>
      <c r="D16" s="206"/>
      <c r="E16" s="206"/>
      <c r="F16" s="206"/>
      <c r="G16" s="206"/>
      <c r="H16" s="206"/>
      <c r="I16" s="206"/>
    </row>
    <row r="17" spans="1:9">
      <c r="A17" s="159"/>
      <c r="B17" s="194" t="str">
        <f>CALENDARIZACION!E17</f>
        <v>PCNERT=(PCNEP/PCNER)X100%</v>
      </c>
      <c r="C17" s="194"/>
      <c r="D17" s="194"/>
      <c r="E17" s="194"/>
      <c r="F17" s="194"/>
      <c r="G17" s="194"/>
      <c r="H17" s="194"/>
      <c r="I17" s="194"/>
    </row>
    <row r="18" spans="1:9">
      <c r="A18" s="159"/>
      <c r="B18" s="206" t="s">
        <v>325</v>
      </c>
      <c r="C18" s="206"/>
      <c r="D18" s="206"/>
      <c r="E18" s="206"/>
      <c r="F18" s="206"/>
      <c r="G18" s="206"/>
      <c r="H18" s="206"/>
      <c r="I18" s="206"/>
    </row>
    <row r="19" spans="1:9" ht="28.5" customHeight="1">
      <c r="A19" s="159"/>
      <c r="B19" s="210" t="s">
        <v>105</v>
      </c>
      <c r="C19" s="211"/>
      <c r="D19" s="212" t="s">
        <v>326</v>
      </c>
      <c r="E19" s="212"/>
      <c r="F19" s="211" t="s">
        <v>327</v>
      </c>
      <c r="G19" s="211"/>
      <c r="H19" s="203" t="s">
        <v>137</v>
      </c>
      <c r="I19" s="203"/>
    </row>
    <row r="20" spans="1:9" ht="116.25" customHeight="1">
      <c r="A20" s="159"/>
      <c r="B20" s="455" t="s">
        <v>466</v>
      </c>
      <c r="C20" s="213"/>
      <c r="D20" s="207" t="s">
        <v>108</v>
      </c>
      <c r="E20" s="207"/>
      <c r="F20" s="194" t="str">
        <f>CALENDARIZACION!C17</f>
        <v xml:space="preserve">(PCNERT) Porcentaje de celebraciones nacionales y estatales  realizadas trimestralmente </v>
      </c>
      <c r="G20" s="194"/>
      <c r="H20" s="209" t="s">
        <v>500</v>
      </c>
      <c r="I20" s="209"/>
    </row>
    <row r="21" spans="1:9" ht="47.25" customHeight="1">
      <c r="A21" s="159"/>
      <c r="B21" s="194" t="s">
        <v>464</v>
      </c>
      <c r="C21" s="194"/>
      <c r="D21" s="207" t="s">
        <v>108</v>
      </c>
      <c r="E21" s="207"/>
      <c r="F21" s="194" t="str">
        <f>CALENDARIZACION!D17</f>
        <v>(PCNEP) Porcentaje celebraciones nacionales y estatales programadas</v>
      </c>
      <c r="G21" s="194"/>
      <c r="H21" s="209" t="s">
        <v>500</v>
      </c>
      <c r="I21" s="209"/>
    </row>
    <row r="22" spans="1:9" ht="46.5" customHeight="1">
      <c r="A22" s="159"/>
      <c r="B22" s="194" t="s">
        <v>465</v>
      </c>
      <c r="C22" s="194"/>
      <c r="D22" s="207" t="s">
        <v>108</v>
      </c>
      <c r="E22" s="207"/>
      <c r="F22" s="194" t="str">
        <f>CALENDARIZACION!D18</f>
        <v>(PCNER) Porcentaje celebraciones nacionales y estatales realizadas</v>
      </c>
      <c r="G22" s="194"/>
      <c r="H22" s="209" t="s">
        <v>500</v>
      </c>
      <c r="I22" s="209"/>
    </row>
    <row r="23" spans="1:9" ht="12.75" customHeight="1">
      <c r="A23" s="159"/>
      <c r="B23" s="217" t="s">
        <v>140</v>
      </c>
      <c r="C23" s="217"/>
      <c r="D23" s="217"/>
      <c r="E23" s="217"/>
      <c r="F23" s="217"/>
      <c r="G23" s="217"/>
      <c r="H23" s="217"/>
      <c r="I23" s="217"/>
    </row>
    <row r="24" spans="1:9" ht="15.75" customHeight="1">
      <c r="A24" s="159"/>
      <c r="B24" s="202" t="s">
        <v>28</v>
      </c>
      <c r="C24" s="202"/>
      <c r="D24" s="202" t="s">
        <v>46</v>
      </c>
      <c r="E24" s="202"/>
      <c r="F24" s="202" t="s">
        <v>47</v>
      </c>
      <c r="G24" s="202"/>
      <c r="H24" s="202"/>
      <c r="I24" s="202"/>
    </row>
    <row r="25" spans="1:9" ht="18" customHeight="1">
      <c r="A25" s="159"/>
      <c r="B25" s="194" t="s">
        <v>99</v>
      </c>
      <c r="C25" s="194"/>
      <c r="D25" s="194" t="s">
        <v>97</v>
      </c>
      <c r="E25" s="194"/>
      <c r="F25" s="194" t="s">
        <v>212</v>
      </c>
      <c r="G25" s="194"/>
      <c r="H25" s="194"/>
      <c r="I25" s="194"/>
    </row>
    <row r="26" spans="1:9" ht="18" customHeight="1">
      <c r="A26" s="159"/>
      <c r="B26" s="202" t="s">
        <v>127</v>
      </c>
      <c r="C26" s="202"/>
      <c r="D26" s="202"/>
      <c r="E26" s="202"/>
      <c r="F26" s="214" t="s">
        <v>130</v>
      </c>
      <c r="G26" s="206"/>
      <c r="H26" s="206"/>
      <c r="I26" s="206"/>
    </row>
    <row r="27" spans="1:9" ht="13.5" customHeight="1">
      <c r="A27" s="159"/>
      <c r="B27" s="194" t="s">
        <v>108</v>
      </c>
      <c r="C27" s="194"/>
      <c r="D27" s="194"/>
      <c r="E27" s="194"/>
      <c r="F27" s="194" t="s">
        <v>188</v>
      </c>
      <c r="G27" s="194"/>
      <c r="H27" s="194"/>
      <c r="I27" s="194"/>
    </row>
    <row r="28" spans="1:9" ht="15.75" customHeight="1">
      <c r="A28" s="159"/>
      <c r="B28" s="215" t="s">
        <v>82</v>
      </c>
      <c r="C28" s="216"/>
      <c r="D28" s="216"/>
      <c r="E28" s="216"/>
      <c r="F28" s="214" t="s">
        <v>131</v>
      </c>
      <c r="G28" s="206"/>
      <c r="H28" s="206"/>
      <c r="I28" s="206"/>
    </row>
    <row r="29" spans="1:9" ht="15.75" customHeight="1">
      <c r="A29" s="159"/>
      <c r="B29" s="194" t="s">
        <v>109</v>
      </c>
      <c r="C29" s="194"/>
      <c r="D29" s="194"/>
      <c r="E29" s="194"/>
      <c r="F29" s="194" t="s">
        <v>110</v>
      </c>
      <c r="G29" s="194"/>
      <c r="H29" s="194"/>
      <c r="I29" s="194"/>
    </row>
    <row r="30" spans="1:9" ht="14.25" customHeight="1">
      <c r="A30" s="159"/>
      <c r="B30" s="201" t="s">
        <v>143</v>
      </c>
      <c r="C30" s="201"/>
      <c r="D30" s="201"/>
      <c r="E30" s="201"/>
      <c r="F30" s="201"/>
      <c r="G30" s="201"/>
      <c r="H30" s="201"/>
      <c r="I30" s="201"/>
    </row>
    <row r="31" spans="1:9" ht="13.5" customHeight="1">
      <c r="A31" s="159"/>
      <c r="B31" s="216" t="s">
        <v>329</v>
      </c>
      <c r="C31" s="216"/>
      <c r="D31" s="216"/>
      <c r="E31" s="216"/>
      <c r="F31" s="206" t="s">
        <v>330</v>
      </c>
      <c r="G31" s="206"/>
      <c r="H31" s="206"/>
      <c r="I31" s="206"/>
    </row>
    <row r="32" spans="1:9">
      <c r="A32" s="159"/>
      <c r="B32" s="218" t="s">
        <v>146</v>
      </c>
      <c r="C32" s="218"/>
      <c r="D32" s="222">
        <f>CALENDARIZACION!R17</f>
        <v>8</v>
      </c>
      <c r="E32" s="222"/>
      <c r="F32" s="194" t="s">
        <v>115</v>
      </c>
      <c r="G32" s="194"/>
      <c r="H32" s="223" t="s">
        <v>116</v>
      </c>
      <c r="I32" s="223"/>
    </row>
    <row r="33" spans="1:10">
      <c r="A33" s="159"/>
      <c r="B33" s="218" t="s">
        <v>117</v>
      </c>
      <c r="C33" s="218"/>
      <c r="D33" s="207" t="s">
        <v>109</v>
      </c>
      <c r="E33" s="207"/>
      <c r="F33" s="194" t="s">
        <v>328</v>
      </c>
      <c r="G33" s="194"/>
      <c r="H33" s="220" t="s">
        <v>119</v>
      </c>
      <c r="I33" s="220"/>
    </row>
    <row r="34" spans="1:10">
      <c r="A34" s="159"/>
      <c r="B34" s="218" t="s">
        <v>49</v>
      </c>
      <c r="C34" s="218"/>
      <c r="D34" s="207" t="s">
        <v>186</v>
      </c>
      <c r="E34" s="207"/>
      <c r="F34" s="194" t="s">
        <v>120</v>
      </c>
      <c r="G34" s="194"/>
      <c r="H34" s="221" t="s">
        <v>121</v>
      </c>
      <c r="I34" s="221"/>
    </row>
    <row r="35" spans="1:10">
      <c r="A35" s="159"/>
      <c r="B35" s="206" t="s">
        <v>338</v>
      </c>
      <c r="C35" s="206"/>
      <c r="D35" s="206"/>
      <c r="E35" s="206"/>
      <c r="F35" s="206"/>
      <c r="G35" s="206"/>
      <c r="H35" s="206"/>
      <c r="I35" s="206"/>
    </row>
    <row r="36" spans="1:10">
      <c r="A36" s="159"/>
      <c r="B36" s="203" t="s">
        <v>227</v>
      </c>
      <c r="C36" s="203"/>
      <c r="D36" s="203"/>
      <c r="E36" s="203"/>
      <c r="F36" s="203" t="s">
        <v>50</v>
      </c>
      <c r="G36" s="203"/>
      <c r="H36" s="203" t="s">
        <v>141</v>
      </c>
      <c r="I36" s="203"/>
    </row>
    <row r="37" spans="1:10">
      <c r="A37" s="159"/>
      <c r="B37" s="222">
        <v>4</v>
      </c>
      <c r="C37" s="222"/>
      <c r="D37" s="222"/>
      <c r="E37" s="222"/>
      <c r="F37" s="222">
        <v>2026</v>
      </c>
      <c r="G37" s="222"/>
      <c r="H37" s="194" t="s">
        <v>109</v>
      </c>
      <c r="I37" s="194"/>
    </row>
    <row r="38" spans="1:10">
      <c r="A38" s="159"/>
      <c r="B38" s="224" t="s">
        <v>144</v>
      </c>
      <c r="C38" s="224"/>
      <c r="D38" s="224"/>
      <c r="E38" s="224"/>
      <c r="F38" s="224"/>
      <c r="G38" s="224"/>
      <c r="H38" s="224"/>
      <c r="I38" s="224"/>
    </row>
    <row r="39" spans="1:10" s="48" customFormat="1" ht="36">
      <c r="A39" s="160"/>
      <c r="B39" s="202" t="s">
        <v>123</v>
      </c>
      <c r="C39" s="202"/>
      <c r="D39" s="151" t="s">
        <v>145</v>
      </c>
      <c r="E39" s="158" t="s">
        <v>85</v>
      </c>
      <c r="F39" s="214" t="s">
        <v>86</v>
      </c>
      <c r="G39" s="206"/>
      <c r="H39" s="128" t="s">
        <v>75</v>
      </c>
      <c r="I39" s="128" t="s">
        <v>76</v>
      </c>
    </row>
    <row r="40" spans="1:10">
      <c r="A40" s="159"/>
      <c r="B40" s="194" t="s">
        <v>275</v>
      </c>
      <c r="C40" s="194"/>
      <c r="D40" s="130">
        <f>SUM(CALENDARIZACION!F17:H17)</f>
        <v>4</v>
      </c>
      <c r="E40" s="131">
        <v>0</v>
      </c>
      <c r="F40" s="225">
        <f>SUM(CALENDARIZACION!F18:H18)</f>
        <v>4</v>
      </c>
      <c r="G40" s="225"/>
      <c r="H40" s="153">
        <v>46027</v>
      </c>
      <c r="I40" s="153">
        <v>46386</v>
      </c>
      <c r="J40" s="161"/>
    </row>
    <row r="41" spans="1:10">
      <c r="A41" s="159"/>
      <c r="B41" s="194" t="s">
        <v>276</v>
      </c>
      <c r="C41" s="194"/>
      <c r="D41" s="130">
        <f>SUM(CALENDARIZACION!I17:K17)</f>
        <v>0</v>
      </c>
      <c r="E41" s="133">
        <v>0</v>
      </c>
      <c r="F41" s="225">
        <f>SUM(CALENDARIZACION!I18:K18)</f>
        <v>0</v>
      </c>
      <c r="G41" s="225"/>
      <c r="H41" s="153"/>
      <c r="I41" s="153"/>
      <c r="J41" s="161"/>
    </row>
    <row r="42" spans="1:10">
      <c r="A42" s="159"/>
      <c r="B42" s="194" t="s">
        <v>133</v>
      </c>
      <c r="C42" s="194"/>
      <c r="D42" s="130">
        <f>SUM(CALENDARIZACION!L17:N17)</f>
        <v>3</v>
      </c>
      <c r="E42" s="131">
        <v>0</v>
      </c>
      <c r="F42" s="225">
        <f>SUM(CALENDARIZACION!L18:N18)</f>
        <v>0</v>
      </c>
      <c r="G42" s="225"/>
      <c r="H42" s="153"/>
      <c r="I42" s="153"/>
    </row>
    <row r="43" spans="1:10">
      <c r="A43" s="159"/>
      <c r="B43" s="194" t="s">
        <v>277</v>
      </c>
      <c r="C43" s="194"/>
      <c r="D43" s="130">
        <f>SUM(CALENDARIZACION!O17:Q17)</f>
        <v>1</v>
      </c>
      <c r="E43" s="131">
        <v>0</v>
      </c>
      <c r="F43" s="225">
        <f>SUM(CALENDARIZACION!O18:Q18)</f>
        <v>0</v>
      </c>
      <c r="G43" s="225"/>
      <c r="H43" s="153"/>
      <c r="I43" s="153"/>
    </row>
    <row r="44" spans="1:10" ht="25.5" customHeight="1">
      <c r="A44" s="159"/>
      <c r="B44" s="228" t="s">
        <v>26</v>
      </c>
      <c r="C44" s="228"/>
      <c r="D44" s="154">
        <f>F49</f>
        <v>8</v>
      </c>
      <c r="E44" s="154">
        <f>SUM(E40:E43)</f>
        <v>0</v>
      </c>
      <c r="F44" s="229">
        <f>G49</f>
        <v>4</v>
      </c>
      <c r="G44" s="229"/>
      <c r="H44" s="129" t="s">
        <v>147</v>
      </c>
      <c r="I44" s="155">
        <f>I49</f>
        <v>0.5</v>
      </c>
    </row>
    <row r="45" spans="1:10">
      <c r="A45" s="454"/>
      <c r="B45" s="454"/>
      <c r="C45" s="454"/>
      <c r="D45" s="454"/>
      <c r="E45" s="454"/>
      <c r="F45" s="454"/>
      <c r="G45" s="454"/>
      <c r="H45" s="454"/>
      <c r="I45" s="454"/>
    </row>
    <row r="46" spans="1:10" ht="22.5" customHeight="1">
      <c r="A46" s="454"/>
      <c r="B46" s="454"/>
      <c r="C46" s="454"/>
      <c r="D46" s="454"/>
      <c r="E46" s="454"/>
      <c r="F46" s="454"/>
      <c r="G46" s="454"/>
      <c r="H46" s="454"/>
      <c r="I46" s="454"/>
    </row>
    <row r="47" spans="1:10" ht="39" customHeight="1">
      <c r="B47" s="450" t="s">
        <v>159</v>
      </c>
      <c r="C47" s="451"/>
      <c r="D47" s="226" t="s">
        <v>52</v>
      </c>
      <c r="E47" s="226"/>
      <c r="F47" s="226" t="s">
        <v>153</v>
      </c>
      <c r="G47" s="226"/>
      <c r="H47" s="226"/>
      <c r="I47" s="226"/>
    </row>
    <row r="48" spans="1:10" ht="37.5" customHeight="1">
      <c r="B48" s="227" t="str">
        <f>D5</f>
        <v>PP1- C1</v>
      </c>
      <c r="C48" s="227"/>
      <c r="D48" s="207" t="str">
        <f>CALENDARIZACION!B17</f>
        <v xml:space="preserve">CELEBRACIONES NACIONALES Y ESTATALES </v>
      </c>
      <c r="E48" s="207"/>
      <c r="F48" s="136" t="s">
        <v>154</v>
      </c>
      <c r="G48" s="129" t="s">
        <v>155</v>
      </c>
      <c r="H48" s="136" t="s">
        <v>67</v>
      </c>
      <c r="I48" s="137" t="s">
        <v>68</v>
      </c>
    </row>
    <row r="49" spans="1:9" ht="37.5" customHeight="1">
      <c r="B49" s="452"/>
      <c r="C49" s="452"/>
      <c r="D49" s="453"/>
      <c r="E49" s="453"/>
      <c r="F49" s="138">
        <f>CALENDARIZACION!S17</f>
        <v>8</v>
      </c>
      <c r="G49" s="134">
        <f>CALENDARIZACION!R18</f>
        <v>4</v>
      </c>
      <c r="H49" s="138">
        <f>CALENDARIZACION!T17</f>
        <v>4</v>
      </c>
      <c r="I49" s="139">
        <f>CALENDARIZACION!U17</f>
        <v>0.5</v>
      </c>
    </row>
    <row r="50" spans="1:9" ht="20.25" customHeight="1">
      <c r="A50" s="162">
        <v>1</v>
      </c>
      <c r="B50" s="230"/>
      <c r="C50" s="230"/>
      <c r="D50" s="230"/>
      <c r="E50" s="230"/>
      <c r="F50" s="230"/>
      <c r="G50" s="230"/>
      <c r="H50" s="230"/>
      <c r="I50" s="230"/>
    </row>
    <row r="51" spans="1:9">
      <c r="A51" s="162">
        <v>1</v>
      </c>
      <c r="B51" s="230"/>
      <c r="C51" s="230"/>
      <c r="D51" s="230"/>
      <c r="E51" s="230"/>
      <c r="F51" s="230"/>
      <c r="G51" s="230"/>
      <c r="H51" s="230"/>
      <c r="I51" s="230"/>
    </row>
    <row r="52" spans="1:9">
      <c r="A52" s="162">
        <v>1</v>
      </c>
      <c r="B52" s="230"/>
      <c r="C52" s="230"/>
      <c r="D52" s="230"/>
      <c r="E52" s="230"/>
      <c r="F52" s="230"/>
      <c r="G52" s="230"/>
      <c r="H52" s="230"/>
      <c r="I52" s="230"/>
    </row>
    <row r="53" spans="1:9">
      <c r="A53" s="162">
        <v>1</v>
      </c>
      <c r="B53" s="230"/>
      <c r="C53" s="230"/>
      <c r="D53" s="230"/>
      <c r="E53" s="230"/>
      <c r="F53" s="230"/>
      <c r="G53" s="230"/>
      <c r="H53" s="230"/>
      <c r="I53" s="230"/>
    </row>
    <row r="54" spans="1:9">
      <c r="A54" s="162">
        <v>1</v>
      </c>
      <c r="B54" s="230"/>
      <c r="C54" s="230"/>
      <c r="D54" s="230"/>
      <c r="E54" s="230"/>
      <c r="F54" s="230"/>
      <c r="G54" s="230"/>
      <c r="H54" s="230"/>
      <c r="I54" s="230"/>
    </row>
    <row r="55" spans="1:9">
      <c r="A55" s="162">
        <v>1</v>
      </c>
      <c r="B55" s="230"/>
      <c r="C55" s="230"/>
      <c r="D55" s="230"/>
      <c r="E55" s="230"/>
      <c r="F55" s="230"/>
      <c r="G55" s="230"/>
      <c r="H55" s="230"/>
      <c r="I55" s="230"/>
    </row>
    <row r="56" spans="1:9">
      <c r="A56" s="162">
        <v>1</v>
      </c>
      <c r="B56" s="230"/>
      <c r="C56" s="230"/>
      <c r="D56" s="230"/>
      <c r="E56" s="230"/>
      <c r="F56" s="230"/>
      <c r="G56" s="230"/>
      <c r="H56" s="230"/>
      <c r="I56" s="230"/>
    </row>
    <row r="57" spans="1:9">
      <c r="A57" s="162">
        <v>1</v>
      </c>
      <c r="B57" s="230"/>
      <c r="C57" s="230"/>
      <c r="D57" s="230"/>
      <c r="E57" s="230"/>
      <c r="F57" s="230"/>
      <c r="G57" s="230"/>
      <c r="H57" s="230"/>
      <c r="I57" s="230"/>
    </row>
    <row r="58" spans="1:9">
      <c r="A58" s="162">
        <v>1</v>
      </c>
      <c r="B58" s="230"/>
      <c r="C58" s="230"/>
      <c r="D58" s="230"/>
      <c r="E58" s="230"/>
      <c r="F58" s="230"/>
      <c r="G58" s="230"/>
      <c r="H58" s="230"/>
      <c r="I58" s="230"/>
    </row>
    <row r="59" spans="1:9">
      <c r="A59" s="162">
        <v>1</v>
      </c>
      <c r="B59" s="230"/>
      <c r="C59" s="230"/>
      <c r="D59" s="230"/>
      <c r="E59" s="230"/>
      <c r="F59" s="230"/>
      <c r="G59" s="230"/>
      <c r="H59" s="230"/>
      <c r="I59" s="230"/>
    </row>
    <row r="60" spans="1:9">
      <c r="A60" s="162">
        <v>1</v>
      </c>
      <c r="B60" s="230"/>
      <c r="C60" s="230"/>
      <c r="D60" s="230"/>
      <c r="E60" s="230"/>
      <c r="F60" s="230"/>
      <c r="G60" s="230"/>
      <c r="H60" s="230"/>
      <c r="I60" s="230"/>
    </row>
    <row r="61" spans="1:9">
      <c r="A61" s="162">
        <v>1</v>
      </c>
      <c r="B61" s="230"/>
      <c r="C61" s="230"/>
      <c r="D61" s="230"/>
      <c r="E61" s="230"/>
      <c r="F61" s="230"/>
      <c r="G61" s="230"/>
      <c r="H61" s="230"/>
      <c r="I61" s="230"/>
    </row>
    <row r="62" spans="1:9">
      <c r="A62" s="162">
        <v>1</v>
      </c>
      <c r="B62" s="230"/>
      <c r="C62" s="230"/>
      <c r="D62" s="230"/>
      <c r="E62" s="230"/>
      <c r="F62" s="230"/>
      <c r="G62" s="230"/>
      <c r="H62" s="230"/>
      <c r="I62" s="230"/>
    </row>
    <row r="63" spans="1:9">
      <c r="A63" s="162">
        <v>1</v>
      </c>
      <c r="B63" s="230"/>
      <c r="C63" s="230"/>
      <c r="D63" s="230"/>
      <c r="E63" s="230"/>
      <c r="F63" s="230"/>
      <c r="G63" s="230"/>
      <c r="H63" s="230"/>
      <c r="I63" s="230"/>
    </row>
    <row r="64" spans="1:9">
      <c r="A64" s="162">
        <v>1</v>
      </c>
      <c r="B64" s="230"/>
      <c r="C64" s="230"/>
      <c r="D64" s="230"/>
      <c r="E64" s="230"/>
      <c r="F64" s="230"/>
      <c r="G64" s="230"/>
      <c r="H64" s="230"/>
      <c r="I64" s="230"/>
    </row>
    <row r="65" spans="1:9" ht="17.25" customHeight="1">
      <c r="A65" s="162">
        <v>1</v>
      </c>
      <c r="B65" s="230"/>
      <c r="C65" s="230"/>
      <c r="D65" s="230"/>
      <c r="E65" s="230"/>
      <c r="F65" s="230"/>
      <c r="G65" s="230"/>
      <c r="H65" s="230"/>
      <c r="I65" s="230"/>
    </row>
    <row r="66" spans="1:9">
      <c r="A66" s="162">
        <v>1</v>
      </c>
      <c r="B66" s="449" t="s">
        <v>280</v>
      </c>
      <c r="C66" s="449"/>
      <c r="D66" s="449"/>
      <c r="E66" s="449"/>
      <c r="F66" s="449"/>
      <c r="G66" s="449"/>
      <c r="H66" s="449"/>
      <c r="I66" s="449"/>
    </row>
    <row r="67" spans="1:9">
      <c r="A67" s="162">
        <v>1</v>
      </c>
      <c r="B67" s="449"/>
      <c r="C67" s="449"/>
      <c r="D67" s="449"/>
      <c r="E67" s="449"/>
      <c r="F67" s="449"/>
      <c r="G67" s="449"/>
      <c r="H67" s="449"/>
      <c r="I67" s="449"/>
    </row>
    <row r="68" spans="1:9">
      <c r="A68" s="162">
        <v>1</v>
      </c>
      <c r="B68" s="231" t="s">
        <v>275</v>
      </c>
      <c r="C68" s="231"/>
      <c r="D68" s="231"/>
      <c r="E68" s="232">
        <f>F40/D40</f>
        <v>1</v>
      </c>
      <c r="F68" s="232"/>
      <c r="G68" s="232"/>
      <c r="H68" s="232"/>
      <c r="I68" s="232"/>
    </row>
    <row r="69" spans="1:9">
      <c r="A69" s="162">
        <v>1</v>
      </c>
      <c r="B69" s="231"/>
      <c r="C69" s="231"/>
      <c r="D69" s="231"/>
      <c r="E69" s="232"/>
      <c r="F69" s="232"/>
      <c r="G69" s="232"/>
      <c r="H69" s="232"/>
      <c r="I69" s="232"/>
    </row>
    <row r="70" spans="1:9" ht="12.75" customHeight="1">
      <c r="B70" s="231" t="s">
        <v>276</v>
      </c>
      <c r="C70" s="231"/>
      <c r="D70" s="231"/>
      <c r="E70" s="443">
        <v>0</v>
      </c>
      <c r="F70" s="444"/>
      <c r="G70" s="444"/>
      <c r="H70" s="444"/>
      <c r="I70" s="445"/>
    </row>
    <row r="71" spans="1:9" ht="12.75" customHeight="1">
      <c r="B71" s="231"/>
      <c r="C71" s="231"/>
      <c r="D71" s="231"/>
      <c r="E71" s="446"/>
      <c r="F71" s="447"/>
      <c r="G71" s="447"/>
      <c r="H71" s="447"/>
      <c r="I71" s="448"/>
    </row>
    <row r="72" spans="1:9" ht="12.75" customHeight="1">
      <c r="B72" s="231" t="s">
        <v>133</v>
      </c>
      <c r="C72" s="231"/>
      <c r="D72" s="231"/>
      <c r="E72" s="443">
        <f>F42/D42</f>
        <v>0</v>
      </c>
      <c r="F72" s="444"/>
      <c r="G72" s="444"/>
      <c r="H72" s="444"/>
      <c r="I72" s="445"/>
    </row>
    <row r="73" spans="1:9" ht="12.75" customHeight="1">
      <c r="B73" s="231"/>
      <c r="C73" s="231"/>
      <c r="D73" s="231"/>
      <c r="E73" s="446"/>
      <c r="F73" s="447"/>
      <c r="G73" s="447"/>
      <c r="H73" s="447"/>
      <c r="I73" s="448"/>
    </row>
    <row r="74" spans="1:9" ht="12.75" customHeight="1">
      <c r="B74" s="231" t="s">
        <v>277</v>
      </c>
      <c r="C74" s="231"/>
      <c r="D74" s="231"/>
      <c r="E74" s="443">
        <f>F43/D43</f>
        <v>0</v>
      </c>
      <c r="F74" s="444"/>
      <c r="G74" s="444"/>
      <c r="H74" s="444"/>
      <c r="I74" s="445"/>
    </row>
    <row r="75" spans="1:9" ht="12.75" customHeight="1">
      <c r="B75" s="231"/>
      <c r="C75" s="231"/>
      <c r="D75" s="231"/>
      <c r="E75" s="446"/>
      <c r="F75" s="447"/>
      <c r="G75" s="447"/>
      <c r="H75" s="447"/>
      <c r="I75" s="448"/>
    </row>
    <row r="76" spans="1:9">
      <c r="B76" s="456"/>
      <c r="C76" s="456"/>
      <c r="D76" s="456"/>
      <c r="E76" s="456"/>
      <c r="F76" s="456"/>
      <c r="G76" s="456"/>
      <c r="H76" s="456"/>
      <c r="I76" s="456"/>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24" zoomScale="90" zoomScaleNormal="100" zoomScaleSheetLayoutView="90" workbookViewId="0">
      <selection activeCell="L64" sqref="L64"/>
    </sheetView>
  </sheetViews>
  <sheetFormatPr baseColWidth="10" defaultColWidth="12" defaultRowHeight="12.75"/>
  <cols>
    <col min="1" max="1" width="4.33203125" style="142" customWidth="1"/>
    <col min="2" max="3" width="15.83203125" style="142" customWidth="1"/>
    <col min="4" max="9" width="17.83203125" style="142" customWidth="1"/>
    <col min="10" max="16384" width="12" style="142"/>
  </cols>
  <sheetData>
    <row r="1" spans="2:9" ht="34.5" customHeight="1">
      <c r="B1" s="197" t="s">
        <v>38</v>
      </c>
      <c r="C1" s="198"/>
      <c r="D1" s="198"/>
      <c r="E1" s="198"/>
      <c r="F1" s="198"/>
      <c r="G1" s="198"/>
      <c r="H1" s="198"/>
      <c r="I1" s="198"/>
    </row>
    <row r="2" spans="2:9" ht="19.5" customHeight="1">
      <c r="B2" s="199" t="s">
        <v>335</v>
      </c>
      <c r="C2" s="200"/>
      <c r="D2" s="200"/>
      <c r="E2" s="200"/>
      <c r="F2" s="200"/>
      <c r="G2" s="200"/>
      <c r="H2" s="200"/>
      <c r="I2" s="200"/>
    </row>
    <row r="3" spans="2:9" ht="60" customHeight="1">
      <c r="B3" s="459" t="s">
        <v>39</v>
      </c>
      <c r="C3" s="459"/>
      <c r="D3" s="194" t="str">
        <f>'FORMATO 2. POA - MIR'!D4:F4</f>
        <v>SECRETARÍA DE BIENESTAR, INCLUSIÓN Y DESARROLLO SOCIAL.</v>
      </c>
      <c r="E3" s="194"/>
      <c r="F3" s="459" t="s">
        <v>42</v>
      </c>
      <c r="G3" s="459"/>
      <c r="H3" s="194">
        <v>2026</v>
      </c>
      <c r="I3" s="194"/>
    </row>
    <row r="4" spans="2:9" ht="60" customHeight="1">
      <c r="B4" s="193" t="s">
        <v>40</v>
      </c>
      <c r="C4" s="193"/>
      <c r="D4" s="194" t="s">
        <v>392</v>
      </c>
      <c r="E4" s="194"/>
      <c r="F4" s="193" t="s">
        <v>43</v>
      </c>
      <c r="G4" s="193"/>
      <c r="H4" s="194" t="s">
        <v>364</v>
      </c>
      <c r="I4" s="194"/>
    </row>
    <row r="5" spans="2:9" ht="60" customHeight="1">
      <c r="B5" s="195" t="s">
        <v>41</v>
      </c>
      <c r="C5" s="195"/>
      <c r="D5" s="196" t="s">
        <v>521</v>
      </c>
      <c r="E5" s="196"/>
      <c r="F5" s="193" t="s">
        <v>44</v>
      </c>
      <c r="G5" s="193"/>
      <c r="H5" s="194" t="s">
        <v>423</v>
      </c>
      <c r="I5" s="194"/>
    </row>
    <row r="6" spans="2:9">
      <c r="B6" s="201" t="s">
        <v>89</v>
      </c>
      <c r="C6" s="201"/>
      <c r="D6" s="201"/>
      <c r="E6" s="201"/>
      <c r="F6" s="201"/>
      <c r="G6" s="201"/>
      <c r="H6" s="201"/>
      <c r="I6" s="201"/>
    </row>
    <row r="7" spans="2:9" ht="143.25" customHeight="1">
      <c r="B7" s="202" t="s">
        <v>90</v>
      </c>
      <c r="C7" s="202"/>
      <c r="D7" s="194" t="str">
        <f>'FORMATO 2. POA - MIR'!C9</f>
        <v>Acuerdo para el desarrollo económico.</v>
      </c>
      <c r="E7" s="194"/>
      <c r="F7" s="203" t="s">
        <v>91</v>
      </c>
      <c r="G7" s="203"/>
      <c r="H7" s="194" t="str">
        <f>'FORMATO 2. POA - MIR'!E9</f>
        <v>3.6.1 ampliar las oportunidades educativas en los niveles básicos y medio superior, garantizando el acceso y la permanencia de los jóvenes en el sistema educativo.</v>
      </c>
      <c r="I7" s="194"/>
    </row>
    <row r="8" spans="2:9" ht="143.25" customHeight="1">
      <c r="B8" s="203" t="s">
        <v>92</v>
      </c>
      <c r="C8" s="203"/>
      <c r="D8" s="194" t="str">
        <f>'FORMATO 2. POA - MIR'!C10</f>
        <v xml:space="preserve">Transformación, crecimiento y desarrollo economico para Zapotlán. </v>
      </c>
      <c r="E8" s="194"/>
      <c r="F8" s="203" t="s">
        <v>94</v>
      </c>
      <c r="G8" s="203"/>
      <c r="H8" s="194" t="str">
        <f>'FORMATO 2. POA - MIR'!E10</f>
        <v>3.6.1.1 Impulsar el acceso a la educación básica, promoviendo el desarrollo integral de las y los estudiantes.</v>
      </c>
      <c r="I8" s="194"/>
    </row>
    <row r="9" spans="2:9" ht="143.25" customHeight="1">
      <c r="B9" s="203" t="s">
        <v>95</v>
      </c>
      <c r="C9" s="203"/>
      <c r="D9" s="194" t="str">
        <f>'FORMATO 2. POA - MIR'!C11</f>
        <v>3.6 Impulsar el desarrollo integral  en todos los niveles educativos, promoviendo una formación de calidad que prepare a las nuevas generaciones para un futuro próspero y competitivo.</v>
      </c>
      <c r="E9" s="194"/>
      <c r="F9" s="203" t="s">
        <v>96</v>
      </c>
      <c r="G9" s="203"/>
      <c r="H9" s="194" t="str">
        <f>'FORMATO 2. POA - MIR'!E11</f>
        <v>3.6.2.1 Promover un nuevo modelo de educación a nivel medio superior y superior, con cobertura integral y oportunidades laborales en los estudiantes del municipio</v>
      </c>
      <c r="I9" s="194"/>
    </row>
    <row r="10" spans="2:9" ht="15" customHeight="1">
      <c r="B10" s="460" t="s">
        <v>281</v>
      </c>
      <c r="C10" s="205"/>
      <c r="D10" s="205"/>
      <c r="E10" s="205"/>
      <c r="F10" s="205"/>
      <c r="G10" s="205"/>
      <c r="H10" s="205"/>
      <c r="I10" s="205"/>
    </row>
    <row r="11" spans="2:9">
      <c r="B11" s="202" t="s">
        <v>45</v>
      </c>
      <c r="C11" s="202"/>
      <c r="D11" s="202"/>
      <c r="E11" s="202"/>
      <c r="F11" s="202"/>
      <c r="G11" s="202"/>
      <c r="H11" s="202"/>
      <c r="I11" s="202"/>
    </row>
    <row r="12" spans="2:9">
      <c r="B12" s="204" t="str">
        <f>CALENDARIZACION!B20</f>
        <v>DESFILES CONMEMORATIVOS</v>
      </c>
      <c r="C12" s="204"/>
      <c r="D12" s="204"/>
      <c r="E12" s="204"/>
      <c r="F12" s="204"/>
      <c r="G12" s="204"/>
      <c r="H12" s="204"/>
      <c r="I12" s="204"/>
    </row>
    <row r="13" spans="2:9">
      <c r="B13" s="202" t="s">
        <v>48</v>
      </c>
      <c r="C13" s="202"/>
      <c r="D13" s="202"/>
      <c r="E13" s="202"/>
      <c r="F13" s="202"/>
      <c r="G13" s="202"/>
      <c r="H13" s="202"/>
      <c r="I13" s="202"/>
    </row>
    <row r="14" spans="2:9" ht="108" customHeight="1">
      <c r="B14" s="194" t="str">
        <f>'FORMATO 2. POA - MIR'!C17</f>
        <v xml:space="preserve">Desfile del 21 de marzo en conmemoración del Natalicio de Benito Juárez y comienzo de la primavera.
16 de septiembre en conmemoración del 215 aniversario del inicio de la Independencia de México.
</v>
      </c>
      <c r="C14" s="194"/>
      <c r="D14" s="194"/>
      <c r="E14" s="194"/>
      <c r="F14" s="194"/>
      <c r="G14" s="194"/>
      <c r="H14" s="194"/>
      <c r="I14" s="194"/>
    </row>
    <row r="15" spans="2:9" ht="18.75" customHeight="1">
      <c r="B15" s="205" t="s">
        <v>337</v>
      </c>
      <c r="C15" s="205"/>
      <c r="D15" s="205"/>
      <c r="E15" s="205"/>
      <c r="F15" s="205"/>
      <c r="G15" s="205"/>
      <c r="H15" s="205"/>
      <c r="I15" s="205"/>
    </row>
    <row r="16" spans="2:9">
      <c r="B16" s="206" t="s">
        <v>324</v>
      </c>
      <c r="C16" s="206"/>
      <c r="D16" s="206"/>
      <c r="E16" s="206"/>
      <c r="F16" s="206"/>
      <c r="G16" s="206"/>
      <c r="H16" s="206"/>
      <c r="I16" s="206"/>
    </row>
    <row r="17" spans="2:9">
      <c r="B17" s="194" t="str">
        <f>CALENDARIZACION!E20</f>
        <v>PDCR=(PDCP/PDCR)X100%</v>
      </c>
      <c r="C17" s="194"/>
      <c r="D17" s="194"/>
      <c r="E17" s="194"/>
      <c r="F17" s="194"/>
      <c r="G17" s="194"/>
      <c r="H17" s="194"/>
      <c r="I17" s="194"/>
    </row>
    <row r="18" spans="2:9">
      <c r="B18" s="206" t="s">
        <v>325</v>
      </c>
      <c r="C18" s="206"/>
      <c r="D18" s="206"/>
      <c r="E18" s="206"/>
      <c r="F18" s="206"/>
      <c r="G18" s="206"/>
      <c r="H18" s="206"/>
      <c r="I18" s="206"/>
    </row>
    <row r="19" spans="2:9" ht="28.5" customHeight="1">
      <c r="B19" s="210" t="s">
        <v>105</v>
      </c>
      <c r="C19" s="211"/>
      <c r="D19" s="212" t="s">
        <v>326</v>
      </c>
      <c r="E19" s="212"/>
      <c r="F19" s="211" t="s">
        <v>327</v>
      </c>
      <c r="G19" s="211"/>
      <c r="H19" s="203" t="s">
        <v>137</v>
      </c>
      <c r="I19" s="203"/>
    </row>
    <row r="20" spans="2:9" ht="81" customHeight="1">
      <c r="B20" s="455" t="s">
        <v>502</v>
      </c>
      <c r="C20" s="455"/>
      <c r="D20" s="207" t="s">
        <v>108</v>
      </c>
      <c r="E20" s="207"/>
      <c r="F20" s="194" t="str">
        <f>CALENDARIZACION!C20</f>
        <v xml:space="preserve">(PDCR) Porcentaje de desfiles conmemorativos realizados </v>
      </c>
      <c r="G20" s="194"/>
      <c r="H20" s="458" t="s">
        <v>421</v>
      </c>
      <c r="I20" s="209"/>
    </row>
    <row r="21" spans="2:9" ht="65.25" customHeight="1">
      <c r="B21" s="455" t="s">
        <v>503</v>
      </c>
      <c r="C21" s="455"/>
      <c r="D21" s="207" t="s">
        <v>108</v>
      </c>
      <c r="E21" s="207"/>
      <c r="F21" s="194" t="str">
        <f>CALENDARIZACION!D20</f>
        <v>(PDCP) Porcentaje de desfiles conmemorativos programados</v>
      </c>
      <c r="G21" s="194"/>
      <c r="H21" s="458" t="s">
        <v>421</v>
      </c>
      <c r="I21" s="209"/>
    </row>
    <row r="22" spans="2:9" ht="69.75" customHeight="1">
      <c r="B22" s="194" t="s">
        <v>502</v>
      </c>
      <c r="C22" s="194"/>
      <c r="D22" s="207" t="s">
        <v>108</v>
      </c>
      <c r="E22" s="207"/>
      <c r="F22" s="194" t="str">
        <f>CALENDARIZACION!D21</f>
        <v xml:space="preserve">(PDCR) Porcentaje de desfiles conmemorativos realizados </v>
      </c>
      <c r="G22" s="194"/>
      <c r="H22" s="458" t="s">
        <v>421</v>
      </c>
      <c r="I22" s="209"/>
    </row>
    <row r="23" spans="2:9" ht="12.75" customHeight="1">
      <c r="B23" s="217" t="s">
        <v>140</v>
      </c>
      <c r="C23" s="217"/>
      <c r="D23" s="217"/>
      <c r="E23" s="217"/>
      <c r="F23" s="217"/>
      <c r="G23" s="217"/>
      <c r="H23" s="217"/>
      <c r="I23" s="217"/>
    </row>
    <row r="24" spans="2:9" ht="15.75" customHeight="1">
      <c r="B24" s="202" t="s">
        <v>28</v>
      </c>
      <c r="C24" s="202"/>
      <c r="D24" s="202" t="s">
        <v>46</v>
      </c>
      <c r="E24" s="202"/>
      <c r="F24" s="202" t="s">
        <v>47</v>
      </c>
      <c r="G24" s="202"/>
      <c r="H24" s="202"/>
      <c r="I24" s="202"/>
    </row>
    <row r="25" spans="2:9" ht="18" customHeight="1">
      <c r="B25" s="194" t="s">
        <v>100</v>
      </c>
      <c r="C25" s="194"/>
      <c r="D25" s="194" t="s">
        <v>98</v>
      </c>
      <c r="E25" s="194"/>
      <c r="F25" s="194" t="s">
        <v>212</v>
      </c>
      <c r="G25" s="194"/>
      <c r="H25" s="194"/>
      <c r="I25" s="194"/>
    </row>
    <row r="26" spans="2:9" ht="18" customHeight="1">
      <c r="B26" s="202" t="s">
        <v>127</v>
      </c>
      <c r="C26" s="202"/>
      <c r="D26" s="202"/>
      <c r="E26" s="202"/>
      <c r="F26" s="214" t="s">
        <v>130</v>
      </c>
      <c r="G26" s="206"/>
      <c r="H26" s="206"/>
      <c r="I26" s="206"/>
    </row>
    <row r="27" spans="2:9" ht="13.5" customHeight="1">
      <c r="B27" s="194" t="s">
        <v>108</v>
      </c>
      <c r="C27" s="194"/>
      <c r="D27" s="194"/>
      <c r="E27" s="194"/>
      <c r="F27" s="194" t="s">
        <v>188</v>
      </c>
      <c r="G27" s="194"/>
      <c r="H27" s="194"/>
      <c r="I27" s="194"/>
    </row>
    <row r="28" spans="2:9" ht="15.75" customHeight="1">
      <c r="B28" s="215" t="s">
        <v>82</v>
      </c>
      <c r="C28" s="216"/>
      <c r="D28" s="216"/>
      <c r="E28" s="216"/>
      <c r="F28" s="214" t="s">
        <v>131</v>
      </c>
      <c r="G28" s="206"/>
      <c r="H28" s="206"/>
      <c r="I28" s="206"/>
    </row>
    <row r="29" spans="2:9" ht="15.75" customHeight="1">
      <c r="B29" s="194" t="s">
        <v>109</v>
      </c>
      <c r="C29" s="194"/>
      <c r="D29" s="194"/>
      <c r="E29" s="194"/>
      <c r="F29" s="194" t="s">
        <v>110</v>
      </c>
      <c r="G29" s="194"/>
      <c r="H29" s="194"/>
      <c r="I29" s="194"/>
    </row>
    <row r="30" spans="2:9" ht="14.25" customHeight="1">
      <c r="B30" s="201" t="s">
        <v>143</v>
      </c>
      <c r="C30" s="201"/>
      <c r="D30" s="201"/>
      <c r="E30" s="201"/>
      <c r="F30" s="201"/>
      <c r="G30" s="201"/>
      <c r="H30" s="201"/>
      <c r="I30" s="201"/>
    </row>
    <row r="31" spans="2:9" ht="13.5" customHeight="1">
      <c r="B31" s="216" t="s">
        <v>329</v>
      </c>
      <c r="C31" s="216"/>
      <c r="D31" s="216"/>
      <c r="E31" s="216"/>
      <c r="F31" s="206" t="s">
        <v>330</v>
      </c>
      <c r="G31" s="206"/>
      <c r="H31" s="206"/>
      <c r="I31" s="206"/>
    </row>
    <row r="32" spans="2:9">
      <c r="B32" s="218" t="s">
        <v>146</v>
      </c>
      <c r="C32" s="218"/>
      <c r="D32" s="222">
        <f>CALENDARIZACION!R20</f>
        <v>4</v>
      </c>
      <c r="E32" s="222"/>
      <c r="F32" s="194" t="s">
        <v>115</v>
      </c>
      <c r="G32" s="194"/>
      <c r="H32" s="223" t="s">
        <v>116</v>
      </c>
      <c r="I32" s="223"/>
    </row>
    <row r="33" spans="2:10">
      <c r="B33" s="218" t="s">
        <v>117</v>
      </c>
      <c r="C33" s="218"/>
      <c r="D33" s="207" t="s">
        <v>111</v>
      </c>
      <c r="E33" s="207"/>
      <c r="F33" s="194" t="s">
        <v>328</v>
      </c>
      <c r="G33" s="194"/>
      <c r="H33" s="220" t="s">
        <v>119</v>
      </c>
      <c r="I33" s="220"/>
    </row>
    <row r="34" spans="2:10">
      <c r="B34" s="218" t="s">
        <v>49</v>
      </c>
      <c r="C34" s="218"/>
      <c r="D34" s="207" t="s">
        <v>187</v>
      </c>
      <c r="E34" s="207"/>
      <c r="F34" s="194" t="s">
        <v>120</v>
      </c>
      <c r="G34" s="194"/>
      <c r="H34" s="221" t="s">
        <v>121</v>
      </c>
      <c r="I34" s="221"/>
    </row>
    <row r="35" spans="2:10">
      <c r="B35" s="206" t="s">
        <v>338</v>
      </c>
      <c r="C35" s="206"/>
      <c r="D35" s="206"/>
      <c r="E35" s="206"/>
      <c r="F35" s="206"/>
      <c r="G35" s="206"/>
      <c r="H35" s="206"/>
      <c r="I35" s="206"/>
    </row>
    <row r="36" spans="2:10">
      <c r="B36" s="203" t="s">
        <v>227</v>
      </c>
      <c r="C36" s="203"/>
      <c r="D36" s="203"/>
      <c r="E36" s="203"/>
      <c r="F36" s="203" t="s">
        <v>50</v>
      </c>
      <c r="G36" s="203"/>
      <c r="H36" s="203" t="s">
        <v>141</v>
      </c>
      <c r="I36" s="203"/>
    </row>
    <row r="37" spans="2:10">
      <c r="B37" s="222">
        <f>CALENDARIZACION!H20</f>
        <v>1</v>
      </c>
      <c r="C37" s="222"/>
      <c r="D37" s="222"/>
      <c r="E37" s="222"/>
      <c r="F37" s="222">
        <v>2026</v>
      </c>
      <c r="G37" s="222"/>
      <c r="H37" s="194" t="s">
        <v>109</v>
      </c>
      <c r="I37" s="194"/>
    </row>
    <row r="38" spans="2:10">
      <c r="B38" s="224" t="s">
        <v>144</v>
      </c>
      <c r="C38" s="224"/>
      <c r="D38" s="224"/>
      <c r="E38" s="224"/>
      <c r="F38" s="224"/>
      <c r="G38" s="224"/>
      <c r="H38" s="224"/>
      <c r="I38" s="224"/>
    </row>
    <row r="39" spans="2:10" s="48" customFormat="1" ht="36">
      <c r="B39" s="202" t="s">
        <v>123</v>
      </c>
      <c r="C39" s="202"/>
      <c r="D39" s="151" t="s">
        <v>145</v>
      </c>
      <c r="E39" s="158" t="s">
        <v>85</v>
      </c>
      <c r="F39" s="214" t="s">
        <v>86</v>
      </c>
      <c r="G39" s="206"/>
      <c r="H39" s="128" t="s">
        <v>75</v>
      </c>
      <c r="I39" s="128" t="s">
        <v>76</v>
      </c>
    </row>
    <row r="40" spans="2:10">
      <c r="B40" s="194" t="s">
        <v>275</v>
      </c>
      <c r="C40" s="194"/>
      <c r="D40" s="130">
        <f>SUM(CALENDARIZACION!F20:H20)</f>
        <v>1</v>
      </c>
      <c r="E40" s="131">
        <v>0</v>
      </c>
      <c r="F40" s="225">
        <f>SUM(CALENDARIZACION!F21:H21)</f>
        <v>1</v>
      </c>
      <c r="G40" s="225"/>
      <c r="H40" s="153">
        <v>46027</v>
      </c>
      <c r="I40" s="153">
        <v>46386</v>
      </c>
      <c r="J40" s="161"/>
    </row>
    <row r="41" spans="2:10">
      <c r="B41" s="194" t="s">
        <v>276</v>
      </c>
      <c r="C41" s="194"/>
      <c r="D41" s="130">
        <f>SUM(CALENDARIZACION!I20:K20)</f>
        <v>0</v>
      </c>
      <c r="E41" s="133">
        <v>0</v>
      </c>
      <c r="F41" s="225">
        <f>SUM(CALENDARIZACION!I21:K21)</f>
        <v>0</v>
      </c>
      <c r="G41" s="225"/>
      <c r="H41" s="153"/>
      <c r="I41" s="153"/>
      <c r="J41" s="161"/>
    </row>
    <row r="42" spans="2:10">
      <c r="B42" s="194" t="s">
        <v>133</v>
      </c>
      <c r="C42" s="194"/>
      <c r="D42" s="130">
        <f>SUM(CALENDARIZACION!L20:N20)</f>
        <v>3</v>
      </c>
      <c r="E42" s="131">
        <v>0</v>
      </c>
      <c r="F42" s="225">
        <f>SUM(CALENDARIZACION!L21:N21)</f>
        <v>0</v>
      </c>
      <c r="G42" s="225"/>
      <c r="H42" s="153"/>
      <c r="I42" s="153"/>
    </row>
    <row r="43" spans="2:10">
      <c r="B43" s="194" t="s">
        <v>277</v>
      </c>
      <c r="C43" s="194"/>
      <c r="D43" s="130">
        <f>SUM(CALENDARIZACION!O20:Q20)</f>
        <v>0</v>
      </c>
      <c r="E43" s="131">
        <v>0</v>
      </c>
      <c r="F43" s="225">
        <f>SUM(CALENDARIZACION!O21:Q21)</f>
        <v>0</v>
      </c>
      <c r="G43" s="225"/>
      <c r="H43" s="153"/>
      <c r="I43" s="153"/>
    </row>
    <row r="44" spans="2:10" ht="24">
      <c r="B44" s="228" t="s">
        <v>334</v>
      </c>
      <c r="C44" s="228"/>
      <c r="D44" s="154">
        <f>F49</f>
        <v>4</v>
      </c>
      <c r="E44" s="154">
        <v>0</v>
      </c>
      <c r="F44" s="229">
        <f>G49</f>
        <v>1</v>
      </c>
      <c r="G44" s="229"/>
      <c r="H44" s="129" t="s">
        <v>147</v>
      </c>
      <c r="I44" s="155">
        <f>I49</f>
        <v>0.25</v>
      </c>
    </row>
    <row r="45" spans="2:10">
      <c r="B45" s="457"/>
      <c r="C45" s="454"/>
    </row>
    <row r="46" spans="2:10" ht="22.5" customHeight="1"/>
    <row r="47" spans="2:10" ht="39" customHeight="1">
      <c r="B47" s="193" t="s">
        <v>159</v>
      </c>
      <c r="C47" s="202"/>
      <c r="D47" s="226" t="s">
        <v>52</v>
      </c>
      <c r="E47" s="226"/>
      <c r="F47" s="226" t="s">
        <v>153</v>
      </c>
      <c r="G47" s="226"/>
      <c r="H47" s="226"/>
      <c r="I47" s="226"/>
    </row>
    <row r="48" spans="2:10" ht="33.75" customHeight="1">
      <c r="B48" s="227" t="str">
        <f>D5</f>
        <v>PP1- C1 A1</v>
      </c>
      <c r="C48" s="227"/>
      <c r="D48" s="207" t="str">
        <f>B12</f>
        <v>DESFILES CONMEMORATIVOS</v>
      </c>
      <c r="E48" s="207"/>
      <c r="F48" s="136" t="s">
        <v>154</v>
      </c>
      <c r="G48" s="129" t="s">
        <v>155</v>
      </c>
      <c r="H48" s="136" t="s">
        <v>67</v>
      </c>
      <c r="I48" s="137" t="s">
        <v>68</v>
      </c>
    </row>
    <row r="49" spans="1:9" ht="30" customHeight="1">
      <c r="B49" s="227"/>
      <c r="C49" s="227"/>
      <c r="D49" s="207"/>
      <c r="E49" s="207"/>
      <c r="F49" s="138">
        <f>CALENDARIZACION!S20</f>
        <v>4</v>
      </c>
      <c r="G49" s="134">
        <f>CALENDARIZACION!S21</f>
        <v>1</v>
      </c>
      <c r="H49" s="138">
        <f>CALENDARIZACION!T20</f>
        <v>3</v>
      </c>
      <c r="I49" s="139">
        <f>CALENDARIZACION!U20</f>
        <v>0.25</v>
      </c>
    </row>
    <row r="50" spans="1:9" ht="20.25" customHeight="1">
      <c r="A50" s="162">
        <v>1</v>
      </c>
      <c r="B50" s="230"/>
      <c r="C50" s="230"/>
      <c r="D50" s="230"/>
      <c r="E50" s="230"/>
      <c r="F50" s="230"/>
      <c r="G50" s="230"/>
      <c r="H50" s="230"/>
      <c r="I50" s="230"/>
    </row>
    <row r="51" spans="1:9">
      <c r="A51" s="162">
        <v>1</v>
      </c>
      <c r="B51" s="230"/>
      <c r="C51" s="230"/>
      <c r="D51" s="230"/>
      <c r="E51" s="230"/>
      <c r="F51" s="230"/>
      <c r="G51" s="230"/>
      <c r="H51" s="230"/>
      <c r="I51" s="230"/>
    </row>
    <row r="52" spans="1:9">
      <c r="A52" s="162">
        <v>1</v>
      </c>
      <c r="B52" s="230"/>
      <c r="C52" s="230"/>
      <c r="D52" s="230"/>
      <c r="E52" s="230"/>
      <c r="F52" s="230"/>
      <c r="G52" s="230"/>
      <c r="H52" s="230"/>
      <c r="I52" s="230"/>
    </row>
    <row r="53" spans="1:9">
      <c r="A53" s="162">
        <v>1</v>
      </c>
      <c r="B53" s="230"/>
      <c r="C53" s="230"/>
      <c r="D53" s="230"/>
      <c r="E53" s="230"/>
      <c r="F53" s="230"/>
      <c r="G53" s="230"/>
      <c r="H53" s="230"/>
      <c r="I53" s="230"/>
    </row>
    <row r="54" spans="1:9">
      <c r="A54" s="162">
        <v>1</v>
      </c>
      <c r="B54" s="230"/>
      <c r="C54" s="230"/>
      <c r="D54" s="230"/>
      <c r="E54" s="230"/>
      <c r="F54" s="230"/>
      <c r="G54" s="230"/>
      <c r="H54" s="230"/>
      <c r="I54" s="230"/>
    </row>
    <row r="55" spans="1:9">
      <c r="A55" s="162">
        <v>1</v>
      </c>
      <c r="B55" s="230"/>
      <c r="C55" s="230"/>
      <c r="D55" s="230"/>
      <c r="E55" s="230"/>
      <c r="F55" s="230"/>
      <c r="G55" s="230"/>
      <c r="H55" s="230"/>
      <c r="I55" s="230"/>
    </row>
    <row r="56" spans="1:9">
      <c r="A56" s="162">
        <v>1</v>
      </c>
      <c r="B56" s="230"/>
      <c r="C56" s="230"/>
      <c r="D56" s="230"/>
      <c r="E56" s="230"/>
      <c r="F56" s="230"/>
      <c r="G56" s="230"/>
      <c r="H56" s="230"/>
      <c r="I56" s="230"/>
    </row>
    <row r="57" spans="1:9">
      <c r="A57" s="162">
        <v>1</v>
      </c>
      <c r="B57" s="230"/>
      <c r="C57" s="230"/>
      <c r="D57" s="230"/>
      <c r="E57" s="230"/>
      <c r="F57" s="230"/>
      <c r="G57" s="230"/>
      <c r="H57" s="230"/>
      <c r="I57" s="230"/>
    </row>
    <row r="58" spans="1:9">
      <c r="A58" s="162">
        <v>1</v>
      </c>
      <c r="B58" s="230"/>
      <c r="C58" s="230"/>
      <c r="D58" s="230"/>
      <c r="E58" s="230"/>
      <c r="F58" s="230"/>
      <c r="G58" s="230"/>
      <c r="H58" s="230"/>
      <c r="I58" s="230"/>
    </row>
    <row r="59" spans="1:9">
      <c r="A59" s="162">
        <v>1</v>
      </c>
      <c r="B59" s="230"/>
      <c r="C59" s="230"/>
      <c r="D59" s="230"/>
      <c r="E59" s="230"/>
      <c r="F59" s="230"/>
      <c r="G59" s="230"/>
      <c r="H59" s="230"/>
      <c r="I59" s="230"/>
    </row>
    <row r="60" spans="1:9">
      <c r="A60" s="162">
        <v>1</v>
      </c>
      <c r="B60" s="230"/>
      <c r="C60" s="230"/>
      <c r="D60" s="230"/>
      <c r="E60" s="230"/>
      <c r="F60" s="230"/>
      <c r="G60" s="230"/>
      <c r="H60" s="230"/>
      <c r="I60" s="230"/>
    </row>
    <row r="61" spans="1:9">
      <c r="A61" s="162">
        <v>1</v>
      </c>
      <c r="B61" s="230"/>
      <c r="C61" s="230"/>
      <c r="D61" s="230"/>
      <c r="E61" s="230"/>
      <c r="F61" s="230"/>
      <c r="G61" s="230"/>
      <c r="H61" s="230"/>
      <c r="I61" s="230"/>
    </row>
    <row r="62" spans="1:9">
      <c r="A62" s="162">
        <v>1</v>
      </c>
      <c r="B62" s="230"/>
      <c r="C62" s="230"/>
      <c r="D62" s="230"/>
      <c r="E62" s="230"/>
      <c r="F62" s="230"/>
      <c r="G62" s="230"/>
      <c r="H62" s="230"/>
      <c r="I62" s="230"/>
    </row>
    <row r="63" spans="1:9">
      <c r="A63" s="162">
        <v>1</v>
      </c>
      <c r="B63" s="230"/>
      <c r="C63" s="230"/>
      <c r="D63" s="230"/>
      <c r="E63" s="230"/>
      <c r="F63" s="230"/>
      <c r="G63" s="230"/>
      <c r="H63" s="230"/>
      <c r="I63" s="230"/>
    </row>
    <row r="64" spans="1:9">
      <c r="A64" s="162">
        <v>1</v>
      </c>
      <c r="B64" s="230"/>
      <c r="C64" s="230"/>
      <c r="D64" s="230"/>
      <c r="E64" s="230"/>
      <c r="F64" s="230"/>
      <c r="G64" s="230"/>
      <c r="H64" s="230"/>
      <c r="I64" s="230"/>
    </row>
    <row r="65" spans="1:9" ht="17.25" customHeight="1">
      <c r="A65" s="162">
        <v>1</v>
      </c>
      <c r="B65" s="230"/>
      <c r="C65" s="230"/>
      <c r="D65" s="230"/>
      <c r="E65" s="230"/>
      <c r="F65" s="230"/>
      <c r="G65" s="230"/>
      <c r="H65" s="230"/>
      <c r="I65" s="230"/>
    </row>
    <row r="66" spans="1:9">
      <c r="A66" s="162">
        <v>1</v>
      </c>
      <c r="B66" s="234" t="s">
        <v>279</v>
      </c>
      <c r="C66" s="234"/>
      <c r="D66" s="234"/>
      <c r="E66" s="234"/>
      <c r="F66" s="234"/>
      <c r="G66" s="234"/>
      <c r="H66" s="234"/>
      <c r="I66" s="234"/>
    </row>
    <row r="67" spans="1:9">
      <c r="A67" s="162">
        <v>1</v>
      </c>
      <c r="B67" s="234"/>
      <c r="C67" s="234"/>
      <c r="D67" s="234"/>
      <c r="E67" s="234"/>
      <c r="F67" s="234"/>
      <c r="G67" s="234"/>
      <c r="H67" s="234"/>
      <c r="I67" s="234"/>
    </row>
    <row r="68" spans="1:9">
      <c r="A68" s="162">
        <v>1</v>
      </c>
      <c r="B68" s="231" t="s">
        <v>275</v>
      </c>
      <c r="C68" s="231"/>
      <c r="D68" s="231"/>
      <c r="E68" s="232">
        <f>F40/D40</f>
        <v>1</v>
      </c>
      <c r="F68" s="232"/>
      <c r="G68" s="232"/>
      <c r="H68" s="232"/>
      <c r="I68" s="232"/>
    </row>
    <row r="69" spans="1:9">
      <c r="A69" s="162">
        <v>1</v>
      </c>
      <c r="B69" s="231"/>
      <c r="C69" s="231"/>
      <c r="D69" s="231"/>
      <c r="E69" s="232"/>
      <c r="F69" s="232"/>
      <c r="G69" s="232"/>
      <c r="H69" s="232"/>
      <c r="I69" s="232"/>
    </row>
    <row r="70" spans="1:9">
      <c r="B70" s="231" t="s">
        <v>276</v>
      </c>
      <c r="C70" s="231"/>
      <c r="D70" s="231"/>
      <c r="E70" s="232">
        <v>0</v>
      </c>
      <c r="F70" s="232"/>
      <c r="G70" s="232"/>
      <c r="H70" s="232"/>
      <c r="I70" s="232"/>
    </row>
    <row r="71" spans="1:9">
      <c r="B71" s="231"/>
      <c r="C71" s="231"/>
      <c r="D71" s="231"/>
      <c r="E71" s="232"/>
      <c r="F71" s="232"/>
      <c r="G71" s="232"/>
      <c r="H71" s="232"/>
      <c r="I71" s="232"/>
    </row>
    <row r="72" spans="1:9" ht="12.75" customHeight="1">
      <c r="B72" s="231" t="s">
        <v>133</v>
      </c>
      <c r="C72" s="231"/>
      <c r="D72" s="231"/>
      <c r="E72" s="232">
        <f>F42/D42</f>
        <v>0</v>
      </c>
      <c r="F72" s="232"/>
      <c r="G72" s="232"/>
      <c r="H72" s="232"/>
      <c r="I72" s="232"/>
    </row>
    <row r="73" spans="1:9" ht="12.75" customHeight="1">
      <c r="B73" s="231"/>
      <c r="C73" s="231"/>
      <c r="D73" s="231"/>
      <c r="E73" s="232"/>
      <c r="F73" s="232"/>
      <c r="G73" s="232"/>
      <c r="H73" s="232"/>
      <c r="I73" s="232"/>
    </row>
    <row r="74" spans="1:9">
      <c r="B74" s="231" t="s">
        <v>277</v>
      </c>
      <c r="C74" s="231"/>
      <c r="D74" s="231"/>
      <c r="E74" s="232">
        <v>0</v>
      </c>
      <c r="F74" s="232"/>
      <c r="G74" s="232"/>
      <c r="H74" s="232"/>
      <c r="I74" s="232"/>
    </row>
    <row r="75" spans="1:9">
      <c r="B75" s="231"/>
      <c r="C75" s="231"/>
      <c r="D75" s="231"/>
      <c r="E75" s="232"/>
      <c r="F75" s="232"/>
      <c r="G75" s="232"/>
      <c r="H75" s="232"/>
      <c r="I75" s="232"/>
    </row>
    <row r="76" spans="1:9">
      <c r="B76" s="456"/>
      <c r="C76" s="456"/>
      <c r="D76" s="456"/>
      <c r="E76" s="456"/>
      <c r="F76" s="456"/>
      <c r="G76" s="456"/>
      <c r="H76" s="456"/>
      <c r="I76" s="456"/>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25" zoomScale="80" zoomScaleNormal="100" zoomScaleSheetLayoutView="80" workbookViewId="0">
      <selection activeCell="B40" sqref="B40:E40"/>
    </sheetView>
  </sheetViews>
  <sheetFormatPr baseColWidth="10" defaultColWidth="12" defaultRowHeight="12.75"/>
  <cols>
    <col min="1" max="1" width="4.33203125" style="142" customWidth="1"/>
    <col min="2" max="3" width="12" style="142"/>
    <col min="4" max="4" width="19.6640625" style="142" customWidth="1"/>
    <col min="5" max="5" width="20.6640625" style="142" customWidth="1"/>
    <col min="6" max="7" width="17.83203125" style="142" customWidth="1"/>
    <col min="8" max="8" width="16.1640625" style="142" customWidth="1"/>
    <col min="9" max="9" width="32.6640625" style="142" customWidth="1"/>
    <col min="10" max="16384" width="12" style="142"/>
  </cols>
  <sheetData>
    <row r="2" spans="1:9" ht="18" customHeight="1"/>
    <row r="3" spans="1:9" ht="15" customHeight="1"/>
    <row r="4" spans="1:9" ht="34.5" customHeight="1">
      <c r="B4" s="197" t="s">
        <v>38</v>
      </c>
      <c r="C4" s="198"/>
      <c r="D4" s="198"/>
      <c r="E4" s="198"/>
      <c r="F4" s="198"/>
      <c r="G4" s="198"/>
      <c r="H4" s="198"/>
      <c r="I4" s="198"/>
    </row>
    <row r="5" spans="1:9" ht="19.5" customHeight="1">
      <c r="B5" s="199" t="s">
        <v>335</v>
      </c>
      <c r="C5" s="200"/>
      <c r="D5" s="200"/>
      <c r="E5" s="200"/>
      <c r="F5" s="200"/>
      <c r="G5" s="200"/>
      <c r="H5" s="200"/>
      <c r="I5" s="200"/>
    </row>
    <row r="6" spans="1:9" s="163" customFormat="1" ht="60" customHeight="1">
      <c r="B6" s="193" t="s">
        <v>39</v>
      </c>
      <c r="C6" s="193"/>
      <c r="D6" s="194" t="str">
        <f>'FORMATO 2. POA - MIR'!D4:F4</f>
        <v>SECRETARÍA DE BIENESTAR, INCLUSIÓN Y DESARROLLO SOCIAL.</v>
      </c>
      <c r="E6" s="194"/>
      <c r="F6" s="193" t="s">
        <v>42</v>
      </c>
      <c r="G6" s="193"/>
      <c r="H6" s="194">
        <v>2026</v>
      </c>
      <c r="I6" s="194"/>
    </row>
    <row r="7" spans="1:9" s="163" customFormat="1" ht="60" customHeight="1">
      <c r="B7" s="193" t="s">
        <v>40</v>
      </c>
      <c r="C7" s="193"/>
      <c r="D7" s="194" t="s">
        <v>392</v>
      </c>
      <c r="E7" s="194"/>
      <c r="F7" s="193" t="s">
        <v>43</v>
      </c>
      <c r="G7" s="193"/>
      <c r="H7" s="194" t="s">
        <v>364</v>
      </c>
      <c r="I7" s="194"/>
    </row>
    <row r="8" spans="1:9" s="163" customFormat="1" ht="60" customHeight="1">
      <c r="B8" s="195" t="s">
        <v>41</v>
      </c>
      <c r="C8" s="195"/>
      <c r="D8" s="482" t="s">
        <v>522</v>
      </c>
      <c r="E8" s="482"/>
      <c r="F8" s="197" t="s">
        <v>44</v>
      </c>
      <c r="G8" s="197"/>
      <c r="H8" s="483" t="s">
        <v>423</v>
      </c>
      <c r="I8" s="483"/>
    </row>
    <row r="9" spans="1:9" ht="15" customHeight="1">
      <c r="A9" s="159"/>
      <c r="B9" s="201" t="s">
        <v>89</v>
      </c>
      <c r="C9" s="201"/>
      <c r="D9" s="201"/>
      <c r="E9" s="201"/>
      <c r="F9" s="201"/>
      <c r="G9" s="201"/>
      <c r="H9" s="201"/>
      <c r="I9" s="201"/>
    </row>
    <row r="10" spans="1:9" ht="68.25" customHeight="1">
      <c r="A10" s="159"/>
      <c r="B10" s="202" t="s">
        <v>90</v>
      </c>
      <c r="C10" s="202"/>
      <c r="D10" s="194" t="str">
        <f>'FORMATO 2. POA - MIR'!C9</f>
        <v>Acuerdo para el desarrollo económico.</v>
      </c>
      <c r="E10" s="194"/>
      <c r="F10" s="203" t="s">
        <v>91</v>
      </c>
      <c r="G10" s="203"/>
      <c r="H10" s="194" t="str">
        <f>'FORMATO 2. POA - MIR'!E9</f>
        <v>3.6.1 ampliar las oportunidades educativas en los niveles básicos y medio superior, garantizando el acceso y la permanencia de los jóvenes en el sistema educativo.</v>
      </c>
      <c r="I10" s="194"/>
    </row>
    <row r="11" spans="1:9" ht="54" customHeight="1">
      <c r="A11" s="159"/>
      <c r="B11" s="203" t="s">
        <v>92</v>
      </c>
      <c r="C11" s="203"/>
      <c r="D11" s="194" t="str">
        <f>'FORMATO 2. POA - MIR'!C10</f>
        <v xml:space="preserve">Transformación, crecimiento y desarrollo economico para Zapotlán. </v>
      </c>
      <c r="E11" s="194"/>
      <c r="F11" s="203" t="s">
        <v>94</v>
      </c>
      <c r="G11" s="203"/>
      <c r="H11" s="194" t="str">
        <f>'FORMATO 2. POA - MIR'!E10</f>
        <v>3.6.1.1 Impulsar el acceso a la educación básica, promoviendo el desarrollo integral de las y los estudiantes.</v>
      </c>
      <c r="I11" s="194"/>
    </row>
    <row r="12" spans="1:9" ht="126" customHeight="1">
      <c r="A12" s="159"/>
      <c r="B12" s="203" t="s">
        <v>95</v>
      </c>
      <c r="C12" s="203"/>
      <c r="D12" s="194" t="str">
        <f>'FORMATO 2. POA - MIR'!C11</f>
        <v>3.6 Impulsar el desarrollo integral  en todos los niveles educativos, promoviendo una formación de calidad que prepare a las nuevas generaciones para un futuro próspero y competitivo.</v>
      </c>
      <c r="E12" s="194"/>
      <c r="F12" s="203" t="s">
        <v>96</v>
      </c>
      <c r="G12" s="203"/>
      <c r="H12" s="194" t="str">
        <f>'FORMATO 2. POA - MIR'!E11</f>
        <v>3.6.2.1 Promover un nuevo modelo de educación a nivel medio superior y superior, con cobertura integral y oportunidades laborales en los estudiantes del municipio</v>
      </c>
      <c r="I12" s="194"/>
    </row>
    <row r="13" spans="1:9" ht="15" customHeight="1">
      <c r="A13" s="159"/>
      <c r="B13" s="205" t="s">
        <v>336</v>
      </c>
      <c r="C13" s="205"/>
      <c r="D13" s="205"/>
      <c r="E13" s="205"/>
      <c r="F13" s="205"/>
      <c r="G13" s="205"/>
      <c r="H13" s="205"/>
      <c r="I13" s="205"/>
    </row>
    <row r="14" spans="1:9" ht="12.75" customHeight="1">
      <c r="A14" s="159"/>
      <c r="B14" s="202" t="s">
        <v>45</v>
      </c>
      <c r="C14" s="202"/>
      <c r="D14" s="202"/>
      <c r="E14" s="202"/>
      <c r="F14" s="202"/>
      <c r="G14" s="202"/>
      <c r="H14" s="202"/>
      <c r="I14" s="202"/>
    </row>
    <row r="15" spans="1:9" ht="12.75" customHeight="1">
      <c r="A15" s="159"/>
      <c r="B15" s="204" t="str">
        <f>'FORMATO 2. POA - MIR'!B18</f>
        <v>ARENGA DEL 15 DE SEPTIEMBRE</v>
      </c>
      <c r="C15" s="204"/>
      <c r="D15" s="204"/>
      <c r="E15" s="204"/>
      <c r="F15" s="204"/>
      <c r="G15" s="204"/>
      <c r="H15" s="204"/>
      <c r="I15" s="204"/>
    </row>
    <row r="16" spans="1:9">
      <c r="A16" s="159"/>
      <c r="B16" s="202" t="s">
        <v>48</v>
      </c>
      <c r="C16" s="202"/>
      <c r="D16" s="202"/>
      <c r="E16" s="202"/>
      <c r="F16" s="202"/>
      <c r="G16" s="202"/>
      <c r="H16" s="202"/>
      <c r="I16" s="202"/>
    </row>
    <row r="17" spans="1:9" ht="39" customHeight="1">
      <c r="A17" s="159"/>
      <c r="B17" s="194" t="str">
        <f>'FORMATO 2. POA - MIR'!C18</f>
        <v xml:space="preserve">Ceremonia donde se conmemora el Grito de Independencia con los gritos de ¡Viva! Seguidos de héroes de la independencia y valores nacionales, culminando con ¡Viva México! </v>
      </c>
      <c r="C17" s="194"/>
      <c r="D17" s="194"/>
      <c r="E17" s="194"/>
      <c r="F17" s="194"/>
      <c r="G17" s="194"/>
      <c r="H17" s="194"/>
      <c r="I17" s="194"/>
    </row>
    <row r="18" spans="1:9" ht="18.75" customHeight="1">
      <c r="A18" s="159"/>
      <c r="B18" s="205" t="s">
        <v>337</v>
      </c>
      <c r="C18" s="205"/>
      <c r="D18" s="205"/>
      <c r="E18" s="205"/>
      <c r="F18" s="205"/>
      <c r="G18" s="205"/>
      <c r="H18" s="205"/>
      <c r="I18" s="205"/>
    </row>
    <row r="19" spans="1:9" ht="12.75" customHeight="1">
      <c r="A19" s="159"/>
      <c r="B19" s="206" t="s">
        <v>324</v>
      </c>
      <c r="C19" s="206"/>
      <c r="D19" s="206"/>
      <c r="E19" s="206"/>
      <c r="F19" s="206"/>
      <c r="G19" s="206"/>
      <c r="H19" s="206"/>
      <c r="I19" s="206"/>
    </row>
    <row r="20" spans="1:9" ht="12.75" customHeight="1">
      <c r="A20" s="159"/>
      <c r="B20" s="194" t="str">
        <f>CALENDARIZACION!E23</f>
        <v>PDAR=(PDAP/PDAR)X100%</v>
      </c>
      <c r="C20" s="194"/>
      <c r="D20" s="194"/>
      <c r="E20" s="194"/>
      <c r="F20" s="194"/>
      <c r="G20" s="194"/>
      <c r="H20" s="194"/>
      <c r="I20" s="194"/>
    </row>
    <row r="21" spans="1:9">
      <c r="A21" s="159"/>
      <c r="B21" s="206" t="s">
        <v>325</v>
      </c>
      <c r="C21" s="206"/>
      <c r="D21" s="206"/>
      <c r="E21" s="206"/>
      <c r="F21" s="206"/>
      <c r="G21" s="206"/>
      <c r="H21" s="206"/>
      <c r="I21" s="206"/>
    </row>
    <row r="22" spans="1:9" ht="28.5" customHeight="1">
      <c r="A22" s="159"/>
      <c r="B22" s="210" t="s">
        <v>105</v>
      </c>
      <c r="C22" s="210"/>
      <c r="D22" s="212" t="s">
        <v>326</v>
      </c>
      <c r="E22" s="212"/>
      <c r="F22" s="211" t="s">
        <v>327</v>
      </c>
      <c r="G22" s="211"/>
      <c r="H22" s="203" t="s">
        <v>137</v>
      </c>
      <c r="I22" s="203"/>
    </row>
    <row r="23" spans="1:9" ht="63.75" customHeight="1">
      <c r="A23" s="159"/>
      <c r="B23" s="194" t="s">
        <v>504</v>
      </c>
      <c r="C23" s="213"/>
      <c r="D23" s="207" t="s">
        <v>108</v>
      </c>
      <c r="E23" s="207"/>
      <c r="F23" s="194" t="str">
        <f>CALENDARIZACION!C23</f>
        <v xml:space="preserve">(PDAR) Porcentaje de arengas realizadas </v>
      </c>
      <c r="G23" s="194"/>
      <c r="H23" s="458" t="s">
        <v>422</v>
      </c>
      <c r="I23" s="480"/>
    </row>
    <row r="24" spans="1:9" ht="66" customHeight="1">
      <c r="A24" s="159"/>
      <c r="B24" s="194" t="s">
        <v>505</v>
      </c>
      <c r="C24" s="194"/>
      <c r="D24" s="207" t="s">
        <v>108</v>
      </c>
      <c r="E24" s="207"/>
      <c r="F24" s="194" t="str">
        <f>CALENDARIZACION!D23</f>
        <v>(PDAP)Porcentaje de arengas programados</v>
      </c>
      <c r="G24" s="194"/>
      <c r="H24" s="458" t="s">
        <v>422</v>
      </c>
      <c r="I24" s="480"/>
    </row>
    <row r="25" spans="1:9" ht="54.95" customHeight="1">
      <c r="A25" s="159"/>
      <c r="B25" s="194" t="s">
        <v>504</v>
      </c>
      <c r="C25" s="194"/>
      <c r="D25" s="207" t="s">
        <v>108</v>
      </c>
      <c r="E25" s="207"/>
      <c r="F25" s="194" t="str">
        <f>CALENDARIZACION!D24</f>
        <v>(PDAR )Porcentaje de arengas realizados</v>
      </c>
      <c r="G25" s="194"/>
      <c r="H25" s="458" t="s">
        <v>422</v>
      </c>
      <c r="I25" s="480"/>
    </row>
    <row r="26" spans="1:9" ht="12.75" customHeight="1">
      <c r="A26" s="159"/>
      <c r="B26" s="217" t="s">
        <v>140</v>
      </c>
      <c r="C26" s="217"/>
      <c r="D26" s="217"/>
      <c r="E26" s="217"/>
      <c r="F26" s="217"/>
      <c r="G26" s="217"/>
      <c r="H26" s="217"/>
      <c r="I26" s="217"/>
    </row>
    <row r="27" spans="1:9" ht="15.75" customHeight="1">
      <c r="A27" s="159"/>
      <c r="B27" s="202" t="s">
        <v>28</v>
      </c>
      <c r="C27" s="202"/>
      <c r="D27" s="202" t="s">
        <v>46</v>
      </c>
      <c r="E27" s="202"/>
      <c r="F27" s="202" t="s">
        <v>47</v>
      </c>
      <c r="G27" s="202"/>
      <c r="H27" s="202"/>
      <c r="I27" s="202"/>
    </row>
    <row r="28" spans="1:9" ht="18" customHeight="1">
      <c r="A28" s="159"/>
      <c r="B28" s="194" t="s">
        <v>100</v>
      </c>
      <c r="C28" s="194"/>
      <c r="D28" s="194" t="s">
        <v>98</v>
      </c>
      <c r="E28" s="194"/>
      <c r="F28" s="194" t="s">
        <v>212</v>
      </c>
      <c r="G28" s="194"/>
      <c r="H28" s="194"/>
      <c r="I28" s="194"/>
    </row>
    <row r="29" spans="1:9" ht="18" customHeight="1">
      <c r="A29" s="159"/>
      <c r="B29" s="202" t="s">
        <v>127</v>
      </c>
      <c r="C29" s="202"/>
      <c r="D29" s="202"/>
      <c r="E29" s="202"/>
      <c r="F29" s="214" t="s">
        <v>130</v>
      </c>
      <c r="G29" s="214"/>
      <c r="H29" s="214"/>
      <c r="I29" s="214"/>
    </row>
    <row r="30" spans="1:9" ht="13.5" customHeight="1">
      <c r="A30" s="159"/>
      <c r="B30" s="194" t="s">
        <v>108</v>
      </c>
      <c r="C30" s="194"/>
      <c r="D30" s="194"/>
      <c r="E30" s="194"/>
      <c r="F30" s="194" t="s">
        <v>188</v>
      </c>
      <c r="G30" s="194"/>
      <c r="H30" s="194"/>
      <c r="I30" s="194"/>
    </row>
    <row r="31" spans="1:9" ht="15.75" customHeight="1">
      <c r="A31" s="159"/>
      <c r="B31" s="215" t="s">
        <v>82</v>
      </c>
      <c r="C31" s="215"/>
      <c r="D31" s="215"/>
      <c r="E31" s="215"/>
      <c r="F31" s="214" t="s">
        <v>131</v>
      </c>
      <c r="G31" s="214"/>
      <c r="H31" s="214"/>
      <c r="I31" s="214"/>
    </row>
    <row r="32" spans="1:9" ht="15.75" customHeight="1">
      <c r="A32" s="159"/>
      <c r="B32" s="194" t="s">
        <v>109</v>
      </c>
      <c r="C32" s="194"/>
      <c r="D32" s="194"/>
      <c r="E32" s="194"/>
      <c r="F32" s="194" t="s">
        <v>110</v>
      </c>
      <c r="G32" s="194"/>
      <c r="H32" s="194"/>
      <c r="I32" s="194"/>
    </row>
    <row r="33" spans="1:10" ht="14.25" customHeight="1">
      <c r="A33" s="159"/>
      <c r="B33" s="201" t="s">
        <v>143</v>
      </c>
      <c r="C33" s="201"/>
      <c r="D33" s="201"/>
      <c r="E33" s="201"/>
      <c r="F33" s="201"/>
      <c r="G33" s="201"/>
      <c r="H33" s="201"/>
      <c r="I33" s="201"/>
    </row>
    <row r="34" spans="1:10" ht="13.5" customHeight="1">
      <c r="A34" s="159"/>
      <c r="B34" s="216" t="s">
        <v>329</v>
      </c>
      <c r="C34" s="216"/>
      <c r="D34" s="216"/>
      <c r="E34" s="216"/>
      <c r="F34" s="206" t="s">
        <v>330</v>
      </c>
      <c r="G34" s="206"/>
      <c r="H34" s="206"/>
      <c r="I34" s="206"/>
    </row>
    <row r="35" spans="1:10" ht="12.75" customHeight="1">
      <c r="A35" s="159"/>
      <c r="B35" s="218" t="s">
        <v>146</v>
      </c>
      <c r="C35" s="218"/>
      <c r="D35" s="222">
        <f>CALENDARIZACION!R23</f>
        <v>1</v>
      </c>
      <c r="E35" s="222"/>
      <c r="F35" s="194" t="s">
        <v>115</v>
      </c>
      <c r="G35" s="194"/>
      <c r="H35" s="223" t="s">
        <v>116</v>
      </c>
      <c r="I35" s="223"/>
    </row>
    <row r="36" spans="1:10" ht="12.75" customHeight="1">
      <c r="A36" s="159"/>
      <c r="B36" s="218" t="s">
        <v>117</v>
      </c>
      <c r="C36" s="218"/>
      <c r="D36" s="207" t="s">
        <v>109</v>
      </c>
      <c r="E36" s="207"/>
      <c r="F36" s="194" t="s">
        <v>328</v>
      </c>
      <c r="G36" s="194"/>
      <c r="H36" s="220" t="s">
        <v>119</v>
      </c>
      <c r="I36" s="220"/>
    </row>
    <row r="37" spans="1:10" ht="12.75" customHeight="1">
      <c r="A37" s="159"/>
      <c r="B37" s="218" t="s">
        <v>49</v>
      </c>
      <c r="C37" s="218"/>
      <c r="D37" s="207" t="s">
        <v>186</v>
      </c>
      <c r="E37" s="207"/>
      <c r="F37" s="194" t="s">
        <v>120</v>
      </c>
      <c r="G37" s="194"/>
      <c r="H37" s="221" t="s">
        <v>121</v>
      </c>
      <c r="I37" s="221"/>
    </row>
    <row r="38" spans="1:10">
      <c r="A38" s="159"/>
      <c r="B38" s="206" t="s">
        <v>338</v>
      </c>
      <c r="C38" s="206"/>
      <c r="D38" s="206"/>
      <c r="E38" s="206"/>
      <c r="F38" s="206"/>
      <c r="G38" s="206"/>
      <c r="H38" s="206"/>
      <c r="I38" s="206"/>
    </row>
    <row r="39" spans="1:10" ht="12.75" customHeight="1">
      <c r="A39" s="159"/>
      <c r="B39" s="203" t="s">
        <v>227</v>
      </c>
      <c r="C39" s="203"/>
      <c r="D39" s="203"/>
      <c r="E39" s="203"/>
      <c r="F39" s="203" t="s">
        <v>50</v>
      </c>
      <c r="G39" s="203"/>
      <c r="H39" s="203" t="s">
        <v>141</v>
      </c>
      <c r="I39" s="203"/>
    </row>
    <row r="40" spans="1:10">
      <c r="A40" s="159"/>
      <c r="B40" s="222">
        <f>D43</f>
        <v>0</v>
      </c>
      <c r="C40" s="222"/>
      <c r="D40" s="222"/>
      <c r="E40" s="222"/>
      <c r="F40" s="222">
        <v>2026</v>
      </c>
      <c r="G40" s="222"/>
      <c r="H40" s="194" t="s">
        <v>109</v>
      </c>
      <c r="I40" s="194"/>
    </row>
    <row r="41" spans="1:10">
      <c r="A41" s="159"/>
      <c r="B41" s="224" t="s">
        <v>144</v>
      </c>
      <c r="C41" s="224"/>
      <c r="D41" s="224"/>
      <c r="E41" s="224"/>
      <c r="F41" s="224"/>
      <c r="G41" s="224"/>
      <c r="H41" s="224"/>
      <c r="I41" s="224"/>
    </row>
    <row r="42" spans="1:10" s="48" customFormat="1" ht="38.25" customHeight="1">
      <c r="A42" s="160"/>
      <c r="B42" s="202" t="s">
        <v>123</v>
      </c>
      <c r="C42" s="202"/>
      <c r="D42" s="151" t="s">
        <v>145</v>
      </c>
      <c r="E42" s="158" t="s">
        <v>85</v>
      </c>
      <c r="F42" s="214" t="s">
        <v>86</v>
      </c>
      <c r="G42" s="214"/>
      <c r="H42" s="128" t="s">
        <v>75</v>
      </c>
      <c r="I42" s="128" t="s">
        <v>76</v>
      </c>
    </row>
    <row r="43" spans="1:10" ht="12.75" customHeight="1">
      <c r="A43" s="159"/>
      <c r="B43" s="194" t="s">
        <v>275</v>
      </c>
      <c r="C43" s="194"/>
      <c r="D43" s="130">
        <f>SUM(CALENDARIZACION!F23:H23)</f>
        <v>0</v>
      </c>
      <c r="E43" s="131">
        <v>0</v>
      </c>
      <c r="F43" s="225">
        <f>SUM(CALENDARIZACION!F24:H24)</f>
        <v>0</v>
      </c>
      <c r="G43" s="225"/>
      <c r="H43" s="153">
        <v>46027</v>
      </c>
      <c r="I43" s="153">
        <v>46386</v>
      </c>
      <c r="J43" s="161"/>
    </row>
    <row r="44" spans="1:10" ht="12.75" customHeight="1">
      <c r="A44" s="159"/>
      <c r="B44" s="194" t="s">
        <v>276</v>
      </c>
      <c r="C44" s="194"/>
      <c r="D44" s="130">
        <f>SUM(CALENDARIZACION!I23:K23)</f>
        <v>0</v>
      </c>
      <c r="E44" s="133">
        <v>0</v>
      </c>
      <c r="F44" s="225">
        <f>SUM(CALENDARIZACION!I24:K24)</f>
        <v>0</v>
      </c>
      <c r="G44" s="225"/>
      <c r="H44" s="153"/>
      <c r="I44" s="153"/>
      <c r="J44" s="161"/>
    </row>
    <row r="45" spans="1:10" ht="12.75" customHeight="1">
      <c r="A45" s="159"/>
      <c r="B45" s="194" t="s">
        <v>133</v>
      </c>
      <c r="C45" s="194"/>
      <c r="D45" s="130">
        <f>SUM(CALENDARIZACION!L23:N23)</f>
        <v>1</v>
      </c>
      <c r="E45" s="131">
        <v>0</v>
      </c>
      <c r="F45" s="225">
        <f>SUM(CALENDARIZACION!L24:N24)</f>
        <v>0</v>
      </c>
      <c r="G45" s="225"/>
      <c r="H45" s="153"/>
      <c r="I45" s="153"/>
    </row>
    <row r="46" spans="1:10" ht="12.75" customHeight="1">
      <c r="A46" s="159"/>
      <c r="B46" s="194" t="s">
        <v>277</v>
      </c>
      <c r="C46" s="194"/>
      <c r="D46" s="130">
        <f>SUM(CALENDARIZACION!O23:Q23)</f>
        <v>0</v>
      </c>
      <c r="E46" s="131">
        <v>0</v>
      </c>
      <c r="F46" s="225">
        <f>SUM(CALENDARIZACION!O24:Q24)</f>
        <v>0</v>
      </c>
      <c r="G46" s="225"/>
      <c r="H46" s="153"/>
      <c r="I46" s="153"/>
    </row>
    <row r="47" spans="1:10" ht="29.25" customHeight="1">
      <c r="A47" s="159"/>
      <c r="B47" s="228" t="s">
        <v>334</v>
      </c>
      <c r="C47" s="228"/>
      <c r="D47" s="154">
        <f>F52</f>
        <v>1</v>
      </c>
      <c r="E47" s="154">
        <v>0</v>
      </c>
      <c r="F47" s="229">
        <f>G52</f>
        <v>0</v>
      </c>
      <c r="G47" s="229"/>
      <c r="H47" s="129" t="s">
        <v>147</v>
      </c>
      <c r="I47" s="155">
        <f>I52</f>
        <v>0</v>
      </c>
    </row>
    <row r="48" spans="1:10">
      <c r="A48" s="454"/>
      <c r="B48" s="454"/>
      <c r="C48" s="454"/>
      <c r="D48" s="454"/>
      <c r="E48" s="454"/>
      <c r="F48" s="454"/>
      <c r="G48" s="454"/>
      <c r="H48" s="454"/>
      <c r="I48" s="454"/>
    </row>
    <row r="49" spans="1:9" ht="22.5" customHeight="1">
      <c r="A49" s="454"/>
      <c r="B49" s="454"/>
      <c r="C49" s="454"/>
      <c r="D49" s="454"/>
      <c r="E49" s="454"/>
      <c r="F49" s="454"/>
      <c r="G49" s="454"/>
      <c r="H49" s="454"/>
      <c r="I49" s="454"/>
    </row>
    <row r="50" spans="1:9" ht="39" customHeight="1">
      <c r="B50" s="193" t="s">
        <v>159</v>
      </c>
      <c r="C50" s="202"/>
      <c r="D50" s="226" t="s">
        <v>52</v>
      </c>
      <c r="E50" s="226"/>
      <c r="F50" s="226" t="s">
        <v>153</v>
      </c>
      <c r="G50" s="226"/>
      <c r="H50" s="226"/>
      <c r="I50" s="226"/>
    </row>
    <row r="51" spans="1:9" ht="33.75" customHeight="1">
      <c r="B51" s="227" t="str">
        <f>D8</f>
        <v>PP1- C1 A2</v>
      </c>
      <c r="C51" s="227"/>
      <c r="D51" s="207" t="str">
        <f>B15</f>
        <v>ARENGA DEL 15 DE SEPTIEMBRE</v>
      </c>
      <c r="E51" s="207"/>
      <c r="F51" s="136" t="s">
        <v>154</v>
      </c>
      <c r="G51" s="129" t="s">
        <v>155</v>
      </c>
      <c r="H51" s="136" t="s">
        <v>67</v>
      </c>
      <c r="I51" s="137" t="s">
        <v>68</v>
      </c>
    </row>
    <row r="52" spans="1:9" ht="30" customHeight="1">
      <c r="B52" s="227"/>
      <c r="C52" s="227"/>
      <c r="D52" s="207"/>
      <c r="E52" s="207"/>
      <c r="F52" s="156">
        <f>CALENDARIZACION!S23</f>
        <v>1</v>
      </c>
      <c r="G52" s="132">
        <f>CALENDARIZACION!S24</f>
        <v>0</v>
      </c>
      <c r="H52" s="156">
        <f>CALENDARIZACION!T23</f>
        <v>1</v>
      </c>
      <c r="I52" s="157">
        <f>CALENDARIZACION!U23</f>
        <v>0</v>
      </c>
    </row>
    <row r="53" spans="1:9" ht="20.25" customHeight="1">
      <c r="A53" s="162">
        <v>1</v>
      </c>
      <c r="B53" s="467"/>
      <c r="C53" s="468"/>
      <c r="D53" s="468"/>
      <c r="E53" s="468"/>
      <c r="F53" s="468"/>
      <c r="G53" s="468"/>
      <c r="H53" s="468"/>
      <c r="I53" s="469"/>
    </row>
    <row r="54" spans="1:9">
      <c r="A54" s="162">
        <v>1</v>
      </c>
      <c r="B54" s="457"/>
      <c r="C54" s="454"/>
      <c r="D54" s="454"/>
      <c r="E54" s="454"/>
      <c r="F54" s="454"/>
      <c r="G54" s="454"/>
      <c r="H54" s="454"/>
      <c r="I54" s="470"/>
    </row>
    <row r="55" spans="1:9">
      <c r="A55" s="162">
        <v>1</v>
      </c>
      <c r="B55" s="457"/>
      <c r="C55" s="454"/>
      <c r="D55" s="454"/>
      <c r="E55" s="454"/>
      <c r="F55" s="454"/>
      <c r="G55" s="454"/>
      <c r="H55" s="454"/>
      <c r="I55" s="470"/>
    </row>
    <row r="56" spans="1:9">
      <c r="A56" s="162">
        <v>1</v>
      </c>
      <c r="B56" s="457"/>
      <c r="C56" s="454"/>
      <c r="D56" s="454"/>
      <c r="E56" s="454"/>
      <c r="F56" s="454"/>
      <c r="G56" s="454"/>
      <c r="H56" s="454"/>
      <c r="I56" s="470"/>
    </row>
    <row r="57" spans="1:9">
      <c r="A57" s="162">
        <v>1</v>
      </c>
      <c r="B57" s="457"/>
      <c r="C57" s="454"/>
      <c r="D57" s="454"/>
      <c r="E57" s="454"/>
      <c r="F57" s="454"/>
      <c r="G57" s="454"/>
      <c r="H57" s="454"/>
      <c r="I57" s="470"/>
    </row>
    <row r="58" spans="1:9">
      <c r="A58" s="162">
        <v>1</v>
      </c>
      <c r="B58" s="457"/>
      <c r="C58" s="454"/>
      <c r="D58" s="454"/>
      <c r="E58" s="454"/>
      <c r="F58" s="454"/>
      <c r="G58" s="454"/>
      <c r="H58" s="454"/>
      <c r="I58" s="470"/>
    </row>
    <row r="59" spans="1:9">
      <c r="A59" s="162">
        <v>1</v>
      </c>
      <c r="B59" s="457"/>
      <c r="C59" s="454"/>
      <c r="D59" s="454"/>
      <c r="E59" s="454"/>
      <c r="F59" s="454"/>
      <c r="G59" s="454"/>
      <c r="H59" s="454"/>
      <c r="I59" s="470"/>
    </row>
    <row r="60" spans="1:9">
      <c r="A60" s="162">
        <v>1</v>
      </c>
      <c r="B60" s="457"/>
      <c r="C60" s="454"/>
      <c r="D60" s="454"/>
      <c r="E60" s="454"/>
      <c r="F60" s="454"/>
      <c r="G60" s="454"/>
      <c r="H60" s="454"/>
      <c r="I60" s="470"/>
    </row>
    <row r="61" spans="1:9">
      <c r="A61" s="162">
        <v>1</v>
      </c>
      <c r="B61" s="457"/>
      <c r="C61" s="454"/>
      <c r="D61" s="454"/>
      <c r="E61" s="454"/>
      <c r="F61" s="454"/>
      <c r="G61" s="454"/>
      <c r="H61" s="454"/>
      <c r="I61" s="470"/>
    </row>
    <row r="62" spans="1:9">
      <c r="A62" s="162">
        <v>1</v>
      </c>
      <c r="B62" s="457"/>
      <c r="C62" s="454"/>
      <c r="D62" s="454"/>
      <c r="E62" s="454"/>
      <c r="F62" s="454"/>
      <c r="G62" s="454"/>
      <c r="H62" s="454"/>
      <c r="I62" s="470"/>
    </row>
    <row r="63" spans="1:9">
      <c r="A63" s="162">
        <v>1</v>
      </c>
      <c r="B63" s="457"/>
      <c r="C63" s="454"/>
      <c r="D63" s="454"/>
      <c r="E63" s="454"/>
      <c r="F63" s="454"/>
      <c r="G63" s="454"/>
      <c r="H63" s="454"/>
      <c r="I63" s="470"/>
    </row>
    <row r="64" spans="1:9">
      <c r="A64" s="162">
        <v>1</v>
      </c>
      <c r="B64" s="457"/>
      <c r="C64" s="454"/>
      <c r="D64" s="454"/>
      <c r="E64" s="454"/>
      <c r="F64" s="454"/>
      <c r="G64" s="454"/>
      <c r="H64" s="454"/>
      <c r="I64" s="470"/>
    </row>
    <row r="65" spans="1:9">
      <c r="A65" s="162">
        <v>1</v>
      </c>
      <c r="B65" s="457"/>
      <c r="C65" s="454"/>
      <c r="D65" s="454"/>
      <c r="E65" s="454"/>
      <c r="F65" s="454"/>
      <c r="G65" s="454"/>
      <c r="H65" s="454"/>
      <c r="I65" s="470"/>
    </row>
    <row r="66" spans="1:9">
      <c r="A66" s="162">
        <v>1</v>
      </c>
      <c r="B66" s="457"/>
      <c r="C66" s="454"/>
      <c r="D66" s="454"/>
      <c r="E66" s="454"/>
      <c r="F66" s="454"/>
      <c r="G66" s="454"/>
      <c r="H66" s="454"/>
      <c r="I66" s="470"/>
    </row>
    <row r="67" spans="1:9">
      <c r="A67" s="162">
        <v>1</v>
      </c>
      <c r="B67" s="457"/>
      <c r="C67" s="454"/>
      <c r="D67" s="454"/>
      <c r="E67" s="454"/>
      <c r="F67" s="454"/>
      <c r="G67" s="454"/>
      <c r="H67" s="454"/>
      <c r="I67" s="470"/>
    </row>
    <row r="68" spans="1:9" ht="17.25" customHeight="1">
      <c r="A68" s="162">
        <v>1</v>
      </c>
      <c r="B68" s="471"/>
      <c r="C68" s="472"/>
      <c r="D68" s="472"/>
      <c r="E68" s="472"/>
      <c r="F68" s="472"/>
      <c r="G68" s="472"/>
      <c r="H68" s="472"/>
      <c r="I68" s="473"/>
    </row>
    <row r="69" spans="1:9">
      <c r="A69" s="162">
        <v>1</v>
      </c>
      <c r="B69" s="474" t="s">
        <v>278</v>
      </c>
      <c r="C69" s="475"/>
      <c r="D69" s="475"/>
      <c r="E69" s="475"/>
      <c r="F69" s="475"/>
      <c r="G69" s="475"/>
      <c r="H69" s="475"/>
      <c r="I69" s="476"/>
    </row>
    <row r="70" spans="1:9">
      <c r="A70" s="162">
        <v>1</v>
      </c>
      <c r="B70" s="477"/>
      <c r="C70" s="478"/>
      <c r="D70" s="478"/>
      <c r="E70" s="478"/>
      <c r="F70" s="478"/>
      <c r="G70" s="478"/>
      <c r="H70" s="478"/>
      <c r="I70" s="479"/>
    </row>
    <row r="71" spans="1:9" ht="12.75" customHeight="1">
      <c r="A71" s="162">
        <v>1</v>
      </c>
      <c r="B71" s="461" t="s">
        <v>275</v>
      </c>
      <c r="C71" s="462"/>
      <c r="D71" s="463"/>
      <c r="E71" s="443">
        <v>0</v>
      </c>
      <c r="F71" s="444"/>
      <c r="G71" s="444"/>
      <c r="H71" s="444"/>
      <c r="I71" s="445"/>
    </row>
    <row r="72" spans="1:9" ht="12.75" customHeight="1">
      <c r="A72" s="162">
        <v>1</v>
      </c>
      <c r="B72" s="464"/>
      <c r="C72" s="465"/>
      <c r="D72" s="466"/>
      <c r="E72" s="446"/>
      <c r="F72" s="447"/>
      <c r="G72" s="447"/>
      <c r="H72" s="447"/>
      <c r="I72" s="448"/>
    </row>
    <row r="73" spans="1:9" ht="12.75" customHeight="1">
      <c r="B73" s="461" t="s">
        <v>276</v>
      </c>
      <c r="C73" s="462"/>
      <c r="D73" s="463"/>
      <c r="E73" s="443">
        <v>0</v>
      </c>
      <c r="F73" s="444"/>
      <c r="G73" s="444"/>
      <c r="H73" s="444"/>
      <c r="I73" s="445"/>
    </row>
    <row r="74" spans="1:9" ht="12.75" customHeight="1">
      <c r="B74" s="464"/>
      <c r="C74" s="465"/>
      <c r="D74" s="466"/>
      <c r="E74" s="446"/>
      <c r="F74" s="447"/>
      <c r="G74" s="447"/>
      <c r="H74" s="447"/>
      <c r="I74" s="448"/>
    </row>
    <row r="75" spans="1:9" ht="12.75" customHeight="1">
      <c r="B75" s="461" t="s">
        <v>133</v>
      </c>
      <c r="C75" s="462"/>
      <c r="D75" s="463"/>
      <c r="E75" s="443">
        <v>0</v>
      </c>
      <c r="F75" s="444"/>
      <c r="G75" s="444"/>
      <c r="H75" s="444"/>
      <c r="I75" s="445"/>
    </row>
    <row r="76" spans="1:9" ht="12.75" customHeight="1">
      <c r="B76" s="464"/>
      <c r="C76" s="465"/>
      <c r="D76" s="466"/>
      <c r="E76" s="446"/>
      <c r="F76" s="447"/>
      <c r="G76" s="447"/>
      <c r="H76" s="447"/>
      <c r="I76" s="448"/>
    </row>
    <row r="77" spans="1:9" ht="12.75" customHeight="1">
      <c r="B77" s="461" t="s">
        <v>277</v>
      </c>
      <c r="C77" s="462"/>
      <c r="D77" s="463"/>
      <c r="E77" s="443">
        <v>0</v>
      </c>
      <c r="F77" s="444"/>
      <c r="G77" s="444"/>
      <c r="H77" s="444"/>
      <c r="I77" s="445"/>
    </row>
    <row r="78" spans="1:9" ht="12.75" customHeight="1">
      <c r="B78" s="464"/>
      <c r="C78" s="465"/>
      <c r="D78" s="466"/>
      <c r="E78" s="446"/>
      <c r="F78" s="447"/>
      <c r="G78" s="447"/>
      <c r="H78" s="447"/>
      <c r="I78" s="448"/>
    </row>
    <row r="79" spans="1:9">
      <c r="B79" s="481"/>
      <c r="C79" s="481"/>
      <c r="D79" s="481"/>
      <c r="E79" s="481"/>
      <c r="F79" s="481"/>
      <c r="G79" s="481"/>
      <c r="H79" s="481"/>
      <c r="I79" s="481"/>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27" zoomScale="90" zoomScaleNormal="100" zoomScaleSheetLayoutView="90" workbookViewId="0">
      <selection activeCell="B40" sqref="B40:E40"/>
    </sheetView>
  </sheetViews>
  <sheetFormatPr baseColWidth="10" defaultColWidth="12" defaultRowHeight="12.75"/>
  <cols>
    <col min="1" max="1" width="4.33203125" style="142" customWidth="1"/>
    <col min="2" max="3" width="15.83203125" style="142" customWidth="1"/>
    <col min="4" max="9" width="17.83203125" style="142" customWidth="1"/>
    <col min="10" max="16384" width="12" style="142"/>
  </cols>
  <sheetData>
    <row r="2" spans="2:9" ht="18" customHeight="1"/>
    <row r="3" spans="2:9" ht="15" customHeight="1"/>
    <row r="4" spans="2:9" ht="34.5" customHeight="1">
      <c r="B4" s="197" t="s">
        <v>38</v>
      </c>
      <c r="C4" s="198"/>
      <c r="D4" s="198"/>
      <c r="E4" s="198"/>
      <c r="F4" s="198"/>
      <c r="G4" s="198"/>
      <c r="H4" s="198"/>
      <c r="I4" s="198"/>
    </row>
    <row r="5" spans="2:9" ht="19.5" customHeight="1">
      <c r="B5" s="199" t="s">
        <v>335</v>
      </c>
      <c r="C5" s="200"/>
      <c r="D5" s="200"/>
      <c r="E5" s="200"/>
      <c r="F5" s="200"/>
      <c r="G5" s="200"/>
      <c r="H5" s="200"/>
      <c r="I5" s="200"/>
    </row>
    <row r="6" spans="2:9" s="163" customFormat="1" ht="60" customHeight="1">
      <c r="B6" s="193" t="s">
        <v>39</v>
      </c>
      <c r="C6" s="193"/>
      <c r="D6" s="194" t="str">
        <f>'FORMATO 2. POA - MIR'!D4:F4</f>
        <v>SECRETARÍA DE BIENESTAR, INCLUSIÓN Y DESARROLLO SOCIAL.</v>
      </c>
      <c r="E6" s="194"/>
      <c r="F6" s="193" t="s">
        <v>42</v>
      </c>
      <c r="G6" s="193"/>
      <c r="H6" s="194">
        <v>2026</v>
      </c>
      <c r="I6" s="194"/>
    </row>
    <row r="7" spans="2:9" ht="54" customHeight="1">
      <c r="B7" s="193" t="s">
        <v>40</v>
      </c>
      <c r="C7" s="193"/>
      <c r="D7" s="194" t="s">
        <v>392</v>
      </c>
      <c r="E7" s="194"/>
      <c r="F7" s="193" t="s">
        <v>43</v>
      </c>
      <c r="G7" s="193"/>
      <c r="H7" s="194" t="s">
        <v>364</v>
      </c>
      <c r="I7" s="194"/>
    </row>
    <row r="8" spans="2:9" ht="41.25" customHeight="1">
      <c r="B8" s="195" t="s">
        <v>41</v>
      </c>
      <c r="C8" s="195"/>
      <c r="D8" s="196" t="s">
        <v>523</v>
      </c>
      <c r="E8" s="196"/>
      <c r="F8" s="193" t="s">
        <v>44</v>
      </c>
      <c r="G8" s="193"/>
      <c r="H8" s="194" t="s">
        <v>423</v>
      </c>
      <c r="I8" s="194"/>
    </row>
    <row r="9" spans="2:9">
      <c r="B9" s="201" t="s">
        <v>89</v>
      </c>
      <c r="C9" s="201"/>
      <c r="D9" s="201"/>
      <c r="E9" s="201"/>
      <c r="F9" s="201"/>
      <c r="G9" s="201"/>
      <c r="H9" s="201"/>
      <c r="I9" s="201"/>
    </row>
    <row r="10" spans="2:9" ht="68.25" customHeight="1">
      <c r="B10" s="202" t="s">
        <v>90</v>
      </c>
      <c r="C10" s="202"/>
      <c r="D10" s="194" t="str">
        <f>'FORMATO 2. POA - MIR'!C9</f>
        <v>Acuerdo para el desarrollo económico.</v>
      </c>
      <c r="E10" s="194"/>
      <c r="F10" s="203" t="s">
        <v>91</v>
      </c>
      <c r="G10" s="203"/>
      <c r="H10" s="194" t="str">
        <f>'FORMATO 2. POA - MIR'!E9</f>
        <v>3.6.1 ampliar las oportunidades educativas en los niveles básicos y medio superior, garantizando el acceso y la permanencia de los jóvenes en el sistema educativo.</v>
      </c>
      <c r="I10" s="194"/>
    </row>
    <row r="11" spans="2:9" ht="54" customHeight="1">
      <c r="B11" s="203" t="s">
        <v>92</v>
      </c>
      <c r="C11" s="203"/>
      <c r="D11" s="194" t="str">
        <f>'FORMATO 2. POA - MIR'!C10</f>
        <v xml:space="preserve">Transformación, crecimiento y desarrollo economico para Zapotlán. </v>
      </c>
      <c r="E11" s="194"/>
      <c r="F11" s="203" t="s">
        <v>94</v>
      </c>
      <c r="G11" s="203"/>
      <c r="H11" s="194" t="str">
        <f>'FORMATO 2. POA - MIR'!E10</f>
        <v>3.6.1.1 Impulsar el acceso a la educación básica, promoviendo el desarrollo integral de las y los estudiantes.</v>
      </c>
      <c r="I11" s="194"/>
    </row>
    <row r="12" spans="2:9" ht="126" customHeight="1">
      <c r="B12" s="203" t="s">
        <v>95</v>
      </c>
      <c r="C12" s="203"/>
      <c r="D12" s="194" t="str">
        <f>'FORMATO 2. POA - MIR'!C11</f>
        <v>3.6 Impulsar el desarrollo integral  en todos los niveles educativos, promoviendo una formación de calidad que prepare a las nuevas generaciones para un futuro próspero y competitivo.</v>
      </c>
      <c r="E12" s="194"/>
      <c r="F12" s="203" t="s">
        <v>96</v>
      </c>
      <c r="G12" s="203"/>
      <c r="H12" s="194" t="str">
        <f>'FORMATO 2. POA - MIR'!E11</f>
        <v>3.6.2.1 Promover un nuevo modelo de educación a nivel medio superior y superior, con cobertura integral y oportunidades laborales en los estudiantes del municipio</v>
      </c>
      <c r="I12" s="194"/>
    </row>
    <row r="13" spans="2:9" ht="15" customHeight="1">
      <c r="B13" s="205" t="s">
        <v>336</v>
      </c>
      <c r="C13" s="205"/>
      <c r="D13" s="205"/>
      <c r="E13" s="205"/>
      <c r="F13" s="205"/>
      <c r="G13" s="205"/>
      <c r="H13" s="205"/>
      <c r="I13" s="205"/>
    </row>
    <row r="14" spans="2:9">
      <c r="B14" s="202" t="s">
        <v>45</v>
      </c>
      <c r="C14" s="202"/>
      <c r="D14" s="202"/>
      <c r="E14" s="202"/>
      <c r="F14" s="202"/>
      <c r="G14" s="202"/>
      <c r="H14" s="202"/>
      <c r="I14" s="202"/>
    </row>
    <row r="15" spans="2:9">
      <c r="B15" s="204" t="str">
        <f>'FORMATO 2. POA - MIR'!B19</f>
        <v>EDUCACIÓN CON TRANSFORMACIÓN</v>
      </c>
      <c r="C15" s="204"/>
      <c r="D15" s="204"/>
      <c r="E15" s="204"/>
      <c r="F15" s="204"/>
      <c r="G15" s="204"/>
      <c r="H15" s="204"/>
      <c r="I15" s="204"/>
    </row>
    <row r="16" spans="2:9">
      <c r="B16" s="202" t="s">
        <v>48</v>
      </c>
      <c r="C16" s="202"/>
      <c r="D16" s="202"/>
      <c r="E16" s="202"/>
      <c r="F16" s="202"/>
      <c r="G16" s="202"/>
      <c r="H16" s="202"/>
      <c r="I16" s="202"/>
    </row>
    <row r="17" spans="2:9" ht="48.75" customHeight="1">
      <c r="B17" s="194" t="str">
        <f>'FORMATO 2. POA - MIR'!C19</f>
        <v xml:space="preserve">Tiene como objetivo fortalecer el sistema educativo en el municipio de Zapotlán de Juárez, Hidalgo. Esta actividad se enfoca en atender las necesidades de las escuelas a través de diversos tipos de apoyo, siendo un aliado estratégico de las escuelas, respondiendo de manera eficiente y oportuna a sus necesidades, y fomentando así un ambiente educativo óptimo para el crecimiento y desarrollo de los estudiantes de Zapotlán de Juárez. 
</v>
      </c>
      <c r="C17" s="194"/>
      <c r="D17" s="194"/>
      <c r="E17" s="194"/>
      <c r="F17" s="194"/>
      <c r="G17" s="194"/>
      <c r="H17" s="194"/>
      <c r="I17" s="194"/>
    </row>
    <row r="18" spans="2:9" ht="18.75" customHeight="1">
      <c r="B18" s="205" t="s">
        <v>337</v>
      </c>
      <c r="C18" s="205"/>
      <c r="D18" s="205"/>
      <c r="E18" s="205"/>
      <c r="F18" s="205"/>
      <c r="G18" s="205"/>
      <c r="H18" s="205"/>
      <c r="I18" s="205"/>
    </row>
    <row r="19" spans="2:9">
      <c r="B19" s="206" t="s">
        <v>324</v>
      </c>
      <c r="C19" s="206"/>
      <c r="D19" s="206"/>
      <c r="E19" s="206"/>
      <c r="F19" s="206"/>
      <c r="G19" s="206"/>
      <c r="H19" s="206"/>
      <c r="I19" s="206"/>
    </row>
    <row r="20" spans="2:9">
      <c r="B20" s="194" t="str">
        <f>CALENDARIZACION!E26</f>
        <v>PDEBMAIE=(PDEBMAIEP/PDEBMAIER)X100%</v>
      </c>
      <c r="C20" s="194"/>
      <c r="D20" s="194"/>
      <c r="E20" s="194"/>
      <c r="F20" s="194"/>
      <c r="G20" s="194"/>
      <c r="H20" s="194"/>
      <c r="I20" s="194"/>
    </row>
    <row r="21" spans="2:9">
      <c r="B21" s="206" t="s">
        <v>325</v>
      </c>
      <c r="C21" s="206"/>
      <c r="D21" s="206"/>
      <c r="E21" s="206"/>
      <c r="F21" s="206"/>
      <c r="G21" s="206"/>
      <c r="H21" s="206"/>
      <c r="I21" s="206"/>
    </row>
    <row r="22" spans="2:9" ht="28.5" customHeight="1">
      <c r="B22" s="210" t="s">
        <v>105</v>
      </c>
      <c r="C22" s="211"/>
      <c r="D22" s="212" t="s">
        <v>326</v>
      </c>
      <c r="E22" s="212"/>
      <c r="F22" s="211" t="s">
        <v>327</v>
      </c>
      <c r="G22" s="211"/>
      <c r="H22" s="203" t="s">
        <v>137</v>
      </c>
      <c r="I22" s="203"/>
    </row>
    <row r="23" spans="2:9" ht="46.5" customHeight="1">
      <c r="B23" s="194" t="s">
        <v>506</v>
      </c>
      <c r="C23" s="213"/>
      <c r="D23" s="207" t="s">
        <v>108</v>
      </c>
      <c r="E23" s="207"/>
      <c r="F23" s="194" t="str">
        <f>CALENDARIZACION!C26</f>
        <v xml:space="preserve">(PDEBMAIE)Porcentaje de escuelas beneficiadas mediante el apoyo a instituciones educativas </v>
      </c>
      <c r="G23" s="194"/>
      <c r="H23" s="208" t="s">
        <v>422</v>
      </c>
      <c r="I23" s="194"/>
    </row>
    <row r="24" spans="2:9" ht="47.25" customHeight="1">
      <c r="B24" s="194" t="s">
        <v>507</v>
      </c>
      <c r="C24" s="194"/>
      <c r="D24" s="207" t="s">
        <v>108</v>
      </c>
      <c r="E24" s="207"/>
      <c r="F24" s="194" t="str">
        <f>CALENDARIZACION!D26</f>
        <v>(PDEBMAIEP) Porcentaje de escuelas beneficiadas mediante el apoyo a instituciones educativas programadas.</v>
      </c>
      <c r="G24" s="194"/>
      <c r="H24" s="208" t="s">
        <v>422</v>
      </c>
      <c r="I24" s="209"/>
    </row>
    <row r="25" spans="2:9" ht="46.5" customHeight="1">
      <c r="B25" s="194" t="s">
        <v>508</v>
      </c>
      <c r="C25" s="194"/>
      <c r="D25" s="207" t="s">
        <v>108</v>
      </c>
      <c r="E25" s="207"/>
      <c r="F25" s="194" t="str">
        <f>CALENDARIZACION!D27</f>
        <v>(PDEBMAIER) Porcentaje de escuelas beneficiadas mediante el apoyo a instituciones educativas realizadas.</v>
      </c>
      <c r="G25" s="194"/>
      <c r="H25" s="208" t="s">
        <v>509</v>
      </c>
      <c r="I25" s="209"/>
    </row>
    <row r="26" spans="2:9" ht="12.75" customHeight="1">
      <c r="B26" s="217" t="s">
        <v>140</v>
      </c>
      <c r="C26" s="217"/>
      <c r="D26" s="217"/>
      <c r="E26" s="217"/>
      <c r="F26" s="217"/>
      <c r="G26" s="217"/>
      <c r="H26" s="217"/>
      <c r="I26" s="217"/>
    </row>
    <row r="27" spans="2:9" ht="15.75" customHeight="1">
      <c r="B27" s="202" t="s">
        <v>28</v>
      </c>
      <c r="C27" s="202"/>
      <c r="D27" s="202" t="s">
        <v>46</v>
      </c>
      <c r="E27" s="202"/>
      <c r="F27" s="202" t="s">
        <v>47</v>
      </c>
      <c r="G27" s="202"/>
      <c r="H27" s="202"/>
      <c r="I27" s="202"/>
    </row>
    <row r="28" spans="2:9" ht="18" customHeight="1">
      <c r="B28" s="194" t="s">
        <v>99</v>
      </c>
      <c r="C28" s="194"/>
      <c r="D28" s="194" t="s">
        <v>97</v>
      </c>
      <c r="E28" s="194"/>
      <c r="F28" s="194" t="s">
        <v>212</v>
      </c>
      <c r="G28" s="194"/>
      <c r="H28" s="194"/>
      <c r="I28" s="194"/>
    </row>
    <row r="29" spans="2:9" ht="18" customHeight="1">
      <c r="B29" s="202" t="s">
        <v>127</v>
      </c>
      <c r="C29" s="202"/>
      <c r="D29" s="202"/>
      <c r="E29" s="202"/>
      <c r="F29" s="214" t="s">
        <v>130</v>
      </c>
      <c r="G29" s="206"/>
      <c r="H29" s="206"/>
      <c r="I29" s="206"/>
    </row>
    <row r="30" spans="2:9" ht="13.5" customHeight="1">
      <c r="B30" s="194" t="s">
        <v>108</v>
      </c>
      <c r="C30" s="194"/>
      <c r="D30" s="194"/>
      <c r="E30" s="194"/>
      <c r="F30" s="194" t="s">
        <v>188</v>
      </c>
      <c r="G30" s="194"/>
      <c r="H30" s="194"/>
      <c r="I30" s="194"/>
    </row>
    <row r="31" spans="2:9" ht="15.75" customHeight="1">
      <c r="B31" s="215" t="s">
        <v>82</v>
      </c>
      <c r="C31" s="216"/>
      <c r="D31" s="216"/>
      <c r="E31" s="216"/>
      <c r="F31" s="214" t="s">
        <v>131</v>
      </c>
      <c r="G31" s="206"/>
      <c r="H31" s="206"/>
      <c r="I31" s="206"/>
    </row>
    <row r="32" spans="2:9" ht="15.75" customHeight="1">
      <c r="B32" s="194" t="s">
        <v>109</v>
      </c>
      <c r="C32" s="194"/>
      <c r="D32" s="194"/>
      <c r="E32" s="194"/>
      <c r="F32" s="194" t="s">
        <v>110</v>
      </c>
      <c r="G32" s="194"/>
      <c r="H32" s="194"/>
      <c r="I32" s="194"/>
    </row>
    <row r="33" spans="1:10" ht="14.25" customHeight="1">
      <c r="B33" s="201" t="s">
        <v>143</v>
      </c>
      <c r="C33" s="201"/>
      <c r="D33" s="201"/>
      <c r="E33" s="201"/>
      <c r="F33" s="201"/>
      <c r="G33" s="201"/>
      <c r="H33" s="201"/>
      <c r="I33" s="201"/>
    </row>
    <row r="34" spans="1:10" ht="13.5" customHeight="1">
      <c r="B34" s="216" t="s">
        <v>329</v>
      </c>
      <c r="C34" s="216"/>
      <c r="D34" s="216"/>
      <c r="E34" s="216"/>
      <c r="F34" s="206" t="s">
        <v>330</v>
      </c>
      <c r="G34" s="206"/>
      <c r="H34" s="206"/>
      <c r="I34" s="206"/>
    </row>
    <row r="35" spans="1:10">
      <c r="B35" s="218" t="s">
        <v>146</v>
      </c>
      <c r="C35" s="218"/>
      <c r="D35" s="222">
        <f>CALENDARIZACION!R26</f>
        <v>27</v>
      </c>
      <c r="E35" s="222"/>
      <c r="F35" s="194" t="s">
        <v>115</v>
      </c>
      <c r="G35" s="194"/>
      <c r="H35" s="223" t="s">
        <v>116</v>
      </c>
      <c r="I35" s="223"/>
    </row>
    <row r="36" spans="1:10">
      <c r="B36" s="218" t="s">
        <v>117</v>
      </c>
      <c r="C36" s="218"/>
      <c r="D36" s="207" t="s">
        <v>109</v>
      </c>
      <c r="E36" s="207"/>
      <c r="F36" s="194" t="s">
        <v>328</v>
      </c>
      <c r="G36" s="194"/>
      <c r="H36" s="220" t="s">
        <v>119</v>
      </c>
      <c r="I36" s="220"/>
    </row>
    <row r="37" spans="1:10">
      <c r="B37" s="218" t="s">
        <v>49</v>
      </c>
      <c r="C37" s="218"/>
      <c r="D37" s="207" t="s">
        <v>187</v>
      </c>
      <c r="E37" s="207"/>
      <c r="F37" s="194" t="s">
        <v>120</v>
      </c>
      <c r="G37" s="194"/>
      <c r="H37" s="221" t="s">
        <v>121</v>
      </c>
      <c r="I37" s="221"/>
    </row>
    <row r="38" spans="1:10">
      <c r="B38" s="206" t="s">
        <v>338</v>
      </c>
      <c r="C38" s="206"/>
      <c r="D38" s="206"/>
      <c r="E38" s="206"/>
      <c r="F38" s="206"/>
      <c r="G38" s="206"/>
      <c r="H38" s="206"/>
      <c r="I38" s="206"/>
    </row>
    <row r="39" spans="1:10">
      <c r="B39" s="203" t="s">
        <v>227</v>
      </c>
      <c r="C39" s="203"/>
      <c r="D39" s="203"/>
      <c r="E39" s="203"/>
      <c r="F39" s="203" t="s">
        <v>50</v>
      </c>
      <c r="G39" s="203"/>
      <c r="H39" s="203" t="s">
        <v>141</v>
      </c>
      <c r="I39" s="203"/>
    </row>
    <row r="40" spans="1:10">
      <c r="B40" s="222">
        <f>D43</f>
        <v>9</v>
      </c>
      <c r="C40" s="222"/>
      <c r="D40" s="222"/>
      <c r="E40" s="222"/>
      <c r="F40" s="222">
        <v>2026</v>
      </c>
      <c r="G40" s="222"/>
      <c r="H40" s="194" t="s">
        <v>109</v>
      </c>
      <c r="I40" s="194"/>
    </row>
    <row r="41" spans="1:10">
      <c r="B41" s="224" t="s">
        <v>144</v>
      </c>
      <c r="C41" s="224"/>
      <c r="D41" s="224"/>
      <c r="E41" s="224"/>
      <c r="F41" s="224"/>
      <c r="G41" s="224"/>
      <c r="H41" s="224"/>
      <c r="I41" s="224"/>
    </row>
    <row r="42" spans="1:10" s="48" customFormat="1" ht="36">
      <c r="B42" s="202" t="s">
        <v>123</v>
      </c>
      <c r="C42" s="202"/>
      <c r="D42" s="151" t="s">
        <v>145</v>
      </c>
      <c r="E42" s="158" t="s">
        <v>85</v>
      </c>
      <c r="F42" s="214" t="s">
        <v>86</v>
      </c>
      <c r="G42" s="206"/>
      <c r="H42" s="128" t="s">
        <v>75</v>
      </c>
      <c r="I42" s="128" t="s">
        <v>76</v>
      </c>
    </row>
    <row r="43" spans="1:10">
      <c r="B43" s="194" t="s">
        <v>275</v>
      </c>
      <c r="C43" s="194"/>
      <c r="D43" s="130">
        <f>SUM(CALENDARIZACION!F26:H26)</f>
        <v>9</v>
      </c>
      <c r="E43" s="131">
        <v>0</v>
      </c>
      <c r="F43" s="225">
        <f>SUM(CALENDARIZACION!F27:H27)</f>
        <v>9</v>
      </c>
      <c r="G43" s="225"/>
      <c r="H43" s="153">
        <v>46027</v>
      </c>
      <c r="I43" s="153">
        <v>46386</v>
      </c>
      <c r="J43" s="161"/>
    </row>
    <row r="44" spans="1:10">
      <c r="B44" s="194" t="s">
        <v>276</v>
      </c>
      <c r="C44" s="194"/>
      <c r="D44" s="130">
        <f>SUM(CALENDARIZACION!I26:K26)</f>
        <v>9</v>
      </c>
      <c r="E44" s="133">
        <v>0</v>
      </c>
      <c r="F44" s="225">
        <f>SUM(CALENDARIZACION!I27:K27)</f>
        <v>0</v>
      </c>
      <c r="G44" s="225"/>
      <c r="H44" s="153"/>
      <c r="I44" s="153"/>
      <c r="J44" s="161"/>
    </row>
    <row r="45" spans="1:10">
      <c r="B45" s="194" t="s">
        <v>133</v>
      </c>
      <c r="C45" s="194"/>
      <c r="D45" s="130">
        <f>SUM(CALENDARIZACION!L26:N26)</f>
        <v>6</v>
      </c>
      <c r="E45" s="131">
        <v>0</v>
      </c>
      <c r="F45" s="225">
        <f>SUM(CALENDARIZACION!L27:N27)</f>
        <v>0</v>
      </c>
      <c r="G45" s="225"/>
      <c r="H45" s="153"/>
      <c r="I45" s="153"/>
    </row>
    <row r="46" spans="1:10">
      <c r="B46" s="194" t="s">
        <v>277</v>
      </c>
      <c r="C46" s="194"/>
      <c r="D46" s="130">
        <f>SUM(CALENDARIZACION!O26:Q26)</f>
        <v>3</v>
      </c>
      <c r="E46" s="131">
        <v>0</v>
      </c>
      <c r="F46" s="225">
        <f>SUM(CALENDARIZACION!O27:Q27)</f>
        <v>0</v>
      </c>
      <c r="G46" s="225"/>
      <c r="H46" s="153"/>
      <c r="I46" s="153"/>
    </row>
    <row r="47" spans="1:10" ht="24">
      <c r="B47" s="228" t="s">
        <v>334</v>
      </c>
      <c r="C47" s="228"/>
      <c r="D47" s="154">
        <f>F52</f>
        <v>27</v>
      </c>
      <c r="E47" s="154">
        <v>0</v>
      </c>
      <c r="F47" s="229">
        <f>G52</f>
        <v>9</v>
      </c>
      <c r="G47" s="229"/>
      <c r="H47" s="129" t="s">
        <v>147</v>
      </c>
      <c r="I47" s="155">
        <f>I52</f>
        <v>0.33333333333333331</v>
      </c>
    </row>
    <row r="48" spans="1:10">
      <c r="A48" s="454"/>
      <c r="B48" s="454"/>
      <c r="C48" s="454"/>
      <c r="D48" s="454"/>
      <c r="E48" s="454"/>
      <c r="F48" s="454"/>
      <c r="G48" s="454"/>
      <c r="H48" s="454"/>
      <c r="I48" s="454"/>
    </row>
    <row r="49" spans="1:9" ht="22.5" customHeight="1">
      <c r="A49" s="454"/>
      <c r="B49" s="454"/>
      <c r="C49" s="454"/>
      <c r="D49" s="454"/>
      <c r="E49" s="454"/>
      <c r="F49" s="454"/>
      <c r="G49" s="454"/>
      <c r="H49" s="454"/>
      <c r="I49" s="454"/>
    </row>
    <row r="50" spans="1:9" ht="39" customHeight="1">
      <c r="B50" s="193" t="s">
        <v>159</v>
      </c>
      <c r="C50" s="202"/>
      <c r="D50" s="226" t="s">
        <v>52</v>
      </c>
      <c r="E50" s="226"/>
      <c r="F50" s="226" t="s">
        <v>153</v>
      </c>
      <c r="G50" s="226"/>
      <c r="H50" s="226"/>
      <c r="I50" s="226"/>
    </row>
    <row r="51" spans="1:9" ht="33.75" customHeight="1">
      <c r="B51" s="484" t="str">
        <f>D8</f>
        <v>PP1- C2</v>
      </c>
      <c r="C51" s="484"/>
      <c r="D51" s="207" t="str">
        <f>B15</f>
        <v>EDUCACIÓN CON TRANSFORMACIÓN</v>
      </c>
      <c r="E51" s="207"/>
      <c r="F51" s="136" t="s">
        <v>154</v>
      </c>
      <c r="G51" s="129" t="s">
        <v>155</v>
      </c>
      <c r="H51" s="136" t="s">
        <v>67</v>
      </c>
      <c r="I51" s="137" t="s">
        <v>68</v>
      </c>
    </row>
    <row r="52" spans="1:9" ht="30" customHeight="1">
      <c r="B52" s="484"/>
      <c r="C52" s="484"/>
      <c r="D52" s="207"/>
      <c r="E52" s="207"/>
      <c r="F52" s="156">
        <f>CALENDARIZACION!S26</f>
        <v>27</v>
      </c>
      <c r="G52" s="132">
        <f>CALENDARIZACION!S27</f>
        <v>9</v>
      </c>
      <c r="H52" s="156">
        <f>CALENDARIZACION!T26</f>
        <v>18</v>
      </c>
      <c r="I52" s="157">
        <f>CALENDARIZACION!U26</f>
        <v>0.33333333333333331</v>
      </c>
    </row>
    <row r="53" spans="1:9" ht="20.25" customHeight="1">
      <c r="A53" s="162">
        <v>1</v>
      </c>
      <c r="B53" s="230"/>
      <c r="C53" s="230"/>
      <c r="D53" s="230"/>
      <c r="E53" s="230"/>
      <c r="F53" s="230"/>
      <c r="G53" s="230"/>
      <c r="H53" s="230"/>
      <c r="I53" s="230"/>
    </row>
    <row r="54" spans="1:9">
      <c r="A54" s="162">
        <v>1</v>
      </c>
      <c r="B54" s="230"/>
      <c r="C54" s="230"/>
      <c r="D54" s="230"/>
      <c r="E54" s="230"/>
      <c r="F54" s="230"/>
      <c r="G54" s="230"/>
      <c r="H54" s="230"/>
      <c r="I54" s="230"/>
    </row>
    <row r="55" spans="1:9">
      <c r="A55" s="162">
        <v>1</v>
      </c>
      <c r="B55" s="230"/>
      <c r="C55" s="230"/>
      <c r="D55" s="230"/>
      <c r="E55" s="230"/>
      <c r="F55" s="230"/>
      <c r="G55" s="230"/>
      <c r="H55" s="230"/>
      <c r="I55" s="230"/>
    </row>
    <row r="56" spans="1:9">
      <c r="A56" s="162">
        <v>1</v>
      </c>
      <c r="B56" s="230"/>
      <c r="C56" s="230"/>
      <c r="D56" s="230"/>
      <c r="E56" s="230"/>
      <c r="F56" s="230"/>
      <c r="G56" s="230"/>
      <c r="H56" s="230"/>
      <c r="I56" s="230"/>
    </row>
    <row r="57" spans="1:9">
      <c r="A57" s="162">
        <v>1</v>
      </c>
      <c r="B57" s="230"/>
      <c r="C57" s="230"/>
      <c r="D57" s="230"/>
      <c r="E57" s="230"/>
      <c r="F57" s="230"/>
      <c r="G57" s="230"/>
      <c r="H57" s="230"/>
      <c r="I57" s="230"/>
    </row>
    <row r="58" spans="1:9">
      <c r="A58" s="162">
        <v>1</v>
      </c>
      <c r="B58" s="230"/>
      <c r="C58" s="230"/>
      <c r="D58" s="230"/>
      <c r="E58" s="230"/>
      <c r="F58" s="230"/>
      <c r="G58" s="230"/>
      <c r="H58" s="230"/>
      <c r="I58" s="230"/>
    </row>
    <row r="59" spans="1:9">
      <c r="A59" s="162">
        <v>1</v>
      </c>
      <c r="B59" s="230"/>
      <c r="C59" s="230"/>
      <c r="D59" s="230"/>
      <c r="E59" s="230"/>
      <c r="F59" s="230"/>
      <c r="G59" s="230"/>
      <c r="H59" s="230"/>
      <c r="I59" s="230"/>
    </row>
    <row r="60" spans="1:9">
      <c r="A60" s="162">
        <v>1</v>
      </c>
      <c r="B60" s="230"/>
      <c r="C60" s="230"/>
      <c r="D60" s="230"/>
      <c r="E60" s="230"/>
      <c r="F60" s="230"/>
      <c r="G60" s="230"/>
      <c r="H60" s="230"/>
      <c r="I60" s="230"/>
    </row>
    <row r="61" spans="1:9">
      <c r="A61" s="162">
        <v>1</v>
      </c>
      <c r="B61" s="230"/>
      <c r="C61" s="230"/>
      <c r="D61" s="230"/>
      <c r="E61" s="230"/>
      <c r="F61" s="230"/>
      <c r="G61" s="230"/>
      <c r="H61" s="230"/>
      <c r="I61" s="230"/>
    </row>
    <row r="62" spans="1:9">
      <c r="A62" s="162">
        <v>1</v>
      </c>
      <c r="B62" s="230"/>
      <c r="C62" s="230"/>
      <c r="D62" s="230"/>
      <c r="E62" s="230"/>
      <c r="F62" s="230"/>
      <c r="G62" s="230"/>
      <c r="H62" s="230"/>
      <c r="I62" s="230"/>
    </row>
    <row r="63" spans="1:9">
      <c r="A63" s="162">
        <v>1</v>
      </c>
      <c r="B63" s="230"/>
      <c r="C63" s="230"/>
      <c r="D63" s="230"/>
      <c r="E63" s="230"/>
      <c r="F63" s="230"/>
      <c r="G63" s="230"/>
      <c r="H63" s="230"/>
      <c r="I63" s="230"/>
    </row>
    <row r="64" spans="1:9">
      <c r="A64" s="162">
        <v>1</v>
      </c>
      <c r="B64" s="230"/>
      <c r="C64" s="230"/>
      <c r="D64" s="230"/>
      <c r="E64" s="230"/>
      <c r="F64" s="230"/>
      <c r="G64" s="230"/>
      <c r="H64" s="230"/>
      <c r="I64" s="230"/>
    </row>
    <row r="65" spans="1:9">
      <c r="A65" s="162">
        <v>1</v>
      </c>
      <c r="B65" s="230"/>
      <c r="C65" s="230"/>
      <c r="D65" s="230"/>
      <c r="E65" s="230"/>
      <c r="F65" s="230"/>
      <c r="G65" s="230"/>
      <c r="H65" s="230"/>
      <c r="I65" s="230"/>
    </row>
    <row r="66" spans="1:9">
      <c r="A66" s="162">
        <v>1</v>
      </c>
      <c r="B66" s="230"/>
      <c r="C66" s="230"/>
      <c r="D66" s="230"/>
      <c r="E66" s="230"/>
      <c r="F66" s="230"/>
      <c r="G66" s="230"/>
      <c r="H66" s="230"/>
      <c r="I66" s="230"/>
    </row>
    <row r="67" spans="1:9">
      <c r="A67" s="162">
        <v>1</v>
      </c>
      <c r="B67" s="230"/>
      <c r="C67" s="230"/>
      <c r="D67" s="230"/>
      <c r="E67" s="230"/>
      <c r="F67" s="230"/>
      <c r="G67" s="230"/>
      <c r="H67" s="230"/>
      <c r="I67" s="230"/>
    </row>
    <row r="68" spans="1:9" ht="17.25" customHeight="1">
      <c r="A68" s="162">
        <v>1</v>
      </c>
      <c r="B68" s="230"/>
      <c r="C68" s="230"/>
      <c r="D68" s="230"/>
      <c r="E68" s="230"/>
      <c r="F68" s="230"/>
      <c r="G68" s="230"/>
      <c r="H68" s="230"/>
      <c r="I68" s="230"/>
    </row>
    <row r="69" spans="1:9">
      <c r="A69" s="162">
        <v>1</v>
      </c>
      <c r="B69" s="234" t="s">
        <v>280</v>
      </c>
      <c r="C69" s="234"/>
      <c r="D69" s="234"/>
      <c r="E69" s="234"/>
      <c r="F69" s="234"/>
      <c r="G69" s="234"/>
      <c r="H69" s="234"/>
      <c r="I69" s="234"/>
    </row>
    <row r="70" spans="1:9">
      <c r="A70" s="162">
        <v>1</v>
      </c>
      <c r="B70" s="234"/>
      <c r="C70" s="234"/>
      <c r="D70" s="234"/>
      <c r="E70" s="234"/>
      <c r="F70" s="234"/>
      <c r="G70" s="234"/>
      <c r="H70" s="234"/>
      <c r="I70" s="234"/>
    </row>
    <row r="71" spans="1:9">
      <c r="A71" s="162">
        <v>1</v>
      </c>
      <c r="B71" s="231" t="s">
        <v>275</v>
      </c>
      <c r="C71" s="231"/>
      <c r="D71" s="231"/>
      <c r="E71" s="232">
        <f>F43/D43</f>
        <v>1</v>
      </c>
      <c r="F71" s="232"/>
      <c r="G71" s="232"/>
      <c r="H71" s="232"/>
      <c r="I71" s="232"/>
    </row>
    <row r="72" spans="1:9">
      <c r="A72" s="162">
        <v>1</v>
      </c>
      <c r="B72" s="231"/>
      <c r="C72" s="231"/>
      <c r="D72" s="231"/>
      <c r="E72" s="232"/>
      <c r="F72" s="232"/>
      <c r="G72" s="232"/>
      <c r="H72" s="232"/>
      <c r="I72" s="232"/>
    </row>
    <row r="73" spans="1:9">
      <c r="B73" s="231" t="s">
        <v>276</v>
      </c>
      <c r="C73" s="231"/>
      <c r="D73" s="231"/>
      <c r="E73" s="232">
        <f>F44/D44</f>
        <v>0</v>
      </c>
      <c r="F73" s="232"/>
      <c r="G73" s="232"/>
      <c r="H73" s="232"/>
      <c r="I73" s="232"/>
    </row>
    <row r="74" spans="1:9">
      <c r="B74" s="231"/>
      <c r="C74" s="231"/>
      <c r="D74" s="231"/>
      <c r="E74" s="232"/>
      <c r="F74" s="232"/>
      <c r="G74" s="232"/>
      <c r="H74" s="232"/>
      <c r="I74" s="232"/>
    </row>
    <row r="75" spans="1:9" ht="12.75" customHeight="1">
      <c r="B75" s="231" t="s">
        <v>133</v>
      </c>
      <c r="C75" s="231"/>
      <c r="D75" s="231"/>
      <c r="E75" s="232">
        <f>F45/D45</f>
        <v>0</v>
      </c>
      <c r="F75" s="232"/>
      <c r="G75" s="232"/>
      <c r="H75" s="232"/>
      <c r="I75" s="232"/>
    </row>
    <row r="76" spans="1:9" ht="12.75" customHeight="1">
      <c r="B76" s="231"/>
      <c r="C76" s="231"/>
      <c r="D76" s="231"/>
      <c r="E76" s="232"/>
      <c r="F76" s="232"/>
      <c r="G76" s="232"/>
      <c r="H76" s="232"/>
      <c r="I76" s="232"/>
    </row>
    <row r="77" spans="1:9">
      <c r="B77" s="231" t="s">
        <v>277</v>
      </c>
      <c r="C77" s="231"/>
      <c r="D77" s="231"/>
      <c r="E77" s="232">
        <f>F46/D46</f>
        <v>0</v>
      </c>
      <c r="F77" s="232"/>
      <c r="G77" s="232"/>
      <c r="H77" s="232"/>
      <c r="I77" s="232"/>
    </row>
    <row r="78" spans="1:9">
      <c r="B78" s="231"/>
      <c r="C78" s="231"/>
      <c r="D78" s="231"/>
      <c r="E78" s="232"/>
      <c r="F78" s="232"/>
      <c r="G78" s="232"/>
      <c r="H78" s="232"/>
      <c r="I78" s="232"/>
    </row>
    <row r="79" spans="1:9">
      <c r="B79" s="481"/>
      <c r="C79" s="481"/>
      <c r="D79" s="481"/>
      <c r="E79" s="481"/>
      <c r="F79" s="481"/>
      <c r="G79" s="481"/>
      <c r="H79" s="481"/>
      <c r="I79" s="481"/>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59" zoomScale="90" zoomScaleNormal="90" workbookViewId="0">
      <selection activeCell="B17" sqref="B17:I17"/>
    </sheetView>
  </sheetViews>
  <sheetFormatPr baseColWidth="10" defaultColWidth="12" defaultRowHeight="12.75"/>
  <cols>
    <col min="1" max="1" width="4.33203125" style="142" customWidth="1"/>
    <col min="2" max="2" width="15.83203125" style="165" customWidth="1"/>
    <col min="3" max="3" width="15.83203125" style="141" customWidth="1"/>
    <col min="4" max="9" width="17.83203125" style="141" customWidth="1"/>
    <col min="10" max="16384" width="12" style="141"/>
  </cols>
  <sheetData>
    <row r="2" spans="2:9" ht="18" customHeight="1"/>
    <row r="3" spans="2:9" ht="15" customHeight="1"/>
    <row r="4" spans="2:9" ht="34.5" customHeight="1">
      <c r="B4" s="197" t="s">
        <v>38</v>
      </c>
      <c r="C4" s="198"/>
      <c r="D4" s="198"/>
      <c r="E4" s="198"/>
      <c r="F4" s="198"/>
      <c r="G4" s="198"/>
      <c r="H4" s="198"/>
      <c r="I4" s="198"/>
    </row>
    <row r="5" spans="2:9" ht="19.5" customHeight="1">
      <c r="B5" s="199" t="s">
        <v>335</v>
      </c>
      <c r="C5" s="200"/>
      <c r="D5" s="200"/>
      <c r="E5" s="200"/>
      <c r="F5" s="200"/>
      <c r="G5" s="200"/>
      <c r="H5" s="200"/>
      <c r="I5" s="200"/>
    </row>
    <row r="6" spans="2:9" ht="31.5" customHeight="1">
      <c r="B6" s="193" t="s">
        <v>39</v>
      </c>
      <c r="C6" s="193"/>
      <c r="D6" s="194" t="str">
        <f>'FORMATO 2. POA - MIR'!D4:F4</f>
        <v>SECRETARÍA DE BIENESTAR, INCLUSIÓN Y DESARROLLO SOCIAL.</v>
      </c>
      <c r="E6" s="194"/>
      <c r="F6" s="193" t="s">
        <v>42</v>
      </c>
      <c r="G6" s="193"/>
      <c r="H6" s="194">
        <v>2026</v>
      </c>
      <c r="I6" s="194"/>
    </row>
    <row r="7" spans="2:9" ht="54" customHeight="1">
      <c r="B7" s="193" t="s">
        <v>40</v>
      </c>
      <c r="C7" s="193"/>
      <c r="D7" s="194" t="s">
        <v>392</v>
      </c>
      <c r="E7" s="194"/>
      <c r="F7" s="193" t="s">
        <v>43</v>
      </c>
      <c r="G7" s="193"/>
      <c r="H7" s="194" t="s">
        <v>364</v>
      </c>
      <c r="I7" s="194"/>
    </row>
    <row r="8" spans="2:9" ht="41.25" customHeight="1">
      <c r="B8" s="195" t="s">
        <v>41</v>
      </c>
      <c r="C8" s="195"/>
      <c r="D8" s="196" t="s">
        <v>524</v>
      </c>
      <c r="E8" s="196"/>
      <c r="F8" s="193" t="s">
        <v>44</v>
      </c>
      <c r="G8" s="193"/>
      <c r="H8" s="194" t="s">
        <v>423</v>
      </c>
      <c r="I8" s="194"/>
    </row>
    <row r="9" spans="2:9">
      <c r="B9" s="201" t="s">
        <v>89</v>
      </c>
      <c r="C9" s="201"/>
      <c r="D9" s="201"/>
      <c r="E9" s="201"/>
      <c r="F9" s="201"/>
      <c r="G9" s="201"/>
      <c r="H9" s="201"/>
      <c r="I9" s="201"/>
    </row>
    <row r="10" spans="2:9" ht="68.25" customHeight="1">
      <c r="B10" s="202" t="s">
        <v>90</v>
      </c>
      <c r="C10" s="202"/>
      <c r="D10" s="194" t="str">
        <f>'FORMATO 2. POA - MIR'!C9</f>
        <v>Acuerdo para el desarrollo económico.</v>
      </c>
      <c r="E10" s="194"/>
      <c r="F10" s="203" t="s">
        <v>91</v>
      </c>
      <c r="G10" s="203"/>
      <c r="H10" s="194" t="str">
        <f>'FORMATO 2. POA - MIR'!E9</f>
        <v>3.6.1 ampliar las oportunidades educativas en los niveles básicos y medio superior, garantizando el acceso y la permanencia de los jóvenes en el sistema educativo.</v>
      </c>
      <c r="I10" s="194"/>
    </row>
    <row r="11" spans="2:9" ht="54" customHeight="1">
      <c r="B11" s="203" t="s">
        <v>92</v>
      </c>
      <c r="C11" s="203"/>
      <c r="D11" s="194" t="str">
        <f>'FORMATO 2. POA - MIR'!C10</f>
        <v xml:space="preserve">Transformación, crecimiento y desarrollo economico para Zapotlán. </v>
      </c>
      <c r="E11" s="194"/>
      <c r="F11" s="203" t="s">
        <v>94</v>
      </c>
      <c r="G11" s="203"/>
      <c r="H11" s="194" t="str">
        <f>'FORMATO 2. POA - MIR'!E10</f>
        <v>3.6.1.1 Impulsar el acceso a la educación básica, promoviendo el desarrollo integral de las y los estudiantes.</v>
      </c>
      <c r="I11" s="194"/>
    </row>
    <row r="12" spans="2:9" ht="126" customHeight="1">
      <c r="B12" s="203" t="s">
        <v>95</v>
      </c>
      <c r="C12" s="203"/>
      <c r="D12" s="194" t="str">
        <f>'FORMATO 2. POA - MIR'!C11</f>
        <v>3.6 Impulsar el desarrollo integral  en todos los niveles educativos, promoviendo una formación de calidad que prepare a las nuevas generaciones para un futuro próspero y competitivo.</v>
      </c>
      <c r="E12" s="194"/>
      <c r="F12" s="203" t="s">
        <v>96</v>
      </c>
      <c r="G12" s="203"/>
      <c r="H12" s="194" t="str">
        <f>'FORMATO 2. POA - MIR'!E11</f>
        <v>3.6.2.1 Promover un nuevo modelo de educación a nivel medio superior y superior, con cobertura integral y oportunidades laborales en los estudiantes del municipio</v>
      </c>
      <c r="I12" s="194"/>
    </row>
    <row r="13" spans="2:9" ht="15" customHeight="1">
      <c r="B13" s="205" t="s">
        <v>336</v>
      </c>
      <c r="C13" s="205"/>
      <c r="D13" s="205"/>
      <c r="E13" s="205"/>
      <c r="F13" s="205"/>
      <c r="G13" s="205"/>
      <c r="H13" s="205"/>
      <c r="I13" s="205"/>
    </row>
    <row r="14" spans="2:9">
      <c r="B14" s="202" t="s">
        <v>45</v>
      </c>
      <c r="C14" s="202"/>
      <c r="D14" s="202"/>
      <c r="E14" s="202"/>
      <c r="F14" s="202"/>
      <c r="G14" s="202"/>
      <c r="H14" s="202"/>
      <c r="I14" s="202"/>
    </row>
    <row r="15" spans="2:9">
      <c r="B15" s="204" t="str">
        <f>'FORMATO 2. POA - MIR'!B20</f>
        <v xml:space="preserve">CULTIVANDO ZAPOTLÁN, MI HUERTO EN LA ESCUELA </v>
      </c>
      <c r="C15" s="204"/>
      <c r="D15" s="204"/>
      <c r="E15" s="204"/>
      <c r="F15" s="204"/>
      <c r="G15" s="204"/>
      <c r="H15" s="204"/>
      <c r="I15" s="204"/>
    </row>
    <row r="16" spans="2:9">
      <c r="B16" s="202" t="s">
        <v>48</v>
      </c>
      <c r="C16" s="202"/>
      <c r="D16" s="202"/>
      <c r="E16" s="202"/>
      <c r="F16" s="202"/>
      <c r="G16" s="202"/>
      <c r="H16" s="202"/>
      <c r="I16" s="202"/>
    </row>
    <row r="17" spans="2:9" ht="60" customHeight="1">
      <c r="B17" s="485" t="str">
        <f>'FORMATO 2. POA - MIR'!C20</f>
        <v xml:space="preserve">Realización de huertos escolares en las distintas instituciones educativas públicas del municipio, con la finalidad de educar a los estudiantes sobre la siembra y el cultivo de alimentos, fomentar hábitos alimenticios saludables a través del acceso a productos frescos, y promover la educación ambiental y la sustentabilidad, desarrollando habilidades sociales, trabajo en equipo, integración comunitaria y conexión con la naturaleza, a la vez que mejoran los espacios escolares. 
4 escuelas de nuevo ingreso al programa 
</v>
      </c>
      <c r="C17" s="485"/>
      <c r="D17" s="485"/>
      <c r="E17" s="485"/>
      <c r="F17" s="485"/>
      <c r="G17" s="485"/>
      <c r="H17" s="485"/>
      <c r="I17" s="485"/>
    </row>
    <row r="18" spans="2:9" ht="18.75" customHeight="1">
      <c r="B18" s="205" t="s">
        <v>337</v>
      </c>
      <c r="C18" s="205"/>
      <c r="D18" s="205"/>
      <c r="E18" s="205"/>
      <c r="F18" s="205"/>
      <c r="G18" s="205"/>
      <c r="H18" s="205"/>
      <c r="I18" s="205"/>
    </row>
    <row r="19" spans="2:9">
      <c r="B19" s="206" t="s">
        <v>324</v>
      </c>
      <c r="C19" s="206"/>
      <c r="D19" s="206"/>
      <c r="E19" s="206"/>
      <c r="F19" s="206"/>
      <c r="G19" s="206"/>
      <c r="H19" s="206"/>
      <c r="I19" s="206"/>
    </row>
    <row r="20" spans="2:9">
      <c r="B20" s="194" t="str">
        <f>CALENDARIZACION!E29</f>
        <v>PDEBCLHE=(PDEBCLHEP/PDEBCLHER)X100%</v>
      </c>
      <c r="C20" s="194"/>
      <c r="D20" s="194"/>
      <c r="E20" s="194"/>
      <c r="F20" s="194"/>
      <c r="G20" s="194"/>
      <c r="H20" s="194"/>
      <c r="I20" s="194"/>
    </row>
    <row r="21" spans="2:9">
      <c r="B21" s="206" t="s">
        <v>325</v>
      </c>
      <c r="C21" s="206"/>
      <c r="D21" s="206"/>
      <c r="E21" s="206"/>
      <c r="F21" s="206"/>
      <c r="G21" s="206"/>
      <c r="H21" s="206"/>
      <c r="I21" s="206"/>
    </row>
    <row r="22" spans="2:9" ht="28.5" customHeight="1">
      <c r="B22" s="210" t="s">
        <v>105</v>
      </c>
      <c r="C22" s="211"/>
      <c r="D22" s="212" t="s">
        <v>326</v>
      </c>
      <c r="E22" s="212"/>
      <c r="F22" s="211" t="s">
        <v>327</v>
      </c>
      <c r="G22" s="211"/>
      <c r="H22" s="203" t="s">
        <v>137</v>
      </c>
      <c r="I22" s="203"/>
    </row>
    <row r="23" spans="2:9" ht="63" customHeight="1">
      <c r="B23" s="194" t="s">
        <v>510</v>
      </c>
      <c r="C23" s="213"/>
      <c r="D23" s="207" t="s">
        <v>108</v>
      </c>
      <c r="E23" s="207"/>
      <c r="F23" s="194" t="str">
        <f>CALENDARIZACION!C29</f>
        <v xml:space="preserve">(PDEBCLHE) Porcentaje de escuelas beneficiadas con los huertos escolares. </v>
      </c>
      <c r="G23" s="194"/>
      <c r="H23" s="208" t="s">
        <v>513</v>
      </c>
      <c r="I23" s="209"/>
    </row>
    <row r="24" spans="2:9" ht="47.25" customHeight="1">
      <c r="B24" s="194" t="s">
        <v>511</v>
      </c>
      <c r="C24" s="194"/>
      <c r="D24" s="207" t="s">
        <v>108</v>
      </c>
      <c r="E24" s="207"/>
      <c r="F24" s="194" t="str">
        <f>CALENDARIZACION!D29</f>
        <v>(PDEBCLHEP) Porcentaje de escuelas beneficiadas con los huertos escolares programadas.</v>
      </c>
      <c r="G24" s="194"/>
      <c r="H24" s="208" t="s">
        <v>514</v>
      </c>
      <c r="I24" s="209"/>
    </row>
    <row r="25" spans="2:9" ht="46.5" customHeight="1">
      <c r="B25" s="194" t="s">
        <v>512</v>
      </c>
      <c r="C25" s="194"/>
      <c r="D25" s="207" t="s">
        <v>108</v>
      </c>
      <c r="E25" s="207"/>
      <c r="F25" s="194" t="str">
        <f>CALENDARIZACION!D30</f>
        <v>(PDEBCLHER) Porcentaje de escuelas beneficiadas con los huertos escolares realizadas.</v>
      </c>
      <c r="G25" s="194"/>
      <c r="H25" s="208" t="s">
        <v>514</v>
      </c>
      <c r="I25" s="209"/>
    </row>
    <row r="26" spans="2:9" ht="12.75" customHeight="1">
      <c r="B26" s="217" t="s">
        <v>140</v>
      </c>
      <c r="C26" s="217"/>
      <c r="D26" s="217"/>
      <c r="E26" s="217"/>
      <c r="F26" s="217"/>
      <c r="G26" s="217"/>
      <c r="H26" s="217"/>
      <c r="I26" s="217"/>
    </row>
    <row r="27" spans="2:9" ht="15.75" customHeight="1">
      <c r="B27" s="202" t="s">
        <v>28</v>
      </c>
      <c r="C27" s="202"/>
      <c r="D27" s="202" t="s">
        <v>46</v>
      </c>
      <c r="E27" s="202"/>
      <c r="F27" s="202" t="s">
        <v>47</v>
      </c>
      <c r="G27" s="202"/>
      <c r="H27" s="202"/>
      <c r="I27" s="202"/>
    </row>
    <row r="28" spans="2:9" ht="18" customHeight="1">
      <c r="B28" s="194" t="s">
        <v>100</v>
      </c>
      <c r="C28" s="194"/>
      <c r="D28" s="194" t="s">
        <v>98</v>
      </c>
      <c r="E28" s="194"/>
      <c r="F28" s="194" t="s">
        <v>212</v>
      </c>
      <c r="G28" s="194"/>
      <c r="H28" s="194"/>
      <c r="I28" s="194"/>
    </row>
    <row r="29" spans="2:9" ht="18" customHeight="1">
      <c r="B29" s="202" t="s">
        <v>127</v>
      </c>
      <c r="C29" s="202"/>
      <c r="D29" s="202"/>
      <c r="E29" s="202"/>
      <c r="F29" s="214" t="s">
        <v>130</v>
      </c>
      <c r="G29" s="206"/>
      <c r="H29" s="206"/>
      <c r="I29" s="206"/>
    </row>
    <row r="30" spans="2:9" ht="13.5" customHeight="1">
      <c r="B30" s="194" t="s">
        <v>108</v>
      </c>
      <c r="C30" s="194"/>
      <c r="D30" s="194"/>
      <c r="E30" s="194"/>
      <c r="F30" s="194" t="s">
        <v>188</v>
      </c>
      <c r="G30" s="194"/>
      <c r="H30" s="194"/>
      <c r="I30" s="194"/>
    </row>
    <row r="31" spans="2:9" ht="15.75" customHeight="1">
      <c r="B31" s="215" t="s">
        <v>82</v>
      </c>
      <c r="C31" s="216"/>
      <c r="D31" s="216"/>
      <c r="E31" s="216"/>
      <c r="F31" s="214" t="s">
        <v>131</v>
      </c>
      <c r="G31" s="206"/>
      <c r="H31" s="206"/>
      <c r="I31" s="206"/>
    </row>
    <row r="32" spans="2:9" ht="15.75" customHeight="1">
      <c r="B32" s="194" t="s">
        <v>109</v>
      </c>
      <c r="C32" s="194"/>
      <c r="D32" s="194"/>
      <c r="E32" s="194"/>
      <c r="F32" s="194" t="s">
        <v>110</v>
      </c>
      <c r="G32" s="194"/>
      <c r="H32" s="194"/>
      <c r="I32" s="194"/>
    </row>
    <row r="33" spans="1:10" ht="14.25" customHeight="1">
      <c r="B33" s="201" t="s">
        <v>143</v>
      </c>
      <c r="C33" s="201"/>
      <c r="D33" s="201"/>
      <c r="E33" s="201"/>
      <c r="F33" s="201"/>
      <c r="G33" s="201"/>
      <c r="H33" s="201"/>
      <c r="I33" s="201"/>
    </row>
    <row r="34" spans="1:10" ht="13.5" customHeight="1">
      <c r="B34" s="216" t="s">
        <v>329</v>
      </c>
      <c r="C34" s="216"/>
      <c r="D34" s="216"/>
      <c r="E34" s="216"/>
      <c r="F34" s="206" t="s">
        <v>330</v>
      </c>
      <c r="G34" s="206"/>
      <c r="H34" s="206"/>
      <c r="I34" s="206"/>
    </row>
    <row r="35" spans="1:10">
      <c r="B35" s="218" t="s">
        <v>146</v>
      </c>
      <c r="C35" s="218"/>
      <c r="D35" s="222">
        <f>CALENDARIZACION!R29</f>
        <v>15</v>
      </c>
      <c r="E35" s="222"/>
      <c r="F35" s="194" t="s">
        <v>115</v>
      </c>
      <c r="G35" s="194"/>
      <c r="H35" s="223" t="s">
        <v>116</v>
      </c>
      <c r="I35" s="223"/>
    </row>
    <row r="36" spans="1:10">
      <c r="B36" s="218" t="s">
        <v>117</v>
      </c>
      <c r="C36" s="218"/>
      <c r="D36" s="207" t="s">
        <v>111</v>
      </c>
      <c r="E36" s="207"/>
      <c r="F36" s="194" t="s">
        <v>328</v>
      </c>
      <c r="G36" s="194"/>
      <c r="H36" s="220" t="s">
        <v>119</v>
      </c>
      <c r="I36" s="220"/>
    </row>
    <row r="37" spans="1:10">
      <c r="B37" s="218" t="s">
        <v>49</v>
      </c>
      <c r="C37" s="218"/>
      <c r="D37" s="207" t="s">
        <v>187</v>
      </c>
      <c r="E37" s="207"/>
      <c r="F37" s="194" t="s">
        <v>120</v>
      </c>
      <c r="G37" s="194"/>
      <c r="H37" s="221" t="s">
        <v>121</v>
      </c>
      <c r="I37" s="221"/>
    </row>
    <row r="38" spans="1:10">
      <c r="B38" s="206" t="s">
        <v>338</v>
      </c>
      <c r="C38" s="206"/>
      <c r="D38" s="206"/>
      <c r="E38" s="206"/>
      <c r="F38" s="206"/>
      <c r="G38" s="206"/>
      <c r="H38" s="206"/>
      <c r="I38" s="206"/>
    </row>
    <row r="39" spans="1:10">
      <c r="B39" s="203" t="s">
        <v>227</v>
      </c>
      <c r="C39" s="203"/>
      <c r="D39" s="203"/>
      <c r="E39" s="203"/>
      <c r="F39" s="203" t="s">
        <v>50</v>
      </c>
      <c r="G39" s="203"/>
      <c r="H39" s="203" t="s">
        <v>141</v>
      </c>
      <c r="I39" s="203"/>
    </row>
    <row r="40" spans="1:10">
      <c r="B40" s="222">
        <f>D43</f>
        <v>6</v>
      </c>
      <c r="C40" s="222"/>
      <c r="D40" s="222"/>
      <c r="E40" s="222"/>
      <c r="F40" s="222">
        <v>2026</v>
      </c>
      <c r="G40" s="222"/>
      <c r="H40" s="194" t="s">
        <v>109</v>
      </c>
      <c r="I40" s="194"/>
    </row>
    <row r="41" spans="1:10">
      <c r="B41" s="224" t="s">
        <v>144</v>
      </c>
      <c r="C41" s="224"/>
      <c r="D41" s="224"/>
      <c r="E41" s="224"/>
      <c r="F41" s="224"/>
      <c r="G41" s="224"/>
      <c r="H41" s="224"/>
      <c r="I41" s="224"/>
    </row>
    <row r="42" spans="1:10" ht="36">
      <c r="B42" s="202" t="s">
        <v>123</v>
      </c>
      <c r="C42" s="202"/>
      <c r="D42" s="151" t="s">
        <v>145</v>
      </c>
      <c r="E42" s="158" t="s">
        <v>85</v>
      </c>
      <c r="F42" s="214" t="s">
        <v>86</v>
      </c>
      <c r="G42" s="206"/>
      <c r="H42" s="128" t="s">
        <v>75</v>
      </c>
      <c r="I42" s="152" t="s">
        <v>76</v>
      </c>
    </row>
    <row r="43" spans="1:10">
      <c r="B43" s="194" t="s">
        <v>275</v>
      </c>
      <c r="C43" s="194"/>
      <c r="D43" s="130">
        <f>SUM(CALENDARIZACION!F29:H29)</f>
        <v>6</v>
      </c>
      <c r="E43" s="131">
        <v>0</v>
      </c>
      <c r="F43" s="225">
        <f>SUM(CALENDARIZACION!F30:H30)</f>
        <v>6</v>
      </c>
      <c r="G43" s="225"/>
      <c r="H43" s="153">
        <v>46027</v>
      </c>
      <c r="I43" s="153">
        <v>46386</v>
      </c>
      <c r="J43" s="164"/>
    </row>
    <row r="44" spans="1:10">
      <c r="B44" s="194" t="s">
        <v>276</v>
      </c>
      <c r="C44" s="194"/>
      <c r="D44" s="130">
        <f>SUM(CALENDARIZACION!I29:K29)</f>
        <v>0</v>
      </c>
      <c r="E44" s="133">
        <v>0</v>
      </c>
      <c r="F44" s="225">
        <f>SUM(CALENDARIZACION!I30:K30)</f>
        <v>0</v>
      </c>
      <c r="G44" s="225"/>
      <c r="H44" s="153"/>
      <c r="I44" s="153"/>
      <c r="J44" s="164"/>
    </row>
    <row r="45" spans="1:10">
      <c r="B45" s="194" t="s">
        <v>133</v>
      </c>
      <c r="C45" s="194"/>
      <c r="D45" s="130">
        <f>SUM(CALENDARIZACION!L29:N29)</f>
        <v>3</v>
      </c>
      <c r="E45" s="131">
        <v>0</v>
      </c>
      <c r="F45" s="225">
        <f>SUM(CALENDARIZACION!L30:N30)</f>
        <v>0</v>
      </c>
      <c r="G45" s="225"/>
      <c r="H45" s="153"/>
      <c r="I45" s="153"/>
    </row>
    <row r="46" spans="1:10">
      <c r="B46" s="194" t="s">
        <v>277</v>
      </c>
      <c r="C46" s="194"/>
      <c r="D46" s="130">
        <f>SUM(CALENDARIZACION!O29:Q29)</f>
        <v>6</v>
      </c>
      <c r="E46" s="131">
        <v>0</v>
      </c>
      <c r="F46" s="225">
        <f>SUM(CALENDARIZACION!O30:Q30)</f>
        <v>0</v>
      </c>
      <c r="G46" s="225"/>
      <c r="H46" s="153"/>
      <c r="I46" s="153"/>
    </row>
    <row r="47" spans="1:10" ht="24">
      <c r="B47" s="228" t="s">
        <v>334</v>
      </c>
      <c r="C47" s="228"/>
      <c r="D47" s="154">
        <f>F52</f>
        <v>15</v>
      </c>
      <c r="E47" s="154">
        <v>0</v>
      </c>
      <c r="F47" s="229">
        <f>G52</f>
        <v>6</v>
      </c>
      <c r="G47" s="229"/>
      <c r="H47" s="129" t="s">
        <v>147</v>
      </c>
      <c r="I47" s="155">
        <f>I52</f>
        <v>0.4</v>
      </c>
    </row>
    <row r="48" spans="1:10">
      <c r="A48" s="230"/>
      <c r="B48" s="230"/>
      <c r="C48" s="230"/>
      <c r="D48" s="230"/>
      <c r="E48" s="230"/>
      <c r="F48" s="230"/>
      <c r="G48" s="230"/>
      <c r="H48" s="230"/>
      <c r="I48" s="230"/>
    </row>
    <row r="49" spans="1:9" ht="22.5" customHeight="1">
      <c r="A49" s="230"/>
      <c r="B49" s="230"/>
      <c r="C49" s="230"/>
      <c r="D49" s="230"/>
      <c r="E49" s="230"/>
      <c r="F49" s="230"/>
      <c r="G49" s="230"/>
      <c r="H49" s="230"/>
      <c r="I49" s="230"/>
    </row>
    <row r="50" spans="1:9" ht="39" customHeight="1">
      <c r="B50" s="193" t="s">
        <v>159</v>
      </c>
      <c r="C50" s="202"/>
      <c r="D50" s="226" t="s">
        <v>52</v>
      </c>
      <c r="E50" s="226"/>
      <c r="F50" s="226" t="s">
        <v>153</v>
      </c>
      <c r="G50" s="226"/>
      <c r="H50" s="226"/>
      <c r="I50" s="226"/>
    </row>
    <row r="51" spans="1:9" ht="33.75" customHeight="1">
      <c r="B51" s="227" t="str">
        <f>D8</f>
        <v>PP1- C2 A1</v>
      </c>
      <c r="C51" s="227"/>
      <c r="D51" s="207" t="str">
        <f>B15</f>
        <v xml:space="preserve">CULTIVANDO ZAPOTLÁN, MI HUERTO EN LA ESCUELA </v>
      </c>
      <c r="E51" s="207"/>
      <c r="F51" s="136" t="s">
        <v>154</v>
      </c>
      <c r="G51" s="129" t="s">
        <v>155</v>
      </c>
      <c r="H51" s="136" t="s">
        <v>67</v>
      </c>
      <c r="I51" s="137" t="s">
        <v>68</v>
      </c>
    </row>
    <row r="52" spans="1:9" ht="30" customHeight="1">
      <c r="B52" s="227"/>
      <c r="C52" s="227"/>
      <c r="D52" s="207"/>
      <c r="E52" s="207"/>
      <c r="F52" s="156">
        <f>CALENDARIZACION!S29</f>
        <v>15</v>
      </c>
      <c r="G52" s="132">
        <f>CALENDARIZACION!S30</f>
        <v>6</v>
      </c>
      <c r="H52" s="156">
        <f>CALENDARIZACION!T29</f>
        <v>9</v>
      </c>
      <c r="I52" s="157">
        <f>CALENDARIZACION!U29</f>
        <v>0.4</v>
      </c>
    </row>
    <row r="53" spans="1:9" ht="20.25" customHeight="1">
      <c r="A53" s="162">
        <v>1</v>
      </c>
      <c r="B53" s="230"/>
      <c r="C53" s="230"/>
      <c r="D53" s="230"/>
      <c r="E53" s="230"/>
      <c r="F53" s="230"/>
      <c r="G53" s="230"/>
      <c r="H53" s="230"/>
      <c r="I53" s="230"/>
    </row>
    <row r="54" spans="1:9">
      <c r="A54" s="162">
        <v>1</v>
      </c>
      <c r="B54" s="230"/>
      <c r="C54" s="230"/>
      <c r="D54" s="230"/>
      <c r="E54" s="230"/>
      <c r="F54" s="230"/>
      <c r="G54" s="230"/>
      <c r="H54" s="230"/>
      <c r="I54" s="230"/>
    </row>
    <row r="55" spans="1:9">
      <c r="A55" s="162">
        <v>1</v>
      </c>
      <c r="B55" s="230"/>
      <c r="C55" s="230"/>
      <c r="D55" s="230"/>
      <c r="E55" s="230"/>
      <c r="F55" s="230"/>
      <c r="G55" s="230"/>
      <c r="H55" s="230"/>
      <c r="I55" s="230"/>
    </row>
    <row r="56" spans="1:9">
      <c r="A56" s="162">
        <v>1</v>
      </c>
      <c r="B56" s="230"/>
      <c r="C56" s="230"/>
      <c r="D56" s="230"/>
      <c r="E56" s="230"/>
      <c r="F56" s="230"/>
      <c r="G56" s="230"/>
      <c r="H56" s="230"/>
      <c r="I56" s="230"/>
    </row>
    <row r="57" spans="1:9">
      <c r="A57" s="162">
        <v>1</v>
      </c>
      <c r="B57" s="230"/>
      <c r="C57" s="230"/>
      <c r="D57" s="230"/>
      <c r="E57" s="230"/>
      <c r="F57" s="230"/>
      <c r="G57" s="230"/>
      <c r="H57" s="230"/>
      <c r="I57" s="230"/>
    </row>
    <row r="58" spans="1:9">
      <c r="A58" s="162">
        <v>1</v>
      </c>
      <c r="B58" s="230"/>
      <c r="C58" s="230"/>
      <c r="D58" s="230"/>
      <c r="E58" s="230"/>
      <c r="F58" s="230"/>
      <c r="G58" s="230"/>
      <c r="H58" s="230"/>
      <c r="I58" s="230"/>
    </row>
    <row r="59" spans="1:9">
      <c r="A59" s="162">
        <v>1</v>
      </c>
      <c r="B59" s="230"/>
      <c r="C59" s="230"/>
      <c r="D59" s="230"/>
      <c r="E59" s="230"/>
      <c r="F59" s="230"/>
      <c r="G59" s="230"/>
      <c r="H59" s="230"/>
      <c r="I59" s="230"/>
    </row>
    <row r="60" spans="1:9">
      <c r="A60" s="162">
        <v>1</v>
      </c>
      <c r="B60" s="230"/>
      <c r="C60" s="230"/>
      <c r="D60" s="230"/>
      <c r="E60" s="230"/>
      <c r="F60" s="230"/>
      <c r="G60" s="230"/>
      <c r="H60" s="230"/>
      <c r="I60" s="230"/>
    </row>
    <row r="61" spans="1:9">
      <c r="A61" s="162">
        <v>1</v>
      </c>
      <c r="B61" s="230"/>
      <c r="C61" s="230"/>
      <c r="D61" s="230"/>
      <c r="E61" s="230"/>
      <c r="F61" s="230"/>
      <c r="G61" s="230"/>
      <c r="H61" s="230"/>
      <c r="I61" s="230"/>
    </row>
    <row r="62" spans="1:9">
      <c r="A62" s="162">
        <v>1</v>
      </c>
      <c r="B62" s="230"/>
      <c r="C62" s="230"/>
      <c r="D62" s="230"/>
      <c r="E62" s="230"/>
      <c r="F62" s="230"/>
      <c r="G62" s="230"/>
      <c r="H62" s="230"/>
      <c r="I62" s="230"/>
    </row>
    <row r="63" spans="1:9">
      <c r="A63" s="162">
        <v>1</v>
      </c>
      <c r="B63" s="230"/>
      <c r="C63" s="230"/>
      <c r="D63" s="230"/>
      <c r="E63" s="230"/>
      <c r="F63" s="230"/>
      <c r="G63" s="230"/>
      <c r="H63" s="230"/>
      <c r="I63" s="230"/>
    </row>
    <row r="64" spans="1:9">
      <c r="A64" s="162">
        <v>1</v>
      </c>
      <c r="B64" s="230"/>
      <c r="C64" s="230"/>
      <c r="D64" s="230"/>
      <c r="E64" s="230"/>
      <c r="F64" s="230"/>
      <c r="G64" s="230"/>
      <c r="H64" s="230"/>
      <c r="I64" s="230"/>
    </row>
    <row r="65" spans="1:9">
      <c r="A65" s="162">
        <v>1</v>
      </c>
      <c r="B65" s="230"/>
      <c r="C65" s="230"/>
      <c r="D65" s="230"/>
      <c r="E65" s="230"/>
      <c r="F65" s="230"/>
      <c r="G65" s="230"/>
      <c r="H65" s="230"/>
      <c r="I65" s="230"/>
    </row>
    <row r="66" spans="1:9">
      <c r="A66" s="162">
        <v>1</v>
      </c>
      <c r="B66" s="230"/>
      <c r="C66" s="230"/>
      <c r="D66" s="230"/>
      <c r="E66" s="230"/>
      <c r="F66" s="230"/>
      <c r="G66" s="230"/>
      <c r="H66" s="230"/>
      <c r="I66" s="230"/>
    </row>
    <row r="67" spans="1:9">
      <c r="A67" s="162">
        <v>1</v>
      </c>
      <c r="B67" s="230"/>
      <c r="C67" s="230"/>
      <c r="D67" s="230"/>
      <c r="E67" s="230"/>
      <c r="F67" s="230"/>
      <c r="G67" s="230"/>
      <c r="H67" s="230"/>
      <c r="I67" s="230"/>
    </row>
    <row r="68" spans="1:9" ht="17.25" customHeight="1">
      <c r="A68" s="162">
        <v>1</v>
      </c>
      <c r="B68" s="230"/>
      <c r="C68" s="230"/>
      <c r="D68" s="230"/>
      <c r="E68" s="230"/>
      <c r="F68" s="230"/>
      <c r="G68" s="230"/>
      <c r="H68" s="230"/>
      <c r="I68" s="230"/>
    </row>
    <row r="69" spans="1:9">
      <c r="A69" s="162">
        <v>1</v>
      </c>
      <c r="B69" s="234" t="s">
        <v>280</v>
      </c>
      <c r="C69" s="234"/>
      <c r="D69" s="234"/>
      <c r="E69" s="234"/>
      <c r="F69" s="234"/>
      <c r="G69" s="234"/>
      <c r="H69" s="234"/>
      <c r="I69" s="234"/>
    </row>
    <row r="70" spans="1:9">
      <c r="A70" s="162">
        <v>1</v>
      </c>
      <c r="B70" s="234"/>
      <c r="C70" s="234"/>
      <c r="D70" s="234"/>
      <c r="E70" s="234"/>
      <c r="F70" s="234"/>
      <c r="G70" s="234"/>
      <c r="H70" s="234"/>
      <c r="I70" s="234"/>
    </row>
    <row r="71" spans="1:9">
      <c r="A71" s="162">
        <v>1</v>
      </c>
      <c r="B71" s="231" t="s">
        <v>275</v>
      </c>
      <c r="C71" s="231"/>
      <c r="D71" s="231"/>
      <c r="E71" s="232">
        <f>F43/D43</f>
        <v>1</v>
      </c>
      <c r="F71" s="232"/>
      <c r="G71" s="232"/>
      <c r="H71" s="232"/>
      <c r="I71" s="232"/>
    </row>
    <row r="72" spans="1:9">
      <c r="A72" s="162">
        <v>1</v>
      </c>
      <c r="B72" s="231"/>
      <c r="C72" s="231"/>
      <c r="D72" s="231"/>
      <c r="E72" s="232"/>
      <c r="F72" s="232"/>
      <c r="G72" s="232"/>
      <c r="H72" s="232"/>
      <c r="I72" s="232"/>
    </row>
    <row r="73" spans="1:9">
      <c r="B73" s="231" t="s">
        <v>276</v>
      </c>
      <c r="C73" s="231"/>
      <c r="D73" s="231"/>
      <c r="E73" s="232" t="e">
        <f>F44/D44</f>
        <v>#DIV/0!</v>
      </c>
      <c r="F73" s="232"/>
      <c r="G73" s="232"/>
      <c r="H73" s="232"/>
      <c r="I73" s="232"/>
    </row>
    <row r="74" spans="1:9">
      <c r="B74" s="231"/>
      <c r="C74" s="231"/>
      <c r="D74" s="231"/>
      <c r="E74" s="232"/>
      <c r="F74" s="232"/>
      <c r="G74" s="232"/>
      <c r="H74" s="232"/>
      <c r="I74" s="232"/>
    </row>
    <row r="75" spans="1:9" ht="12.75" customHeight="1">
      <c r="B75" s="231" t="s">
        <v>133</v>
      </c>
      <c r="C75" s="231"/>
      <c r="D75" s="231"/>
      <c r="E75" s="232">
        <f>F45/D45</f>
        <v>0</v>
      </c>
      <c r="F75" s="232"/>
      <c r="G75" s="232"/>
      <c r="H75" s="232"/>
      <c r="I75" s="232"/>
    </row>
    <row r="76" spans="1:9" ht="12.75" customHeight="1">
      <c r="B76" s="231"/>
      <c r="C76" s="231"/>
      <c r="D76" s="231"/>
      <c r="E76" s="232"/>
      <c r="F76" s="232"/>
      <c r="G76" s="232"/>
      <c r="H76" s="232"/>
      <c r="I76" s="232"/>
    </row>
    <row r="77" spans="1:9">
      <c r="B77" s="231" t="s">
        <v>277</v>
      </c>
      <c r="C77" s="231"/>
      <c r="D77" s="231"/>
      <c r="E77" s="232">
        <f>F46/D46</f>
        <v>0</v>
      </c>
      <c r="F77" s="232"/>
      <c r="G77" s="232"/>
      <c r="H77" s="232"/>
      <c r="I77" s="232"/>
    </row>
    <row r="78" spans="1:9">
      <c r="B78" s="231"/>
      <c r="C78" s="231"/>
      <c r="D78" s="231"/>
      <c r="E78" s="232"/>
      <c r="F78" s="232"/>
      <c r="G78" s="232"/>
      <c r="H78" s="232"/>
      <c r="I78" s="232"/>
    </row>
    <row r="79" spans="1:9">
      <c r="B79" s="233"/>
      <c r="C79" s="233"/>
      <c r="D79" s="233"/>
      <c r="E79" s="233"/>
      <c r="F79" s="233"/>
      <c r="G79" s="233"/>
      <c r="H79" s="233"/>
      <c r="I79" s="23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58" zoomScaleNormal="100" workbookViewId="0">
      <selection activeCell="D8" sqref="D8:E8"/>
    </sheetView>
  </sheetViews>
  <sheetFormatPr baseColWidth="10" defaultColWidth="12" defaultRowHeight="12.75"/>
  <cols>
    <col min="1" max="1" width="4.33203125" style="142" customWidth="1"/>
    <col min="2" max="2" width="15.83203125" style="165" customWidth="1"/>
    <col min="3" max="3" width="15.83203125" style="141" customWidth="1"/>
    <col min="4" max="9" width="17.83203125" style="141" customWidth="1"/>
    <col min="10" max="16384" width="12" style="141"/>
  </cols>
  <sheetData>
    <row r="2" spans="2:9" ht="18" customHeight="1"/>
    <row r="3" spans="2:9" ht="15" customHeight="1"/>
    <row r="4" spans="2:9" ht="34.5" customHeight="1">
      <c r="B4" s="197" t="s">
        <v>38</v>
      </c>
      <c r="C4" s="198"/>
      <c r="D4" s="198"/>
      <c r="E4" s="198"/>
      <c r="F4" s="198"/>
      <c r="G4" s="198"/>
      <c r="H4" s="198"/>
      <c r="I4" s="198"/>
    </row>
    <row r="5" spans="2:9" ht="19.5" customHeight="1">
      <c r="B5" s="199" t="s">
        <v>335</v>
      </c>
      <c r="C5" s="200"/>
      <c r="D5" s="200"/>
      <c r="E5" s="200"/>
      <c r="F5" s="200"/>
      <c r="G5" s="200"/>
      <c r="H5" s="200"/>
      <c r="I5" s="200"/>
    </row>
    <row r="6" spans="2:9" ht="31.5" customHeight="1">
      <c r="B6" s="193" t="s">
        <v>39</v>
      </c>
      <c r="C6" s="193"/>
      <c r="D6" s="194" t="str">
        <f>'FORMATO 2. POA - MIR'!D4:F4</f>
        <v>SECRETARÍA DE BIENESTAR, INCLUSIÓN Y DESARROLLO SOCIAL.</v>
      </c>
      <c r="E6" s="194"/>
      <c r="F6" s="193" t="s">
        <v>42</v>
      </c>
      <c r="G6" s="193"/>
      <c r="H6" s="194">
        <v>2026</v>
      </c>
      <c r="I6" s="194"/>
    </row>
    <row r="7" spans="2:9" ht="54" customHeight="1">
      <c r="B7" s="193" t="s">
        <v>40</v>
      </c>
      <c r="C7" s="193"/>
      <c r="D7" s="194" t="s">
        <v>392</v>
      </c>
      <c r="E7" s="194"/>
      <c r="F7" s="193" t="s">
        <v>43</v>
      </c>
      <c r="G7" s="193"/>
      <c r="H7" s="194" t="s">
        <v>364</v>
      </c>
      <c r="I7" s="194"/>
    </row>
    <row r="8" spans="2:9" ht="41.25" customHeight="1">
      <c r="B8" s="195" t="s">
        <v>41</v>
      </c>
      <c r="C8" s="195"/>
      <c r="D8" s="196" t="s">
        <v>525</v>
      </c>
      <c r="E8" s="196"/>
      <c r="F8" s="193" t="s">
        <v>44</v>
      </c>
      <c r="G8" s="193"/>
      <c r="H8" s="194" t="s">
        <v>423</v>
      </c>
      <c r="I8" s="194"/>
    </row>
    <row r="9" spans="2:9">
      <c r="B9" s="201" t="s">
        <v>89</v>
      </c>
      <c r="C9" s="201"/>
      <c r="D9" s="201"/>
      <c r="E9" s="201"/>
      <c r="F9" s="201"/>
      <c r="G9" s="201"/>
      <c r="H9" s="201"/>
      <c r="I9" s="201"/>
    </row>
    <row r="10" spans="2:9" ht="68.25" customHeight="1">
      <c r="B10" s="202" t="s">
        <v>90</v>
      </c>
      <c r="C10" s="202"/>
      <c r="D10" s="194" t="str">
        <f>'FORMATO 2. POA - MIR'!C9</f>
        <v>Acuerdo para el desarrollo económico.</v>
      </c>
      <c r="E10" s="194"/>
      <c r="F10" s="203" t="s">
        <v>91</v>
      </c>
      <c r="G10" s="203"/>
      <c r="H10" s="194" t="str">
        <f>'FORMATO 2. POA - MIR'!E9</f>
        <v>3.6.1 ampliar las oportunidades educativas en los niveles básicos y medio superior, garantizando el acceso y la permanencia de los jóvenes en el sistema educativo.</v>
      </c>
      <c r="I10" s="194"/>
    </row>
    <row r="11" spans="2:9" ht="54" customHeight="1">
      <c r="B11" s="203" t="s">
        <v>92</v>
      </c>
      <c r="C11" s="203"/>
      <c r="D11" s="194" t="str">
        <f>'FORMATO 2. POA - MIR'!C10</f>
        <v xml:space="preserve">Transformación, crecimiento y desarrollo economico para Zapotlán. </v>
      </c>
      <c r="E11" s="194"/>
      <c r="F11" s="203" t="s">
        <v>94</v>
      </c>
      <c r="G11" s="203"/>
      <c r="H11" s="194" t="str">
        <f>'FORMATO 2. POA - MIR'!E10</f>
        <v>3.6.1.1 Impulsar el acceso a la educación básica, promoviendo el desarrollo integral de las y los estudiantes.</v>
      </c>
      <c r="I11" s="194"/>
    </row>
    <row r="12" spans="2:9" ht="126" customHeight="1">
      <c r="B12" s="203" t="s">
        <v>95</v>
      </c>
      <c r="C12" s="203"/>
      <c r="D12" s="194" t="str">
        <f>'FORMATO 2. POA - MIR'!C11</f>
        <v>3.6 Impulsar el desarrollo integral  en todos los niveles educativos, promoviendo una formación de calidad que prepare a las nuevas generaciones para un futuro próspero y competitivo.</v>
      </c>
      <c r="E12" s="194"/>
      <c r="F12" s="203" t="s">
        <v>96</v>
      </c>
      <c r="G12" s="203"/>
      <c r="H12" s="194" t="str">
        <f>'FORMATO 2. POA - MIR'!E11</f>
        <v>3.6.2.1 Promover un nuevo modelo de educación a nivel medio superior y superior, con cobertura integral y oportunidades laborales en los estudiantes del municipio</v>
      </c>
      <c r="I12" s="194"/>
    </row>
    <row r="13" spans="2:9" ht="15" customHeight="1">
      <c r="B13" s="205" t="s">
        <v>336</v>
      </c>
      <c r="C13" s="205"/>
      <c r="D13" s="205"/>
      <c r="E13" s="205"/>
      <c r="F13" s="205"/>
      <c r="G13" s="205"/>
      <c r="H13" s="205"/>
      <c r="I13" s="205"/>
    </row>
    <row r="14" spans="2:9">
      <c r="B14" s="202" t="s">
        <v>45</v>
      </c>
      <c r="C14" s="202"/>
      <c r="D14" s="202"/>
      <c r="E14" s="202"/>
      <c r="F14" s="202"/>
      <c r="G14" s="202"/>
      <c r="H14" s="202"/>
      <c r="I14" s="202"/>
    </row>
    <row r="15" spans="2:9">
      <c r="B15" s="204" t="str">
        <f>'FORMATO 2. POA - MIR'!B21</f>
        <v>DÍA DEL MAESTRO</v>
      </c>
      <c r="C15" s="204"/>
      <c r="D15" s="204"/>
      <c r="E15" s="204"/>
      <c r="F15" s="204"/>
      <c r="G15" s="204"/>
      <c r="H15" s="204"/>
      <c r="I15" s="204"/>
    </row>
    <row r="16" spans="2:9">
      <c r="B16" s="202" t="s">
        <v>48</v>
      </c>
      <c r="C16" s="202"/>
      <c r="D16" s="202"/>
      <c r="E16" s="202"/>
      <c r="F16" s="202"/>
      <c r="G16" s="202"/>
      <c r="H16" s="202"/>
      <c r="I16" s="202"/>
    </row>
    <row r="17" spans="2:9" ht="39" customHeight="1">
      <c r="B17" s="194" t="str">
        <f>'FORMATO 2. POA - MIR'!C21</f>
        <v xml:space="preserve">Reconocer a las y los maestros de las escuelas públicas y privadas por su labor docente. </v>
      </c>
      <c r="C17" s="194"/>
      <c r="D17" s="194"/>
      <c r="E17" s="194"/>
      <c r="F17" s="194"/>
      <c r="G17" s="194"/>
      <c r="H17" s="194"/>
      <c r="I17" s="194"/>
    </row>
    <row r="18" spans="2:9" ht="18.75" customHeight="1">
      <c r="B18" s="205" t="s">
        <v>337</v>
      </c>
      <c r="C18" s="205"/>
      <c r="D18" s="205"/>
      <c r="E18" s="205"/>
      <c r="F18" s="205"/>
      <c r="G18" s="205"/>
      <c r="H18" s="205"/>
      <c r="I18" s="205"/>
    </row>
    <row r="19" spans="2:9">
      <c r="B19" s="206" t="s">
        <v>324</v>
      </c>
      <c r="C19" s="206"/>
      <c r="D19" s="206"/>
      <c r="E19" s="206"/>
      <c r="F19" s="206"/>
      <c r="G19" s="206"/>
      <c r="H19" s="206"/>
      <c r="I19" s="206"/>
    </row>
    <row r="20" spans="2:9">
      <c r="B20" s="194" t="str">
        <f>CALENDARIZACION!E32</f>
        <v>PDE=(PDEP/PDER)X100%</v>
      </c>
      <c r="C20" s="194"/>
      <c r="D20" s="194"/>
      <c r="E20" s="194"/>
      <c r="F20" s="194"/>
      <c r="G20" s="194"/>
      <c r="H20" s="194"/>
      <c r="I20" s="194"/>
    </row>
    <row r="21" spans="2:9">
      <c r="B21" s="206" t="s">
        <v>325</v>
      </c>
      <c r="C21" s="206"/>
      <c r="D21" s="206"/>
      <c r="E21" s="206"/>
      <c r="F21" s="206"/>
      <c r="G21" s="206"/>
      <c r="H21" s="206"/>
      <c r="I21" s="206"/>
    </row>
    <row r="22" spans="2:9" ht="28.5" customHeight="1">
      <c r="B22" s="210" t="s">
        <v>105</v>
      </c>
      <c r="C22" s="211"/>
      <c r="D22" s="212" t="s">
        <v>326</v>
      </c>
      <c r="E22" s="212"/>
      <c r="F22" s="211" t="s">
        <v>327</v>
      </c>
      <c r="G22" s="211"/>
      <c r="H22" s="203" t="s">
        <v>137</v>
      </c>
      <c r="I22" s="203"/>
    </row>
    <row r="23" spans="2:9" ht="46.5" customHeight="1">
      <c r="B23" s="194" t="s">
        <v>515</v>
      </c>
      <c r="C23" s="213"/>
      <c r="D23" s="207" t="s">
        <v>108</v>
      </c>
      <c r="E23" s="207"/>
      <c r="F23" s="194" t="str">
        <f>CALENDARIZACION!C32</f>
        <v xml:space="preserve">(PDE) Porcentaje de eventos  </v>
      </c>
      <c r="G23" s="194"/>
      <c r="H23" s="208" t="s">
        <v>514</v>
      </c>
      <c r="I23" s="209"/>
    </row>
    <row r="24" spans="2:9" ht="47.25" customHeight="1">
      <c r="B24" s="194" t="s">
        <v>516</v>
      </c>
      <c r="C24" s="194"/>
      <c r="D24" s="207" t="s">
        <v>108</v>
      </c>
      <c r="E24" s="207"/>
      <c r="F24" s="194" t="str">
        <f>CALENDARIZACION!D32</f>
        <v>(PDEP) Porcentaje de eventos programados</v>
      </c>
      <c r="G24" s="194"/>
      <c r="H24" s="208" t="s">
        <v>514</v>
      </c>
      <c r="I24" s="209"/>
    </row>
    <row r="25" spans="2:9" ht="46.5" customHeight="1">
      <c r="B25" s="194" t="s">
        <v>515</v>
      </c>
      <c r="C25" s="194"/>
      <c r="D25" s="207" t="s">
        <v>108</v>
      </c>
      <c r="E25" s="207"/>
      <c r="F25" s="194" t="str">
        <f>CALENDARIZACION!D33</f>
        <v>(PDER) Porcentaje de eventos realizados</v>
      </c>
      <c r="G25" s="194"/>
      <c r="H25" s="208" t="s">
        <v>514</v>
      </c>
      <c r="I25" s="209"/>
    </row>
    <row r="26" spans="2:9" ht="12.75" customHeight="1">
      <c r="B26" s="217" t="s">
        <v>140</v>
      </c>
      <c r="C26" s="217"/>
      <c r="D26" s="217"/>
      <c r="E26" s="217"/>
      <c r="F26" s="217"/>
      <c r="G26" s="217"/>
      <c r="H26" s="217"/>
      <c r="I26" s="217"/>
    </row>
    <row r="27" spans="2:9" ht="15.75" customHeight="1">
      <c r="B27" s="202" t="s">
        <v>28</v>
      </c>
      <c r="C27" s="202"/>
      <c r="D27" s="202" t="s">
        <v>46</v>
      </c>
      <c r="E27" s="202"/>
      <c r="F27" s="202" t="s">
        <v>47</v>
      </c>
      <c r="G27" s="202"/>
      <c r="H27" s="202"/>
      <c r="I27" s="202"/>
    </row>
    <row r="28" spans="2:9" ht="18" customHeight="1">
      <c r="B28" s="194" t="s">
        <v>100</v>
      </c>
      <c r="C28" s="194"/>
      <c r="D28" s="194" t="s">
        <v>98</v>
      </c>
      <c r="E28" s="194"/>
      <c r="F28" s="194" t="s">
        <v>212</v>
      </c>
      <c r="G28" s="194"/>
      <c r="H28" s="194"/>
      <c r="I28" s="194"/>
    </row>
    <row r="29" spans="2:9" ht="18" customHeight="1">
      <c r="B29" s="202" t="s">
        <v>127</v>
      </c>
      <c r="C29" s="202"/>
      <c r="D29" s="202"/>
      <c r="E29" s="202"/>
      <c r="F29" s="214" t="s">
        <v>130</v>
      </c>
      <c r="G29" s="206"/>
      <c r="H29" s="206"/>
      <c r="I29" s="206"/>
    </row>
    <row r="30" spans="2:9" ht="13.5" customHeight="1">
      <c r="B30" s="194" t="s">
        <v>108</v>
      </c>
      <c r="C30" s="194"/>
      <c r="D30" s="194"/>
      <c r="E30" s="194"/>
      <c r="F30" s="194" t="s">
        <v>188</v>
      </c>
      <c r="G30" s="194"/>
      <c r="H30" s="194"/>
      <c r="I30" s="194"/>
    </row>
    <row r="31" spans="2:9" ht="15.75" customHeight="1">
      <c r="B31" s="215" t="s">
        <v>82</v>
      </c>
      <c r="C31" s="216"/>
      <c r="D31" s="216"/>
      <c r="E31" s="216"/>
      <c r="F31" s="214" t="s">
        <v>131</v>
      </c>
      <c r="G31" s="206"/>
      <c r="H31" s="206"/>
      <c r="I31" s="206"/>
    </row>
    <row r="32" spans="2:9" ht="15.75" customHeight="1">
      <c r="B32" s="194" t="s">
        <v>109</v>
      </c>
      <c r="C32" s="194"/>
      <c r="D32" s="194"/>
      <c r="E32" s="194"/>
      <c r="F32" s="194" t="s">
        <v>110</v>
      </c>
      <c r="G32" s="194"/>
      <c r="H32" s="194"/>
      <c r="I32" s="194"/>
    </row>
    <row r="33" spans="1:10" ht="14.25" customHeight="1">
      <c r="B33" s="201" t="s">
        <v>143</v>
      </c>
      <c r="C33" s="201"/>
      <c r="D33" s="201"/>
      <c r="E33" s="201"/>
      <c r="F33" s="201"/>
      <c r="G33" s="201"/>
      <c r="H33" s="201"/>
      <c r="I33" s="201"/>
    </row>
    <row r="34" spans="1:10" ht="13.5" customHeight="1">
      <c r="B34" s="216" t="s">
        <v>329</v>
      </c>
      <c r="C34" s="216"/>
      <c r="D34" s="216"/>
      <c r="E34" s="216"/>
      <c r="F34" s="206" t="s">
        <v>330</v>
      </c>
      <c r="G34" s="206"/>
      <c r="H34" s="206"/>
      <c r="I34" s="206"/>
    </row>
    <row r="35" spans="1:10">
      <c r="B35" s="218" t="s">
        <v>146</v>
      </c>
      <c r="C35" s="218"/>
      <c r="D35" s="222">
        <f>CALENDARIZACION!R32</f>
        <v>1</v>
      </c>
      <c r="E35" s="222"/>
      <c r="F35" s="194" t="s">
        <v>115</v>
      </c>
      <c r="G35" s="194"/>
      <c r="H35" s="223" t="s">
        <v>116</v>
      </c>
      <c r="I35" s="223"/>
    </row>
    <row r="36" spans="1:10">
      <c r="B36" s="218" t="s">
        <v>117</v>
      </c>
      <c r="C36" s="218"/>
      <c r="D36" s="207" t="s">
        <v>109</v>
      </c>
      <c r="E36" s="207"/>
      <c r="F36" s="194" t="s">
        <v>328</v>
      </c>
      <c r="G36" s="194"/>
      <c r="H36" s="220" t="s">
        <v>119</v>
      </c>
      <c r="I36" s="220"/>
    </row>
    <row r="37" spans="1:10">
      <c r="B37" s="218" t="s">
        <v>49</v>
      </c>
      <c r="C37" s="218"/>
      <c r="D37" s="207" t="s">
        <v>187</v>
      </c>
      <c r="E37" s="207"/>
      <c r="F37" s="194" t="s">
        <v>120</v>
      </c>
      <c r="G37" s="194"/>
      <c r="H37" s="221" t="s">
        <v>121</v>
      </c>
      <c r="I37" s="221"/>
    </row>
    <row r="38" spans="1:10">
      <c r="B38" s="206" t="s">
        <v>338</v>
      </c>
      <c r="C38" s="206"/>
      <c r="D38" s="206"/>
      <c r="E38" s="206"/>
      <c r="F38" s="206"/>
      <c r="G38" s="206"/>
      <c r="H38" s="206"/>
      <c r="I38" s="206"/>
    </row>
    <row r="39" spans="1:10">
      <c r="B39" s="203" t="s">
        <v>227</v>
      </c>
      <c r="C39" s="203"/>
      <c r="D39" s="203"/>
      <c r="E39" s="203"/>
      <c r="F39" s="203" t="s">
        <v>50</v>
      </c>
      <c r="G39" s="203"/>
      <c r="H39" s="203" t="s">
        <v>141</v>
      </c>
      <c r="I39" s="203"/>
    </row>
    <row r="40" spans="1:10">
      <c r="B40" s="222">
        <f>D43</f>
        <v>0</v>
      </c>
      <c r="C40" s="222"/>
      <c r="D40" s="222"/>
      <c r="E40" s="222"/>
      <c r="F40" s="222">
        <v>2026</v>
      </c>
      <c r="G40" s="222"/>
      <c r="H40" s="194" t="s">
        <v>109</v>
      </c>
      <c r="I40" s="194"/>
    </row>
    <row r="41" spans="1:10">
      <c r="B41" s="224" t="s">
        <v>144</v>
      </c>
      <c r="C41" s="224"/>
      <c r="D41" s="224"/>
      <c r="E41" s="224"/>
      <c r="F41" s="224"/>
      <c r="G41" s="224"/>
      <c r="H41" s="224"/>
      <c r="I41" s="224"/>
    </row>
    <row r="42" spans="1:10" ht="36">
      <c r="B42" s="202" t="s">
        <v>123</v>
      </c>
      <c r="C42" s="202"/>
      <c r="D42" s="151" t="s">
        <v>145</v>
      </c>
      <c r="E42" s="158" t="s">
        <v>85</v>
      </c>
      <c r="F42" s="214" t="s">
        <v>86</v>
      </c>
      <c r="G42" s="206"/>
      <c r="H42" s="128" t="s">
        <v>75</v>
      </c>
      <c r="I42" s="128" t="s">
        <v>76</v>
      </c>
    </row>
    <row r="43" spans="1:10">
      <c r="B43" s="194" t="s">
        <v>275</v>
      </c>
      <c r="C43" s="194"/>
      <c r="D43" s="130">
        <f>SUM(CALENDARIZACION!F32:H32)</f>
        <v>0</v>
      </c>
      <c r="E43" s="131">
        <v>0</v>
      </c>
      <c r="F43" s="225">
        <f>SUM(CALENDARIZACION!F33:H33)</f>
        <v>0</v>
      </c>
      <c r="G43" s="225"/>
      <c r="H43" s="153">
        <v>46027</v>
      </c>
      <c r="I43" s="153">
        <v>46386</v>
      </c>
      <c r="J43" s="164"/>
    </row>
    <row r="44" spans="1:10">
      <c r="B44" s="194" t="s">
        <v>276</v>
      </c>
      <c r="C44" s="194"/>
      <c r="D44" s="130">
        <f>SUM(CALENDARIZACION!I32:K32)</f>
        <v>1</v>
      </c>
      <c r="E44" s="133">
        <v>0</v>
      </c>
      <c r="F44" s="225">
        <f>SUM(CALENDARIZACION!I33:K33)</f>
        <v>0</v>
      </c>
      <c r="G44" s="225"/>
      <c r="H44" s="153"/>
      <c r="I44" s="153"/>
      <c r="J44" s="164"/>
    </row>
    <row r="45" spans="1:10">
      <c r="B45" s="194" t="s">
        <v>133</v>
      </c>
      <c r="C45" s="194"/>
      <c r="D45" s="130">
        <f>SUM(CALENDARIZACION!L32:N32)</f>
        <v>0</v>
      </c>
      <c r="E45" s="131">
        <v>0</v>
      </c>
      <c r="F45" s="225">
        <f>SUM(CALENDARIZACION!L33:N33)</f>
        <v>0</v>
      </c>
      <c r="G45" s="225"/>
      <c r="H45" s="153"/>
      <c r="I45" s="153"/>
    </row>
    <row r="46" spans="1:10">
      <c r="B46" s="194" t="s">
        <v>277</v>
      </c>
      <c r="C46" s="194"/>
      <c r="D46" s="130">
        <f>SUM(CALENDARIZACION!O32:Q32)</f>
        <v>0</v>
      </c>
      <c r="E46" s="131">
        <v>0</v>
      </c>
      <c r="F46" s="225">
        <f>SUM(CALENDARIZACION!O33:Q33)</f>
        <v>0</v>
      </c>
      <c r="G46" s="225"/>
      <c r="H46" s="153"/>
      <c r="I46" s="153"/>
    </row>
    <row r="47" spans="1:10" ht="24">
      <c r="B47" s="228" t="s">
        <v>334</v>
      </c>
      <c r="C47" s="228"/>
      <c r="D47" s="154">
        <f>F52</f>
        <v>1</v>
      </c>
      <c r="E47" s="154">
        <v>0</v>
      </c>
      <c r="F47" s="229">
        <f>G52</f>
        <v>0</v>
      </c>
      <c r="G47" s="229"/>
      <c r="H47" s="129" t="s">
        <v>147</v>
      </c>
      <c r="I47" s="155">
        <f>I52</f>
        <v>0</v>
      </c>
    </row>
    <row r="48" spans="1:10">
      <c r="A48" s="230"/>
      <c r="B48" s="230"/>
      <c r="C48" s="230"/>
      <c r="D48" s="230"/>
      <c r="E48" s="230"/>
      <c r="F48" s="230"/>
      <c r="G48" s="230"/>
      <c r="H48" s="230"/>
      <c r="I48" s="230"/>
    </row>
    <row r="49" spans="1:9" ht="22.5" customHeight="1">
      <c r="A49" s="230"/>
      <c r="B49" s="230"/>
      <c r="C49" s="230"/>
      <c r="D49" s="230"/>
      <c r="E49" s="230"/>
      <c r="F49" s="230"/>
      <c r="G49" s="230"/>
      <c r="H49" s="230"/>
      <c r="I49" s="230"/>
    </row>
    <row r="50" spans="1:9" ht="39" customHeight="1">
      <c r="B50" s="193" t="s">
        <v>159</v>
      </c>
      <c r="C50" s="202"/>
      <c r="D50" s="226" t="s">
        <v>52</v>
      </c>
      <c r="E50" s="226"/>
      <c r="F50" s="226" t="s">
        <v>153</v>
      </c>
      <c r="G50" s="226"/>
      <c r="H50" s="226"/>
      <c r="I50" s="226"/>
    </row>
    <row r="51" spans="1:9" ht="33.75" customHeight="1">
      <c r="B51" s="227" t="str">
        <f>D8</f>
        <v>PP1- C2 A2</v>
      </c>
      <c r="C51" s="227"/>
      <c r="D51" s="207" t="str">
        <f>B15</f>
        <v>DÍA DEL MAESTRO</v>
      </c>
      <c r="E51" s="207"/>
      <c r="F51" s="136" t="s">
        <v>154</v>
      </c>
      <c r="G51" s="129" t="s">
        <v>155</v>
      </c>
      <c r="H51" s="136" t="s">
        <v>67</v>
      </c>
      <c r="I51" s="137" t="s">
        <v>68</v>
      </c>
    </row>
    <row r="52" spans="1:9" ht="30" customHeight="1">
      <c r="B52" s="227"/>
      <c r="C52" s="227"/>
      <c r="D52" s="207"/>
      <c r="E52" s="207"/>
      <c r="F52" s="156">
        <f>CALENDARIZACION!R32</f>
        <v>1</v>
      </c>
      <c r="G52" s="132">
        <f>CALENDARIZACION!R33</f>
        <v>0</v>
      </c>
      <c r="H52" s="156">
        <f>CALENDARIZACION!T32</f>
        <v>1</v>
      </c>
      <c r="I52" s="157">
        <f>CALENDARIZACION!U32</f>
        <v>0</v>
      </c>
    </row>
    <row r="53" spans="1:9" ht="20.25" customHeight="1">
      <c r="A53" s="162">
        <v>1</v>
      </c>
      <c r="B53" s="230">
        <v>0</v>
      </c>
      <c r="C53" s="230"/>
      <c r="D53" s="230"/>
      <c r="E53" s="230"/>
      <c r="F53" s="230"/>
      <c r="G53" s="230"/>
      <c r="H53" s="230"/>
      <c r="I53" s="230"/>
    </row>
    <row r="54" spans="1:9">
      <c r="A54" s="162">
        <v>1</v>
      </c>
      <c r="B54" s="230"/>
      <c r="C54" s="230"/>
      <c r="D54" s="230"/>
      <c r="E54" s="230"/>
      <c r="F54" s="230"/>
      <c r="G54" s="230"/>
      <c r="H54" s="230"/>
      <c r="I54" s="230"/>
    </row>
    <row r="55" spans="1:9">
      <c r="A55" s="162">
        <v>1</v>
      </c>
      <c r="B55" s="230"/>
      <c r="C55" s="230"/>
      <c r="D55" s="230"/>
      <c r="E55" s="230"/>
      <c r="F55" s="230"/>
      <c r="G55" s="230"/>
      <c r="H55" s="230"/>
      <c r="I55" s="230"/>
    </row>
    <row r="56" spans="1:9">
      <c r="A56" s="162">
        <v>1</v>
      </c>
      <c r="B56" s="230"/>
      <c r="C56" s="230"/>
      <c r="D56" s="230"/>
      <c r="E56" s="230"/>
      <c r="F56" s="230"/>
      <c r="G56" s="230"/>
      <c r="H56" s="230"/>
      <c r="I56" s="230"/>
    </row>
    <row r="57" spans="1:9">
      <c r="A57" s="162">
        <v>1</v>
      </c>
      <c r="B57" s="230"/>
      <c r="C57" s="230"/>
      <c r="D57" s="230"/>
      <c r="E57" s="230"/>
      <c r="F57" s="230"/>
      <c r="G57" s="230"/>
      <c r="H57" s="230"/>
      <c r="I57" s="230"/>
    </row>
    <row r="58" spans="1:9">
      <c r="A58" s="162">
        <v>1</v>
      </c>
      <c r="B58" s="230"/>
      <c r="C58" s="230"/>
      <c r="D58" s="230"/>
      <c r="E58" s="230"/>
      <c r="F58" s="230"/>
      <c r="G58" s="230"/>
      <c r="H58" s="230"/>
      <c r="I58" s="230"/>
    </row>
    <row r="59" spans="1:9">
      <c r="A59" s="162">
        <v>1</v>
      </c>
      <c r="B59" s="230"/>
      <c r="C59" s="230"/>
      <c r="D59" s="230"/>
      <c r="E59" s="230"/>
      <c r="F59" s="230"/>
      <c r="G59" s="230"/>
      <c r="H59" s="230"/>
      <c r="I59" s="230"/>
    </row>
    <row r="60" spans="1:9">
      <c r="A60" s="162">
        <v>1</v>
      </c>
      <c r="B60" s="230"/>
      <c r="C60" s="230"/>
      <c r="D60" s="230"/>
      <c r="E60" s="230"/>
      <c r="F60" s="230"/>
      <c r="G60" s="230"/>
      <c r="H60" s="230"/>
      <c r="I60" s="230"/>
    </row>
    <row r="61" spans="1:9">
      <c r="A61" s="162">
        <v>1</v>
      </c>
      <c r="B61" s="230"/>
      <c r="C61" s="230"/>
      <c r="D61" s="230"/>
      <c r="E61" s="230"/>
      <c r="F61" s="230"/>
      <c r="G61" s="230"/>
      <c r="H61" s="230"/>
      <c r="I61" s="230"/>
    </row>
    <row r="62" spans="1:9">
      <c r="A62" s="162">
        <v>1</v>
      </c>
      <c r="B62" s="230"/>
      <c r="C62" s="230"/>
      <c r="D62" s="230"/>
      <c r="E62" s="230"/>
      <c r="F62" s="230"/>
      <c r="G62" s="230"/>
      <c r="H62" s="230"/>
      <c r="I62" s="230"/>
    </row>
    <row r="63" spans="1:9">
      <c r="A63" s="162">
        <v>1</v>
      </c>
      <c r="B63" s="230"/>
      <c r="C63" s="230"/>
      <c r="D63" s="230"/>
      <c r="E63" s="230"/>
      <c r="F63" s="230"/>
      <c r="G63" s="230"/>
      <c r="H63" s="230"/>
      <c r="I63" s="230"/>
    </row>
    <row r="64" spans="1:9">
      <c r="A64" s="162">
        <v>1</v>
      </c>
      <c r="B64" s="230"/>
      <c r="C64" s="230"/>
      <c r="D64" s="230"/>
      <c r="E64" s="230"/>
      <c r="F64" s="230"/>
      <c r="G64" s="230"/>
      <c r="H64" s="230"/>
      <c r="I64" s="230"/>
    </row>
    <row r="65" spans="1:9">
      <c r="A65" s="162">
        <v>1</v>
      </c>
      <c r="B65" s="230"/>
      <c r="C65" s="230"/>
      <c r="D65" s="230"/>
      <c r="E65" s="230"/>
      <c r="F65" s="230"/>
      <c r="G65" s="230"/>
      <c r="H65" s="230"/>
      <c r="I65" s="230"/>
    </row>
    <row r="66" spans="1:9">
      <c r="A66" s="162">
        <v>1</v>
      </c>
      <c r="B66" s="230"/>
      <c r="C66" s="230"/>
      <c r="D66" s="230"/>
      <c r="E66" s="230"/>
      <c r="F66" s="230"/>
      <c r="G66" s="230"/>
      <c r="H66" s="230"/>
      <c r="I66" s="230"/>
    </row>
    <row r="67" spans="1:9">
      <c r="A67" s="162">
        <v>1</v>
      </c>
      <c r="B67" s="230"/>
      <c r="C67" s="230"/>
      <c r="D67" s="230"/>
      <c r="E67" s="230"/>
      <c r="F67" s="230"/>
      <c r="G67" s="230"/>
      <c r="H67" s="230"/>
      <c r="I67" s="230"/>
    </row>
    <row r="68" spans="1:9" ht="17.25" customHeight="1">
      <c r="A68" s="162">
        <v>1</v>
      </c>
      <c r="B68" s="230"/>
      <c r="C68" s="230"/>
      <c r="D68" s="230"/>
      <c r="E68" s="230"/>
      <c r="F68" s="230"/>
      <c r="G68" s="230"/>
      <c r="H68" s="230"/>
      <c r="I68" s="230"/>
    </row>
    <row r="69" spans="1:9">
      <c r="A69" s="162">
        <v>1</v>
      </c>
      <c r="B69" s="234" t="s">
        <v>280</v>
      </c>
      <c r="C69" s="234"/>
      <c r="D69" s="234"/>
      <c r="E69" s="234"/>
      <c r="F69" s="234"/>
      <c r="G69" s="234"/>
      <c r="H69" s="234"/>
      <c r="I69" s="234"/>
    </row>
    <row r="70" spans="1:9">
      <c r="A70" s="162">
        <v>1</v>
      </c>
      <c r="B70" s="234"/>
      <c r="C70" s="234"/>
      <c r="D70" s="234"/>
      <c r="E70" s="234"/>
      <c r="F70" s="234"/>
      <c r="G70" s="234"/>
      <c r="H70" s="234"/>
      <c r="I70" s="234"/>
    </row>
    <row r="71" spans="1:9">
      <c r="A71" s="162">
        <v>1</v>
      </c>
      <c r="B71" s="231" t="s">
        <v>275</v>
      </c>
      <c r="C71" s="231"/>
      <c r="D71" s="231"/>
      <c r="E71" s="232" t="e">
        <f>F43/D43</f>
        <v>#DIV/0!</v>
      </c>
      <c r="F71" s="232"/>
      <c r="G71" s="232"/>
      <c r="H71" s="232"/>
      <c r="I71" s="232"/>
    </row>
    <row r="72" spans="1:9">
      <c r="A72" s="162">
        <v>1</v>
      </c>
      <c r="B72" s="231"/>
      <c r="C72" s="231"/>
      <c r="D72" s="231"/>
      <c r="E72" s="232"/>
      <c r="F72" s="232"/>
      <c r="G72" s="232"/>
      <c r="H72" s="232"/>
      <c r="I72" s="232"/>
    </row>
    <row r="73" spans="1:9">
      <c r="B73" s="231" t="s">
        <v>276</v>
      </c>
      <c r="C73" s="231"/>
      <c r="D73" s="231"/>
      <c r="E73" s="232">
        <f>F44/D44</f>
        <v>0</v>
      </c>
      <c r="F73" s="232"/>
      <c r="G73" s="232"/>
      <c r="H73" s="232"/>
      <c r="I73" s="232"/>
    </row>
    <row r="74" spans="1:9">
      <c r="B74" s="231"/>
      <c r="C74" s="231"/>
      <c r="D74" s="231"/>
      <c r="E74" s="232"/>
      <c r="F74" s="232"/>
      <c r="G74" s="232"/>
      <c r="H74" s="232"/>
      <c r="I74" s="232"/>
    </row>
    <row r="75" spans="1:9" ht="12.75" customHeight="1">
      <c r="B75" s="231" t="s">
        <v>133</v>
      </c>
      <c r="C75" s="231"/>
      <c r="D75" s="231"/>
      <c r="E75" s="232" t="e">
        <f>F45/D45</f>
        <v>#DIV/0!</v>
      </c>
      <c r="F75" s="232"/>
      <c r="G75" s="232"/>
      <c r="H75" s="232"/>
      <c r="I75" s="232"/>
    </row>
    <row r="76" spans="1:9" ht="12.75" customHeight="1">
      <c r="B76" s="231"/>
      <c r="C76" s="231"/>
      <c r="D76" s="231"/>
      <c r="E76" s="232"/>
      <c r="F76" s="232"/>
      <c r="G76" s="232"/>
      <c r="H76" s="232"/>
      <c r="I76" s="232"/>
    </row>
    <row r="77" spans="1:9">
      <c r="B77" s="231" t="s">
        <v>277</v>
      </c>
      <c r="C77" s="231"/>
      <c r="D77" s="231"/>
      <c r="E77" s="232" t="e">
        <f>F46/D46</f>
        <v>#DIV/0!</v>
      </c>
      <c r="F77" s="232"/>
      <c r="G77" s="232"/>
      <c r="H77" s="232"/>
      <c r="I77" s="232"/>
    </row>
    <row r="78" spans="1:9">
      <c r="B78" s="231"/>
      <c r="C78" s="231"/>
      <c r="D78" s="231"/>
      <c r="E78" s="232"/>
      <c r="F78" s="232"/>
      <c r="G78" s="232"/>
      <c r="H78" s="232"/>
      <c r="I78" s="232"/>
    </row>
    <row r="79" spans="1:9">
      <c r="B79" s="233"/>
      <c r="C79" s="233"/>
      <c r="D79" s="233"/>
      <c r="E79" s="233"/>
      <c r="F79" s="233"/>
      <c r="G79" s="233"/>
      <c r="H79" s="233"/>
      <c r="I79" s="23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abSelected="1" topLeftCell="A57" zoomScale="90" zoomScaleNormal="90" workbookViewId="0">
      <selection activeCell="E77" sqref="E77:I78"/>
    </sheetView>
  </sheetViews>
  <sheetFormatPr baseColWidth="10" defaultColWidth="12" defaultRowHeight="12.75"/>
  <cols>
    <col min="1" max="1" width="4.33203125" style="142" customWidth="1"/>
    <col min="2" max="2" width="15.83203125" style="165" customWidth="1"/>
    <col min="3" max="3" width="15.83203125" style="141" customWidth="1"/>
    <col min="4" max="9" width="17.83203125" style="141" customWidth="1"/>
    <col min="10" max="16384" width="12" style="141"/>
  </cols>
  <sheetData>
    <row r="2" spans="2:9" ht="18" customHeight="1"/>
    <row r="3" spans="2:9" ht="15" customHeight="1"/>
    <row r="4" spans="2:9" ht="34.5" customHeight="1">
      <c r="B4" s="197" t="s">
        <v>38</v>
      </c>
      <c r="C4" s="198"/>
      <c r="D4" s="198"/>
      <c r="E4" s="198"/>
      <c r="F4" s="198"/>
      <c r="G4" s="198"/>
      <c r="H4" s="198"/>
      <c r="I4" s="198"/>
    </row>
    <row r="5" spans="2:9" ht="19.5" customHeight="1">
      <c r="B5" s="199" t="s">
        <v>335</v>
      </c>
      <c r="C5" s="200"/>
      <c r="D5" s="200"/>
      <c r="E5" s="200"/>
      <c r="F5" s="200"/>
      <c r="G5" s="200"/>
      <c r="H5" s="200"/>
      <c r="I5" s="200"/>
    </row>
    <row r="6" spans="2:9" ht="31.5" customHeight="1">
      <c r="B6" s="193" t="s">
        <v>39</v>
      </c>
      <c r="C6" s="193"/>
      <c r="D6" s="194" t="str">
        <f>'FORMATO 2. POA - MIR'!D4:F4</f>
        <v>SECRETARÍA DE BIENESTAR, INCLUSIÓN Y DESARROLLO SOCIAL.</v>
      </c>
      <c r="E6" s="194"/>
      <c r="F6" s="193" t="s">
        <v>42</v>
      </c>
      <c r="G6" s="193"/>
      <c r="H6" s="194">
        <v>2026</v>
      </c>
      <c r="I6" s="194"/>
    </row>
    <row r="7" spans="2:9" ht="54" customHeight="1">
      <c r="B7" s="193" t="s">
        <v>40</v>
      </c>
      <c r="C7" s="193"/>
      <c r="D7" s="194" t="s">
        <v>392</v>
      </c>
      <c r="E7" s="194"/>
      <c r="F7" s="193" t="s">
        <v>43</v>
      </c>
      <c r="G7" s="193"/>
      <c r="H7" s="194" t="s">
        <v>364</v>
      </c>
      <c r="I7" s="194"/>
    </row>
    <row r="8" spans="2:9" ht="41.25" customHeight="1">
      <c r="B8" s="195" t="s">
        <v>41</v>
      </c>
      <c r="C8" s="195"/>
      <c r="D8" s="196" t="s">
        <v>526</v>
      </c>
      <c r="E8" s="196"/>
      <c r="F8" s="193" t="s">
        <v>44</v>
      </c>
      <c r="G8" s="193"/>
      <c r="H8" s="194" t="s">
        <v>423</v>
      </c>
      <c r="I8" s="194"/>
    </row>
    <row r="9" spans="2:9">
      <c r="B9" s="201" t="s">
        <v>89</v>
      </c>
      <c r="C9" s="201"/>
      <c r="D9" s="201"/>
      <c r="E9" s="201"/>
      <c r="F9" s="201"/>
      <c r="G9" s="201"/>
      <c r="H9" s="201"/>
      <c r="I9" s="201"/>
    </row>
    <row r="10" spans="2:9" ht="68.25" customHeight="1">
      <c r="B10" s="202" t="s">
        <v>90</v>
      </c>
      <c r="C10" s="202"/>
      <c r="D10" s="194" t="str">
        <f>'FORMATO 2. POA - MIR'!C9</f>
        <v>Acuerdo para el desarrollo económico.</v>
      </c>
      <c r="E10" s="194"/>
      <c r="F10" s="203" t="s">
        <v>91</v>
      </c>
      <c r="G10" s="203"/>
      <c r="H10" s="194" t="str">
        <f>'FORMATO 2. POA - MIR'!E9</f>
        <v>3.6.1 ampliar las oportunidades educativas en los niveles básicos y medio superior, garantizando el acceso y la permanencia de los jóvenes en el sistema educativo.</v>
      </c>
      <c r="I10" s="194"/>
    </row>
    <row r="11" spans="2:9" ht="54" customHeight="1">
      <c r="B11" s="203" t="s">
        <v>92</v>
      </c>
      <c r="C11" s="203"/>
      <c r="D11" s="194" t="str">
        <f>'FORMATO 2. POA - MIR'!C10</f>
        <v xml:space="preserve">Transformación, crecimiento y desarrollo economico para Zapotlán. </v>
      </c>
      <c r="E11" s="194"/>
      <c r="F11" s="203" t="s">
        <v>94</v>
      </c>
      <c r="G11" s="203"/>
      <c r="H11" s="194" t="str">
        <f>'FORMATO 2. POA - MIR'!E10</f>
        <v>3.6.1.1 Impulsar el acceso a la educación básica, promoviendo el desarrollo integral de las y los estudiantes.</v>
      </c>
      <c r="I11" s="194"/>
    </row>
    <row r="12" spans="2:9" ht="126" customHeight="1">
      <c r="B12" s="203" t="s">
        <v>95</v>
      </c>
      <c r="C12" s="203"/>
      <c r="D12" s="194" t="str">
        <f>'FORMATO 2. POA - MIR'!C11</f>
        <v>3.6 Impulsar el desarrollo integral  en todos los niveles educativos, promoviendo una formación de calidad que prepare a las nuevas generaciones para un futuro próspero y competitivo.</v>
      </c>
      <c r="E12" s="194"/>
      <c r="F12" s="203" t="s">
        <v>96</v>
      </c>
      <c r="G12" s="203"/>
      <c r="H12" s="194" t="str">
        <f>'FORMATO 2. POA - MIR'!E11</f>
        <v>3.6.2.1 Promover un nuevo modelo de educación a nivel medio superior y superior, con cobertura integral y oportunidades laborales en los estudiantes del municipio</v>
      </c>
      <c r="I12" s="194"/>
    </row>
    <row r="13" spans="2:9" ht="15" customHeight="1">
      <c r="B13" s="205" t="s">
        <v>336</v>
      </c>
      <c r="C13" s="205"/>
      <c r="D13" s="205"/>
      <c r="E13" s="205"/>
      <c r="F13" s="205"/>
      <c r="G13" s="205"/>
      <c r="H13" s="205"/>
      <c r="I13" s="205"/>
    </row>
    <row r="14" spans="2:9">
      <c r="B14" s="202" t="s">
        <v>45</v>
      </c>
      <c r="C14" s="202"/>
      <c r="D14" s="202"/>
      <c r="E14" s="202"/>
      <c r="F14" s="202"/>
      <c r="G14" s="202"/>
      <c r="H14" s="202"/>
      <c r="I14" s="202"/>
    </row>
    <row r="15" spans="2:9">
      <c r="B15" s="204" t="str">
        <f>'FORMATO 2. POA - MIR'!B22</f>
        <v xml:space="preserve">FOMENTO A LA LECTURA A TRAVÉS DE LA TECNOLOGÍA </v>
      </c>
      <c r="C15" s="204"/>
      <c r="D15" s="204"/>
      <c r="E15" s="204"/>
      <c r="F15" s="204"/>
      <c r="G15" s="204"/>
      <c r="H15" s="204"/>
      <c r="I15" s="204"/>
    </row>
    <row r="16" spans="2:9">
      <c r="B16" s="202" t="s">
        <v>48</v>
      </c>
      <c r="C16" s="202"/>
      <c r="D16" s="202"/>
      <c r="E16" s="202"/>
      <c r="F16" s="202"/>
      <c r="G16" s="202"/>
      <c r="H16" s="202"/>
      <c r="I16" s="202"/>
    </row>
    <row r="17" spans="2:9" ht="39" customHeight="1">
      <c r="B17" s="194" t="str">
        <f>'FORMATO 2. POA - MIR'!C22</f>
        <v xml:space="preserve">Seguimiento al programa de fomento a la lectura a través de la tecnología. </v>
      </c>
      <c r="C17" s="194"/>
      <c r="D17" s="194"/>
      <c r="E17" s="194"/>
      <c r="F17" s="194"/>
      <c r="G17" s="194"/>
      <c r="H17" s="194"/>
      <c r="I17" s="194"/>
    </row>
    <row r="18" spans="2:9" ht="18.75" customHeight="1">
      <c r="B18" s="205" t="s">
        <v>337</v>
      </c>
      <c r="C18" s="205"/>
      <c r="D18" s="205"/>
      <c r="E18" s="205"/>
      <c r="F18" s="205"/>
      <c r="G18" s="205"/>
      <c r="H18" s="205"/>
      <c r="I18" s="205"/>
    </row>
    <row r="19" spans="2:9">
      <c r="B19" s="206" t="s">
        <v>324</v>
      </c>
      <c r="C19" s="206"/>
      <c r="D19" s="206"/>
      <c r="E19" s="206"/>
      <c r="F19" s="206"/>
      <c r="G19" s="206"/>
      <c r="H19" s="206"/>
      <c r="I19" s="206"/>
    </row>
    <row r="20" spans="2:9">
      <c r="B20" s="194" t="str">
        <f>CALENDARIZACION!E35</f>
        <v>PDEBCFALLATDLTP=(PDEBCFALLATDLTP/PDEBCFALLATDLTR)X100%</v>
      </c>
      <c r="C20" s="194"/>
      <c r="D20" s="194"/>
      <c r="E20" s="194"/>
      <c r="F20" s="194"/>
      <c r="G20" s="194"/>
      <c r="H20" s="194"/>
      <c r="I20" s="194"/>
    </row>
    <row r="21" spans="2:9">
      <c r="B21" s="206" t="s">
        <v>325</v>
      </c>
      <c r="C21" s="206"/>
      <c r="D21" s="206"/>
      <c r="E21" s="206"/>
      <c r="F21" s="206"/>
      <c r="G21" s="206"/>
      <c r="H21" s="206"/>
      <c r="I21" s="206"/>
    </row>
    <row r="22" spans="2:9" ht="28.5" customHeight="1">
      <c r="B22" s="210" t="s">
        <v>105</v>
      </c>
      <c r="C22" s="211"/>
      <c r="D22" s="212" t="s">
        <v>326</v>
      </c>
      <c r="E22" s="212"/>
      <c r="F22" s="211" t="s">
        <v>327</v>
      </c>
      <c r="G22" s="211"/>
      <c r="H22" s="203" t="s">
        <v>137</v>
      </c>
      <c r="I22" s="203"/>
    </row>
    <row r="23" spans="2:9" ht="46.5" customHeight="1">
      <c r="B23" s="194" t="s">
        <v>517</v>
      </c>
      <c r="C23" s="213"/>
      <c r="D23" s="207" t="s">
        <v>108</v>
      </c>
      <c r="E23" s="207"/>
      <c r="F23" s="194" t="str">
        <f>CALENDARIZACION!C35</f>
        <v>(PDEBCFALLATDLT) Porcentaje de escuelas beneficiados con el fomento a la lectura a través de la tecnología</v>
      </c>
      <c r="G23" s="194"/>
      <c r="H23" s="208" t="s">
        <v>514</v>
      </c>
      <c r="I23" s="209"/>
    </row>
    <row r="24" spans="2:9" ht="47.25" customHeight="1">
      <c r="B24" s="194" t="s">
        <v>518</v>
      </c>
      <c r="C24" s="194"/>
      <c r="D24" s="207" t="s">
        <v>108</v>
      </c>
      <c r="E24" s="207"/>
      <c r="F24" s="194" t="str">
        <f>CALENDARIZACION!D35</f>
        <v>(PDEBCFALLATDLTP) Porcentaje de escuelas beneficiados con el fomento a la lectura a través de la tecnología programado</v>
      </c>
      <c r="G24" s="194"/>
      <c r="H24" s="208" t="s">
        <v>514</v>
      </c>
      <c r="I24" s="209"/>
    </row>
    <row r="25" spans="2:9" ht="46.5" customHeight="1">
      <c r="B25" s="194" t="s">
        <v>519</v>
      </c>
      <c r="C25" s="194"/>
      <c r="D25" s="207" t="s">
        <v>108</v>
      </c>
      <c r="E25" s="207"/>
      <c r="F25" s="194" t="str">
        <f>CALENDARIZACION!D36</f>
        <v>(PDEBCFALLATDLTR) Porcentaje de escuelas beneficiados con el fomento a la lectura a través de la tecnología realizado.</v>
      </c>
      <c r="G25" s="194"/>
      <c r="H25" s="208" t="s">
        <v>514</v>
      </c>
      <c r="I25" s="209"/>
    </row>
    <row r="26" spans="2:9" ht="12.75" customHeight="1">
      <c r="B26" s="217" t="s">
        <v>140</v>
      </c>
      <c r="C26" s="217"/>
      <c r="D26" s="217"/>
      <c r="E26" s="217"/>
      <c r="F26" s="217"/>
      <c r="G26" s="217"/>
      <c r="H26" s="217"/>
      <c r="I26" s="217"/>
    </row>
    <row r="27" spans="2:9" ht="15.75" customHeight="1">
      <c r="B27" s="202" t="s">
        <v>28</v>
      </c>
      <c r="C27" s="202"/>
      <c r="D27" s="202" t="s">
        <v>46</v>
      </c>
      <c r="E27" s="202"/>
      <c r="F27" s="202" t="s">
        <v>47</v>
      </c>
      <c r="G27" s="202"/>
      <c r="H27" s="202"/>
      <c r="I27" s="202"/>
    </row>
    <row r="28" spans="2:9" ht="18" customHeight="1">
      <c r="B28" s="194" t="s">
        <v>100</v>
      </c>
      <c r="C28" s="194"/>
      <c r="D28" s="194" t="s">
        <v>98</v>
      </c>
      <c r="E28" s="194"/>
      <c r="F28" s="194" t="s">
        <v>212</v>
      </c>
      <c r="G28" s="194"/>
      <c r="H28" s="194"/>
      <c r="I28" s="194"/>
    </row>
    <row r="29" spans="2:9" ht="18" customHeight="1">
      <c r="B29" s="202" t="s">
        <v>127</v>
      </c>
      <c r="C29" s="202"/>
      <c r="D29" s="202"/>
      <c r="E29" s="202"/>
      <c r="F29" s="214" t="s">
        <v>130</v>
      </c>
      <c r="G29" s="206"/>
      <c r="H29" s="206"/>
      <c r="I29" s="206"/>
    </row>
    <row r="30" spans="2:9" ht="13.5" customHeight="1">
      <c r="B30" s="194" t="s">
        <v>108</v>
      </c>
      <c r="C30" s="194"/>
      <c r="D30" s="194"/>
      <c r="E30" s="194"/>
      <c r="F30" s="194" t="s">
        <v>188</v>
      </c>
      <c r="G30" s="194"/>
      <c r="H30" s="194"/>
      <c r="I30" s="194"/>
    </row>
    <row r="31" spans="2:9" ht="15.75" customHeight="1">
      <c r="B31" s="215" t="s">
        <v>82</v>
      </c>
      <c r="C31" s="216"/>
      <c r="D31" s="216"/>
      <c r="E31" s="216"/>
      <c r="F31" s="214" t="s">
        <v>131</v>
      </c>
      <c r="G31" s="206"/>
      <c r="H31" s="206"/>
      <c r="I31" s="206"/>
    </row>
    <row r="32" spans="2:9" ht="15.75" customHeight="1">
      <c r="B32" s="194" t="s">
        <v>109</v>
      </c>
      <c r="C32" s="194"/>
      <c r="D32" s="194"/>
      <c r="E32" s="194"/>
      <c r="F32" s="194" t="s">
        <v>110</v>
      </c>
      <c r="G32" s="194"/>
      <c r="H32" s="194"/>
      <c r="I32" s="194"/>
    </row>
    <row r="33" spans="1:10" ht="14.25" customHeight="1">
      <c r="B33" s="201" t="s">
        <v>143</v>
      </c>
      <c r="C33" s="201"/>
      <c r="D33" s="201"/>
      <c r="E33" s="201"/>
      <c r="F33" s="201"/>
      <c r="G33" s="201"/>
      <c r="H33" s="201"/>
      <c r="I33" s="201"/>
    </row>
    <row r="34" spans="1:10" ht="13.5" customHeight="1">
      <c r="B34" s="216" t="s">
        <v>329</v>
      </c>
      <c r="C34" s="216"/>
      <c r="D34" s="216"/>
      <c r="E34" s="216"/>
      <c r="F34" s="206" t="s">
        <v>330</v>
      </c>
      <c r="G34" s="206"/>
      <c r="H34" s="206"/>
      <c r="I34" s="206"/>
    </row>
    <row r="35" spans="1:10">
      <c r="B35" s="218" t="s">
        <v>146</v>
      </c>
      <c r="C35" s="218"/>
      <c r="D35" s="222">
        <f>CALENDARIZACION!R35</f>
        <v>10</v>
      </c>
      <c r="E35" s="222"/>
      <c r="F35" s="219" t="s">
        <v>115</v>
      </c>
      <c r="G35" s="219"/>
      <c r="H35" s="223" t="s">
        <v>116</v>
      </c>
      <c r="I35" s="223"/>
    </row>
    <row r="36" spans="1:10">
      <c r="B36" s="218" t="s">
        <v>117</v>
      </c>
      <c r="C36" s="218"/>
      <c r="D36" s="207" t="s">
        <v>109</v>
      </c>
      <c r="E36" s="207"/>
      <c r="F36" s="219" t="s">
        <v>328</v>
      </c>
      <c r="G36" s="219"/>
      <c r="H36" s="220" t="s">
        <v>119</v>
      </c>
      <c r="I36" s="220"/>
    </row>
    <row r="37" spans="1:10">
      <c r="B37" s="218" t="s">
        <v>49</v>
      </c>
      <c r="C37" s="218"/>
      <c r="D37" s="207" t="s">
        <v>187</v>
      </c>
      <c r="E37" s="207"/>
      <c r="F37" s="219" t="s">
        <v>120</v>
      </c>
      <c r="G37" s="219"/>
      <c r="H37" s="221" t="s">
        <v>121</v>
      </c>
      <c r="I37" s="221"/>
    </row>
    <row r="38" spans="1:10">
      <c r="B38" s="206" t="s">
        <v>338</v>
      </c>
      <c r="C38" s="206"/>
      <c r="D38" s="206"/>
      <c r="E38" s="206"/>
      <c r="F38" s="206"/>
      <c r="G38" s="206"/>
      <c r="H38" s="206"/>
      <c r="I38" s="206"/>
    </row>
    <row r="39" spans="1:10">
      <c r="B39" s="203" t="s">
        <v>227</v>
      </c>
      <c r="C39" s="203"/>
      <c r="D39" s="203"/>
      <c r="E39" s="203"/>
      <c r="F39" s="203" t="s">
        <v>50</v>
      </c>
      <c r="G39" s="203"/>
      <c r="H39" s="203" t="s">
        <v>141</v>
      </c>
      <c r="I39" s="203"/>
    </row>
    <row r="40" spans="1:10">
      <c r="B40" s="222">
        <f>D43</f>
        <v>5</v>
      </c>
      <c r="C40" s="222"/>
      <c r="D40" s="222"/>
      <c r="E40" s="222"/>
      <c r="F40" s="222">
        <v>2026</v>
      </c>
      <c r="G40" s="222"/>
      <c r="H40" s="194" t="s">
        <v>109</v>
      </c>
      <c r="I40" s="194"/>
    </row>
    <row r="41" spans="1:10">
      <c r="B41" s="224" t="s">
        <v>144</v>
      </c>
      <c r="C41" s="224"/>
      <c r="D41" s="224"/>
      <c r="E41" s="224"/>
      <c r="F41" s="224"/>
      <c r="G41" s="224"/>
      <c r="H41" s="224"/>
      <c r="I41" s="224"/>
    </row>
    <row r="42" spans="1:10" ht="36">
      <c r="B42" s="202" t="s">
        <v>123</v>
      </c>
      <c r="C42" s="202"/>
      <c r="D42" s="151" t="s">
        <v>145</v>
      </c>
      <c r="E42" s="158" t="s">
        <v>85</v>
      </c>
      <c r="F42" s="214" t="s">
        <v>86</v>
      </c>
      <c r="G42" s="206"/>
      <c r="H42" s="128" t="s">
        <v>75</v>
      </c>
      <c r="I42" s="128" t="s">
        <v>76</v>
      </c>
    </row>
    <row r="43" spans="1:10">
      <c r="B43" s="194" t="s">
        <v>275</v>
      </c>
      <c r="C43" s="194"/>
      <c r="D43" s="130">
        <f>SUM(CALENDARIZACION!F35:H35)</f>
        <v>5</v>
      </c>
      <c r="E43" s="131">
        <v>0</v>
      </c>
      <c r="F43" s="225">
        <f>SUM(CALENDARIZACION!F36:H36)</f>
        <v>5</v>
      </c>
      <c r="G43" s="225"/>
      <c r="H43" s="153">
        <v>46027</v>
      </c>
      <c r="I43" s="153">
        <v>46386</v>
      </c>
      <c r="J43" s="164"/>
    </row>
    <row r="44" spans="1:10">
      <c r="B44" s="194" t="s">
        <v>276</v>
      </c>
      <c r="C44" s="194"/>
      <c r="D44" s="130">
        <f>SUM(CALENDARIZACION!I35:K35)</f>
        <v>0</v>
      </c>
      <c r="E44" s="133">
        <v>0</v>
      </c>
      <c r="F44" s="225">
        <f>SUM(CALENDARIZACION!I36:K36)</f>
        <v>0</v>
      </c>
      <c r="G44" s="225"/>
      <c r="H44" s="153"/>
      <c r="I44" s="153"/>
      <c r="J44" s="164"/>
    </row>
    <row r="45" spans="1:10">
      <c r="B45" s="194" t="s">
        <v>133</v>
      </c>
      <c r="C45" s="194"/>
      <c r="D45" s="130">
        <f>SUM(CALENDARIZACION!L35:N35)</f>
        <v>5</v>
      </c>
      <c r="E45" s="131">
        <v>0</v>
      </c>
      <c r="F45" s="225">
        <f>SUM(CALENDARIZACION!L36:N36)</f>
        <v>0</v>
      </c>
      <c r="G45" s="225"/>
      <c r="H45" s="153"/>
      <c r="I45" s="153"/>
    </row>
    <row r="46" spans="1:10">
      <c r="B46" s="194" t="s">
        <v>277</v>
      </c>
      <c r="C46" s="194"/>
      <c r="D46" s="130">
        <f>SUM(CALENDARIZACION!O35:Q35)</f>
        <v>0</v>
      </c>
      <c r="E46" s="131">
        <v>0</v>
      </c>
      <c r="F46" s="225">
        <f>SUM(CALENDARIZACION!O36:Q36)</f>
        <v>0</v>
      </c>
      <c r="G46" s="225"/>
      <c r="H46" s="153"/>
      <c r="I46" s="153"/>
    </row>
    <row r="47" spans="1:10" ht="24">
      <c r="B47" s="228" t="s">
        <v>334</v>
      </c>
      <c r="C47" s="228"/>
      <c r="D47" s="154">
        <f>F52</f>
        <v>10</v>
      </c>
      <c r="E47" s="154">
        <v>0</v>
      </c>
      <c r="F47" s="229">
        <f>G52</f>
        <v>5</v>
      </c>
      <c r="G47" s="229"/>
      <c r="H47" s="129" t="s">
        <v>147</v>
      </c>
      <c r="I47" s="155">
        <f>I52</f>
        <v>0.5</v>
      </c>
    </row>
    <row r="48" spans="1:10">
      <c r="A48" s="230"/>
      <c r="B48" s="230"/>
      <c r="C48" s="230"/>
      <c r="D48" s="230"/>
      <c r="E48" s="230"/>
      <c r="F48" s="230"/>
      <c r="G48" s="230"/>
      <c r="H48" s="230"/>
      <c r="I48" s="230"/>
    </row>
    <row r="49" spans="1:9" ht="22.5" customHeight="1">
      <c r="A49" s="230"/>
      <c r="B49" s="230"/>
      <c r="C49" s="230"/>
      <c r="D49" s="230"/>
      <c r="E49" s="230"/>
      <c r="F49" s="230"/>
      <c r="G49" s="230"/>
      <c r="H49" s="230"/>
      <c r="I49" s="230"/>
    </row>
    <row r="50" spans="1:9" ht="39" customHeight="1">
      <c r="B50" s="193" t="s">
        <v>159</v>
      </c>
      <c r="C50" s="202"/>
      <c r="D50" s="226" t="s">
        <v>52</v>
      </c>
      <c r="E50" s="226"/>
      <c r="F50" s="226" t="s">
        <v>153</v>
      </c>
      <c r="G50" s="226"/>
      <c r="H50" s="226"/>
      <c r="I50" s="226"/>
    </row>
    <row r="51" spans="1:9" ht="33.75" customHeight="1">
      <c r="B51" s="227" t="str">
        <f>D8</f>
        <v>PP1- C2 A3</v>
      </c>
      <c r="C51" s="227"/>
      <c r="D51" s="207" t="str">
        <f>B15</f>
        <v xml:space="preserve">FOMENTO A LA LECTURA A TRAVÉS DE LA TECNOLOGÍA </v>
      </c>
      <c r="E51" s="207"/>
      <c r="F51" s="136" t="s">
        <v>154</v>
      </c>
      <c r="G51" s="129" t="s">
        <v>155</v>
      </c>
      <c r="H51" s="136" t="s">
        <v>67</v>
      </c>
      <c r="I51" s="137" t="s">
        <v>68</v>
      </c>
    </row>
    <row r="52" spans="1:9" ht="30" customHeight="1">
      <c r="B52" s="227"/>
      <c r="C52" s="227"/>
      <c r="D52" s="207"/>
      <c r="E52" s="207"/>
      <c r="F52" s="156">
        <f>CALENDARIZACION!S35</f>
        <v>10</v>
      </c>
      <c r="G52" s="132">
        <f>CALENDARIZACION!S36</f>
        <v>5</v>
      </c>
      <c r="H52" s="156">
        <f>CALENDARIZACION!T35</f>
        <v>5</v>
      </c>
      <c r="I52" s="157">
        <f>CALENDARIZACION!U35</f>
        <v>0.5</v>
      </c>
    </row>
    <row r="53" spans="1:9" ht="20.25" customHeight="1">
      <c r="A53" s="162">
        <v>1</v>
      </c>
      <c r="B53" s="230">
        <v>0</v>
      </c>
      <c r="C53" s="230"/>
      <c r="D53" s="230"/>
      <c r="E53" s="230"/>
      <c r="F53" s="230"/>
      <c r="G53" s="230"/>
      <c r="H53" s="230"/>
      <c r="I53" s="230"/>
    </row>
    <row r="54" spans="1:9">
      <c r="A54" s="162">
        <v>1</v>
      </c>
      <c r="B54" s="230"/>
      <c r="C54" s="230"/>
      <c r="D54" s="230"/>
      <c r="E54" s="230"/>
      <c r="F54" s="230"/>
      <c r="G54" s="230"/>
      <c r="H54" s="230"/>
      <c r="I54" s="230"/>
    </row>
    <row r="55" spans="1:9">
      <c r="A55" s="162">
        <v>1</v>
      </c>
      <c r="B55" s="230"/>
      <c r="C55" s="230"/>
      <c r="D55" s="230"/>
      <c r="E55" s="230"/>
      <c r="F55" s="230"/>
      <c r="G55" s="230"/>
      <c r="H55" s="230"/>
      <c r="I55" s="230"/>
    </row>
    <row r="56" spans="1:9">
      <c r="A56" s="162">
        <v>1</v>
      </c>
      <c r="B56" s="230"/>
      <c r="C56" s="230"/>
      <c r="D56" s="230"/>
      <c r="E56" s="230"/>
      <c r="F56" s="230"/>
      <c r="G56" s="230"/>
      <c r="H56" s="230"/>
      <c r="I56" s="230"/>
    </row>
    <row r="57" spans="1:9">
      <c r="A57" s="162">
        <v>1</v>
      </c>
      <c r="B57" s="230"/>
      <c r="C57" s="230"/>
      <c r="D57" s="230"/>
      <c r="E57" s="230"/>
      <c r="F57" s="230"/>
      <c r="G57" s="230"/>
      <c r="H57" s="230"/>
      <c r="I57" s="230"/>
    </row>
    <row r="58" spans="1:9">
      <c r="A58" s="162">
        <v>1</v>
      </c>
      <c r="B58" s="230"/>
      <c r="C58" s="230"/>
      <c r="D58" s="230"/>
      <c r="E58" s="230"/>
      <c r="F58" s="230"/>
      <c r="G58" s="230"/>
      <c r="H58" s="230"/>
      <c r="I58" s="230"/>
    </row>
    <row r="59" spans="1:9">
      <c r="A59" s="162">
        <v>1</v>
      </c>
      <c r="B59" s="230"/>
      <c r="C59" s="230"/>
      <c r="D59" s="230"/>
      <c r="E59" s="230"/>
      <c r="F59" s="230"/>
      <c r="G59" s="230"/>
      <c r="H59" s="230"/>
      <c r="I59" s="230"/>
    </row>
    <row r="60" spans="1:9">
      <c r="A60" s="162">
        <v>1</v>
      </c>
      <c r="B60" s="230"/>
      <c r="C60" s="230"/>
      <c r="D60" s="230"/>
      <c r="E60" s="230"/>
      <c r="F60" s="230"/>
      <c r="G60" s="230"/>
      <c r="H60" s="230"/>
      <c r="I60" s="230"/>
    </row>
    <row r="61" spans="1:9">
      <c r="A61" s="162">
        <v>1</v>
      </c>
      <c r="B61" s="230"/>
      <c r="C61" s="230"/>
      <c r="D61" s="230"/>
      <c r="E61" s="230"/>
      <c r="F61" s="230"/>
      <c r="G61" s="230"/>
      <c r="H61" s="230"/>
      <c r="I61" s="230"/>
    </row>
    <row r="62" spans="1:9">
      <c r="A62" s="162">
        <v>1</v>
      </c>
      <c r="B62" s="230"/>
      <c r="C62" s="230"/>
      <c r="D62" s="230"/>
      <c r="E62" s="230"/>
      <c r="F62" s="230"/>
      <c r="G62" s="230"/>
      <c r="H62" s="230"/>
      <c r="I62" s="230"/>
    </row>
    <row r="63" spans="1:9">
      <c r="A63" s="162">
        <v>1</v>
      </c>
      <c r="B63" s="230"/>
      <c r="C63" s="230"/>
      <c r="D63" s="230"/>
      <c r="E63" s="230"/>
      <c r="F63" s="230"/>
      <c r="G63" s="230"/>
      <c r="H63" s="230"/>
      <c r="I63" s="230"/>
    </row>
    <row r="64" spans="1:9">
      <c r="A64" s="162">
        <v>1</v>
      </c>
      <c r="B64" s="230"/>
      <c r="C64" s="230"/>
      <c r="D64" s="230"/>
      <c r="E64" s="230"/>
      <c r="F64" s="230"/>
      <c r="G64" s="230"/>
      <c r="H64" s="230"/>
      <c r="I64" s="230"/>
    </row>
    <row r="65" spans="1:9">
      <c r="A65" s="162">
        <v>1</v>
      </c>
      <c r="B65" s="230"/>
      <c r="C65" s="230"/>
      <c r="D65" s="230"/>
      <c r="E65" s="230"/>
      <c r="F65" s="230"/>
      <c r="G65" s="230"/>
      <c r="H65" s="230"/>
      <c r="I65" s="230"/>
    </row>
    <row r="66" spans="1:9">
      <c r="A66" s="162">
        <v>1</v>
      </c>
      <c r="B66" s="230"/>
      <c r="C66" s="230"/>
      <c r="D66" s="230"/>
      <c r="E66" s="230"/>
      <c r="F66" s="230"/>
      <c r="G66" s="230"/>
      <c r="H66" s="230"/>
      <c r="I66" s="230"/>
    </row>
    <row r="67" spans="1:9">
      <c r="A67" s="162">
        <v>1</v>
      </c>
      <c r="B67" s="230"/>
      <c r="C67" s="230"/>
      <c r="D67" s="230"/>
      <c r="E67" s="230"/>
      <c r="F67" s="230"/>
      <c r="G67" s="230"/>
      <c r="H67" s="230"/>
      <c r="I67" s="230"/>
    </row>
    <row r="68" spans="1:9" ht="17.25" customHeight="1">
      <c r="A68" s="162">
        <v>1</v>
      </c>
      <c r="B68" s="230"/>
      <c r="C68" s="230"/>
      <c r="D68" s="230"/>
      <c r="E68" s="230"/>
      <c r="F68" s="230"/>
      <c r="G68" s="230"/>
      <c r="H68" s="230"/>
      <c r="I68" s="230"/>
    </row>
    <row r="69" spans="1:9">
      <c r="A69" s="162">
        <v>1</v>
      </c>
      <c r="B69" s="234" t="s">
        <v>280</v>
      </c>
      <c r="C69" s="234"/>
      <c r="D69" s="234"/>
      <c r="E69" s="234"/>
      <c r="F69" s="234"/>
      <c r="G69" s="234"/>
      <c r="H69" s="234"/>
      <c r="I69" s="234"/>
    </row>
    <row r="70" spans="1:9">
      <c r="A70" s="162">
        <v>1</v>
      </c>
      <c r="B70" s="234"/>
      <c r="C70" s="234"/>
      <c r="D70" s="234"/>
      <c r="E70" s="234"/>
      <c r="F70" s="234"/>
      <c r="G70" s="234"/>
      <c r="H70" s="234"/>
      <c r="I70" s="234"/>
    </row>
    <row r="71" spans="1:9">
      <c r="A71" s="162">
        <v>1</v>
      </c>
      <c r="B71" s="231" t="s">
        <v>275</v>
      </c>
      <c r="C71" s="231"/>
      <c r="D71" s="231"/>
      <c r="E71" s="232">
        <f>F43/D43</f>
        <v>1</v>
      </c>
      <c r="F71" s="232"/>
      <c r="G71" s="232"/>
      <c r="H71" s="232"/>
      <c r="I71" s="232"/>
    </row>
    <row r="72" spans="1:9">
      <c r="A72" s="162">
        <v>1</v>
      </c>
      <c r="B72" s="231"/>
      <c r="C72" s="231"/>
      <c r="D72" s="231"/>
      <c r="E72" s="232"/>
      <c r="F72" s="232"/>
      <c r="G72" s="232"/>
      <c r="H72" s="232"/>
      <c r="I72" s="232"/>
    </row>
    <row r="73" spans="1:9">
      <c r="B73" s="231" t="s">
        <v>276</v>
      </c>
      <c r="C73" s="231"/>
      <c r="D73" s="231"/>
      <c r="E73" s="232" t="e">
        <f>F44/D44</f>
        <v>#DIV/0!</v>
      </c>
      <c r="F73" s="232"/>
      <c r="G73" s="232"/>
      <c r="H73" s="232"/>
      <c r="I73" s="232"/>
    </row>
    <row r="74" spans="1:9">
      <c r="B74" s="231"/>
      <c r="C74" s="231"/>
      <c r="D74" s="231"/>
      <c r="E74" s="232"/>
      <c r="F74" s="232"/>
      <c r="G74" s="232"/>
      <c r="H74" s="232"/>
      <c r="I74" s="232"/>
    </row>
    <row r="75" spans="1:9" ht="12.75" customHeight="1">
      <c r="B75" s="231" t="s">
        <v>133</v>
      </c>
      <c r="C75" s="231"/>
      <c r="D75" s="231"/>
      <c r="E75" s="232">
        <f>F45/D45</f>
        <v>0</v>
      </c>
      <c r="F75" s="232"/>
      <c r="G75" s="232"/>
      <c r="H75" s="232"/>
      <c r="I75" s="232"/>
    </row>
    <row r="76" spans="1:9" ht="12.75" customHeight="1">
      <c r="B76" s="231"/>
      <c r="C76" s="231"/>
      <c r="D76" s="231"/>
      <c r="E76" s="232"/>
      <c r="F76" s="232"/>
      <c r="G76" s="232"/>
      <c r="H76" s="232"/>
      <c r="I76" s="232"/>
    </row>
    <row r="77" spans="1:9">
      <c r="B77" s="231" t="s">
        <v>277</v>
      </c>
      <c r="C77" s="231"/>
      <c r="D77" s="231"/>
      <c r="E77" s="232" t="e">
        <f>F46/D46</f>
        <v>#DIV/0!</v>
      </c>
      <c r="F77" s="232"/>
      <c r="G77" s="232"/>
      <c r="H77" s="232"/>
      <c r="I77" s="232"/>
    </row>
    <row r="78" spans="1:9">
      <c r="B78" s="231"/>
      <c r="C78" s="231"/>
      <c r="D78" s="231"/>
      <c r="E78" s="232"/>
      <c r="F78" s="232"/>
      <c r="G78" s="232"/>
      <c r="H78" s="232"/>
      <c r="I78" s="232"/>
    </row>
    <row r="79" spans="1:9">
      <c r="B79" s="233"/>
      <c r="C79" s="233"/>
      <c r="D79" s="233"/>
      <c r="E79" s="233"/>
      <c r="F79" s="233"/>
      <c r="G79" s="233"/>
      <c r="H79" s="233"/>
      <c r="I79" s="23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J4" zoomScale="93" zoomScaleNormal="93" workbookViewId="0">
      <selection activeCell="S5" sqref="S5"/>
    </sheetView>
  </sheetViews>
  <sheetFormatPr baseColWidth="10" defaultColWidth="12" defaultRowHeight="36" customHeight="1"/>
  <cols>
    <col min="1" max="1" width="22.83203125" style="91" customWidth="1"/>
    <col min="2" max="2" width="14.83203125" style="91" customWidth="1"/>
    <col min="3" max="3" width="10.6640625" style="91" customWidth="1"/>
    <col min="4" max="4" width="14" style="148" customWidth="1"/>
    <col min="5" max="5" width="16" style="148" customWidth="1"/>
    <col min="6" max="6" width="60.83203125" style="91" customWidth="1"/>
    <col min="7" max="7" width="56.1640625" style="91" customWidth="1"/>
    <col min="8" max="8" width="20.6640625" style="91" customWidth="1"/>
    <col min="9" max="9" width="56.6640625" style="91" customWidth="1"/>
    <col min="10" max="10" width="42.6640625" style="91" customWidth="1"/>
    <col min="11" max="11" width="17.1640625" style="91" customWidth="1"/>
    <col min="12" max="12" width="16.5" style="91" customWidth="1"/>
    <col min="13" max="13" width="14.1640625" style="91" customWidth="1"/>
    <col min="14" max="14" width="15.5" style="91" customWidth="1"/>
    <col min="15" max="15" width="17.6640625" style="91" customWidth="1"/>
    <col min="16" max="16" width="17.1640625" style="91" customWidth="1"/>
    <col min="17" max="17" width="18.5" style="91" customWidth="1"/>
    <col min="18" max="18" width="40.5" style="91" customWidth="1"/>
    <col min="19" max="19" width="33.33203125" style="91" customWidth="1"/>
    <col min="20" max="16384" width="12" style="91"/>
  </cols>
  <sheetData>
    <row r="2" spans="1:20" ht="36" customHeight="1">
      <c r="A2" s="487" t="s">
        <v>134</v>
      </c>
      <c r="B2" s="487"/>
      <c r="C2" s="487"/>
      <c r="D2" s="487"/>
      <c r="E2" s="487"/>
      <c r="F2" s="487"/>
      <c r="G2" s="487"/>
      <c r="H2" s="487"/>
      <c r="I2" s="487"/>
      <c r="J2" s="487"/>
      <c r="K2" s="487"/>
      <c r="L2" s="487"/>
      <c r="M2" s="487"/>
      <c r="N2" s="487"/>
      <c r="O2" s="487"/>
      <c r="P2" s="487"/>
      <c r="Q2" s="487"/>
      <c r="R2" s="487"/>
      <c r="S2" s="487"/>
    </row>
    <row r="3" spans="1:20" ht="36" customHeight="1">
      <c r="A3" s="486"/>
      <c r="B3" s="486"/>
      <c r="C3" s="486"/>
      <c r="D3" s="486"/>
      <c r="E3" s="486"/>
      <c r="F3" s="486"/>
      <c r="G3" s="486"/>
      <c r="H3" s="486"/>
      <c r="I3" s="486"/>
      <c r="J3" s="486"/>
      <c r="K3" s="486"/>
      <c r="L3" s="486"/>
      <c r="M3" s="486"/>
      <c r="N3" s="486"/>
      <c r="O3" s="486"/>
      <c r="P3" s="486"/>
      <c r="Q3" s="486"/>
      <c r="R3" s="486"/>
      <c r="S3" s="486"/>
    </row>
    <row r="4" spans="1:20" ht="51.75" customHeight="1">
      <c r="A4" s="140" t="s">
        <v>132</v>
      </c>
      <c r="B4" s="127" t="s">
        <v>125</v>
      </c>
      <c r="C4" s="77" t="s">
        <v>74</v>
      </c>
      <c r="D4" s="149" t="s">
        <v>75</v>
      </c>
      <c r="E4" s="149" t="s">
        <v>76</v>
      </c>
      <c r="F4" s="77" t="s">
        <v>77</v>
      </c>
      <c r="G4" s="77" t="s">
        <v>78</v>
      </c>
      <c r="H4" s="77" t="s">
        <v>79</v>
      </c>
      <c r="I4" s="77" t="s">
        <v>80</v>
      </c>
      <c r="J4" s="77" t="s">
        <v>226</v>
      </c>
      <c r="K4" s="77" t="s">
        <v>81</v>
      </c>
      <c r="L4" s="77" t="s">
        <v>82</v>
      </c>
      <c r="M4" s="77" t="s">
        <v>83</v>
      </c>
      <c r="N4" s="77" t="s">
        <v>84</v>
      </c>
      <c r="O4" s="77" t="s">
        <v>85</v>
      </c>
      <c r="P4" s="77" t="s">
        <v>86</v>
      </c>
      <c r="Q4" s="77" t="s">
        <v>87</v>
      </c>
      <c r="R4" s="77" t="s">
        <v>136</v>
      </c>
      <c r="S4" s="77" t="s">
        <v>88</v>
      </c>
    </row>
    <row r="5" spans="1:20" ht="36" customHeight="1">
      <c r="A5" s="143" t="s">
        <v>225</v>
      </c>
      <c r="B5" s="24" t="s">
        <v>428</v>
      </c>
      <c r="C5" s="144">
        <v>2026</v>
      </c>
      <c r="D5" s="145">
        <v>46027</v>
      </c>
      <c r="E5" s="145">
        <v>46111</v>
      </c>
      <c r="F5" s="24" t="s">
        <v>218</v>
      </c>
      <c r="G5" s="24" t="s">
        <v>368</v>
      </c>
      <c r="H5" s="24" t="s">
        <v>97</v>
      </c>
      <c r="I5" s="24" t="s">
        <v>371</v>
      </c>
      <c r="J5" s="24" t="s">
        <v>429</v>
      </c>
      <c r="K5" s="24" t="s">
        <v>108</v>
      </c>
      <c r="L5" s="24" t="s">
        <v>109</v>
      </c>
      <c r="M5" s="144"/>
      <c r="N5" s="144">
        <v>4</v>
      </c>
      <c r="O5" s="144"/>
      <c r="P5" s="24">
        <v>4</v>
      </c>
      <c r="Q5" s="144" t="s">
        <v>126</v>
      </c>
      <c r="R5" s="24" t="s">
        <v>228</v>
      </c>
      <c r="S5" s="24" t="s">
        <v>230</v>
      </c>
      <c r="T5" s="146"/>
    </row>
    <row r="6" spans="1:20" ht="36" customHeight="1">
      <c r="A6" s="143" t="s">
        <v>225</v>
      </c>
      <c r="B6" s="24" t="s">
        <v>438</v>
      </c>
      <c r="C6" s="144">
        <v>2026</v>
      </c>
      <c r="D6" s="145">
        <v>46027</v>
      </c>
      <c r="E6" s="145">
        <v>46111</v>
      </c>
      <c r="F6" s="24" t="s">
        <v>218</v>
      </c>
      <c r="G6" s="24" t="s">
        <v>369</v>
      </c>
      <c r="H6" s="24" t="s">
        <v>98</v>
      </c>
      <c r="I6" s="24" t="s">
        <v>430</v>
      </c>
      <c r="J6" s="24" t="s">
        <v>431</v>
      </c>
      <c r="K6" s="24" t="s">
        <v>108</v>
      </c>
      <c r="L6" s="24" t="s">
        <v>109</v>
      </c>
      <c r="M6" s="144"/>
      <c r="N6" s="24">
        <v>1</v>
      </c>
      <c r="O6" s="24"/>
      <c r="P6" s="24">
        <v>1</v>
      </c>
      <c r="Q6" s="24" t="s">
        <v>126</v>
      </c>
      <c r="R6" s="24" t="s">
        <v>228</v>
      </c>
      <c r="S6" s="24" t="s">
        <v>230</v>
      </c>
      <c r="T6" s="147"/>
    </row>
    <row r="7" spans="1:20" ht="36" customHeight="1">
      <c r="A7" s="143" t="s">
        <v>225</v>
      </c>
      <c r="B7" s="24" t="s">
        <v>438</v>
      </c>
      <c r="C7" s="144">
        <v>2026</v>
      </c>
      <c r="D7" s="145">
        <v>46027</v>
      </c>
      <c r="E7" s="145">
        <v>46111</v>
      </c>
      <c r="F7" s="24" t="s">
        <v>218</v>
      </c>
      <c r="G7" s="24" t="s">
        <v>370</v>
      </c>
      <c r="H7" s="24" t="s">
        <v>98</v>
      </c>
      <c r="I7" s="24" t="s">
        <v>432</v>
      </c>
      <c r="J7" s="24" t="s">
        <v>434</v>
      </c>
      <c r="K7" s="24" t="s">
        <v>108</v>
      </c>
      <c r="L7" s="24" t="s">
        <v>109</v>
      </c>
      <c r="M7" s="24"/>
      <c r="N7" s="24">
        <v>0</v>
      </c>
      <c r="O7" s="24"/>
      <c r="P7" s="24">
        <v>0</v>
      </c>
      <c r="Q7" s="24" t="s">
        <v>126</v>
      </c>
      <c r="R7" s="24" t="s">
        <v>228</v>
      </c>
      <c r="S7" s="24" t="s">
        <v>230</v>
      </c>
      <c r="T7" s="147"/>
    </row>
    <row r="8" spans="1:20" ht="140.25">
      <c r="A8" s="143" t="s">
        <v>225</v>
      </c>
      <c r="B8" s="24" t="s">
        <v>428</v>
      </c>
      <c r="C8" s="144">
        <v>2026</v>
      </c>
      <c r="D8" s="145">
        <v>46027</v>
      </c>
      <c r="E8" s="145">
        <v>46111</v>
      </c>
      <c r="F8" s="24" t="s">
        <v>218</v>
      </c>
      <c r="G8" s="24" t="s">
        <v>378</v>
      </c>
      <c r="H8" s="24" t="s">
        <v>97</v>
      </c>
      <c r="I8" s="24" t="s">
        <v>379</v>
      </c>
      <c r="J8" s="24" t="s">
        <v>435</v>
      </c>
      <c r="K8" s="24" t="s">
        <v>108</v>
      </c>
      <c r="L8" s="24" t="s">
        <v>109</v>
      </c>
      <c r="M8" s="24"/>
      <c r="N8" s="24">
        <v>9</v>
      </c>
      <c r="O8" s="24"/>
      <c r="P8" s="24">
        <v>9</v>
      </c>
      <c r="Q8" s="24" t="s">
        <v>126</v>
      </c>
      <c r="R8" s="24" t="s">
        <v>228</v>
      </c>
      <c r="S8" s="24" t="s">
        <v>230</v>
      </c>
      <c r="T8" s="147"/>
    </row>
    <row r="9" spans="1:20" ht="153">
      <c r="A9" s="143" t="s">
        <v>225</v>
      </c>
      <c r="B9" s="24" t="s">
        <v>438</v>
      </c>
      <c r="C9" s="144">
        <v>2026</v>
      </c>
      <c r="D9" s="145">
        <v>46027</v>
      </c>
      <c r="E9" s="145">
        <v>46111</v>
      </c>
      <c r="F9" s="24" t="s">
        <v>218</v>
      </c>
      <c r="G9" s="24" t="s">
        <v>381</v>
      </c>
      <c r="H9" s="24" t="s">
        <v>98</v>
      </c>
      <c r="I9" s="24" t="s">
        <v>436</v>
      </c>
      <c r="J9" s="24" t="s">
        <v>437</v>
      </c>
      <c r="K9" s="24" t="s">
        <v>108</v>
      </c>
      <c r="L9" s="24" t="s">
        <v>109</v>
      </c>
      <c r="M9" s="24"/>
      <c r="N9" s="24">
        <v>6</v>
      </c>
      <c r="O9" s="24"/>
      <c r="P9" s="24">
        <v>6</v>
      </c>
      <c r="Q9" s="24" t="s">
        <v>126</v>
      </c>
      <c r="R9" s="24" t="s">
        <v>228</v>
      </c>
      <c r="S9" s="24" t="s">
        <v>230</v>
      </c>
      <c r="T9" s="147"/>
    </row>
    <row r="10" spans="1:20" ht="36" customHeight="1">
      <c r="A10" s="143" t="s">
        <v>225</v>
      </c>
      <c r="B10" s="24" t="s">
        <v>438</v>
      </c>
      <c r="C10" s="144">
        <v>2026</v>
      </c>
      <c r="D10" s="145">
        <v>46027</v>
      </c>
      <c r="E10" s="145">
        <v>46111</v>
      </c>
      <c r="F10" s="24" t="s">
        <v>218</v>
      </c>
      <c r="G10" s="182" t="s">
        <v>439</v>
      </c>
      <c r="H10" s="24" t="s">
        <v>98</v>
      </c>
      <c r="I10" s="24" t="s">
        <v>385</v>
      </c>
      <c r="J10" s="24" t="s">
        <v>440</v>
      </c>
      <c r="K10" s="24" t="s">
        <v>108</v>
      </c>
      <c r="L10" s="24" t="s">
        <v>109</v>
      </c>
      <c r="M10" s="24"/>
      <c r="N10" s="24">
        <v>0</v>
      </c>
      <c r="O10" s="24"/>
      <c r="P10" s="24">
        <v>0</v>
      </c>
      <c r="Q10" s="24" t="s">
        <v>126</v>
      </c>
      <c r="R10" s="24" t="s">
        <v>228</v>
      </c>
      <c r="S10" s="24" t="s">
        <v>230</v>
      </c>
      <c r="T10" s="147"/>
    </row>
    <row r="11" spans="1:20" ht="36" customHeight="1">
      <c r="A11" s="143" t="s">
        <v>225</v>
      </c>
      <c r="B11" s="24" t="s">
        <v>438</v>
      </c>
      <c r="C11" s="144">
        <v>2026</v>
      </c>
      <c r="D11" s="145">
        <v>46027</v>
      </c>
      <c r="E11" s="145">
        <v>46111</v>
      </c>
      <c r="F11" s="24" t="s">
        <v>218</v>
      </c>
      <c r="G11" s="24" t="s">
        <v>387</v>
      </c>
      <c r="H11" s="24" t="s">
        <v>98</v>
      </c>
      <c r="I11" s="24" t="s">
        <v>388</v>
      </c>
      <c r="J11" s="24" t="s">
        <v>441</v>
      </c>
      <c r="K11" s="24" t="s">
        <v>108</v>
      </c>
      <c r="L11" s="24" t="s">
        <v>109</v>
      </c>
      <c r="M11" s="24"/>
      <c r="N11" s="24">
        <v>5</v>
      </c>
      <c r="O11" s="24"/>
      <c r="P11" s="24">
        <v>5</v>
      </c>
      <c r="Q11" s="24" t="s">
        <v>126</v>
      </c>
      <c r="R11" s="24" t="s">
        <v>228</v>
      </c>
      <c r="S11" s="24" t="s">
        <v>230</v>
      </c>
      <c r="T11" s="147"/>
    </row>
    <row r="12" spans="1:20" ht="36" customHeight="1">
      <c r="A12" s="143"/>
      <c r="B12" s="24"/>
      <c r="C12" s="144"/>
      <c r="D12" s="145"/>
      <c r="E12" s="145"/>
      <c r="F12" s="24"/>
      <c r="G12" s="24"/>
      <c r="H12" s="24"/>
      <c r="I12" s="24"/>
      <c r="J12" s="24"/>
      <c r="K12" s="24"/>
      <c r="L12" s="24"/>
      <c r="M12" s="24"/>
      <c r="N12" s="24"/>
      <c r="O12" s="24"/>
      <c r="P12" s="24"/>
      <c r="Q12" s="24"/>
      <c r="R12" s="24"/>
      <c r="S12" s="24"/>
      <c r="T12" s="147"/>
    </row>
    <row r="13" spans="1:20" ht="36" customHeight="1">
      <c r="A13" s="143"/>
      <c r="B13" s="24"/>
      <c r="C13" s="144"/>
      <c r="D13" s="145"/>
      <c r="E13" s="145"/>
      <c r="F13" s="24"/>
      <c r="G13" s="24"/>
      <c r="H13" s="24"/>
      <c r="I13" s="24"/>
      <c r="J13" s="24"/>
      <c r="K13" s="24"/>
      <c r="L13" s="24"/>
      <c r="M13" s="24"/>
      <c r="N13" s="24"/>
      <c r="O13" s="24"/>
      <c r="P13" s="24"/>
      <c r="Q13" s="24"/>
      <c r="R13" s="24"/>
      <c r="S13" s="24"/>
      <c r="T13" s="147"/>
    </row>
    <row r="14" spans="1:20" ht="36" customHeight="1">
      <c r="A14" s="143"/>
      <c r="B14" s="24"/>
      <c r="C14" s="144"/>
      <c r="D14" s="145"/>
      <c r="E14" s="145"/>
      <c r="F14" s="24"/>
      <c r="G14" s="24"/>
      <c r="H14" s="24"/>
      <c r="I14" s="24"/>
      <c r="J14" s="24"/>
      <c r="K14" s="24"/>
      <c r="L14" s="24"/>
      <c r="M14" s="24"/>
      <c r="N14" s="24"/>
      <c r="O14" s="24"/>
      <c r="P14" s="24"/>
      <c r="Q14" s="24"/>
      <c r="R14" s="24"/>
      <c r="S14" s="24"/>
      <c r="T14" s="147"/>
    </row>
    <row r="15" spans="1:20" ht="36" customHeight="1">
      <c r="A15" s="143"/>
      <c r="B15" s="24"/>
      <c r="C15" s="144"/>
      <c r="D15" s="145"/>
      <c r="E15" s="145"/>
      <c r="F15" s="24"/>
      <c r="G15" s="24"/>
      <c r="H15" s="24"/>
      <c r="I15" s="24"/>
      <c r="J15" s="24"/>
      <c r="K15" s="24"/>
      <c r="L15" s="24"/>
      <c r="M15" s="24"/>
      <c r="N15" s="24"/>
      <c r="O15" s="24"/>
      <c r="P15" s="24"/>
      <c r="Q15" s="24"/>
      <c r="R15" s="24"/>
      <c r="S15" s="24"/>
      <c r="T15" s="147"/>
    </row>
    <row r="16" spans="1:20" ht="36" customHeight="1">
      <c r="A16" s="143"/>
      <c r="B16" s="24"/>
      <c r="C16" s="144"/>
      <c r="D16" s="145"/>
      <c r="E16" s="145"/>
      <c r="F16" s="24"/>
      <c r="G16" s="24"/>
      <c r="H16" s="24"/>
      <c r="I16" s="24"/>
      <c r="J16" s="24"/>
      <c r="K16" s="24"/>
      <c r="L16" s="24"/>
      <c r="M16" s="24"/>
      <c r="N16" s="24"/>
      <c r="O16" s="24"/>
      <c r="P16" s="24"/>
      <c r="Q16" s="24"/>
      <c r="R16" s="24"/>
      <c r="S16" s="24"/>
      <c r="T16" s="147"/>
    </row>
    <row r="17" spans="1:20" ht="36" customHeight="1">
      <c r="A17" s="143"/>
      <c r="B17" s="24"/>
      <c r="C17" s="144"/>
      <c r="D17" s="145"/>
      <c r="E17" s="145"/>
      <c r="F17" s="24"/>
      <c r="G17" s="24"/>
      <c r="H17" s="24"/>
      <c r="I17" s="24"/>
      <c r="J17" s="24"/>
      <c r="K17" s="24"/>
      <c r="L17" s="24"/>
      <c r="M17" s="24"/>
      <c r="N17" s="24"/>
      <c r="O17" s="24"/>
      <c r="P17" s="24"/>
      <c r="Q17" s="24"/>
      <c r="R17" s="24"/>
      <c r="S17" s="24"/>
      <c r="T17" s="147"/>
    </row>
    <row r="18" spans="1:20" ht="36" customHeight="1">
      <c r="A18" s="143"/>
      <c r="B18" s="24"/>
      <c r="C18" s="144"/>
      <c r="D18" s="145"/>
      <c r="E18" s="145"/>
      <c r="F18" s="24"/>
      <c r="G18" s="24"/>
      <c r="H18" s="24"/>
      <c r="I18" s="24"/>
      <c r="J18" s="24"/>
      <c r="K18" s="24"/>
      <c r="L18" s="24"/>
      <c r="M18" s="24"/>
      <c r="N18" s="24"/>
      <c r="O18" s="24"/>
      <c r="P18" s="24"/>
      <c r="Q18" s="24"/>
      <c r="R18" s="24"/>
      <c r="S18" s="24"/>
      <c r="T18" s="147"/>
    </row>
    <row r="19" spans="1:20" ht="36" customHeight="1">
      <c r="A19" s="143"/>
      <c r="B19" s="24"/>
      <c r="C19" s="144"/>
      <c r="D19" s="145"/>
      <c r="E19" s="145"/>
      <c r="F19" s="24"/>
      <c r="G19" s="24"/>
      <c r="H19" s="24"/>
      <c r="I19" s="24"/>
      <c r="J19" s="24"/>
      <c r="K19" s="24"/>
      <c r="L19" s="24"/>
      <c r="M19" s="24"/>
      <c r="N19" s="24"/>
      <c r="O19" s="24"/>
      <c r="P19" s="24"/>
      <c r="Q19" s="24"/>
      <c r="R19" s="24"/>
      <c r="S19" s="24"/>
      <c r="T19" s="147"/>
    </row>
    <row r="20" spans="1:20" ht="36" customHeight="1">
      <c r="A20" s="143"/>
      <c r="B20" s="24"/>
      <c r="C20" s="144"/>
      <c r="D20" s="145"/>
      <c r="E20" s="145"/>
      <c r="F20" s="24"/>
      <c r="G20" s="24"/>
      <c r="H20" s="24"/>
      <c r="I20" s="24"/>
      <c r="J20" s="24"/>
      <c r="K20" s="24"/>
      <c r="L20" s="24"/>
      <c r="M20" s="24"/>
      <c r="N20" s="24"/>
      <c r="O20" s="24"/>
      <c r="P20" s="24"/>
      <c r="Q20" s="24"/>
      <c r="R20" s="24"/>
      <c r="S20" s="24"/>
    </row>
    <row r="21" spans="1:20" ht="36" customHeight="1">
      <c r="A21" s="143"/>
      <c r="B21" s="24"/>
      <c r="C21" s="144"/>
      <c r="D21" s="145"/>
      <c r="E21" s="145"/>
      <c r="F21" s="24"/>
      <c r="G21" s="24"/>
      <c r="H21" s="24"/>
      <c r="I21" s="24"/>
      <c r="J21" s="24"/>
      <c r="K21" s="24"/>
      <c r="L21" s="24"/>
      <c r="M21" s="24"/>
      <c r="N21" s="24"/>
      <c r="O21" s="24"/>
      <c r="P21" s="24"/>
      <c r="Q21" s="24"/>
      <c r="R21" s="24"/>
      <c r="S21" s="24"/>
    </row>
    <row r="22" spans="1:20" ht="36" customHeight="1">
      <c r="A22" s="143"/>
      <c r="B22" s="24"/>
      <c r="C22" s="144"/>
      <c r="D22" s="145"/>
      <c r="E22" s="145"/>
      <c r="F22" s="24"/>
      <c r="G22" s="24"/>
      <c r="H22" s="24"/>
      <c r="I22" s="24"/>
      <c r="J22" s="24"/>
      <c r="K22" s="24"/>
      <c r="L22" s="24"/>
      <c r="M22" s="24"/>
      <c r="N22" s="24"/>
      <c r="O22" s="24"/>
      <c r="P22" s="24"/>
      <c r="Q22" s="24"/>
      <c r="R22" s="24"/>
      <c r="S22" s="24"/>
    </row>
    <row r="23" spans="1:20" ht="36" customHeight="1">
      <c r="A23" s="143"/>
      <c r="B23" s="24"/>
      <c r="C23" s="144"/>
      <c r="D23" s="145"/>
      <c r="E23" s="145"/>
      <c r="F23" s="24"/>
      <c r="G23" s="24"/>
      <c r="H23" s="24"/>
      <c r="I23" s="24"/>
      <c r="J23" s="24"/>
      <c r="K23" s="24"/>
      <c r="L23" s="24"/>
      <c r="M23" s="24"/>
      <c r="N23" s="24"/>
      <c r="O23" s="24"/>
      <c r="P23" s="24"/>
      <c r="Q23" s="24"/>
      <c r="R23" s="24"/>
      <c r="S23" s="24"/>
    </row>
    <row r="24" spans="1:20" ht="36" customHeight="1">
      <c r="A24" s="143"/>
      <c r="B24" s="24"/>
      <c r="C24" s="144"/>
      <c r="D24" s="145"/>
      <c r="E24" s="145"/>
      <c r="F24" s="24"/>
      <c r="G24" s="24"/>
      <c r="H24" s="24"/>
      <c r="I24" s="24"/>
      <c r="J24" s="24"/>
      <c r="K24" s="24"/>
      <c r="L24" s="24"/>
      <c r="M24" s="24"/>
      <c r="N24" s="24"/>
      <c r="O24" s="24"/>
      <c r="P24" s="24"/>
      <c r="Q24" s="24"/>
      <c r="R24" s="24"/>
      <c r="S24" s="24"/>
    </row>
    <row r="25" spans="1:20" ht="36" customHeight="1">
      <c r="A25" s="143"/>
      <c r="B25" s="24"/>
      <c r="C25" s="144"/>
      <c r="D25" s="145"/>
      <c r="E25" s="145"/>
      <c r="F25" s="24"/>
      <c r="G25" s="24"/>
      <c r="H25" s="24"/>
      <c r="I25" s="24"/>
      <c r="J25" s="24"/>
      <c r="K25" s="24"/>
      <c r="L25" s="24"/>
      <c r="M25" s="24"/>
      <c r="N25" s="24"/>
      <c r="O25" s="24"/>
      <c r="P25" s="24"/>
      <c r="Q25" s="24"/>
      <c r="R25" s="24"/>
      <c r="S25" s="24"/>
    </row>
    <row r="26" spans="1:20" ht="36" customHeight="1">
      <c r="A26" s="143"/>
      <c r="B26" s="24"/>
      <c r="C26" s="144"/>
      <c r="D26" s="145"/>
      <c r="E26" s="145"/>
      <c r="F26" s="24"/>
      <c r="G26" s="24"/>
      <c r="H26" s="24"/>
      <c r="I26" s="24"/>
      <c r="J26" s="24"/>
      <c r="K26" s="24"/>
      <c r="L26" s="24"/>
      <c r="M26" s="24"/>
      <c r="N26" s="24"/>
      <c r="O26" s="24"/>
      <c r="P26" s="24"/>
      <c r="Q26" s="24"/>
      <c r="R26" s="24"/>
      <c r="S26" s="24"/>
    </row>
    <row r="27" spans="1:20" ht="36" customHeight="1">
      <c r="A27" s="143"/>
      <c r="B27" s="24"/>
      <c r="C27" s="144"/>
      <c r="D27" s="145"/>
      <c r="E27" s="145"/>
      <c r="F27" s="24"/>
      <c r="G27" s="24"/>
      <c r="H27" s="24"/>
      <c r="I27" s="24"/>
      <c r="J27" s="24"/>
      <c r="K27" s="24"/>
      <c r="L27" s="24"/>
      <c r="M27" s="24"/>
      <c r="N27" s="24"/>
      <c r="O27" s="24"/>
      <c r="P27" s="24"/>
      <c r="Q27" s="24"/>
      <c r="R27" s="24"/>
      <c r="S27" s="24"/>
    </row>
    <row r="28" spans="1:20" ht="36" customHeight="1">
      <c r="A28" s="143"/>
      <c r="B28" s="24"/>
      <c r="C28" s="144"/>
      <c r="D28" s="145"/>
      <c r="E28" s="145"/>
      <c r="F28" s="24"/>
      <c r="G28" s="24"/>
      <c r="H28" s="24"/>
      <c r="I28" s="24"/>
      <c r="J28" s="24"/>
      <c r="K28" s="24"/>
      <c r="L28" s="24"/>
      <c r="M28" s="24"/>
      <c r="N28" s="24"/>
      <c r="O28" s="24"/>
      <c r="P28" s="24"/>
      <c r="Q28" s="24"/>
      <c r="R28" s="24"/>
      <c r="S28" s="24"/>
    </row>
    <row r="29" spans="1:20" ht="36" customHeight="1">
      <c r="A29" s="143"/>
      <c r="B29" s="24"/>
      <c r="C29" s="144"/>
      <c r="D29" s="145"/>
      <c r="E29" s="145"/>
      <c r="F29" s="24"/>
      <c r="G29" s="24"/>
      <c r="H29" s="24"/>
      <c r="I29" s="24"/>
      <c r="J29" s="24"/>
      <c r="K29" s="24"/>
      <c r="L29" s="24"/>
      <c r="M29" s="24"/>
      <c r="N29" s="24"/>
      <c r="O29" s="24"/>
      <c r="P29" s="24"/>
      <c r="Q29" s="24"/>
      <c r="R29" s="24"/>
      <c r="S29" s="24"/>
    </row>
    <row r="30" spans="1:20" ht="36" customHeight="1">
      <c r="A30" s="143"/>
      <c r="B30" s="24"/>
      <c r="C30" s="144"/>
      <c r="D30" s="145"/>
      <c r="E30" s="145"/>
      <c r="F30" s="24"/>
      <c r="G30" s="24"/>
      <c r="H30" s="24"/>
      <c r="I30" s="24"/>
      <c r="J30" s="24"/>
      <c r="K30" s="24"/>
      <c r="L30" s="24"/>
      <c r="M30" s="24"/>
      <c r="N30" s="24"/>
      <c r="O30" s="24"/>
      <c r="P30" s="24"/>
      <c r="Q30" s="24"/>
      <c r="R30" s="24"/>
      <c r="S30" s="24"/>
    </row>
    <row r="31" spans="1:20" ht="36" customHeight="1">
      <c r="A31" s="143"/>
      <c r="B31" s="24"/>
      <c r="C31" s="144"/>
      <c r="D31" s="145"/>
      <c r="E31" s="145"/>
      <c r="F31" s="24"/>
      <c r="G31" s="24"/>
      <c r="H31" s="24"/>
      <c r="I31" s="24"/>
      <c r="J31" s="24"/>
      <c r="K31" s="24"/>
      <c r="L31" s="24"/>
      <c r="M31" s="24"/>
      <c r="N31" s="24"/>
      <c r="O31" s="24"/>
      <c r="P31" s="24"/>
      <c r="Q31" s="24"/>
      <c r="R31" s="24"/>
      <c r="S31" s="24"/>
    </row>
    <row r="32" spans="1:20" ht="36" customHeight="1">
      <c r="A32" s="143"/>
      <c r="B32" s="24"/>
      <c r="C32" s="144"/>
      <c r="D32" s="145"/>
      <c r="E32" s="145"/>
      <c r="F32" s="24"/>
      <c r="G32" s="24"/>
      <c r="H32" s="24"/>
      <c r="I32" s="24"/>
      <c r="J32" s="24"/>
      <c r="K32" s="24"/>
      <c r="L32" s="24"/>
      <c r="M32" s="24"/>
      <c r="N32" s="24"/>
      <c r="O32" s="24"/>
      <c r="P32" s="24"/>
      <c r="Q32" s="24"/>
      <c r="R32" s="24"/>
      <c r="S32" s="24"/>
    </row>
    <row r="33" spans="1:19" ht="36" customHeight="1">
      <c r="A33" s="143"/>
      <c r="B33" s="24"/>
      <c r="C33" s="144"/>
      <c r="D33" s="145"/>
      <c r="E33" s="145"/>
      <c r="F33" s="24"/>
      <c r="G33" s="24"/>
      <c r="H33" s="24"/>
      <c r="I33" s="24"/>
      <c r="J33" s="24"/>
      <c r="K33" s="24"/>
      <c r="L33" s="24"/>
      <c r="M33" s="24"/>
      <c r="N33" s="24"/>
      <c r="O33" s="24"/>
      <c r="P33" s="24"/>
      <c r="Q33" s="24"/>
      <c r="R33" s="24"/>
      <c r="S33" s="24"/>
    </row>
    <row r="34" spans="1:19" ht="36" customHeight="1">
      <c r="A34" s="143"/>
      <c r="B34" s="24"/>
      <c r="C34" s="144"/>
      <c r="D34" s="145"/>
      <c r="E34" s="145"/>
      <c r="F34" s="24"/>
      <c r="G34" s="24"/>
      <c r="H34" s="24"/>
      <c r="I34" s="24"/>
      <c r="J34" s="24"/>
      <c r="K34" s="24"/>
      <c r="L34" s="24"/>
      <c r="M34" s="24"/>
      <c r="N34" s="24"/>
      <c r="O34" s="24"/>
      <c r="P34" s="24"/>
      <c r="Q34" s="24"/>
      <c r="R34" s="24"/>
      <c r="S34" s="24"/>
    </row>
    <row r="35" spans="1:19" ht="36" customHeight="1">
      <c r="A35" s="143"/>
      <c r="B35" s="24"/>
      <c r="C35" s="144"/>
      <c r="D35" s="145"/>
      <c r="E35" s="145"/>
      <c r="F35" s="24"/>
      <c r="G35" s="24"/>
      <c r="H35" s="24"/>
      <c r="I35" s="24"/>
      <c r="J35" s="24"/>
      <c r="K35" s="24"/>
      <c r="L35" s="24"/>
      <c r="M35" s="24"/>
      <c r="N35" s="24"/>
      <c r="O35" s="24"/>
      <c r="P35" s="24"/>
      <c r="Q35" s="24"/>
      <c r="R35" s="24"/>
      <c r="S35" s="24"/>
    </row>
    <row r="36" spans="1:19" ht="36" customHeight="1">
      <c r="A36" s="143"/>
      <c r="B36" s="24"/>
      <c r="C36" s="144"/>
      <c r="D36" s="145"/>
      <c r="E36" s="145"/>
      <c r="F36" s="24"/>
      <c r="G36" s="24"/>
      <c r="H36" s="24"/>
      <c r="I36" s="24"/>
      <c r="J36" s="24"/>
      <c r="K36" s="24"/>
      <c r="L36" s="24"/>
      <c r="M36" s="24"/>
      <c r="N36" s="24"/>
      <c r="O36" s="24"/>
      <c r="P36" s="24"/>
      <c r="Q36" s="24"/>
      <c r="R36" s="24"/>
      <c r="S36" s="24"/>
    </row>
    <row r="37" spans="1:19" ht="36" customHeight="1">
      <c r="A37" s="143"/>
      <c r="B37" s="24"/>
      <c r="C37" s="144"/>
      <c r="D37" s="145"/>
      <c r="E37" s="145"/>
      <c r="F37" s="24"/>
      <c r="G37" s="24"/>
      <c r="H37" s="24"/>
      <c r="I37" s="24"/>
      <c r="J37" s="24"/>
      <c r="K37" s="24"/>
      <c r="L37" s="24"/>
      <c r="M37" s="24"/>
      <c r="N37" s="24"/>
      <c r="O37" s="24"/>
      <c r="P37" s="24"/>
      <c r="Q37" s="24"/>
      <c r="R37" s="24"/>
      <c r="S37" s="24"/>
    </row>
    <row r="38" spans="1:19" ht="36" customHeight="1">
      <c r="A38" s="143"/>
      <c r="B38" s="24"/>
      <c r="C38" s="144"/>
      <c r="D38" s="145"/>
      <c r="E38" s="145"/>
      <c r="F38" s="24"/>
      <c r="G38" s="24"/>
      <c r="H38" s="24"/>
      <c r="I38" s="24"/>
      <c r="J38" s="24"/>
      <c r="K38" s="24"/>
      <c r="L38" s="24"/>
      <c r="M38" s="24"/>
      <c r="N38" s="24"/>
      <c r="O38" s="24"/>
      <c r="P38" s="24"/>
      <c r="Q38" s="24"/>
      <c r="R38" s="24"/>
      <c r="S38" s="24"/>
    </row>
    <row r="39" spans="1:19" ht="36" customHeight="1">
      <c r="A39" s="143"/>
      <c r="B39" s="24"/>
      <c r="C39" s="144"/>
      <c r="D39" s="145"/>
      <c r="E39" s="145"/>
      <c r="F39" s="24"/>
      <c r="G39" s="24"/>
      <c r="H39" s="24"/>
      <c r="I39" s="24"/>
      <c r="J39" s="24"/>
      <c r="K39" s="24"/>
      <c r="L39" s="24"/>
      <c r="M39" s="24"/>
      <c r="N39" s="24"/>
      <c r="O39" s="24"/>
      <c r="P39" s="24"/>
      <c r="Q39" s="24"/>
      <c r="R39" s="24"/>
      <c r="S39" s="24"/>
    </row>
    <row r="40" spans="1:19" ht="36" customHeight="1">
      <c r="A40" s="143"/>
      <c r="B40" s="24"/>
      <c r="C40" s="144"/>
      <c r="D40" s="145"/>
      <c r="E40" s="145"/>
      <c r="F40" s="24"/>
      <c r="G40" s="24"/>
      <c r="H40" s="24"/>
      <c r="I40" s="24"/>
      <c r="J40" s="24"/>
      <c r="K40" s="24"/>
      <c r="L40" s="24"/>
      <c r="M40" s="24"/>
      <c r="N40" s="24"/>
      <c r="O40" s="24"/>
      <c r="P40" s="24"/>
      <c r="Q40" s="24"/>
      <c r="R40" s="24"/>
      <c r="S40" s="24"/>
    </row>
    <row r="41" spans="1:19" ht="36" customHeight="1">
      <c r="A41" s="143"/>
      <c r="B41" s="24"/>
      <c r="C41" s="144"/>
      <c r="D41" s="145"/>
      <c r="E41" s="145"/>
      <c r="F41" s="24"/>
      <c r="G41" s="24"/>
      <c r="H41" s="24"/>
      <c r="I41" s="24"/>
      <c r="J41" s="24"/>
      <c r="K41" s="24"/>
      <c r="L41" s="24"/>
      <c r="M41" s="24"/>
      <c r="N41" s="24"/>
      <c r="O41" s="24"/>
      <c r="P41" s="24"/>
      <c r="Q41" s="24"/>
      <c r="R41" s="24"/>
      <c r="S41" s="24"/>
    </row>
    <row r="42" spans="1:19" ht="36" customHeight="1">
      <c r="A42" s="143"/>
      <c r="B42" s="24"/>
      <c r="C42" s="144"/>
      <c r="D42" s="145"/>
      <c r="E42" s="145"/>
      <c r="F42" s="24"/>
      <c r="G42" s="24"/>
      <c r="H42" s="24"/>
      <c r="I42" s="24"/>
      <c r="J42" s="24"/>
      <c r="K42" s="24"/>
      <c r="L42" s="24"/>
      <c r="M42" s="24"/>
      <c r="N42" s="24"/>
      <c r="O42" s="24"/>
      <c r="P42" s="24"/>
      <c r="Q42" s="24"/>
      <c r="R42" s="24"/>
      <c r="S42" s="24"/>
    </row>
    <row r="43" spans="1:19" ht="36" customHeight="1">
      <c r="A43" s="143"/>
      <c r="B43" s="24"/>
      <c r="C43" s="144"/>
      <c r="D43" s="145"/>
      <c r="E43" s="145"/>
      <c r="F43" s="24"/>
      <c r="G43" s="24"/>
      <c r="H43" s="24"/>
      <c r="I43" s="24"/>
      <c r="J43" s="24"/>
      <c r="K43" s="24"/>
      <c r="L43" s="24"/>
      <c r="M43" s="24"/>
      <c r="N43" s="24"/>
      <c r="O43" s="24"/>
      <c r="P43" s="24"/>
      <c r="Q43" s="24"/>
      <c r="R43" s="24"/>
      <c r="S43" s="24"/>
    </row>
    <row r="44" spans="1:19" ht="36" customHeight="1">
      <c r="A44" s="143"/>
      <c r="B44" s="24"/>
      <c r="C44" s="144"/>
      <c r="D44" s="145"/>
      <c r="E44" s="145"/>
      <c r="F44" s="24"/>
      <c r="G44" s="24"/>
      <c r="H44" s="24"/>
      <c r="I44" s="24"/>
      <c r="J44" s="24"/>
      <c r="K44" s="24"/>
      <c r="L44" s="24"/>
      <c r="M44" s="24"/>
      <c r="N44" s="24"/>
      <c r="O44" s="24"/>
      <c r="P44" s="24"/>
      <c r="Q44" s="24"/>
      <c r="R44" s="24"/>
      <c r="S44" s="24"/>
    </row>
    <row r="45" spans="1:19" ht="36" customHeight="1">
      <c r="A45" s="143"/>
      <c r="B45" s="24"/>
      <c r="C45" s="144"/>
      <c r="D45" s="145"/>
      <c r="E45" s="145"/>
      <c r="F45" s="24"/>
      <c r="G45" s="24"/>
      <c r="H45" s="24"/>
      <c r="I45" s="24"/>
      <c r="J45" s="24"/>
      <c r="K45" s="24"/>
      <c r="L45" s="24"/>
      <c r="M45" s="24"/>
      <c r="N45" s="24"/>
      <c r="O45" s="24"/>
      <c r="P45" s="24"/>
      <c r="Q45" s="24"/>
      <c r="R45" s="24"/>
      <c r="S45" s="24"/>
    </row>
    <row r="46" spans="1:19" ht="36" customHeight="1">
      <c r="A46" s="143"/>
      <c r="B46" s="24"/>
      <c r="C46" s="144"/>
      <c r="D46" s="145"/>
      <c r="E46" s="145"/>
      <c r="F46" s="24"/>
      <c r="G46" s="24"/>
      <c r="H46" s="24"/>
      <c r="I46" s="24"/>
      <c r="J46" s="24"/>
      <c r="K46" s="24"/>
      <c r="L46" s="24"/>
      <c r="M46" s="24"/>
      <c r="N46" s="24"/>
      <c r="O46" s="24"/>
      <c r="P46" s="24"/>
      <c r="Q46" s="24"/>
      <c r="R46" s="24"/>
      <c r="S46" s="24"/>
    </row>
    <row r="47" spans="1:19" ht="36" customHeight="1">
      <c r="A47" s="143"/>
      <c r="B47" s="24"/>
      <c r="C47" s="144"/>
      <c r="D47" s="145"/>
      <c r="E47" s="145"/>
      <c r="F47" s="24"/>
      <c r="G47" s="24"/>
      <c r="H47" s="24"/>
      <c r="I47" s="24"/>
      <c r="J47" s="24"/>
      <c r="K47" s="24"/>
      <c r="L47" s="24"/>
      <c r="M47" s="24"/>
      <c r="N47" s="24"/>
      <c r="O47" s="24"/>
      <c r="P47" s="24"/>
      <c r="Q47" s="24"/>
      <c r="R47" s="24"/>
      <c r="S47" s="24"/>
    </row>
    <row r="48" spans="1:19" ht="36" customHeight="1">
      <c r="A48" s="143"/>
      <c r="B48" s="24"/>
      <c r="C48" s="144"/>
      <c r="D48" s="145"/>
      <c r="E48" s="145"/>
      <c r="F48" s="24"/>
      <c r="G48" s="24"/>
      <c r="H48" s="24"/>
      <c r="I48" s="24"/>
      <c r="J48" s="24"/>
      <c r="K48" s="24"/>
      <c r="L48" s="24"/>
      <c r="M48" s="24"/>
      <c r="N48" s="24"/>
      <c r="O48" s="24"/>
      <c r="P48" s="24"/>
      <c r="Q48" s="24"/>
      <c r="R48" s="24"/>
      <c r="S48" s="24"/>
    </row>
    <row r="49" spans="1:19" ht="36" customHeight="1">
      <c r="A49" s="143"/>
      <c r="B49" s="24"/>
      <c r="C49" s="144"/>
      <c r="D49" s="145"/>
      <c r="E49" s="145"/>
      <c r="F49" s="24"/>
      <c r="G49" s="24"/>
      <c r="H49" s="24"/>
      <c r="I49" s="24"/>
      <c r="J49" s="24"/>
      <c r="K49" s="24"/>
      <c r="L49" s="24"/>
      <c r="M49" s="24"/>
      <c r="N49" s="24"/>
      <c r="O49" s="24"/>
      <c r="P49" s="24"/>
      <c r="Q49" s="24"/>
      <c r="R49" s="24"/>
      <c r="S49" s="24"/>
    </row>
    <row r="50" spans="1:19" ht="36" customHeight="1">
      <c r="A50" s="143"/>
      <c r="B50" s="24"/>
      <c r="C50" s="144"/>
      <c r="D50" s="145"/>
      <c r="E50" s="145"/>
      <c r="F50" s="24"/>
      <c r="G50" s="24"/>
      <c r="H50" s="24"/>
      <c r="I50" s="24"/>
      <c r="J50" s="24"/>
      <c r="K50" s="24"/>
      <c r="L50" s="24"/>
      <c r="M50" s="24"/>
      <c r="N50" s="24"/>
      <c r="O50" s="24"/>
      <c r="P50" s="24"/>
      <c r="Q50" s="24"/>
      <c r="R50" s="24"/>
      <c r="S50" s="24"/>
    </row>
    <row r="51" spans="1:19" ht="36" customHeight="1">
      <c r="A51" s="143"/>
      <c r="B51" s="24"/>
      <c r="C51" s="144"/>
      <c r="D51" s="145"/>
      <c r="E51" s="145"/>
      <c r="F51" s="24"/>
      <c r="G51" s="24"/>
      <c r="H51" s="24"/>
      <c r="I51" s="24"/>
      <c r="J51" s="24"/>
      <c r="K51" s="24"/>
      <c r="L51" s="24"/>
      <c r="M51" s="24"/>
      <c r="N51" s="24"/>
      <c r="O51" s="24"/>
      <c r="P51" s="24"/>
      <c r="Q51" s="24"/>
      <c r="R51" s="24"/>
      <c r="S51" s="24"/>
    </row>
    <row r="52" spans="1:19" ht="36" customHeight="1">
      <c r="A52" s="143"/>
      <c r="B52" s="24"/>
      <c r="C52" s="144"/>
      <c r="D52" s="145"/>
      <c r="E52" s="145"/>
      <c r="F52" s="24"/>
      <c r="G52" s="24"/>
      <c r="H52" s="24"/>
      <c r="I52" s="24"/>
      <c r="J52" s="24"/>
      <c r="K52" s="24"/>
      <c r="L52" s="24"/>
      <c r="M52" s="24"/>
      <c r="N52" s="24"/>
      <c r="O52" s="24"/>
      <c r="P52" s="24"/>
      <c r="Q52" s="24"/>
      <c r="R52" s="24"/>
      <c r="S52" s="24"/>
    </row>
    <row r="53" spans="1:19" ht="36" customHeight="1">
      <c r="A53" s="143"/>
      <c r="B53" s="24"/>
      <c r="C53" s="144"/>
      <c r="D53" s="145"/>
      <c r="E53" s="145"/>
      <c r="F53" s="24"/>
      <c r="G53" s="24"/>
      <c r="H53" s="24"/>
      <c r="I53" s="24"/>
      <c r="J53" s="24"/>
      <c r="K53" s="24"/>
      <c r="L53" s="24"/>
      <c r="M53" s="24"/>
      <c r="N53" s="24"/>
      <c r="O53" s="24"/>
      <c r="P53" s="24"/>
      <c r="Q53" s="24"/>
      <c r="R53" s="24"/>
      <c r="S53" s="24"/>
    </row>
    <row r="54" spans="1:19" ht="36" customHeight="1">
      <c r="A54" s="143"/>
      <c r="B54" s="24"/>
      <c r="C54" s="144"/>
      <c r="D54" s="145"/>
      <c r="E54" s="145"/>
      <c r="F54" s="24"/>
      <c r="G54" s="24"/>
      <c r="H54" s="24"/>
      <c r="I54" s="24"/>
      <c r="J54" s="24"/>
      <c r="K54" s="24"/>
      <c r="L54" s="24"/>
      <c r="M54" s="24"/>
      <c r="N54" s="24"/>
      <c r="O54" s="24"/>
      <c r="P54" s="24"/>
      <c r="Q54" s="24"/>
      <c r="R54" s="24"/>
      <c r="S54" s="24"/>
    </row>
    <row r="55" spans="1:19" ht="36" customHeight="1">
      <c r="A55" s="143"/>
      <c r="B55" s="24"/>
      <c r="C55" s="144"/>
      <c r="D55" s="145"/>
      <c r="E55" s="145"/>
      <c r="F55" s="24"/>
      <c r="G55" s="24"/>
      <c r="H55" s="24"/>
      <c r="I55" s="24"/>
      <c r="J55" s="24"/>
      <c r="K55" s="24"/>
      <c r="L55" s="24"/>
      <c r="M55" s="24"/>
      <c r="N55" s="24"/>
      <c r="O55" s="24"/>
      <c r="P55" s="24"/>
      <c r="Q55" s="24"/>
      <c r="R55" s="24"/>
      <c r="S55" s="24"/>
    </row>
    <row r="56" spans="1:19" ht="36" customHeight="1">
      <c r="A56" s="143"/>
      <c r="B56" s="24"/>
      <c r="C56" s="144"/>
      <c r="D56" s="145"/>
      <c r="E56" s="145"/>
      <c r="F56" s="24"/>
      <c r="G56" s="24"/>
      <c r="H56" s="24"/>
      <c r="I56" s="24"/>
      <c r="J56" s="24"/>
      <c r="K56" s="24"/>
      <c r="L56" s="24"/>
      <c r="M56" s="24"/>
      <c r="N56" s="24"/>
      <c r="O56" s="24"/>
      <c r="P56" s="24"/>
      <c r="Q56" s="24"/>
      <c r="R56" s="24"/>
      <c r="S56" s="24"/>
    </row>
    <row r="57" spans="1:19" ht="36" customHeight="1">
      <c r="A57" s="143"/>
      <c r="B57" s="24"/>
      <c r="C57" s="144"/>
      <c r="D57" s="145"/>
      <c r="E57" s="145"/>
      <c r="F57" s="24"/>
      <c r="G57" s="24"/>
      <c r="H57" s="24"/>
      <c r="I57" s="24"/>
      <c r="J57" s="24"/>
      <c r="K57" s="24"/>
      <c r="L57" s="24"/>
      <c r="M57" s="24"/>
      <c r="N57" s="24"/>
      <c r="O57" s="24"/>
      <c r="P57" s="24"/>
      <c r="Q57" s="24"/>
      <c r="R57" s="24"/>
      <c r="S57" s="24"/>
    </row>
    <row r="58" spans="1:19" ht="36" customHeight="1">
      <c r="A58" s="143"/>
      <c r="B58" s="24"/>
      <c r="C58" s="144"/>
      <c r="D58" s="145"/>
      <c r="E58" s="145"/>
      <c r="F58" s="24"/>
      <c r="G58" s="24"/>
      <c r="H58" s="24"/>
      <c r="I58" s="24"/>
      <c r="J58" s="24"/>
      <c r="K58" s="24"/>
      <c r="L58" s="24"/>
      <c r="M58" s="24"/>
      <c r="N58" s="24"/>
      <c r="O58" s="24"/>
      <c r="P58" s="24"/>
      <c r="Q58" s="24"/>
      <c r="R58" s="24"/>
      <c r="S58" s="24"/>
    </row>
    <row r="59" spans="1:19" ht="36" customHeight="1">
      <c r="A59" s="143"/>
      <c r="B59" s="24"/>
      <c r="C59" s="144"/>
      <c r="D59" s="145"/>
      <c r="E59" s="145"/>
      <c r="F59" s="24"/>
      <c r="G59" s="24"/>
      <c r="H59" s="24"/>
      <c r="I59" s="24"/>
      <c r="J59" s="24"/>
      <c r="K59" s="24"/>
      <c r="L59" s="24"/>
      <c r="M59" s="24"/>
      <c r="N59" s="24"/>
      <c r="O59" s="24"/>
      <c r="P59" s="24"/>
      <c r="Q59" s="24"/>
      <c r="R59" s="24"/>
      <c r="S59" s="24"/>
    </row>
    <row r="60" spans="1:19" ht="36" customHeight="1">
      <c r="A60" s="143"/>
      <c r="B60" s="24"/>
      <c r="C60" s="144"/>
      <c r="D60" s="145"/>
      <c r="E60" s="145"/>
      <c r="F60" s="24"/>
      <c r="G60" s="24"/>
      <c r="H60" s="24"/>
      <c r="I60" s="24"/>
      <c r="J60" s="24"/>
      <c r="K60" s="24"/>
      <c r="L60" s="24"/>
      <c r="M60" s="24"/>
      <c r="N60" s="24"/>
      <c r="O60" s="24"/>
      <c r="P60" s="24"/>
      <c r="Q60" s="24"/>
      <c r="R60" s="24"/>
      <c r="S60" s="24"/>
    </row>
    <row r="61" spans="1:19" ht="36" customHeight="1">
      <c r="A61" s="143"/>
      <c r="B61" s="24"/>
      <c r="C61" s="144"/>
      <c r="D61" s="145"/>
      <c r="E61" s="145"/>
      <c r="F61" s="24"/>
      <c r="G61" s="24"/>
      <c r="H61" s="24"/>
      <c r="I61" s="24"/>
      <c r="J61" s="24"/>
      <c r="K61" s="24"/>
      <c r="L61" s="24"/>
      <c r="M61" s="24"/>
      <c r="N61" s="24"/>
      <c r="O61" s="24"/>
      <c r="P61" s="24"/>
      <c r="Q61" s="24"/>
      <c r="R61" s="24"/>
      <c r="S61" s="24"/>
    </row>
    <row r="62" spans="1:19" ht="36" customHeight="1">
      <c r="A62" s="143"/>
      <c r="B62" s="24"/>
      <c r="C62" s="144"/>
      <c r="D62" s="145"/>
      <c r="E62" s="145"/>
      <c r="F62" s="24"/>
      <c r="G62" s="24"/>
      <c r="H62" s="24"/>
      <c r="I62" s="24"/>
      <c r="J62" s="24"/>
      <c r="K62" s="24"/>
      <c r="L62" s="24"/>
      <c r="M62" s="24"/>
      <c r="N62" s="24"/>
      <c r="O62" s="24"/>
      <c r="P62" s="24"/>
      <c r="Q62" s="24"/>
      <c r="R62" s="24"/>
      <c r="S62" s="24"/>
    </row>
    <row r="63" spans="1:19" ht="36" customHeight="1">
      <c r="A63" s="143"/>
      <c r="B63" s="24"/>
      <c r="C63" s="144"/>
      <c r="D63" s="145"/>
      <c r="E63" s="145"/>
      <c r="F63" s="24"/>
      <c r="G63" s="24"/>
      <c r="H63" s="24"/>
      <c r="I63" s="24"/>
      <c r="J63" s="24"/>
      <c r="K63" s="24"/>
      <c r="L63" s="24"/>
      <c r="M63" s="24"/>
      <c r="N63" s="24"/>
      <c r="O63" s="24"/>
      <c r="P63" s="24"/>
      <c r="Q63" s="24"/>
      <c r="R63" s="24"/>
      <c r="S63" s="24"/>
    </row>
    <row r="64" spans="1:19" ht="36" customHeight="1">
      <c r="A64" s="143"/>
      <c r="B64" s="24"/>
      <c r="C64" s="144"/>
      <c r="D64" s="145"/>
      <c r="E64" s="145"/>
      <c r="F64" s="24"/>
      <c r="G64" s="24"/>
      <c r="H64" s="24"/>
      <c r="I64" s="24"/>
      <c r="J64" s="24"/>
      <c r="K64" s="24"/>
      <c r="L64" s="24"/>
      <c r="M64" s="24"/>
      <c r="N64" s="24"/>
      <c r="O64" s="24"/>
      <c r="P64" s="24"/>
      <c r="Q64" s="24"/>
      <c r="R64" s="24"/>
      <c r="S64" s="24"/>
    </row>
    <row r="65" spans="1:19" ht="36" customHeight="1">
      <c r="A65" s="143"/>
      <c r="B65" s="24"/>
      <c r="C65" s="144"/>
      <c r="D65" s="145"/>
      <c r="E65" s="145"/>
      <c r="F65" s="24"/>
      <c r="G65" s="24"/>
      <c r="H65" s="24"/>
      <c r="I65" s="24"/>
      <c r="J65" s="24"/>
      <c r="K65" s="24"/>
      <c r="L65" s="24"/>
      <c r="M65" s="24"/>
      <c r="N65" s="24"/>
      <c r="O65" s="24"/>
      <c r="P65" s="24"/>
      <c r="Q65" s="24"/>
      <c r="R65" s="24"/>
      <c r="S65" s="24"/>
    </row>
    <row r="66" spans="1:19" ht="36" customHeight="1">
      <c r="A66" s="143"/>
      <c r="B66" s="24"/>
      <c r="C66" s="144"/>
      <c r="D66" s="145"/>
      <c r="E66" s="145"/>
      <c r="F66" s="24"/>
      <c r="G66" s="24"/>
      <c r="H66" s="24"/>
      <c r="I66" s="24"/>
      <c r="J66" s="24"/>
      <c r="K66" s="24"/>
      <c r="L66" s="24"/>
      <c r="M66" s="24"/>
      <c r="N66" s="24"/>
      <c r="O66" s="24"/>
      <c r="P66" s="24"/>
      <c r="Q66" s="24"/>
      <c r="R66" s="24"/>
      <c r="S66" s="24"/>
    </row>
    <row r="67" spans="1:19" ht="36" customHeight="1">
      <c r="A67" s="143"/>
      <c r="B67" s="24"/>
      <c r="C67" s="144"/>
      <c r="D67" s="145"/>
      <c r="E67" s="145"/>
      <c r="F67" s="24"/>
      <c r="G67" s="24"/>
      <c r="H67" s="24"/>
      <c r="I67" s="24"/>
      <c r="J67" s="24"/>
      <c r="K67" s="24"/>
      <c r="L67" s="24"/>
      <c r="M67" s="24"/>
      <c r="N67" s="24"/>
      <c r="O67" s="24"/>
      <c r="P67" s="24"/>
      <c r="Q67" s="24"/>
      <c r="R67" s="24"/>
      <c r="S67" s="24"/>
    </row>
    <row r="68" spans="1:19" ht="36" customHeight="1">
      <c r="A68" s="143"/>
      <c r="B68" s="24"/>
      <c r="C68" s="144"/>
      <c r="D68" s="145"/>
      <c r="E68" s="145"/>
      <c r="F68" s="24"/>
      <c r="G68" s="24"/>
      <c r="H68" s="24"/>
      <c r="I68" s="24"/>
      <c r="J68" s="24"/>
      <c r="K68" s="24"/>
      <c r="L68" s="24"/>
      <c r="M68" s="24"/>
      <c r="N68" s="24"/>
      <c r="O68" s="24"/>
      <c r="P68" s="24"/>
      <c r="Q68" s="24"/>
      <c r="R68" s="24"/>
      <c r="S68" s="24"/>
    </row>
    <row r="69" spans="1:19" ht="36" customHeight="1">
      <c r="A69" s="143"/>
      <c r="B69" s="24"/>
      <c r="C69" s="144"/>
      <c r="D69" s="145"/>
      <c r="E69" s="145"/>
      <c r="F69" s="24"/>
      <c r="G69" s="24"/>
      <c r="H69" s="24"/>
      <c r="I69" s="24"/>
      <c r="J69" s="24"/>
      <c r="K69" s="24"/>
      <c r="L69" s="24"/>
      <c r="M69" s="24"/>
      <c r="N69" s="24"/>
      <c r="O69" s="24"/>
      <c r="P69" s="24"/>
      <c r="Q69" s="24"/>
      <c r="R69" s="24"/>
      <c r="S69" s="24"/>
    </row>
    <row r="70" spans="1:19" ht="36" customHeight="1">
      <c r="A70" s="143"/>
      <c r="B70" s="24"/>
      <c r="C70" s="144"/>
      <c r="D70" s="145"/>
      <c r="E70" s="145"/>
      <c r="F70" s="24"/>
      <c r="G70" s="24"/>
      <c r="H70" s="24"/>
      <c r="I70" s="24"/>
      <c r="J70" s="24"/>
      <c r="K70" s="24"/>
      <c r="L70" s="24"/>
      <c r="M70" s="24"/>
      <c r="N70" s="24"/>
      <c r="O70" s="24"/>
      <c r="P70" s="24"/>
      <c r="Q70" s="24"/>
      <c r="R70" s="24"/>
      <c r="S70" s="24"/>
    </row>
    <row r="71" spans="1:19" ht="36" customHeight="1">
      <c r="A71" s="143"/>
      <c r="B71" s="24"/>
      <c r="C71" s="144"/>
      <c r="D71" s="145"/>
      <c r="E71" s="145"/>
      <c r="F71" s="24"/>
      <c r="G71" s="24"/>
      <c r="H71" s="24"/>
      <c r="I71" s="24"/>
      <c r="J71" s="24"/>
      <c r="K71" s="24"/>
      <c r="L71" s="24"/>
      <c r="M71" s="24"/>
      <c r="N71" s="24"/>
      <c r="O71" s="24"/>
      <c r="P71" s="24"/>
      <c r="Q71" s="24"/>
      <c r="R71" s="24"/>
      <c r="S71" s="24"/>
    </row>
    <row r="72" spans="1:19" ht="36" customHeight="1">
      <c r="A72" s="143"/>
      <c r="B72" s="24"/>
      <c r="C72" s="144"/>
      <c r="D72" s="145"/>
      <c r="E72" s="145"/>
      <c r="F72" s="24"/>
      <c r="G72" s="24"/>
      <c r="H72" s="24"/>
      <c r="I72" s="24"/>
      <c r="J72" s="24"/>
      <c r="K72" s="24"/>
      <c r="L72" s="24"/>
      <c r="M72" s="24"/>
      <c r="N72" s="24"/>
      <c r="O72" s="24"/>
      <c r="P72" s="24"/>
      <c r="Q72" s="24"/>
      <c r="R72" s="24"/>
      <c r="S72" s="24"/>
    </row>
    <row r="73" spans="1:19" ht="36" customHeight="1">
      <c r="A73" s="143"/>
      <c r="B73" s="24"/>
      <c r="C73" s="144"/>
      <c r="D73" s="145"/>
      <c r="E73" s="145"/>
      <c r="F73" s="24"/>
      <c r="G73" s="24"/>
      <c r="H73" s="24"/>
      <c r="I73" s="24"/>
      <c r="J73" s="24"/>
      <c r="K73" s="24"/>
      <c r="L73" s="24"/>
      <c r="M73" s="24"/>
      <c r="N73" s="24"/>
      <c r="O73" s="24"/>
      <c r="P73" s="24"/>
      <c r="Q73" s="24"/>
      <c r="R73" s="24"/>
      <c r="S73" s="24"/>
    </row>
    <row r="74" spans="1:19" ht="36" customHeight="1">
      <c r="A74" s="143"/>
      <c r="B74" s="24"/>
      <c r="C74" s="144"/>
      <c r="D74" s="145"/>
      <c r="E74" s="145"/>
      <c r="F74" s="24"/>
      <c r="G74" s="24"/>
      <c r="H74" s="24"/>
      <c r="I74" s="24"/>
      <c r="J74" s="24"/>
      <c r="K74" s="24"/>
      <c r="L74" s="24"/>
      <c r="M74" s="24"/>
      <c r="N74" s="24"/>
      <c r="O74" s="24"/>
      <c r="P74" s="24"/>
      <c r="Q74" s="24"/>
      <c r="R74" s="24"/>
      <c r="S74" s="24"/>
    </row>
    <row r="75" spans="1:19" ht="36" customHeight="1">
      <c r="A75" s="143"/>
      <c r="B75" s="24"/>
      <c r="C75" s="144"/>
      <c r="D75" s="145"/>
      <c r="E75" s="145"/>
      <c r="F75" s="24"/>
      <c r="G75" s="24"/>
      <c r="H75" s="24"/>
      <c r="I75" s="24"/>
      <c r="J75" s="24"/>
      <c r="K75" s="24"/>
      <c r="L75" s="24"/>
      <c r="M75" s="24"/>
      <c r="N75" s="24"/>
      <c r="O75" s="24"/>
      <c r="P75" s="24"/>
      <c r="Q75" s="24"/>
      <c r="R75" s="24"/>
      <c r="S75" s="24"/>
    </row>
    <row r="76" spans="1:19" ht="36" customHeight="1">
      <c r="A76" s="143"/>
      <c r="B76" s="24"/>
      <c r="C76" s="144"/>
      <c r="D76" s="145"/>
      <c r="E76" s="145"/>
      <c r="F76" s="24"/>
      <c r="G76" s="24"/>
      <c r="H76" s="24"/>
      <c r="I76" s="24"/>
      <c r="J76" s="24"/>
      <c r="K76" s="24"/>
      <c r="L76" s="24"/>
      <c r="M76" s="24"/>
      <c r="N76" s="24"/>
      <c r="O76" s="24"/>
      <c r="P76" s="24"/>
      <c r="Q76" s="24"/>
      <c r="R76" s="24"/>
      <c r="S76" s="24"/>
    </row>
    <row r="77" spans="1:19" ht="36" customHeight="1">
      <c r="A77" s="143"/>
      <c r="B77" s="24"/>
      <c r="C77" s="144"/>
      <c r="D77" s="145"/>
      <c r="E77" s="145"/>
      <c r="F77" s="24"/>
      <c r="G77" s="24"/>
      <c r="H77" s="24"/>
      <c r="I77" s="24"/>
      <c r="J77" s="24"/>
      <c r="K77" s="24"/>
      <c r="L77" s="24"/>
      <c r="M77" s="24"/>
      <c r="N77" s="24"/>
      <c r="O77" s="24"/>
      <c r="P77" s="24"/>
      <c r="Q77" s="24"/>
      <c r="R77" s="24"/>
      <c r="S77" s="24"/>
    </row>
    <row r="78" spans="1:19" ht="36" customHeight="1">
      <c r="A78" s="143"/>
      <c r="B78" s="24"/>
      <c r="C78" s="144"/>
      <c r="D78" s="145"/>
      <c r="E78" s="145"/>
      <c r="F78" s="24"/>
      <c r="G78" s="24"/>
      <c r="H78" s="24"/>
      <c r="I78" s="24"/>
      <c r="J78" s="24"/>
      <c r="K78" s="24"/>
      <c r="L78" s="24"/>
      <c r="M78" s="24"/>
      <c r="N78" s="24"/>
      <c r="O78" s="24"/>
      <c r="P78" s="24"/>
      <c r="Q78" s="24"/>
      <c r="R78" s="24"/>
      <c r="S78" s="24"/>
    </row>
    <row r="79" spans="1:19" ht="36" customHeight="1">
      <c r="A79" s="143"/>
      <c r="B79" s="24"/>
      <c r="C79" s="144"/>
      <c r="D79" s="145"/>
      <c r="E79" s="145"/>
      <c r="F79" s="24"/>
      <c r="G79" s="24"/>
      <c r="H79" s="24"/>
      <c r="I79" s="24"/>
      <c r="J79" s="24"/>
      <c r="K79" s="24"/>
      <c r="L79" s="24"/>
      <c r="M79" s="24"/>
      <c r="N79" s="24"/>
      <c r="O79" s="24"/>
      <c r="P79" s="24"/>
      <c r="Q79" s="24"/>
      <c r="R79" s="24"/>
      <c r="S79" s="24"/>
    </row>
    <row r="80" spans="1:19" ht="36" customHeight="1">
      <c r="A80" s="143"/>
      <c r="B80" s="24"/>
      <c r="C80" s="144"/>
      <c r="D80" s="145"/>
      <c r="E80" s="145"/>
      <c r="F80" s="24"/>
      <c r="G80" s="24"/>
      <c r="H80" s="24"/>
      <c r="I80" s="24"/>
      <c r="J80" s="24"/>
      <c r="K80" s="24"/>
      <c r="L80" s="24"/>
      <c r="M80" s="24"/>
      <c r="N80" s="24"/>
      <c r="O80" s="24"/>
      <c r="P80" s="24"/>
      <c r="Q80" s="24"/>
      <c r="R80" s="24"/>
      <c r="S80" s="24"/>
    </row>
    <row r="81" spans="1:19" ht="36" customHeight="1">
      <c r="A81" s="143"/>
      <c r="B81" s="24"/>
      <c r="C81" s="144"/>
      <c r="D81" s="145"/>
      <c r="E81" s="145"/>
      <c r="F81" s="24"/>
      <c r="G81" s="24"/>
      <c r="H81" s="24"/>
      <c r="I81" s="24"/>
      <c r="J81" s="24"/>
      <c r="K81" s="24"/>
      <c r="L81" s="24"/>
      <c r="M81" s="24"/>
      <c r="N81" s="24"/>
      <c r="O81" s="24"/>
      <c r="P81" s="24"/>
      <c r="Q81" s="24"/>
      <c r="R81" s="24"/>
      <c r="S81" s="24"/>
    </row>
    <row r="82" spans="1:19" ht="36" customHeight="1">
      <c r="A82" s="143"/>
      <c r="B82" s="24"/>
      <c r="C82" s="144"/>
      <c r="D82" s="145"/>
      <c r="E82" s="145"/>
      <c r="F82" s="24"/>
      <c r="G82" s="24"/>
      <c r="H82" s="24"/>
      <c r="I82" s="24"/>
      <c r="J82" s="24"/>
      <c r="K82" s="24"/>
      <c r="L82" s="24"/>
      <c r="M82" s="24"/>
      <c r="N82" s="24"/>
      <c r="O82" s="24"/>
      <c r="P82" s="24"/>
      <c r="Q82" s="24"/>
      <c r="R82" s="24"/>
      <c r="S82" s="24"/>
    </row>
    <row r="83" spans="1:19" ht="36" customHeight="1">
      <c r="A83" s="143"/>
      <c r="B83" s="24"/>
      <c r="C83" s="144"/>
      <c r="D83" s="145"/>
      <c r="E83" s="145"/>
      <c r="F83" s="24"/>
      <c r="G83" s="24"/>
      <c r="H83" s="24"/>
      <c r="I83" s="24"/>
      <c r="J83" s="24"/>
      <c r="K83" s="24"/>
      <c r="L83" s="24"/>
      <c r="M83" s="24"/>
      <c r="N83" s="24"/>
      <c r="O83" s="24"/>
      <c r="P83" s="24"/>
      <c r="Q83" s="24"/>
      <c r="R83" s="24"/>
      <c r="S83" s="24"/>
    </row>
    <row r="84" spans="1:19" ht="36" customHeight="1">
      <c r="A84" s="143"/>
      <c r="B84" s="24"/>
      <c r="C84" s="144"/>
      <c r="D84" s="145"/>
      <c r="E84" s="145"/>
      <c r="F84" s="24"/>
      <c r="G84" s="24"/>
      <c r="H84" s="24"/>
      <c r="I84" s="24"/>
      <c r="J84" s="24"/>
      <c r="K84" s="24"/>
      <c r="L84" s="24"/>
      <c r="M84" s="24"/>
      <c r="N84" s="24"/>
      <c r="O84" s="24"/>
      <c r="P84" s="24"/>
      <c r="Q84" s="24"/>
      <c r="R84" s="24"/>
      <c r="S84" s="24"/>
    </row>
    <row r="85" spans="1:19" ht="36" customHeight="1">
      <c r="A85" s="143"/>
      <c r="B85" s="24"/>
      <c r="C85" s="144"/>
      <c r="D85" s="145"/>
      <c r="E85" s="145"/>
      <c r="F85" s="24"/>
      <c r="G85" s="24"/>
      <c r="H85" s="24"/>
      <c r="I85" s="24"/>
      <c r="J85" s="24"/>
      <c r="K85" s="24"/>
      <c r="L85" s="24"/>
      <c r="M85" s="24"/>
      <c r="N85" s="24"/>
      <c r="O85" s="24"/>
      <c r="P85" s="24"/>
      <c r="Q85" s="24"/>
      <c r="R85" s="24"/>
      <c r="S85" s="24"/>
    </row>
    <row r="86" spans="1:19" ht="36" customHeight="1">
      <c r="A86" s="143"/>
      <c r="B86" s="24"/>
      <c r="C86" s="144"/>
      <c r="D86" s="145"/>
      <c r="E86" s="145"/>
      <c r="F86" s="24"/>
      <c r="G86" s="24"/>
      <c r="H86" s="24"/>
      <c r="I86" s="24"/>
      <c r="J86" s="24"/>
      <c r="K86" s="24"/>
      <c r="L86" s="24"/>
      <c r="M86" s="24"/>
      <c r="N86" s="24"/>
      <c r="O86" s="24"/>
      <c r="P86" s="24"/>
      <c r="Q86" s="24"/>
      <c r="R86" s="24"/>
      <c r="S86" s="24"/>
    </row>
    <row r="87" spans="1:19" ht="36" customHeight="1">
      <c r="A87" s="143"/>
      <c r="B87" s="24"/>
      <c r="C87" s="144"/>
      <c r="D87" s="145"/>
      <c r="E87" s="145"/>
      <c r="F87" s="24"/>
      <c r="G87" s="24"/>
      <c r="H87" s="24"/>
      <c r="I87" s="24"/>
      <c r="J87" s="24"/>
      <c r="K87" s="24"/>
      <c r="L87" s="24"/>
      <c r="M87" s="24"/>
      <c r="N87" s="24"/>
      <c r="O87" s="24"/>
      <c r="P87" s="24"/>
      <c r="Q87" s="24"/>
      <c r="R87" s="24"/>
      <c r="S87" s="24"/>
    </row>
    <row r="88" spans="1:19" ht="36" customHeight="1">
      <c r="A88" s="143"/>
      <c r="B88" s="24"/>
      <c r="C88" s="144"/>
      <c r="D88" s="145"/>
      <c r="E88" s="145"/>
      <c r="F88" s="24"/>
      <c r="G88" s="24"/>
      <c r="H88" s="24"/>
      <c r="I88" s="24"/>
      <c r="J88" s="24"/>
      <c r="K88" s="24"/>
      <c r="L88" s="24"/>
      <c r="M88" s="24"/>
      <c r="N88" s="24"/>
      <c r="O88" s="24"/>
      <c r="P88" s="24"/>
      <c r="Q88" s="24"/>
      <c r="R88" s="24"/>
      <c r="S88" s="24"/>
    </row>
    <row r="89" spans="1:19" ht="36" customHeight="1">
      <c r="A89" s="143"/>
      <c r="B89" s="24"/>
      <c r="C89" s="144"/>
      <c r="D89" s="145"/>
      <c r="E89" s="145"/>
      <c r="F89" s="24"/>
      <c r="G89" s="24"/>
      <c r="H89" s="24"/>
      <c r="I89" s="24"/>
      <c r="J89" s="24"/>
      <c r="K89" s="24"/>
      <c r="L89" s="24"/>
      <c r="M89" s="24"/>
      <c r="N89" s="24"/>
      <c r="O89" s="24"/>
      <c r="P89" s="24"/>
      <c r="Q89" s="24"/>
      <c r="R89" s="24"/>
      <c r="S89" s="24"/>
    </row>
    <row r="90" spans="1:19" ht="36" customHeight="1">
      <c r="A90" s="143"/>
      <c r="B90" s="24"/>
      <c r="C90" s="144"/>
      <c r="D90" s="145"/>
      <c r="E90" s="145"/>
      <c r="F90" s="24"/>
      <c r="G90" s="24"/>
      <c r="H90" s="24"/>
      <c r="I90" s="24"/>
      <c r="J90" s="24"/>
      <c r="K90" s="24"/>
      <c r="L90" s="24"/>
      <c r="M90" s="24"/>
      <c r="N90" s="24"/>
      <c r="O90" s="24"/>
      <c r="P90" s="24"/>
      <c r="Q90" s="24"/>
      <c r="R90" s="24"/>
      <c r="S90" s="24"/>
    </row>
    <row r="91" spans="1:19" ht="36" customHeight="1">
      <c r="A91" s="143"/>
      <c r="B91" s="24"/>
      <c r="C91" s="144"/>
      <c r="D91" s="145"/>
      <c r="E91" s="145"/>
      <c r="F91" s="24"/>
      <c r="G91" s="24"/>
      <c r="H91" s="24"/>
      <c r="I91" s="24"/>
      <c r="J91" s="24"/>
      <c r="K91" s="24"/>
      <c r="L91" s="24"/>
      <c r="M91" s="24"/>
      <c r="N91" s="24"/>
      <c r="O91" s="24"/>
      <c r="P91" s="24"/>
      <c r="Q91" s="24"/>
      <c r="R91" s="24"/>
      <c r="S91" s="24"/>
    </row>
    <row r="92" spans="1:19" ht="36" customHeight="1">
      <c r="A92" s="143"/>
      <c r="B92" s="24"/>
      <c r="C92" s="144"/>
      <c r="D92" s="145"/>
      <c r="E92" s="145"/>
      <c r="F92" s="24"/>
      <c r="G92" s="24"/>
      <c r="H92" s="24"/>
      <c r="I92" s="24"/>
      <c r="J92" s="24"/>
      <c r="K92" s="24"/>
      <c r="L92" s="24"/>
      <c r="M92" s="24"/>
      <c r="N92" s="24"/>
      <c r="O92" s="24"/>
      <c r="P92" s="24"/>
      <c r="Q92" s="24"/>
      <c r="R92" s="24"/>
      <c r="S92" s="24"/>
    </row>
    <row r="93" spans="1:19" ht="36" customHeight="1">
      <c r="A93" s="143"/>
      <c r="B93" s="24"/>
      <c r="C93" s="144"/>
      <c r="D93" s="145"/>
      <c r="E93" s="145"/>
      <c r="F93" s="24"/>
      <c r="G93" s="24"/>
      <c r="H93" s="24"/>
      <c r="I93" s="24"/>
      <c r="J93" s="24"/>
      <c r="K93" s="24"/>
      <c r="L93" s="24"/>
      <c r="M93" s="24"/>
      <c r="N93" s="24"/>
      <c r="O93" s="24"/>
      <c r="P93" s="24"/>
      <c r="Q93" s="24"/>
      <c r="R93" s="24"/>
      <c r="S93" s="24"/>
    </row>
    <row r="94" spans="1:19" ht="36" customHeight="1">
      <c r="A94" s="143"/>
      <c r="B94" s="24"/>
      <c r="C94" s="144"/>
      <c r="D94" s="145"/>
      <c r="E94" s="145"/>
      <c r="F94" s="24"/>
      <c r="G94" s="24"/>
      <c r="H94" s="24"/>
      <c r="I94" s="24"/>
      <c r="J94" s="24"/>
      <c r="K94" s="24"/>
      <c r="L94" s="24"/>
      <c r="M94" s="24"/>
      <c r="N94" s="24"/>
      <c r="O94" s="24"/>
      <c r="P94" s="24"/>
      <c r="Q94" s="24"/>
      <c r="R94" s="24"/>
      <c r="S94" s="24"/>
    </row>
    <row r="95" spans="1:19" ht="36" customHeight="1">
      <c r="A95" s="143"/>
      <c r="B95" s="24"/>
      <c r="C95" s="144"/>
      <c r="D95" s="145"/>
      <c r="E95" s="145"/>
      <c r="F95" s="24"/>
      <c r="G95" s="24"/>
      <c r="H95" s="24"/>
      <c r="I95" s="24"/>
      <c r="J95" s="24"/>
      <c r="K95" s="24"/>
      <c r="L95" s="24"/>
      <c r="M95" s="24"/>
      <c r="N95" s="24"/>
      <c r="O95" s="24"/>
      <c r="P95" s="24"/>
      <c r="Q95" s="24"/>
      <c r="R95" s="24"/>
      <c r="S95" s="24"/>
    </row>
    <row r="96" spans="1:19" ht="36" customHeight="1">
      <c r="A96" s="143"/>
      <c r="B96" s="24"/>
      <c r="C96" s="144"/>
      <c r="D96" s="145"/>
      <c r="E96" s="145"/>
      <c r="F96" s="24"/>
      <c r="G96" s="24"/>
      <c r="H96" s="24"/>
      <c r="I96" s="24"/>
      <c r="J96" s="24"/>
      <c r="K96" s="24"/>
      <c r="L96" s="24"/>
      <c r="M96" s="24"/>
      <c r="N96" s="24"/>
      <c r="O96" s="24"/>
      <c r="P96" s="24"/>
      <c r="Q96" s="24"/>
      <c r="R96" s="24"/>
      <c r="S96" s="24"/>
    </row>
    <row r="97" spans="1:19" ht="36" customHeight="1">
      <c r="A97" s="143"/>
      <c r="B97" s="24"/>
      <c r="C97" s="144"/>
      <c r="D97" s="145"/>
      <c r="E97" s="145"/>
      <c r="F97" s="24"/>
      <c r="G97" s="24"/>
      <c r="H97" s="24"/>
      <c r="I97" s="24"/>
      <c r="J97" s="24"/>
      <c r="K97" s="24"/>
      <c r="L97" s="24"/>
      <c r="M97" s="24"/>
      <c r="N97" s="24"/>
      <c r="O97" s="24"/>
      <c r="P97" s="24"/>
      <c r="Q97" s="24"/>
      <c r="R97" s="24"/>
      <c r="S97" s="24"/>
    </row>
    <row r="98" spans="1:19" ht="36" customHeight="1">
      <c r="A98" s="143"/>
      <c r="B98" s="24"/>
      <c r="C98" s="144"/>
      <c r="D98" s="145"/>
      <c r="E98" s="145"/>
      <c r="F98" s="24"/>
      <c r="G98" s="24"/>
      <c r="H98" s="24"/>
      <c r="I98" s="24"/>
      <c r="J98" s="24"/>
      <c r="K98" s="24"/>
      <c r="L98" s="24"/>
      <c r="M98" s="24"/>
      <c r="N98" s="24"/>
      <c r="O98" s="24"/>
      <c r="P98" s="24"/>
      <c r="Q98" s="24"/>
      <c r="R98" s="24"/>
      <c r="S98" s="24"/>
    </row>
    <row r="99" spans="1:19" ht="36" customHeight="1">
      <c r="A99" s="143"/>
      <c r="B99" s="24"/>
      <c r="C99" s="144"/>
      <c r="D99" s="145"/>
      <c r="E99" s="145"/>
      <c r="F99" s="24"/>
      <c r="G99" s="24"/>
      <c r="H99" s="24"/>
      <c r="I99" s="24"/>
      <c r="J99" s="24"/>
      <c r="K99" s="24"/>
      <c r="L99" s="24"/>
      <c r="M99" s="24"/>
      <c r="N99" s="24"/>
      <c r="O99" s="24"/>
      <c r="P99" s="24"/>
      <c r="Q99" s="24"/>
      <c r="R99" s="24"/>
      <c r="S99" s="24"/>
    </row>
    <row r="100" spans="1:19" ht="36" customHeight="1">
      <c r="A100" s="143"/>
      <c r="B100" s="24"/>
      <c r="C100" s="144"/>
      <c r="D100" s="145"/>
      <c r="E100" s="145"/>
      <c r="F100" s="24"/>
      <c r="G100" s="24"/>
      <c r="H100" s="24"/>
      <c r="I100" s="24"/>
      <c r="J100" s="24"/>
      <c r="K100" s="24"/>
      <c r="L100" s="24"/>
      <c r="M100" s="24"/>
      <c r="N100" s="24"/>
      <c r="O100" s="24"/>
      <c r="P100" s="24"/>
      <c r="Q100" s="24"/>
      <c r="R100" s="24"/>
      <c r="S100" s="24"/>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229</v>
      </c>
      <c r="B2" s="76" t="s">
        <v>28</v>
      </c>
      <c r="C2" s="76" t="s">
        <v>129</v>
      </c>
      <c r="D2" s="76" t="s">
        <v>47</v>
      </c>
      <c r="E2" s="76" t="s">
        <v>127</v>
      </c>
      <c r="F2" s="76" t="s">
        <v>130</v>
      </c>
      <c r="G2" s="76" t="s">
        <v>82</v>
      </c>
      <c r="H2" s="76" t="s">
        <v>131</v>
      </c>
      <c r="I2" s="76" t="s">
        <v>142</v>
      </c>
      <c r="J2" s="76" t="s">
        <v>148</v>
      </c>
      <c r="K2" s="76" t="s">
        <v>75</v>
      </c>
      <c r="L2" s="76" t="s">
        <v>76</v>
      </c>
      <c r="M2" s="76" t="s">
        <v>185</v>
      </c>
      <c r="N2" s="70" t="s">
        <v>221</v>
      </c>
      <c r="O2" s="71" t="s">
        <v>132</v>
      </c>
      <c r="P2" s="71" t="s">
        <v>136</v>
      </c>
      <c r="Q2" s="71" t="s">
        <v>88</v>
      </c>
    </row>
    <row r="3" spans="1:18">
      <c r="A3" s="21" t="s">
        <v>215</v>
      </c>
      <c r="B3" s="75" t="s">
        <v>99</v>
      </c>
      <c r="C3" s="74" t="s">
        <v>97</v>
      </c>
      <c r="D3" s="74" t="s">
        <v>212</v>
      </c>
      <c r="E3" s="75" t="s">
        <v>108</v>
      </c>
      <c r="F3" s="74" t="s">
        <v>188</v>
      </c>
      <c r="G3" s="73" t="s">
        <v>109</v>
      </c>
      <c r="H3" s="74" t="s">
        <v>110</v>
      </c>
      <c r="I3" s="73" t="s">
        <v>126</v>
      </c>
      <c r="J3" s="23">
        <v>2026</v>
      </c>
      <c r="K3" s="85">
        <v>46027</v>
      </c>
      <c r="L3" s="85">
        <v>46111</v>
      </c>
      <c r="M3" s="33" t="s">
        <v>186</v>
      </c>
      <c r="N3" s="72" t="s">
        <v>93</v>
      </c>
      <c r="O3" s="33" t="s">
        <v>225</v>
      </c>
      <c r="P3" s="72" t="s">
        <v>228</v>
      </c>
      <c r="Q3" s="79" t="s">
        <v>282</v>
      </c>
      <c r="R3" s="81"/>
    </row>
    <row r="4" spans="1:18">
      <c r="A4" s="21" t="s">
        <v>216</v>
      </c>
      <c r="B4" s="21" t="s">
        <v>100</v>
      </c>
      <c r="C4" s="73" t="s">
        <v>98</v>
      </c>
      <c r="D4" s="73" t="s">
        <v>213</v>
      </c>
      <c r="E4" s="75"/>
      <c r="F4" s="74"/>
      <c r="G4" s="73" t="s">
        <v>111</v>
      </c>
      <c r="H4" s="73" t="s">
        <v>128</v>
      </c>
      <c r="I4" s="73" t="s">
        <v>101</v>
      </c>
      <c r="J4" s="23"/>
      <c r="K4" s="85">
        <v>46117</v>
      </c>
      <c r="L4" s="85">
        <v>46203</v>
      </c>
      <c r="M4" s="33" t="s">
        <v>187</v>
      </c>
      <c r="N4" s="72" t="s">
        <v>217</v>
      </c>
      <c r="O4" s="33" t="s">
        <v>222</v>
      </c>
      <c r="P4" s="18"/>
      <c r="Q4" s="79" t="s">
        <v>230</v>
      </c>
      <c r="R4" s="81"/>
    </row>
    <row r="5" spans="1:18" ht="12.75" customHeight="1">
      <c r="A5" s="18"/>
      <c r="B5" s="18"/>
      <c r="C5" s="73"/>
      <c r="D5" s="18"/>
      <c r="E5" s="18"/>
      <c r="F5" s="18"/>
      <c r="G5" s="73" t="s">
        <v>112</v>
      </c>
      <c r="H5" s="73"/>
      <c r="I5" s="73"/>
      <c r="J5" s="18"/>
      <c r="K5" s="85">
        <v>46208</v>
      </c>
      <c r="L5" s="85">
        <v>46295</v>
      </c>
      <c r="M5" s="43"/>
      <c r="N5" s="72" t="s">
        <v>218</v>
      </c>
      <c r="O5" s="33" t="s">
        <v>223</v>
      </c>
      <c r="P5" s="18"/>
      <c r="Q5" s="79" t="s">
        <v>231</v>
      </c>
      <c r="R5" s="81"/>
    </row>
    <row r="6" spans="1:18" ht="12.75" customHeight="1">
      <c r="A6" s="18"/>
      <c r="B6" s="18"/>
      <c r="C6" s="73"/>
      <c r="D6" s="18"/>
      <c r="E6" s="22"/>
      <c r="F6" s="73"/>
      <c r="G6" s="23"/>
      <c r="H6" s="23"/>
      <c r="I6" s="23"/>
      <c r="J6" s="23"/>
      <c r="K6" s="86">
        <v>46300</v>
      </c>
      <c r="L6" s="85">
        <v>46386</v>
      </c>
      <c r="M6" s="43"/>
      <c r="N6" s="72" t="s">
        <v>219</v>
      </c>
      <c r="O6" s="33" t="s">
        <v>224</v>
      </c>
      <c r="P6" s="18"/>
      <c r="Q6" s="79" t="s">
        <v>232</v>
      </c>
      <c r="R6" s="81"/>
    </row>
    <row r="7" spans="1:18">
      <c r="A7" s="18"/>
      <c r="B7" s="23"/>
      <c r="C7" s="23"/>
      <c r="D7" s="23"/>
      <c r="E7" s="23"/>
      <c r="F7" s="23"/>
      <c r="G7" s="23"/>
      <c r="H7" s="23"/>
      <c r="I7" s="23"/>
      <c r="J7" s="18"/>
      <c r="K7" s="18"/>
      <c r="L7" s="18"/>
      <c r="M7" s="43"/>
      <c r="N7" s="72" t="s">
        <v>220</v>
      </c>
      <c r="O7" s="18"/>
      <c r="P7" s="18"/>
      <c r="Q7" s="79" t="s">
        <v>233</v>
      </c>
      <c r="R7" s="81"/>
    </row>
    <row r="8" spans="1:18">
      <c r="K8" s="44"/>
      <c r="M8" s="69"/>
      <c r="Q8" s="79" t="s">
        <v>234</v>
      </c>
      <c r="R8" s="81"/>
    </row>
    <row r="9" spans="1:18">
      <c r="M9" s="69"/>
      <c r="Q9" s="78" t="s">
        <v>235</v>
      </c>
      <c r="R9" s="82"/>
    </row>
    <row r="10" spans="1:18">
      <c r="M10" s="69"/>
      <c r="Q10" s="78" t="s">
        <v>236</v>
      </c>
      <c r="R10" s="82"/>
    </row>
    <row r="11" spans="1:18">
      <c r="M11" s="69"/>
      <c r="Q11" s="78" t="s">
        <v>237</v>
      </c>
      <c r="R11" s="82"/>
    </row>
    <row r="12" spans="1:18">
      <c r="M12" s="69"/>
      <c r="Q12" s="78" t="s">
        <v>238</v>
      </c>
      <c r="R12" s="82"/>
    </row>
    <row r="13" spans="1:18">
      <c r="B13" s="20"/>
      <c r="M13" s="69"/>
      <c r="Q13" s="78" t="s">
        <v>239</v>
      </c>
      <c r="R13" s="82"/>
    </row>
    <row r="14" spans="1:18">
      <c r="Q14" s="78" t="s">
        <v>240</v>
      </c>
      <c r="R14" s="82"/>
    </row>
    <row r="15" spans="1:18">
      <c r="Q15" s="78" t="s">
        <v>241</v>
      </c>
      <c r="R15" s="82"/>
    </row>
    <row r="16" spans="1:18">
      <c r="Q16" s="78" t="s">
        <v>242</v>
      </c>
      <c r="R16" s="82"/>
    </row>
    <row r="17" spans="17:18">
      <c r="Q17" s="78" t="s">
        <v>243</v>
      </c>
      <c r="R17" s="82"/>
    </row>
    <row r="18" spans="17:18">
      <c r="Q18" s="78" t="s">
        <v>244</v>
      </c>
      <c r="R18" s="82"/>
    </row>
    <row r="19" spans="17:18">
      <c r="Q19" s="78" t="s">
        <v>245</v>
      </c>
      <c r="R19" s="82"/>
    </row>
    <row r="20" spans="17:18">
      <c r="Q20" s="78" t="s">
        <v>246</v>
      </c>
      <c r="R20" s="82"/>
    </row>
    <row r="21" spans="17:18">
      <c r="Q21" s="78" t="s">
        <v>247</v>
      </c>
      <c r="R21" s="82"/>
    </row>
    <row r="22" spans="17:18">
      <c r="Q22" s="78" t="s">
        <v>248</v>
      </c>
      <c r="R22" s="82"/>
    </row>
    <row r="23" spans="17:18">
      <c r="Q23" s="78" t="s">
        <v>249</v>
      </c>
      <c r="R23" s="82"/>
    </row>
    <row r="24" spans="17:18">
      <c r="Q24" s="78" t="s">
        <v>250</v>
      </c>
      <c r="R24" s="82"/>
    </row>
    <row r="25" spans="17:18">
      <c r="Q25" s="78" t="s">
        <v>251</v>
      </c>
      <c r="R25" s="82"/>
    </row>
    <row r="26" spans="17:18">
      <c r="Q26" s="78" t="s">
        <v>252</v>
      </c>
      <c r="R26" s="82"/>
    </row>
    <row r="27" spans="17:18">
      <c r="Q27" s="78" t="s">
        <v>253</v>
      </c>
      <c r="R27" s="82"/>
    </row>
    <row r="28" spans="17:18">
      <c r="Q28" s="78" t="s">
        <v>254</v>
      </c>
      <c r="R28" s="82"/>
    </row>
    <row r="29" spans="17:18">
      <c r="Q29" s="78" t="s">
        <v>255</v>
      </c>
      <c r="R29" s="82"/>
    </row>
    <row r="30" spans="17:18">
      <c r="Q30" s="78" t="s">
        <v>256</v>
      </c>
      <c r="R30" s="82"/>
    </row>
    <row r="31" spans="17:18">
      <c r="Q31" s="78" t="s">
        <v>257</v>
      </c>
      <c r="R31" s="82"/>
    </row>
    <row r="32" spans="17:18">
      <c r="Q32" s="78" t="s">
        <v>258</v>
      </c>
      <c r="R32" s="82"/>
    </row>
    <row r="33" spans="17:18">
      <c r="Q33" s="78" t="s">
        <v>259</v>
      </c>
      <c r="R33" s="82"/>
    </row>
    <row r="34" spans="17:18">
      <c r="Q34" s="78" t="s">
        <v>260</v>
      </c>
      <c r="R34" s="82"/>
    </row>
    <row r="35" spans="17:18">
      <c r="Q35" s="78" t="s">
        <v>261</v>
      </c>
      <c r="R35" s="82"/>
    </row>
    <row r="36" spans="17:18">
      <c r="Q36" s="78" t="s">
        <v>262</v>
      </c>
      <c r="R36" s="82"/>
    </row>
    <row r="37" spans="17:18">
      <c r="Q37" s="80" t="s">
        <v>263</v>
      </c>
      <c r="R37" s="83"/>
    </row>
    <row r="38" spans="17:18">
      <c r="Q38" s="78" t="s">
        <v>264</v>
      </c>
      <c r="R38" s="82"/>
    </row>
    <row r="39" spans="17:18">
      <c r="Q39" s="78" t="s">
        <v>265</v>
      </c>
      <c r="R39" s="82"/>
    </row>
    <row r="40" spans="17:18">
      <c r="Q40" s="78" t="s">
        <v>266</v>
      </c>
      <c r="R40" s="82"/>
    </row>
    <row r="41" spans="17:18">
      <c r="Q41" s="78" t="s">
        <v>267</v>
      </c>
      <c r="R41" s="82"/>
    </row>
    <row r="42" spans="17:18">
      <c r="Q42" s="78" t="s">
        <v>268</v>
      </c>
      <c r="R42" s="82"/>
    </row>
    <row r="43" spans="17:18">
      <c r="Q43" s="80" t="s">
        <v>269</v>
      </c>
      <c r="R43" s="83"/>
    </row>
    <row r="44" spans="17:18">
      <c r="Q44" s="78" t="s">
        <v>270</v>
      </c>
      <c r="R44" s="82"/>
    </row>
    <row r="45" spans="17:18">
      <c r="Q45" s="78" t="s">
        <v>271</v>
      </c>
      <c r="R45" s="82"/>
    </row>
    <row r="46" spans="17:18">
      <c r="Q46" s="78" t="s">
        <v>272</v>
      </c>
      <c r="R46" s="82"/>
    </row>
    <row r="47" spans="17:18">
      <c r="Q47" s="78" t="s">
        <v>273</v>
      </c>
      <c r="R47" s="82"/>
    </row>
    <row r="48" spans="17:18">
      <c r="Q48" s="78" t="s">
        <v>274</v>
      </c>
      <c r="R48" s="82"/>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3"/>
  <sheetViews>
    <sheetView view="pageBreakPreview" topLeftCell="A7" zoomScale="70" zoomScaleNormal="100" zoomScaleSheetLayoutView="70" workbookViewId="0">
      <selection activeCell="A26" sqref="A26:N26"/>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79" t="s">
        <v>302</v>
      </c>
      <c r="B1" s="280"/>
      <c r="C1" s="280"/>
      <c r="D1" s="280"/>
      <c r="E1" s="280"/>
      <c r="F1" s="280"/>
      <c r="G1" s="280"/>
      <c r="H1" s="280"/>
      <c r="I1" s="280"/>
      <c r="J1" s="280"/>
      <c r="K1" s="280"/>
      <c r="L1" s="280"/>
      <c r="M1" s="280"/>
      <c r="N1" s="281"/>
    </row>
    <row r="2" spans="1:14" ht="48.2" customHeight="1">
      <c r="A2" s="303" t="s">
        <v>442</v>
      </c>
      <c r="B2" s="304"/>
      <c r="C2" s="304"/>
      <c r="D2" s="304"/>
      <c r="E2" s="304"/>
      <c r="F2" s="304"/>
      <c r="G2" s="304"/>
      <c r="H2" s="304"/>
      <c r="I2" s="304"/>
      <c r="J2" s="304"/>
      <c r="K2" s="304"/>
      <c r="L2" s="304"/>
      <c r="M2" s="304"/>
      <c r="N2" s="305"/>
    </row>
    <row r="3" spans="1:14" ht="34.5" customHeight="1">
      <c r="A3" s="279" t="s">
        <v>303</v>
      </c>
      <c r="B3" s="280"/>
      <c r="C3" s="280"/>
      <c r="D3" s="280"/>
      <c r="E3" s="280"/>
      <c r="F3" s="280"/>
      <c r="G3" s="280"/>
      <c r="H3" s="280"/>
      <c r="I3" s="280"/>
      <c r="J3" s="280"/>
      <c r="K3" s="280"/>
      <c r="L3" s="280"/>
      <c r="M3" s="280"/>
      <c r="N3" s="281"/>
    </row>
    <row r="4" spans="1:14" ht="45.6" customHeight="1">
      <c r="A4" s="323" t="s">
        <v>443</v>
      </c>
      <c r="B4" s="324"/>
      <c r="C4" s="324"/>
      <c r="D4" s="324"/>
      <c r="E4" s="324"/>
      <c r="F4" s="324"/>
      <c r="G4" s="324"/>
      <c r="H4" s="324"/>
      <c r="I4" s="324"/>
      <c r="J4" s="324"/>
      <c r="K4" s="324"/>
      <c r="L4" s="324"/>
      <c r="M4" s="324"/>
      <c r="N4" s="325"/>
    </row>
    <row r="5" spans="1:14" ht="20.85" customHeight="1">
      <c r="A5" s="326"/>
      <c r="B5" s="95" t="s">
        <v>444</v>
      </c>
      <c r="C5" s="328"/>
      <c r="D5" s="328"/>
      <c r="E5" s="328"/>
      <c r="F5" s="328"/>
      <c r="G5" s="328"/>
      <c r="H5" s="328"/>
      <c r="I5" s="328"/>
      <c r="J5" s="328"/>
      <c r="K5" s="328"/>
      <c r="L5" s="328"/>
      <c r="M5" s="328"/>
      <c r="N5" s="329"/>
    </row>
    <row r="6" spans="1:14" ht="22.5" customHeight="1">
      <c r="A6" s="327"/>
      <c r="B6" s="95" t="s">
        <v>301</v>
      </c>
      <c r="C6" s="330"/>
      <c r="D6" s="330"/>
      <c r="E6" s="330"/>
      <c r="F6" s="330"/>
      <c r="G6" s="330"/>
      <c r="H6" s="330"/>
      <c r="I6" s="330"/>
      <c r="J6" s="330"/>
      <c r="K6" s="330"/>
      <c r="L6" s="330"/>
      <c r="M6" s="330"/>
      <c r="N6" s="331"/>
    </row>
    <row r="7" spans="1:14" ht="27.75" customHeight="1">
      <c r="A7" s="276"/>
      <c r="B7" s="277"/>
      <c r="C7" s="277"/>
      <c r="D7" s="277"/>
      <c r="E7" s="319"/>
      <c r="F7" s="277"/>
      <c r="G7" s="277"/>
      <c r="H7" s="277"/>
      <c r="I7" s="319"/>
      <c r="J7" s="277"/>
      <c r="K7" s="277"/>
      <c r="L7" s="319"/>
      <c r="M7" s="319"/>
      <c r="N7" s="278"/>
    </row>
    <row r="8" spans="1:14" ht="18.2" customHeight="1">
      <c r="A8" s="314" t="s">
        <v>290</v>
      </c>
      <c r="B8" s="315"/>
      <c r="C8" s="317"/>
      <c r="D8" s="320"/>
      <c r="E8" s="92"/>
      <c r="F8" s="312"/>
      <c r="G8" s="314" t="s">
        <v>291</v>
      </c>
      <c r="H8" s="315"/>
      <c r="I8" s="92"/>
      <c r="J8" s="312"/>
      <c r="K8" s="96" t="s">
        <v>292</v>
      </c>
      <c r="L8" s="316"/>
      <c r="M8" s="316"/>
      <c r="N8" s="321"/>
    </row>
    <row r="9" spans="1:14" ht="17.850000000000001" customHeight="1">
      <c r="A9" s="314" t="s">
        <v>293</v>
      </c>
      <c r="B9" s="315"/>
      <c r="C9" s="317"/>
      <c r="D9" s="318"/>
      <c r="E9" s="92" t="s">
        <v>444</v>
      </c>
      <c r="F9" s="313"/>
      <c r="G9" s="314" t="s">
        <v>291</v>
      </c>
      <c r="H9" s="315"/>
      <c r="I9" s="92" t="s">
        <v>444</v>
      </c>
      <c r="J9" s="313"/>
      <c r="K9" s="96" t="s">
        <v>292</v>
      </c>
      <c r="L9" s="316" t="s">
        <v>444</v>
      </c>
      <c r="M9" s="316"/>
      <c r="N9" s="322"/>
    </row>
    <row r="10" spans="1:14" ht="17.25" customHeight="1">
      <c r="A10" s="314" t="s">
        <v>294</v>
      </c>
      <c r="B10" s="315"/>
      <c r="C10" s="317"/>
      <c r="D10" s="318"/>
      <c r="E10" s="92"/>
      <c r="F10" s="313"/>
      <c r="G10" s="314" t="s">
        <v>291</v>
      </c>
      <c r="H10" s="315"/>
      <c r="I10" s="92"/>
      <c r="J10" s="313"/>
      <c r="K10" s="96" t="s">
        <v>292</v>
      </c>
      <c r="L10" s="316"/>
      <c r="M10" s="316"/>
      <c r="N10" s="322"/>
    </row>
    <row r="11" spans="1:14" ht="18" customHeight="1">
      <c r="A11" s="314" t="s">
        <v>295</v>
      </c>
      <c r="B11" s="315"/>
      <c r="C11" s="317"/>
      <c r="D11" s="93"/>
      <c r="E11" s="92"/>
      <c r="F11" s="313"/>
      <c r="G11" s="314" t="s">
        <v>291</v>
      </c>
      <c r="H11" s="315"/>
      <c r="I11" s="92"/>
      <c r="J11" s="94"/>
      <c r="K11" s="96" t="s">
        <v>292</v>
      </c>
      <c r="L11" s="316"/>
      <c r="M11" s="316"/>
      <c r="N11" s="322"/>
    </row>
    <row r="12" spans="1:14" ht="18.2" customHeight="1">
      <c r="A12" s="314" t="s">
        <v>296</v>
      </c>
      <c r="B12" s="315"/>
      <c r="C12" s="317"/>
      <c r="D12" s="318"/>
      <c r="E12" s="92"/>
      <c r="F12" s="313"/>
      <c r="G12" s="314" t="s">
        <v>291</v>
      </c>
      <c r="H12" s="315"/>
      <c r="I12" s="92"/>
      <c r="J12" s="313"/>
      <c r="K12" s="96" t="s">
        <v>292</v>
      </c>
      <c r="L12" s="316"/>
      <c r="M12" s="316"/>
      <c r="N12" s="322"/>
    </row>
    <row r="13" spans="1:14" ht="18" customHeight="1">
      <c r="A13" s="314" t="s">
        <v>297</v>
      </c>
      <c r="B13" s="315"/>
      <c r="C13" s="317"/>
      <c r="D13" s="318"/>
      <c r="E13" s="92"/>
      <c r="F13" s="313"/>
      <c r="G13" s="314" t="s">
        <v>291</v>
      </c>
      <c r="H13" s="315"/>
      <c r="I13" s="92"/>
      <c r="J13" s="313"/>
      <c r="K13" s="96" t="s">
        <v>292</v>
      </c>
      <c r="L13" s="316"/>
      <c r="M13" s="316"/>
      <c r="N13" s="322"/>
    </row>
    <row r="14" spans="1:14" ht="17.45" customHeight="1">
      <c r="A14" s="314" t="s">
        <v>298</v>
      </c>
      <c r="B14" s="315"/>
      <c r="C14" s="317"/>
      <c r="D14" s="318"/>
      <c r="E14" s="92"/>
      <c r="F14" s="313"/>
      <c r="G14" s="314" t="s">
        <v>291</v>
      </c>
      <c r="H14" s="315"/>
      <c r="I14" s="92"/>
      <c r="J14" s="313"/>
      <c r="K14" s="96" t="s">
        <v>292</v>
      </c>
      <c r="L14" s="316"/>
      <c r="M14" s="316"/>
      <c r="N14" s="322"/>
    </row>
    <row r="15" spans="1:14" ht="17.850000000000001" customHeight="1">
      <c r="A15" s="314" t="s">
        <v>299</v>
      </c>
      <c r="B15" s="315"/>
      <c r="C15" s="317"/>
      <c r="D15" s="318"/>
      <c r="E15" s="92"/>
      <c r="F15" s="313"/>
      <c r="G15" s="314" t="s">
        <v>291</v>
      </c>
      <c r="H15" s="315"/>
      <c r="I15" s="92"/>
      <c r="J15" s="313"/>
      <c r="K15" s="96" t="s">
        <v>292</v>
      </c>
      <c r="L15" s="316"/>
      <c r="M15" s="316"/>
      <c r="N15" s="322"/>
    </row>
    <row r="16" spans="1:14" ht="18" customHeight="1">
      <c r="A16" s="314" t="s">
        <v>300</v>
      </c>
      <c r="B16" s="315"/>
      <c r="C16" s="317"/>
      <c r="D16" s="318"/>
      <c r="E16" s="92"/>
      <c r="F16" s="313"/>
      <c r="G16" s="314" t="s">
        <v>291</v>
      </c>
      <c r="H16" s="315"/>
      <c r="I16" s="92"/>
      <c r="J16" s="313"/>
      <c r="K16" s="96" t="s">
        <v>292</v>
      </c>
      <c r="L16" s="316"/>
      <c r="M16" s="316"/>
      <c r="N16" s="322"/>
    </row>
    <row r="17" spans="1:14" ht="18" customHeight="1">
      <c r="A17" s="309"/>
      <c r="B17" s="310"/>
      <c r="C17" s="310"/>
      <c r="D17" s="310"/>
      <c r="E17" s="310"/>
      <c r="F17" s="310"/>
      <c r="G17" s="310"/>
      <c r="H17" s="310"/>
      <c r="I17" s="310"/>
      <c r="J17" s="310"/>
      <c r="K17" s="310"/>
      <c r="L17" s="310"/>
      <c r="M17" s="310"/>
      <c r="N17" s="311"/>
    </row>
    <row r="18" spans="1:14" ht="34.5" customHeight="1">
      <c r="A18" s="279" t="s">
        <v>71</v>
      </c>
      <c r="B18" s="280"/>
      <c r="C18" s="280"/>
      <c r="D18" s="280"/>
      <c r="E18" s="280"/>
      <c r="F18" s="280"/>
      <c r="G18" s="280"/>
      <c r="H18" s="280"/>
      <c r="I18" s="280"/>
      <c r="J18" s="280"/>
      <c r="K18" s="280"/>
      <c r="L18" s="280"/>
      <c r="M18" s="280"/>
      <c r="N18" s="281"/>
    </row>
    <row r="19" spans="1:14" ht="47.85" customHeight="1">
      <c r="A19" s="303"/>
      <c r="B19" s="304"/>
      <c r="C19" s="304"/>
      <c r="D19" s="304"/>
      <c r="E19" s="304"/>
      <c r="F19" s="304"/>
      <c r="G19" s="304"/>
      <c r="H19" s="304"/>
      <c r="I19" s="304"/>
      <c r="J19" s="304"/>
      <c r="K19" s="304"/>
      <c r="L19" s="304"/>
      <c r="M19" s="304"/>
      <c r="N19" s="305"/>
    </row>
    <row r="20" spans="1:14" ht="18.75" customHeight="1">
      <c r="A20" s="282" t="s">
        <v>304</v>
      </c>
      <c r="B20" s="283"/>
      <c r="C20" s="283"/>
      <c r="D20" s="284"/>
      <c r="E20" s="291" t="s">
        <v>445</v>
      </c>
      <c r="F20" s="292"/>
      <c r="G20" s="292"/>
      <c r="H20" s="292"/>
      <c r="I20" s="292"/>
      <c r="J20" s="292"/>
      <c r="K20" s="292"/>
      <c r="L20" s="292"/>
      <c r="M20" s="292"/>
      <c r="N20" s="293"/>
    </row>
    <row r="21" spans="1:14" ht="17.45" customHeight="1">
      <c r="A21" s="285"/>
      <c r="B21" s="286"/>
      <c r="C21" s="286"/>
      <c r="D21" s="287"/>
      <c r="E21" s="294" t="s">
        <v>454</v>
      </c>
      <c r="F21" s="295"/>
      <c r="G21" s="295"/>
      <c r="H21" s="295"/>
      <c r="I21" s="295"/>
      <c r="J21" s="295"/>
      <c r="K21" s="295"/>
      <c r="L21" s="295"/>
      <c r="M21" s="295"/>
      <c r="N21" s="296"/>
    </row>
    <row r="22" spans="1:14" ht="17.850000000000001" customHeight="1">
      <c r="A22" s="285"/>
      <c r="B22" s="286"/>
      <c r="C22" s="286"/>
      <c r="D22" s="287"/>
      <c r="E22" s="306" t="s">
        <v>454</v>
      </c>
      <c r="F22" s="307"/>
      <c r="G22" s="307"/>
      <c r="H22" s="307"/>
      <c r="I22" s="307"/>
      <c r="J22" s="307"/>
      <c r="K22" s="307"/>
      <c r="L22" s="307"/>
      <c r="M22" s="307"/>
      <c r="N22" s="308"/>
    </row>
    <row r="23" spans="1:14" ht="14.25" customHeight="1">
      <c r="A23" s="288"/>
      <c r="B23" s="289"/>
      <c r="C23" s="289"/>
      <c r="D23" s="290"/>
      <c r="E23" s="185"/>
      <c r="F23" s="186"/>
      <c r="G23" s="186"/>
      <c r="H23" s="186"/>
      <c r="I23" s="186"/>
      <c r="J23" s="186"/>
      <c r="K23" s="186"/>
      <c r="L23" s="186"/>
      <c r="M23" s="186"/>
      <c r="N23" s="187"/>
    </row>
    <row r="24" spans="1:14" ht="22.7" customHeight="1">
      <c r="A24" s="276"/>
      <c r="B24" s="277"/>
      <c r="C24" s="277"/>
      <c r="D24" s="277"/>
      <c r="E24" s="277"/>
      <c r="F24" s="277"/>
      <c r="G24" s="277"/>
      <c r="H24" s="277"/>
      <c r="I24" s="277"/>
      <c r="J24" s="277"/>
      <c r="K24" s="277"/>
      <c r="L24" s="277"/>
      <c r="M24" s="277"/>
      <c r="N24" s="278"/>
    </row>
    <row r="25" spans="1:14" ht="34.5" customHeight="1">
      <c r="A25" s="279" t="s">
        <v>288</v>
      </c>
      <c r="B25" s="280"/>
      <c r="C25" s="280"/>
      <c r="D25" s="280"/>
      <c r="E25" s="280"/>
      <c r="F25" s="280"/>
      <c r="G25" s="280"/>
      <c r="H25" s="280"/>
      <c r="I25" s="280"/>
      <c r="J25" s="280"/>
      <c r="K25" s="280"/>
      <c r="L25" s="280"/>
      <c r="M25" s="280"/>
      <c r="N25" s="281"/>
    </row>
    <row r="26" spans="1:14" ht="48.75" customHeight="1">
      <c r="A26" s="300" t="s">
        <v>446</v>
      </c>
      <c r="B26" s="301"/>
      <c r="C26" s="301"/>
      <c r="D26" s="301"/>
      <c r="E26" s="301"/>
      <c r="F26" s="301"/>
      <c r="G26" s="301"/>
      <c r="H26" s="301"/>
      <c r="I26" s="301"/>
      <c r="J26" s="301"/>
      <c r="K26" s="301"/>
      <c r="L26" s="301"/>
      <c r="M26" s="301"/>
      <c r="N26" s="302"/>
    </row>
    <row r="27" spans="1:14" ht="34.5" customHeight="1">
      <c r="A27" s="300" t="s">
        <v>447</v>
      </c>
      <c r="B27" s="301"/>
      <c r="C27" s="301"/>
      <c r="D27" s="301"/>
      <c r="E27" s="301"/>
      <c r="F27" s="301"/>
      <c r="G27" s="301"/>
      <c r="H27" s="301"/>
      <c r="I27" s="301"/>
      <c r="J27" s="301"/>
      <c r="K27" s="301"/>
      <c r="L27" s="301"/>
      <c r="M27" s="301"/>
      <c r="N27" s="302"/>
    </row>
    <row r="28" spans="1:14" ht="34.5" customHeight="1">
      <c r="A28" s="279" t="s">
        <v>289</v>
      </c>
      <c r="B28" s="280"/>
      <c r="C28" s="280"/>
      <c r="D28" s="280"/>
      <c r="E28" s="280"/>
      <c r="F28" s="280"/>
      <c r="G28" s="280"/>
      <c r="H28" s="280"/>
      <c r="I28" s="280"/>
      <c r="J28" s="280"/>
      <c r="K28" s="280"/>
      <c r="L28" s="280"/>
      <c r="M28" s="280"/>
      <c r="N28" s="281"/>
    </row>
    <row r="29" spans="1:14" ht="18.75" customHeight="1">
      <c r="A29" s="282" t="s">
        <v>304</v>
      </c>
      <c r="B29" s="283"/>
      <c r="C29" s="283"/>
      <c r="D29" s="284"/>
      <c r="E29" s="291" t="s">
        <v>445</v>
      </c>
      <c r="F29" s="292"/>
      <c r="G29" s="292"/>
      <c r="H29" s="292"/>
      <c r="I29" s="292"/>
      <c r="J29" s="292"/>
      <c r="K29" s="292"/>
      <c r="L29" s="292"/>
      <c r="M29" s="292"/>
      <c r="N29" s="293"/>
    </row>
    <row r="30" spans="1:14" ht="17.45" customHeight="1">
      <c r="A30" s="285"/>
      <c r="B30" s="286"/>
      <c r="C30" s="286"/>
      <c r="D30" s="287"/>
      <c r="E30" s="294"/>
      <c r="F30" s="295"/>
      <c r="G30" s="295"/>
      <c r="H30" s="295"/>
      <c r="I30" s="295"/>
      <c r="J30" s="295"/>
      <c r="K30" s="295"/>
      <c r="L30" s="295"/>
      <c r="M30" s="295"/>
      <c r="N30" s="296"/>
    </row>
    <row r="31" spans="1:14" ht="17.850000000000001" customHeight="1">
      <c r="A31" s="285"/>
      <c r="B31" s="286"/>
      <c r="C31" s="286"/>
      <c r="D31" s="287"/>
      <c r="E31" s="294"/>
      <c r="F31" s="295"/>
      <c r="G31" s="295"/>
      <c r="H31" s="295"/>
      <c r="I31" s="295"/>
      <c r="J31" s="295"/>
      <c r="K31" s="295"/>
      <c r="L31" s="295"/>
      <c r="M31" s="295"/>
      <c r="N31" s="296"/>
    </row>
    <row r="32" spans="1:14" ht="14.25" customHeight="1">
      <c r="A32" s="288"/>
      <c r="B32" s="289"/>
      <c r="C32" s="289"/>
      <c r="D32" s="290"/>
      <c r="E32" s="297"/>
      <c r="F32" s="298"/>
      <c r="G32" s="298"/>
      <c r="H32" s="298"/>
      <c r="I32" s="298"/>
      <c r="J32" s="298"/>
      <c r="K32" s="298"/>
      <c r="L32" s="298"/>
      <c r="M32" s="298"/>
      <c r="N32" s="299"/>
    </row>
    <row r="33" ht="18.95" customHeight="1"/>
  </sheetData>
  <mergeCells count="55">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A18:N18"/>
    <mergeCell ref="A19:N19"/>
    <mergeCell ref="E21:N21"/>
    <mergeCell ref="E22:N22"/>
    <mergeCell ref="A24:N24"/>
    <mergeCell ref="A25:N25"/>
    <mergeCell ref="A28:N28"/>
    <mergeCell ref="A29:D32"/>
    <mergeCell ref="E29:N30"/>
    <mergeCell ref="E31:N32"/>
    <mergeCell ref="A26:N26"/>
    <mergeCell ref="A27:N27"/>
  </mergeCells>
  <hyperlinks>
    <hyperlink ref="E29" r:id="rId1" xr:uid="{1890933B-9D9A-4AB2-A1B0-230477023846}"/>
    <hyperlink ref="E20" r:id="rId2" xr:uid="{66577723-9F1D-4A5C-A77A-20749004EF37}"/>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90" zoomScaleNormal="90" workbookViewId="0">
      <selection activeCell="D8" sqref="D8:F8"/>
    </sheetView>
  </sheetViews>
  <sheetFormatPr baseColWidth="10" defaultColWidth="9.33203125" defaultRowHeight="12.75"/>
  <cols>
    <col min="1" max="1" width="20.5" style="135" customWidth="1"/>
    <col min="2" max="3" width="10.1640625" style="135" customWidth="1"/>
    <col min="4" max="4" width="20.6640625" style="135" customWidth="1"/>
    <col min="5" max="5" width="30.6640625" style="135" customWidth="1"/>
    <col min="6" max="6" width="25.5" style="135" customWidth="1"/>
    <col min="7" max="16384" width="9.33203125" style="135"/>
  </cols>
  <sheetData>
    <row r="1" spans="1:6" ht="27.6" customHeight="1">
      <c r="A1" s="520" t="s">
        <v>7</v>
      </c>
      <c r="B1" s="521"/>
      <c r="C1" s="521"/>
      <c r="D1" s="521"/>
      <c r="E1" s="521"/>
      <c r="F1" s="522"/>
    </row>
    <row r="2" spans="1:6" ht="26.85" customHeight="1">
      <c r="A2" s="523" t="s">
        <v>32</v>
      </c>
      <c r="B2" s="524"/>
      <c r="C2" s="524"/>
      <c r="D2" s="524"/>
      <c r="E2" s="524"/>
      <c r="F2" s="525"/>
    </row>
    <row r="3" spans="1:6" ht="12.75" customHeight="1">
      <c r="A3" s="491" t="s">
        <v>339</v>
      </c>
      <c r="B3" s="492"/>
      <c r="C3" s="492"/>
      <c r="D3" s="492"/>
      <c r="E3" s="492"/>
      <c r="F3" s="493"/>
    </row>
    <row r="4" spans="1:6" ht="24.75" customHeight="1">
      <c r="A4" s="508" t="s">
        <v>33</v>
      </c>
      <c r="B4" s="509"/>
      <c r="C4" s="510"/>
      <c r="D4" s="511" t="s">
        <v>424</v>
      </c>
      <c r="E4" s="512"/>
      <c r="F4" s="513"/>
    </row>
    <row r="5" spans="1:6" ht="24.75" customHeight="1">
      <c r="A5" s="508" t="s">
        <v>34</v>
      </c>
      <c r="B5" s="509"/>
      <c r="C5" s="510"/>
      <c r="D5" s="511" t="s">
        <v>423</v>
      </c>
      <c r="E5" s="512"/>
      <c r="F5" s="513"/>
    </row>
    <row r="6" spans="1:6" ht="24.75" customHeight="1">
      <c r="A6" s="508" t="s">
        <v>35</v>
      </c>
      <c r="B6" s="509"/>
      <c r="C6" s="510"/>
      <c r="D6" s="511" t="s">
        <v>425</v>
      </c>
      <c r="E6" s="512"/>
      <c r="F6" s="513"/>
    </row>
    <row r="7" spans="1:6" ht="24.75" customHeight="1">
      <c r="A7" s="508" t="s">
        <v>36</v>
      </c>
      <c r="B7" s="509"/>
      <c r="C7" s="510"/>
      <c r="D7" s="511" t="s">
        <v>532</v>
      </c>
      <c r="E7" s="512"/>
      <c r="F7" s="513"/>
    </row>
    <row r="8" spans="1:6" ht="24.75" customHeight="1">
      <c r="A8" s="508" t="s">
        <v>37</v>
      </c>
      <c r="B8" s="509"/>
      <c r="C8" s="510"/>
      <c r="D8" s="511" t="s">
        <v>426</v>
      </c>
      <c r="E8" s="512"/>
      <c r="F8" s="513"/>
    </row>
    <row r="9" spans="1:6" ht="12.75" customHeight="1">
      <c r="A9" s="491" t="s">
        <v>340</v>
      </c>
      <c r="B9" s="492"/>
      <c r="C9" s="492"/>
      <c r="D9" s="492"/>
      <c r="E9" s="492"/>
      <c r="F9" s="493"/>
    </row>
    <row r="10" spans="1:6" ht="12.75" customHeight="1">
      <c r="A10" s="166" t="s">
        <v>341</v>
      </c>
      <c r="B10" s="514" t="s">
        <v>427</v>
      </c>
      <c r="C10" s="515"/>
      <c r="D10" s="515"/>
      <c r="E10" s="515"/>
      <c r="F10" s="516"/>
    </row>
    <row r="11" spans="1:6" ht="62.25" customHeight="1">
      <c r="A11" s="166" t="s">
        <v>342</v>
      </c>
      <c r="B11" s="517" t="s">
        <v>533</v>
      </c>
      <c r="C11" s="518"/>
      <c r="D11" s="518"/>
      <c r="E11" s="518"/>
      <c r="F11" s="519"/>
    </row>
    <row r="12" spans="1:6" s="177" customFormat="1" ht="22.5">
      <c r="A12" s="166" t="s">
        <v>343</v>
      </c>
      <c r="B12" s="502" t="s">
        <v>527</v>
      </c>
      <c r="C12" s="503"/>
      <c r="D12" s="503"/>
      <c r="E12" s="503"/>
      <c r="F12" s="504"/>
    </row>
    <row r="13" spans="1:6" ht="12.75" customHeight="1">
      <c r="A13" s="491" t="s">
        <v>344</v>
      </c>
      <c r="B13" s="492"/>
      <c r="C13" s="492"/>
      <c r="D13" s="492"/>
      <c r="E13" s="492"/>
      <c r="F13" s="493"/>
    </row>
    <row r="14" spans="1:6" ht="45.75" customHeight="1">
      <c r="A14" s="166" t="s">
        <v>345</v>
      </c>
      <c r="B14" s="505" t="s">
        <v>529</v>
      </c>
      <c r="C14" s="506"/>
      <c r="D14" s="506"/>
      <c r="E14" s="506"/>
      <c r="F14" s="507"/>
    </row>
    <row r="15" spans="1:6" ht="42" customHeight="1">
      <c r="A15" s="166" t="s">
        <v>346</v>
      </c>
      <c r="B15" s="505" t="s">
        <v>530</v>
      </c>
      <c r="C15" s="506"/>
      <c r="D15" s="506"/>
      <c r="E15" s="506"/>
      <c r="F15" s="507"/>
    </row>
    <row r="16" spans="1:6" ht="42" customHeight="1">
      <c r="A16" s="166" t="s">
        <v>347</v>
      </c>
      <c r="B16" s="505" t="s">
        <v>531</v>
      </c>
      <c r="C16" s="506"/>
      <c r="D16" s="506"/>
      <c r="E16" s="506"/>
      <c r="F16" s="507"/>
    </row>
    <row r="17" spans="1:6" ht="12.75" customHeight="1">
      <c r="A17" s="491" t="s">
        <v>348</v>
      </c>
      <c r="B17" s="492"/>
      <c r="C17" s="492"/>
      <c r="D17" s="492"/>
      <c r="E17" s="492"/>
      <c r="F17" s="493"/>
    </row>
    <row r="18" spans="1:6" ht="12.75" customHeight="1">
      <c r="A18" s="494" t="s">
        <v>349</v>
      </c>
      <c r="B18" s="495"/>
      <c r="C18" s="496">
        <v>2026</v>
      </c>
      <c r="D18" s="497"/>
      <c r="E18" s="497"/>
      <c r="F18" s="498"/>
    </row>
    <row r="19" spans="1:6">
      <c r="A19" s="499" t="s">
        <v>528</v>
      </c>
      <c r="B19" s="500"/>
      <c r="C19" s="499" t="s">
        <v>350</v>
      </c>
      <c r="D19" s="501"/>
      <c r="E19" s="166" t="s">
        <v>351</v>
      </c>
      <c r="F19" s="167" t="s">
        <v>352</v>
      </c>
    </row>
    <row r="20" spans="1:6" ht="79.7" customHeight="1">
      <c r="A20" s="488" t="s">
        <v>353</v>
      </c>
      <c r="B20" s="489"/>
      <c r="C20" s="489"/>
      <c r="D20" s="489"/>
      <c r="E20" s="489"/>
      <c r="F20" s="490"/>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26" t="s">
        <v>51</v>
      </c>
      <c r="B1" s="526"/>
      <c r="C1" s="526"/>
      <c r="D1" s="526"/>
      <c r="E1" s="526"/>
      <c r="F1" s="526"/>
      <c r="G1" s="526"/>
      <c r="H1" s="526"/>
      <c r="I1" s="526"/>
      <c r="J1" s="526"/>
      <c r="K1" s="526"/>
      <c r="L1" s="526"/>
      <c r="M1" s="526"/>
      <c r="N1" s="526"/>
      <c r="O1" s="526"/>
      <c r="P1" s="526"/>
      <c r="Q1" s="526"/>
      <c r="R1" s="526"/>
      <c r="S1" s="526"/>
      <c r="T1" s="526"/>
      <c r="U1" s="527"/>
    </row>
    <row r="2" spans="1:21">
      <c r="A2" s="528" t="s">
        <v>33</v>
      </c>
      <c r="B2" s="528"/>
      <c r="C2" s="528"/>
      <c r="D2" s="528"/>
      <c r="E2" s="528"/>
      <c r="F2" s="528"/>
      <c r="G2" s="528"/>
      <c r="H2" s="528"/>
      <c r="I2" s="528"/>
      <c r="J2" s="528"/>
      <c r="K2" s="529" t="s">
        <v>69</v>
      </c>
      <c r="L2" s="530"/>
      <c r="M2" s="530"/>
      <c r="N2" s="530"/>
      <c r="O2" s="530"/>
      <c r="P2" s="530"/>
      <c r="Q2" s="530"/>
      <c r="R2" s="530"/>
      <c r="S2" s="530"/>
      <c r="T2" s="530"/>
      <c r="U2" s="531"/>
    </row>
    <row r="3" spans="1:21">
      <c r="A3" s="528" t="s">
        <v>34</v>
      </c>
      <c r="B3" s="528"/>
      <c r="C3" s="528"/>
      <c r="D3" s="528"/>
      <c r="E3" s="528"/>
      <c r="F3" s="528"/>
      <c r="G3" s="528"/>
      <c r="H3" s="528"/>
      <c r="I3" s="528"/>
      <c r="J3" s="528"/>
      <c r="K3" s="529" t="s">
        <v>69</v>
      </c>
      <c r="L3" s="530"/>
      <c r="M3" s="530"/>
      <c r="N3" s="530"/>
      <c r="O3" s="530"/>
      <c r="P3" s="530"/>
      <c r="Q3" s="530"/>
      <c r="R3" s="530"/>
      <c r="S3" s="530"/>
      <c r="T3" s="530"/>
      <c r="U3" s="531"/>
    </row>
    <row r="4" spans="1:21">
      <c r="A4" s="528" t="s">
        <v>35</v>
      </c>
      <c r="B4" s="528"/>
      <c r="C4" s="528"/>
      <c r="D4" s="528"/>
      <c r="E4" s="528"/>
      <c r="F4" s="528"/>
      <c r="G4" s="528"/>
      <c r="H4" s="528"/>
      <c r="I4" s="528"/>
      <c r="J4" s="528"/>
      <c r="K4" s="529" t="s">
        <v>69</v>
      </c>
      <c r="L4" s="530"/>
      <c r="M4" s="530"/>
      <c r="N4" s="530"/>
      <c r="O4" s="530"/>
      <c r="P4" s="530"/>
      <c r="Q4" s="530"/>
      <c r="R4" s="530"/>
      <c r="S4" s="530"/>
      <c r="T4" s="530"/>
      <c r="U4" s="531"/>
    </row>
    <row r="5" spans="1:21">
      <c r="A5" s="528" t="s">
        <v>36</v>
      </c>
      <c r="B5" s="528"/>
      <c r="C5" s="528"/>
      <c r="D5" s="528"/>
      <c r="E5" s="528"/>
      <c r="F5" s="528"/>
      <c r="G5" s="528"/>
      <c r="H5" s="528"/>
      <c r="I5" s="528"/>
      <c r="J5" s="528"/>
      <c r="K5" s="532" t="s">
        <v>70</v>
      </c>
      <c r="L5" s="533"/>
      <c r="M5" s="533"/>
      <c r="N5" s="533"/>
      <c r="O5" s="533"/>
      <c r="P5" s="533"/>
      <c r="Q5" s="533"/>
      <c r="R5" s="533"/>
      <c r="S5" s="533"/>
      <c r="T5" s="533"/>
      <c r="U5" s="534"/>
    </row>
    <row r="6" spans="1:21">
      <c r="A6" s="528" t="s">
        <v>37</v>
      </c>
      <c r="B6" s="528"/>
      <c r="C6" s="528"/>
      <c r="D6" s="528"/>
      <c r="E6" s="528"/>
      <c r="F6" s="528"/>
      <c r="G6" s="528"/>
      <c r="H6" s="528"/>
      <c r="I6" s="528"/>
      <c r="J6" s="528"/>
      <c r="K6" s="529"/>
      <c r="L6" s="530"/>
      <c r="M6" s="530"/>
      <c r="N6" s="530"/>
      <c r="O6" s="530"/>
      <c r="P6" s="530"/>
      <c r="Q6" s="530"/>
      <c r="R6" s="530"/>
      <c r="S6" s="530"/>
      <c r="T6" s="530"/>
      <c r="U6" s="531"/>
    </row>
    <row r="7" spans="1:21" ht="47.25" customHeight="1">
      <c r="A7" s="562" t="s">
        <v>172</v>
      </c>
      <c r="B7" s="563"/>
      <c r="C7" s="563"/>
      <c r="D7" s="563"/>
      <c r="E7" s="563"/>
      <c r="F7" s="563"/>
      <c r="G7" s="563"/>
      <c r="H7" s="563"/>
      <c r="I7" s="563"/>
      <c r="J7" s="563"/>
      <c r="K7" s="563"/>
      <c r="L7" s="563"/>
      <c r="M7" s="563"/>
      <c r="N7" s="563"/>
      <c r="O7" s="563"/>
      <c r="P7" s="563"/>
      <c r="Q7" s="563"/>
      <c r="R7" s="563"/>
      <c r="S7" s="563"/>
      <c r="T7" s="563"/>
      <c r="U7" s="564"/>
    </row>
    <row r="8" spans="1:21" ht="30.75" customHeight="1">
      <c r="A8" s="535" t="s">
        <v>159</v>
      </c>
      <c r="B8" s="536" t="s">
        <v>170</v>
      </c>
      <c r="C8" s="536" t="s">
        <v>161</v>
      </c>
      <c r="D8" s="536" t="s">
        <v>160</v>
      </c>
      <c r="E8" s="536" t="s">
        <v>151</v>
      </c>
      <c r="F8" s="537" t="s">
        <v>162</v>
      </c>
      <c r="G8" s="537"/>
      <c r="H8" s="537"/>
      <c r="I8" s="537"/>
      <c r="J8" s="537"/>
      <c r="K8" s="537"/>
      <c r="L8" s="537"/>
      <c r="M8" s="537"/>
      <c r="N8" s="537"/>
      <c r="O8" s="537"/>
      <c r="P8" s="537"/>
      <c r="Q8" s="537"/>
      <c r="R8" s="538"/>
      <c r="S8" s="550" t="s">
        <v>153</v>
      </c>
      <c r="T8" s="551"/>
      <c r="U8" s="552"/>
    </row>
    <row r="9" spans="1:21" ht="21" customHeight="1">
      <c r="A9" s="535"/>
      <c r="B9" s="536"/>
      <c r="C9" s="536"/>
      <c r="D9" s="536"/>
      <c r="E9" s="536"/>
      <c r="F9" s="41" t="s">
        <v>54</v>
      </c>
      <c r="G9" s="7" t="s">
        <v>55</v>
      </c>
      <c r="H9" s="8" t="s">
        <v>56</v>
      </c>
      <c r="I9" s="9" t="s">
        <v>57</v>
      </c>
      <c r="J9" s="9" t="s">
        <v>58</v>
      </c>
      <c r="K9" s="9" t="s">
        <v>59</v>
      </c>
      <c r="L9" s="8" t="s">
        <v>60</v>
      </c>
      <c r="M9" s="8" t="s">
        <v>61</v>
      </c>
      <c r="N9" s="8" t="s">
        <v>62</v>
      </c>
      <c r="O9" s="9" t="s">
        <v>63</v>
      </c>
      <c r="P9" s="9" t="s">
        <v>64</v>
      </c>
      <c r="Q9" s="42" t="s">
        <v>65</v>
      </c>
      <c r="R9" s="553" t="s">
        <v>26</v>
      </c>
      <c r="S9" s="554" t="s">
        <v>66</v>
      </c>
      <c r="T9" s="554" t="s">
        <v>67</v>
      </c>
      <c r="U9" s="555" t="s">
        <v>68</v>
      </c>
    </row>
    <row r="10" spans="1:21">
      <c r="A10" s="535"/>
      <c r="B10" s="536"/>
      <c r="C10" s="536"/>
      <c r="D10" s="536"/>
      <c r="E10" s="536"/>
      <c r="F10" s="556" t="s">
        <v>53</v>
      </c>
      <c r="G10" s="557"/>
      <c r="H10" s="557"/>
      <c r="I10" s="557"/>
      <c r="J10" s="557"/>
      <c r="K10" s="557"/>
      <c r="L10" s="557"/>
      <c r="M10" s="557"/>
      <c r="N10" s="557"/>
      <c r="O10" s="557"/>
      <c r="P10" s="557"/>
      <c r="Q10" s="558"/>
      <c r="R10" s="553"/>
      <c r="S10" s="554"/>
      <c r="T10" s="554"/>
      <c r="U10" s="555"/>
    </row>
    <row r="11" spans="1:21">
      <c r="A11" s="535"/>
      <c r="B11" s="536"/>
      <c r="C11" s="536"/>
      <c r="D11" s="536"/>
      <c r="E11" s="536"/>
      <c r="F11" s="559"/>
      <c r="G11" s="560"/>
      <c r="H11" s="560"/>
      <c r="I11" s="560"/>
      <c r="J11" s="560"/>
      <c r="K11" s="560"/>
      <c r="L11" s="560"/>
      <c r="M11" s="560"/>
      <c r="N11" s="560"/>
      <c r="O11" s="560"/>
      <c r="P11" s="560"/>
      <c r="Q11" s="561"/>
      <c r="R11" s="553"/>
      <c r="S11" s="554"/>
      <c r="T11" s="554"/>
      <c r="U11" s="555"/>
    </row>
    <row r="12" spans="1:21" ht="72" customHeight="1">
      <c r="A12" s="539" t="s">
        <v>171</v>
      </c>
      <c r="B12" s="540" t="s">
        <v>156</v>
      </c>
      <c r="C12" s="542" t="s">
        <v>152</v>
      </c>
      <c r="D12" s="10" t="s">
        <v>149</v>
      </c>
      <c r="E12" s="544" t="s">
        <v>103</v>
      </c>
      <c r="F12" s="11"/>
      <c r="G12" s="11"/>
      <c r="H12" s="16"/>
      <c r="I12" s="13"/>
      <c r="J12" s="13"/>
      <c r="K12" s="16">
        <v>15</v>
      </c>
      <c r="L12" s="13"/>
      <c r="M12" s="13"/>
      <c r="N12" s="16"/>
      <c r="O12" s="17"/>
      <c r="P12" s="13"/>
      <c r="Q12" s="16"/>
      <c r="R12" s="14">
        <f>SUM(F12:Q12)</f>
        <v>15</v>
      </c>
      <c r="S12" s="11">
        <f>SUM(R12)</f>
        <v>15</v>
      </c>
      <c r="T12" s="546">
        <f>'AE1'!H51</f>
        <v>4</v>
      </c>
      <c r="U12" s="548">
        <f>S13/S12</f>
        <v>0.8</v>
      </c>
    </row>
    <row r="13" spans="1:21" ht="70.5" customHeight="1">
      <c r="A13" s="539"/>
      <c r="B13" s="541"/>
      <c r="C13" s="543"/>
      <c r="D13" s="36" t="s">
        <v>150</v>
      </c>
      <c r="E13" s="545"/>
      <c r="F13" s="35"/>
      <c r="G13" s="35"/>
      <c r="H13" s="38"/>
      <c r="I13" s="39"/>
      <c r="J13" s="39"/>
      <c r="K13" s="38">
        <v>12</v>
      </c>
      <c r="L13" s="39"/>
      <c r="M13" s="39"/>
      <c r="N13" s="38"/>
      <c r="O13" s="39"/>
      <c r="P13" s="39"/>
      <c r="Q13" s="38"/>
      <c r="R13" s="40">
        <f>SUM(F13:Q13)</f>
        <v>12</v>
      </c>
      <c r="S13" s="35">
        <f>SUM(R13)</f>
        <v>12</v>
      </c>
      <c r="T13" s="547"/>
      <c r="U13" s="549"/>
    </row>
    <row r="14" spans="1:21" ht="24" customHeight="1">
      <c r="A14" s="536" t="s">
        <v>159</v>
      </c>
      <c r="B14" s="536" t="s">
        <v>170</v>
      </c>
      <c r="C14" s="536" t="s">
        <v>161</v>
      </c>
      <c r="D14" s="536" t="s">
        <v>160</v>
      </c>
      <c r="E14" s="536" t="s">
        <v>151</v>
      </c>
      <c r="F14" s="572" t="s">
        <v>163</v>
      </c>
      <c r="G14" s="573"/>
      <c r="H14" s="573"/>
      <c r="I14" s="573"/>
      <c r="J14" s="573"/>
      <c r="K14" s="573"/>
      <c r="L14" s="573"/>
      <c r="M14" s="573"/>
      <c r="N14" s="573"/>
      <c r="O14" s="573"/>
      <c r="P14" s="573"/>
      <c r="Q14" s="574"/>
      <c r="R14" s="565" t="s">
        <v>26</v>
      </c>
      <c r="S14" s="567" t="s">
        <v>66</v>
      </c>
      <c r="T14" s="567" t="s">
        <v>67</v>
      </c>
      <c r="U14" s="567" t="s">
        <v>68</v>
      </c>
    </row>
    <row r="15" spans="1:21" ht="38.25" customHeight="1">
      <c r="A15" s="536"/>
      <c r="B15" s="536"/>
      <c r="C15" s="536"/>
      <c r="D15" s="536"/>
      <c r="E15" s="536"/>
      <c r="F15" s="41" t="s">
        <v>54</v>
      </c>
      <c r="G15" s="7" t="s">
        <v>55</v>
      </c>
      <c r="H15" s="8" t="s">
        <v>56</v>
      </c>
      <c r="I15" s="9" t="s">
        <v>57</v>
      </c>
      <c r="J15" s="9" t="s">
        <v>58</v>
      </c>
      <c r="K15" s="9" t="s">
        <v>59</v>
      </c>
      <c r="L15" s="8" t="s">
        <v>60</v>
      </c>
      <c r="M15" s="8" t="s">
        <v>61</v>
      </c>
      <c r="N15" s="8" t="s">
        <v>62</v>
      </c>
      <c r="O15" s="9" t="s">
        <v>63</v>
      </c>
      <c r="P15" s="9" t="s">
        <v>64</v>
      </c>
      <c r="Q15" s="42" t="s">
        <v>65</v>
      </c>
      <c r="R15" s="566"/>
      <c r="S15" s="568"/>
      <c r="T15" s="568"/>
      <c r="U15" s="568"/>
    </row>
    <row r="16" spans="1:21" ht="62.25" customHeight="1">
      <c r="A16" s="569" t="s">
        <v>173</v>
      </c>
      <c r="B16" s="570" t="s">
        <v>179</v>
      </c>
      <c r="C16" s="542" t="s">
        <v>180</v>
      </c>
      <c r="D16" s="11" t="s">
        <v>181</v>
      </c>
      <c r="E16" s="544" t="s">
        <v>183</v>
      </c>
      <c r="F16" s="11"/>
      <c r="G16" s="11"/>
      <c r="H16" s="16"/>
      <c r="I16" s="13"/>
      <c r="J16" s="13"/>
      <c r="K16" s="16">
        <v>15</v>
      </c>
      <c r="L16" s="13"/>
      <c r="M16" s="13"/>
      <c r="N16" s="16"/>
      <c r="O16" s="17"/>
      <c r="P16" s="13"/>
      <c r="Q16" s="16"/>
      <c r="R16" s="14">
        <f>SUM(F16:Q16)</f>
        <v>15</v>
      </c>
      <c r="S16" s="11">
        <f>SUM(R16)</f>
        <v>15</v>
      </c>
      <c r="T16" s="546">
        <f>'AE1'!H55</f>
        <v>0</v>
      </c>
      <c r="U16" s="548">
        <f>S17/S16</f>
        <v>0.8</v>
      </c>
    </row>
    <row r="17" spans="1:21" ht="85.5" customHeight="1">
      <c r="A17" s="569"/>
      <c r="B17" s="571"/>
      <c r="C17" s="543"/>
      <c r="D17" s="35" t="s">
        <v>182</v>
      </c>
      <c r="E17" s="545"/>
      <c r="F17" s="35"/>
      <c r="G17" s="35"/>
      <c r="H17" s="38"/>
      <c r="I17" s="39"/>
      <c r="J17" s="39"/>
      <c r="K17" s="38">
        <v>12</v>
      </c>
      <c r="L17" s="39"/>
      <c r="M17" s="39"/>
      <c r="N17" s="38"/>
      <c r="O17" s="39"/>
      <c r="P17" s="39"/>
      <c r="Q17" s="38"/>
      <c r="R17" s="40">
        <f>SUM(F17:Q17)</f>
        <v>12</v>
      </c>
      <c r="S17" s="35">
        <f>SUM(R17)</f>
        <v>12</v>
      </c>
      <c r="T17" s="547"/>
      <c r="U17" s="549"/>
    </row>
    <row r="18" spans="1:21" ht="21.75" customHeight="1">
      <c r="A18" s="536" t="s">
        <v>159</v>
      </c>
      <c r="B18" s="536" t="s">
        <v>170</v>
      </c>
      <c r="C18" s="536" t="s">
        <v>161</v>
      </c>
      <c r="D18" s="536" t="s">
        <v>160</v>
      </c>
      <c r="E18" s="536" t="s">
        <v>151</v>
      </c>
      <c r="F18" s="572" t="s">
        <v>163</v>
      </c>
      <c r="G18" s="573"/>
      <c r="H18" s="573"/>
      <c r="I18" s="573"/>
      <c r="J18" s="573"/>
      <c r="K18" s="573"/>
      <c r="L18" s="573"/>
      <c r="M18" s="573"/>
      <c r="N18" s="573"/>
      <c r="O18" s="573"/>
      <c r="P18" s="573"/>
      <c r="Q18" s="574"/>
      <c r="R18" s="565" t="s">
        <v>26</v>
      </c>
      <c r="S18" s="567" t="s">
        <v>66</v>
      </c>
      <c r="T18" s="567" t="s">
        <v>67</v>
      </c>
      <c r="U18" s="567" t="s">
        <v>68</v>
      </c>
    </row>
    <row r="19" spans="1:21" ht="34.5" customHeight="1">
      <c r="A19" s="536"/>
      <c r="B19" s="536"/>
      <c r="C19" s="536"/>
      <c r="D19" s="536"/>
      <c r="E19" s="536"/>
      <c r="F19" s="41" t="s">
        <v>54</v>
      </c>
      <c r="G19" s="7" t="s">
        <v>55</v>
      </c>
      <c r="H19" s="8" t="s">
        <v>56</v>
      </c>
      <c r="I19" s="9" t="s">
        <v>57</v>
      </c>
      <c r="J19" s="9" t="s">
        <v>58</v>
      </c>
      <c r="K19" s="9" t="s">
        <v>59</v>
      </c>
      <c r="L19" s="8" t="s">
        <v>60</v>
      </c>
      <c r="M19" s="8" t="s">
        <v>61</v>
      </c>
      <c r="N19" s="8" t="s">
        <v>62</v>
      </c>
      <c r="O19" s="9" t="s">
        <v>63</v>
      </c>
      <c r="P19" s="9" t="s">
        <v>64</v>
      </c>
      <c r="Q19" s="42" t="s">
        <v>65</v>
      </c>
      <c r="R19" s="566"/>
      <c r="S19" s="568"/>
      <c r="T19" s="568"/>
      <c r="U19" s="568"/>
    </row>
    <row r="20" spans="1:21" ht="69" customHeight="1">
      <c r="A20" s="569" t="s">
        <v>174</v>
      </c>
      <c r="B20" s="570"/>
      <c r="C20" s="576"/>
      <c r="D20" s="10"/>
      <c r="E20" s="544"/>
      <c r="F20" s="11"/>
      <c r="G20" s="11"/>
      <c r="H20" s="16"/>
      <c r="I20" s="13"/>
      <c r="J20" s="13"/>
      <c r="K20" s="13"/>
      <c r="L20" s="13"/>
      <c r="M20" s="13"/>
      <c r="N20" s="13"/>
      <c r="O20" s="13"/>
      <c r="P20" s="17"/>
      <c r="Q20" s="13"/>
      <c r="R20" s="14"/>
      <c r="S20" s="11"/>
      <c r="T20" s="542"/>
      <c r="U20" s="580"/>
    </row>
    <row r="21" spans="1:21" ht="80.25" customHeight="1">
      <c r="A21" s="569"/>
      <c r="B21" s="575"/>
      <c r="C21" s="577"/>
      <c r="D21" s="10"/>
      <c r="E21" s="578"/>
      <c r="F21" s="11"/>
      <c r="G21" s="11"/>
      <c r="H21" s="12"/>
      <c r="I21" s="13"/>
      <c r="J21" s="13"/>
      <c r="K21" s="13"/>
      <c r="L21" s="13"/>
      <c r="M21" s="13"/>
      <c r="N21" s="13"/>
      <c r="O21" s="13"/>
      <c r="P21" s="13"/>
      <c r="Q21" s="13"/>
      <c r="R21" s="14"/>
      <c r="S21" s="11"/>
      <c r="T21" s="579"/>
      <c r="U21" s="581"/>
    </row>
    <row r="22" spans="1:21" ht="47.25" customHeight="1">
      <c r="A22" s="582" t="s">
        <v>175</v>
      </c>
      <c r="B22" s="583"/>
      <c r="C22" s="583"/>
      <c r="D22" s="583"/>
      <c r="E22" s="583"/>
      <c r="F22" s="583"/>
      <c r="G22" s="583"/>
      <c r="H22" s="583"/>
      <c r="I22" s="583"/>
      <c r="J22" s="583"/>
      <c r="K22" s="583"/>
      <c r="L22" s="583"/>
      <c r="M22" s="583"/>
      <c r="N22" s="583"/>
      <c r="O22" s="583"/>
      <c r="P22" s="583"/>
      <c r="Q22" s="583"/>
      <c r="R22" s="583"/>
      <c r="S22" s="583"/>
      <c r="T22" s="583"/>
      <c r="U22" s="584"/>
    </row>
    <row r="23" spans="1:21" ht="21.75" customHeight="1">
      <c r="A23" s="565" t="s">
        <v>159</v>
      </c>
      <c r="B23" s="565" t="s">
        <v>170</v>
      </c>
      <c r="C23" s="565" t="s">
        <v>161</v>
      </c>
      <c r="D23" s="565" t="s">
        <v>160</v>
      </c>
      <c r="E23" s="565" t="s">
        <v>151</v>
      </c>
      <c r="F23" s="572" t="s">
        <v>163</v>
      </c>
      <c r="G23" s="573"/>
      <c r="H23" s="573"/>
      <c r="I23" s="573"/>
      <c r="J23" s="573"/>
      <c r="K23" s="573"/>
      <c r="L23" s="573"/>
      <c r="M23" s="573"/>
      <c r="N23" s="573"/>
      <c r="O23" s="573"/>
      <c r="P23" s="573"/>
      <c r="Q23" s="574"/>
      <c r="R23" s="565" t="s">
        <v>26</v>
      </c>
      <c r="S23" s="567" t="s">
        <v>66</v>
      </c>
      <c r="T23" s="567" t="s">
        <v>67</v>
      </c>
      <c r="U23" s="567" t="s">
        <v>68</v>
      </c>
    </row>
    <row r="24" spans="1:21" ht="36.75" customHeight="1">
      <c r="A24" s="566"/>
      <c r="B24" s="566"/>
      <c r="C24" s="566"/>
      <c r="D24" s="566"/>
      <c r="E24" s="566"/>
      <c r="F24" s="41" t="s">
        <v>54</v>
      </c>
      <c r="G24" s="7" t="s">
        <v>55</v>
      </c>
      <c r="H24" s="8" t="s">
        <v>56</v>
      </c>
      <c r="I24" s="9" t="s">
        <v>57</v>
      </c>
      <c r="J24" s="9" t="s">
        <v>58</v>
      </c>
      <c r="K24" s="9" t="s">
        <v>59</v>
      </c>
      <c r="L24" s="8" t="s">
        <v>60</v>
      </c>
      <c r="M24" s="8" t="s">
        <v>61</v>
      </c>
      <c r="N24" s="8" t="s">
        <v>62</v>
      </c>
      <c r="O24" s="9" t="s">
        <v>63</v>
      </c>
      <c r="P24" s="9" t="s">
        <v>64</v>
      </c>
      <c r="Q24" s="42" t="s">
        <v>65</v>
      </c>
      <c r="R24" s="566"/>
      <c r="S24" s="568"/>
      <c r="T24" s="568"/>
      <c r="U24" s="568"/>
    </row>
    <row r="25" spans="1:21" ht="71.25" customHeight="1">
      <c r="A25" s="569" t="s">
        <v>190</v>
      </c>
      <c r="B25" s="570" t="s">
        <v>158</v>
      </c>
      <c r="C25" s="576"/>
      <c r="D25" s="36"/>
      <c r="E25" s="544"/>
      <c r="F25" s="11"/>
      <c r="G25" s="11"/>
      <c r="H25" s="16"/>
      <c r="I25" s="13"/>
      <c r="J25" s="13"/>
      <c r="K25" s="13"/>
      <c r="L25" s="13"/>
      <c r="M25" s="13"/>
      <c r="N25" s="13"/>
      <c r="O25" s="13"/>
      <c r="P25" s="17"/>
      <c r="Q25" s="13"/>
      <c r="R25" s="14"/>
      <c r="S25" s="11"/>
      <c r="T25" s="542"/>
      <c r="U25" s="580"/>
    </row>
    <row r="26" spans="1:21" ht="78" customHeight="1">
      <c r="A26" s="569"/>
      <c r="B26" s="575"/>
      <c r="C26" s="577"/>
      <c r="D26" s="37"/>
      <c r="E26" s="578"/>
      <c r="F26" s="11"/>
      <c r="G26" s="11"/>
      <c r="H26" s="12"/>
      <c r="I26" s="13"/>
      <c r="J26" s="13"/>
      <c r="K26" s="13"/>
      <c r="L26" s="13"/>
      <c r="M26" s="13"/>
      <c r="N26" s="13"/>
      <c r="O26" s="13"/>
      <c r="P26" s="13"/>
      <c r="Q26" s="13"/>
      <c r="R26" s="14"/>
      <c r="S26" s="11"/>
      <c r="T26" s="579"/>
      <c r="U26" s="581"/>
    </row>
    <row r="27" spans="1:21" ht="28.5" customHeight="1">
      <c r="A27" s="536" t="s">
        <v>159</v>
      </c>
      <c r="B27" s="536" t="s">
        <v>170</v>
      </c>
      <c r="C27" s="536" t="s">
        <v>161</v>
      </c>
      <c r="D27" s="536" t="s">
        <v>160</v>
      </c>
      <c r="E27" s="536" t="s">
        <v>151</v>
      </c>
      <c r="F27" s="572" t="s">
        <v>163</v>
      </c>
      <c r="G27" s="573"/>
      <c r="H27" s="573"/>
      <c r="I27" s="573"/>
      <c r="J27" s="573"/>
      <c r="K27" s="573"/>
      <c r="L27" s="573"/>
      <c r="M27" s="573"/>
      <c r="N27" s="573"/>
      <c r="O27" s="573"/>
      <c r="P27" s="573"/>
      <c r="Q27" s="574"/>
      <c r="R27" s="565" t="s">
        <v>26</v>
      </c>
      <c r="S27" s="567" t="s">
        <v>66</v>
      </c>
      <c r="T27" s="567" t="s">
        <v>67</v>
      </c>
      <c r="U27" s="567" t="s">
        <v>68</v>
      </c>
    </row>
    <row r="28" spans="1:21" ht="36" customHeight="1">
      <c r="A28" s="536"/>
      <c r="B28" s="536"/>
      <c r="C28" s="536"/>
      <c r="D28" s="536"/>
      <c r="E28" s="536"/>
      <c r="F28" s="41" t="s">
        <v>54</v>
      </c>
      <c r="G28" s="7" t="s">
        <v>55</v>
      </c>
      <c r="H28" s="8" t="s">
        <v>56</v>
      </c>
      <c r="I28" s="9" t="s">
        <v>57</v>
      </c>
      <c r="J28" s="9" t="s">
        <v>58</v>
      </c>
      <c r="K28" s="9" t="s">
        <v>59</v>
      </c>
      <c r="L28" s="8" t="s">
        <v>60</v>
      </c>
      <c r="M28" s="8" t="s">
        <v>61</v>
      </c>
      <c r="N28" s="8" t="s">
        <v>62</v>
      </c>
      <c r="O28" s="9" t="s">
        <v>63</v>
      </c>
      <c r="P28" s="9" t="s">
        <v>64</v>
      </c>
      <c r="Q28" s="42" t="s">
        <v>65</v>
      </c>
      <c r="R28" s="566"/>
      <c r="S28" s="568"/>
      <c r="T28" s="568"/>
      <c r="U28" s="568"/>
    </row>
    <row r="29" spans="1:21" ht="76.5" customHeight="1">
      <c r="A29" s="569" t="s">
        <v>191</v>
      </c>
      <c r="B29" s="570" t="s">
        <v>158</v>
      </c>
      <c r="C29" s="576"/>
      <c r="D29" s="36"/>
      <c r="E29" s="544"/>
      <c r="F29" s="11"/>
      <c r="G29" s="11"/>
      <c r="H29" s="16"/>
      <c r="I29" s="13"/>
      <c r="J29" s="13"/>
      <c r="K29" s="13"/>
      <c r="L29" s="13"/>
      <c r="M29" s="13"/>
      <c r="N29" s="13"/>
      <c r="O29" s="13"/>
      <c r="P29" s="17"/>
      <c r="Q29" s="13"/>
      <c r="R29" s="14"/>
      <c r="S29" s="11"/>
      <c r="T29" s="542"/>
      <c r="U29" s="580"/>
    </row>
    <row r="30" spans="1:21" ht="87" customHeight="1">
      <c r="A30" s="569"/>
      <c r="B30" s="575"/>
      <c r="C30" s="577"/>
      <c r="D30" s="37"/>
      <c r="E30" s="578"/>
      <c r="F30" s="11"/>
      <c r="G30" s="11"/>
      <c r="H30" s="12"/>
      <c r="I30" s="13"/>
      <c r="J30" s="13"/>
      <c r="K30" s="13"/>
      <c r="L30" s="13"/>
      <c r="M30" s="13"/>
      <c r="N30" s="13"/>
      <c r="O30" s="13"/>
      <c r="P30" s="13"/>
      <c r="Q30" s="13"/>
      <c r="R30" s="14"/>
      <c r="S30" s="11"/>
      <c r="T30" s="579"/>
      <c r="U30" s="581"/>
    </row>
    <row r="31" spans="1:21" ht="28.5" customHeight="1">
      <c r="A31" s="536" t="s">
        <v>159</v>
      </c>
      <c r="B31" s="536" t="s">
        <v>170</v>
      </c>
      <c r="C31" s="536" t="s">
        <v>161</v>
      </c>
      <c r="D31" s="536" t="s">
        <v>160</v>
      </c>
      <c r="E31" s="536" t="s">
        <v>151</v>
      </c>
      <c r="F31" s="572" t="s">
        <v>163</v>
      </c>
      <c r="G31" s="573"/>
      <c r="H31" s="573"/>
      <c r="I31" s="573"/>
      <c r="J31" s="573"/>
      <c r="K31" s="573"/>
      <c r="L31" s="573"/>
      <c r="M31" s="573"/>
      <c r="N31" s="573"/>
      <c r="O31" s="573"/>
      <c r="P31" s="573"/>
      <c r="Q31" s="574"/>
      <c r="R31" s="565" t="s">
        <v>26</v>
      </c>
      <c r="S31" s="567" t="s">
        <v>66</v>
      </c>
      <c r="T31" s="567" t="s">
        <v>67</v>
      </c>
      <c r="U31" s="567" t="s">
        <v>68</v>
      </c>
    </row>
    <row r="32" spans="1:21" ht="39" customHeight="1">
      <c r="A32" s="536"/>
      <c r="B32" s="536"/>
      <c r="C32" s="536"/>
      <c r="D32" s="536"/>
      <c r="E32" s="536"/>
      <c r="F32" s="41"/>
      <c r="G32" s="7" t="s">
        <v>55</v>
      </c>
      <c r="H32" s="8" t="s">
        <v>56</v>
      </c>
      <c r="I32" s="9" t="s">
        <v>57</v>
      </c>
      <c r="J32" s="9" t="s">
        <v>58</v>
      </c>
      <c r="K32" s="9" t="s">
        <v>59</v>
      </c>
      <c r="L32" s="8" t="s">
        <v>60</v>
      </c>
      <c r="M32" s="8" t="s">
        <v>61</v>
      </c>
      <c r="N32" s="8" t="s">
        <v>62</v>
      </c>
      <c r="O32" s="9" t="s">
        <v>63</v>
      </c>
      <c r="P32" s="9" t="s">
        <v>64</v>
      </c>
      <c r="Q32" s="42" t="s">
        <v>65</v>
      </c>
      <c r="R32" s="566"/>
      <c r="S32" s="568"/>
      <c r="T32" s="568"/>
      <c r="U32" s="568"/>
    </row>
    <row r="33" spans="1:21" ht="74.25" customHeight="1">
      <c r="A33" s="569" t="s">
        <v>192</v>
      </c>
      <c r="B33" s="570" t="s">
        <v>158</v>
      </c>
      <c r="C33" s="576"/>
      <c r="D33" s="36"/>
      <c r="E33" s="544"/>
      <c r="F33" s="11"/>
      <c r="G33" s="11"/>
      <c r="H33" s="16"/>
      <c r="I33" s="13"/>
      <c r="J33" s="13"/>
      <c r="K33" s="13"/>
      <c r="L33" s="13"/>
      <c r="M33" s="13"/>
      <c r="N33" s="13"/>
      <c r="O33" s="13"/>
      <c r="P33" s="17"/>
      <c r="Q33" s="13"/>
      <c r="R33" s="14"/>
      <c r="S33" s="11"/>
      <c r="T33" s="542"/>
      <c r="U33" s="580"/>
    </row>
    <row r="34" spans="1:21" ht="81.75" customHeight="1">
      <c r="A34" s="569"/>
      <c r="B34" s="575"/>
      <c r="C34" s="577"/>
      <c r="D34" s="37"/>
      <c r="E34" s="578"/>
      <c r="F34" s="11"/>
      <c r="G34" s="11"/>
      <c r="H34" s="12"/>
      <c r="I34" s="13"/>
      <c r="J34" s="13"/>
      <c r="K34" s="13"/>
      <c r="L34" s="13"/>
      <c r="M34" s="13"/>
      <c r="N34" s="13"/>
      <c r="O34" s="13"/>
      <c r="P34" s="13"/>
      <c r="Q34" s="13"/>
      <c r="R34" s="14"/>
      <c r="S34" s="11"/>
      <c r="T34" s="579"/>
      <c r="U34" s="581"/>
    </row>
    <row r="35" spans="1:21" ht="46.5" customHeight="1">
      <c r="A35" s="582" t="s">
        <v>176</v>
      </c>
      <c r="B35" s="583"/>
      <c r="C35" s="583"/>
      <c r="D35" s="583"/>
      <c r="E35" s="583"/>
      <c r="F35" s="583"/>
      <c r="G35" s="583"/>
      <c r="H35" s="583"/>
      <c r="I35" s="583"/>
      <c r="J35" s="583"/>
      <c r="K35" s="583"/>
      <c r="L35" s="583"/>
      <c r="M35" s="583"/>
      <c r="N35" s="583"/>
      <c r="O35" s="583"/>
      <c r="P35" s="583"/>
      <c r="Q35" s="583"/>
      <c r="R35" s="583"/>
      <c r="S35" s="583"/>
      <c r="T35" s="583"/>
      <c r="U35" s="584"/>
    </row>
    <row r="36" spans="1:21" ht="22.5" customHeight="1">
      <c r="A36" s="536" t="s">
        <v>159</v>
      </c>
      <c r="B36" s="536" t="s">
        <v>170</v>
      </c>
      <c r="C36" s="536" t="s">
        <v>161</v>
      </c>
      <c r="D36" s="536" t="s">
        <v>160</v>
      </c>
      <c r="E36" s="536" t="s">
        <v>151</v>
      </c>
      <c r="F36" s="572" t="s">
        <v>163</v>
      </c>
      <c r="G36" s="573"/>
      <c r="H36" s="573"/>
      <c r="I36" s="573"/>
      <c r="J36" s="573"/>
      <c r="K36" s="573"/>
      <c r="L36" s="573"/>
      <c r="M36" s="573"/>
      <c r="N36" s="573"/>
      <c r="O36" s="573"/>
      <c r="P36" s="573"/>
      <c r="Q36" s="574"/>
      <c r="R36" s="565" t="s">
        <v>26</v>
      </c>
      <c r="S36" s="567" t="s">
        <v>66</v>
      </c>
      <c r="T36" s="567" t="s">
        <v>67</v>
      </c>
      <c r="U36" s="567" t="s">
        <v>68</v>
      </c>
    </row>
    <row r="37" spans="1:21" ht="32.25" customHeight="1">
      <c r="A37" s="536"/>
      <c r="B37" s="536"/>
      <c r="C37" s="536"/>
      <c r="D37" s="536"/>
      <c r="E37" s="536"/>
      <c r="F37" s="41"/>
      <c r="G37" s="7" t="s">
        <v>55</v>
      </c>
      <c r="H37" s="8" t="s">
        <v>56</v>
      </c>
      <c r="I37" s="9" t="s">
        <v>57</v>
      </c>
      <c r="J37" s="9" t="s">
        <v>58</v>
      </c>
      <c r="K37" s="9" t="s">
        <v>59</v>
      </c>
      <c r="L37" s="8" t="s">
        <v>60</v>
      </c>
      <c r="M37" s="8" t="s">
        <v>61</v>
      </c>
      <c r="N37" s="8" t="s">
        <v>62</v>
      </c>
      <c r="O37" s="9" t="s">
        <v>63</v>
      </c>
      <c r="P37" s="9" t="s">
        <v>64</v>
      </c>
      <c r="Q37" s="42" t="s">
        <v>65</v>
      </c>
      <c r="R37" s="566"/>
      <c r="S37" s="568"/>
      <c r="T37" s="568"/>
      <c r="U37" s="568"/>
    </row>
    <row r="38" spans="1:21" ht="69.75" customHeight="1">
      <c r="A38" s="569" t="s">
        <v>193</v>
      </c>
      <c r="B38" s="570" t="s">
        <v>158</v>
      </c>
      <c r="C38" s="576"/>
      <c r="D38" s="36"/>
      <c r="E38" s="544"/>
      <c r="F38" s="11"/>
      <c r="G38" s="11"/>
      <c r="H38" s="16"/>
      <c r="I38" s="13"/>
      <c r="J38" s="13"/>
      <c r="K38" s="13"/>
      <c r="L38" s="13"/>
      <c r="M38" s="13"/>
      <c r="N38" s="13"/>
      <c r="O38" s="13"/>
      <c r="P38" s="17"/>
      <c r="Q38" s="13"/>
      <c r="R38" s="14"/>
      <c r="S38" s="11"/>
      <c r="T38" s="542"/>
      <c r="U38" s="580"/>
    </row>
    <row r="39" spans="1:21" ht="72.75" customHeight="1">
      <c r="A39" s="569"/>
      <c r="B39" s="575"/>
      <c r="C39" s="577"/>
      <c r="D39" s="37"/>
      <c r="E39" s="578"/>
      <c r="F39" s="11"/>
      <c r="G39" s="11"/>
      <c r="H39" s="12"/>
      <c r="I39" s="13"/>
      <c r="J39" s="13"/>
      <c r="K39" s="13"/>
      <c r="L39" s="13"/>
      <c r="M39" s="13"/>
      <c r="N39" s="13"/>
      <c r="O39" s="13"/>
      <c r="P39" s="13"/>
      <c r="Q39" s="13"/>
      <c r="R39" s="14"/>
      <c r="S39" s="11"/>
      <c r="T39" s="579"/>
      <c r="U39" s="581"/>
    </row>
    <row r="40" spans="1:21" ht="22.5" customHeight="1">
      <c r="A40" s="536" t="s">
        <v>159</v>
      </c>
      <c r="B40" s="536" t="s">
        <v>170</v>
      </c>
      <c r="C40" s="536" t="s">
        <v>161</v>
      </c>
      <c r="D40" s="536" t="s">
        <v>160</v>
      </c>
      <c r="E40" s="536" t="s">
        <v>151</v>
      </c>
      <c r="F40" s="572" t="s">
        <v>163</v>
      </c>
      <c r="G40" s="573"/>
      <c r="H40" s="573"/>
      <c r="I40" s="573"/>
      <c r="J40" s="573"/>
      <c r="K40" s="573"/>
      <c r="L40" s="573"/>
      <c r="M40" s="573"/>
      <c r="N40" s="573"/>
      <c r="O40" s="573"/>
      <c r="P40" s="573"/>
      <c r="Q40" s="574"/>
      <c r="R40" s="565" t="s">
        <v>26</v>
      </c>
      <c r="S40" s="567" t="s">
        <v>66</v>
      </c>
      <c r="T40" s="567" t="s">
        <v>67</v>
      </c>
      <c r="U40" s="567" t="s">
        <v>68</v>
      </c>
    </row>
    <row r="41" spans="1:21" ht="33" customHeight="1">
      <c r="A41" s="536"/>
      <c r="B41" s="536"/>
      <c r="C41" s="536"/>
      <c r="D41" s="536"/>
      <c r="E41" s="536"/>
      <c r="F41" s="41"/>
      <c r="G41" s="7" t="s">
        <v>55</v>
      </c>
      <c r="H41" s="8" t="s">
        <v>56</v>
      </c>
      <c r="I41" s="9" t="s">
        <v>57</v>
      </c>
      <c r="J41" s="9" t="s">
        <v>58</v>
      </c>
      <c r="K41" s="9" t="s">
        <v>59</v>
      </c>
      <c r="L41" s="8" t="s">
        <v>60</v>
      </c>
      <c r="M41" s="8" t="s">
        <v>61</v>
      </c>
      <c r="N41" s="8" t="s">
        <v>62</v>
      </c>
      <c r="O41" s="9" t="s">
        <v>63</v>
      </c>
      <c r="P41" s="9" t="s">
        <v>64</v>
      </c>
      <c r="Q41" s="42" t="s">
        <v>65</v>
      </c>
      <c r="R41" s="566"/>
      <c r="S41" s="568"/>
      <c r="T41" s="568"/>
      <c r="U41" s="568"/>
    </row>
    <row r="42" spans="1:21" ht="72.75" customHeight="1">
      <c r="A42" s="569" t="s">
        <v>194</v>
      </c>
      <c r="B42" s="570" t="s">
        <v>158</v>
      </c>
      <c r="C42" s="576"/>
      <c r="D42" s="36"/>
      <c r="E42" s="544"/>
      <c r="F42" s="11"/>
      <c r="G42" s="11"/>
      <c r="H42" s="16"/>
      <c r="I42" s="13"/>
      <c r="J42" s="13"/>
      <c r="K42" s="13"/>
      <c r="L42" s="13"/>
      <c r="M42" s="13"/>
      <c r="N42" s="13"/>
      <c r="O42" s="13"/>
      <c r="P42" s="17"/>
      <c r="Q42" s="13"/>
      <c r="R42" s="14"/>
      <c r="S42" s="11"/>
      <c r="T42" s="542"/>
      <c r="U42" s="580"/>
    </row>
    <row r="43" spans="1:21" ht="80.25" customHeight="1">
      <c r="A43" s="569"/>
      <c r="B43" s="575"/>
      <c r="C43" s="577"/>
      <c r="D43" s="37"/>
      <c r="E43" s="578"/>
      <c r="F43" s="11"/>
      <c r="G43" s="11"/>
      <c r="H43" s="12"/>
      <c r="I43" s="13"/>
      <c r="J43" s="13"/>
      <c r="K43" s="13"/>
      <c r="L43" s="13"/>
      <c r="M43" s="13"/>
      <c r="N43" s="13"/>
      <c r="O43" s="13"/>
      <c r="P43" s="13"/>
      <c r="Q43" s="13"/>
      <c r="R43" s="14"/>
      <c r="S43" s="11"/>
      <c r="T43" s="579"/>
      <c r="U43" s="581"/>
    </row>
    <row r="44" spans="1:21" ht="30.75" customHeight="1">
      <c r="A44" s="536" t="s">
        <v>159</v>
      </c>
      <c r="B44" s="536" t="s">
        <v>170</v>
      </c>
      <c r="C44" s="536" t="s">
        <v>161</v>
      </c>
      <c r="D44" s="536" t="s">
        <v>160</v>
      </c>
      <c r="E44" s="536" t="s">
        <v>151</v>
      </c>
      <c r="F44" s="572" t="s">
        <v>163</v>
      </c>
      <c r="G44" s="573"/>
      <c r="H44" s="573"/>
      <c r="I44" s="573"/>
      <c r="J44" s="573"/>
      <c r="K44" s="573"/>
      <c r="L44" s="573"/>
      <c r="M44" s="573"/>
      <c r="N44" s="573"/>
      <c r="O44" s="573"/>
      <c r="P44" s="573"/>
      <c r="Q44" s="574"/>
      <c r="R44" s="565" t="s">
        <v>26</v>
      </c>
      <c r="S44" s="567" t="s">
        <v>66</v>
      </c>
      <c r="T44" s="567" t="s">
        <v>67</v>
      </c>
      <c r="U44" s="567" t="s">
        <v>68</v>
      </c>
    </row>
    <row r="45" spans="1:21" ht="33.75" customHeight="1">
      <c r="A45" s="536"/>
      <c r="B45" s="536"/>
      <c r="C45" s="536"/>
      <c r="D45" s="536"/>
      <c r="E45" s="536"/>
      <c r="F45" s="41"/>
      <c r="G45" s="7" t="s">
        <v>55</v>
      </c>
      <c r="H45" s="8" t="s">
        <v>56</v>
      </c>
      <c r="I45" s="9" t="s">
        <v>57</v>
      </c>
      <c r="J45" s="9" t="s">
        <v>58</v>
      </c>
      <c r="K45" s="9" t="s">
        <v>59</v>
      </c>
      <c r="L45" s="8" t="s">
        <v>60</v>
      </c>
      <c r="M45" s="8" t="s">
        <v>61</v>
      </c>
      <c r="N45" s="8" t="s">
        <v>62</v>
      </c>
      <c r="O45" s="9" t="s">
        <v>63</v>
      </c>
      <c r="P45" s="9" t="s">
        <v>64</v>
      </c>
      <c r="Q45" s="42" t="s">
        <v>65</v>
      </c>
      <c r="R45" s="566"/>
      <c r="S45" s="568"/>
      <c r="T45" s="568"/>
      <c r="U45" s="568"/>
    </row>
    <row r="46" spans="1:21" ht="75.75" customHeight="1">
      <c r="A46" s="569" t="s">
        <v>195</v>
      </c>
      <c r="B46" s="570" t="s">
        <v>158</v>
      </c>
      <c r="C46" s="576"/>
      <c r="D46" s="36"/>
      <c r="E46" s="544"/>
      <c r="F46" s="11"/>
      <c r="G46" s="11"/>
      <c r="H46" s="16"/>
      <c r="I46" s="13"/>
      <c r="J46" s="13"/>
      <c r="K46" s="13"/>
      <c r="L46" s="13"/>
      <c r="M46" s="13"/>
      <c r="N46" s="13"/>
      <c r="O46" s="13"/>
      <c r="P46" s="17"/>
      <c r="Q46" s="13"/>
      <c r="R46" s="14"/>
      <c r="S46" s="11"/>
      <c r="T46" s="542"/>
      <c r="U46" s="580"/>
    </row>
    <row r="47" spans="1:21" ht="72.75" customHeight="1">
      <c r="A47" s="569"/>
      <c r="B47" s="575"/>
      <c r="C47" s="577"/>
      <c r="D47" s="37"/>
      <c r="E47" s="578"/>
      <c r="F47" s="11"/>
      <c r="G47" s="11"/>
      <c r="H47" s="12"/>
      <c r="I47" s="13"/>
      <c r="J47" s="13"/>
      <c r="K47" s="13"/>
      <c r="L47" s="13"/>
      <c r="M47" s="13"/>
      <c r="N47" s="13"/>
      <c r="O47" s="13"/>
      <c r="P47" s="13"/>
      <c r="Q47" s="13"/>
      <c r="R47" s="14"/>
      <c r="S47" s="11"/>
      <c r="T47" s="579"/>
      <c r="U47" s="581"/>
    </row>
    <row r="48" spans="1:21" ht="52.5" customHeight="1">
      <c r="A48" s="582" t="s">
        <v>177</v>
      </c>
      <c r="B48" s="583"/>
      <c r="C48" s="583"/>
      <c r="D48" s="583"/>
      <c r="E48" s="583"/>
      <c r="F48" s="583"/>
      <c r="G48" s="583"/>
      <c r="H48" s="583"/>
      <c r="I48" s="583"/>
      <c r="J48" s="583"/>
      <c r="K48" s="583"/>
      <c r="L48" s="583"/>
      <c r="M48" s="583"/>
      <c r="N48" s="583"/>
      <c r="O48" s="583"/>
      <c r="P48" s="583"/>
      <c r="Q48" s="583"/>
      <c r="R48" s="583"/>
      <c r="S48" s="583"/>
      <c r="T48" s="583"/>
      <c r="U48" s="584"/>
    </row>
    <row r="49" spans="1:21" ht="27" customHeight="1">
      <c r="A49" s="536" t="s">
        <v>159</v>
      </c>
      <c r="B49" s="536" t="s">
        <v>170</v>
      </c>
      <c r="C49" s="536" t="s">
        <v>161</v>
      </c>
      <c r="D49" s="536" t="s">
        <v>160</v>
      </c>
      <c r="E49" s="536" t="s">
        <v>151</v>
      </c>
      <c r="F49" s="572" t="s">
        <v>163</v>
      </c>
      <c r="G49" s="573"/>
      <c r="H49" s="573"/>
      <c r="I49" s="573"/>
      <c r="J49" s="573"/>
      <c r="K49" s="573"/>
      <c r="L49" s="573"/>
      <c r="M49" s="573"/>
      <c r="N49" s="573"/>
      <c r="O49" s="573"/>
      <c r="P49" s="573"/>
      <c r="Q49" s="574"/>
      <c r="R49" s="565" t="s">
        <v>26</v>
      </c>
      <c r="S49" s="567" t="s">
        <v>66</v>
      </c>
      <c r="T49" s="567" t="s">
        <v>67</v>
      </c>
      <c r="U49" s="567" t="s">
        <v>68</v>
      </c>
    </row>
    <row r="50" spans="1:21" ht="34.5" customHeight="1">
      <c r="A50" s="536"/>
      <c r="B50" s="536"/>
      <c r="C50" s="536"/>
      <c r="D50" s="536"/>
      <c r="E50" s="536"/>
      <c r="F50" s="41"/>
      <c r="G50" s="7" t="s">
        <v>55</v>
      </c>
      <c r="H50" s="8" t="s">
        <v>56</v>
      </c>
      <c r="I50" s="9" t="s">
        <v>57</v>
      </c>
      <c r="J50" s="9" t="s">
        <v>58</v>
      </c>
      <c r="K50" s="9" t="s">
        <v>59</v>
      </c>
      <c r="L50" s="8" t="s">
        <v>60</v>
      </c>
      <c r="M50" s="8" t="s">
        <v>61</v>
      </c>
      <c r="N50" s="8" t="s">
        <v>62</v>
      </c>
      <c r="O50" s="9" t="s">
        <v>63</v>
      </c>
      <c r="P50" s="9" t="s">
        <v>64</v>
      </c>
      <c r="Q50" s="42" t="s">
        <v>65</v>
      </c>
      <c r="R50" s="566"/>
      <c r="S50" s="568"/>
      <c r="T50" s="568"/>
      <c r="U50" s="568"/>
    </row>
    <row r="51" spans="1:21" ht="68.25" customHeight="1">
      <c r="A51" s="569" t="s">
        <v>196</v>
      </c>
      <c r="B51" s="570" t="s">
        <v>158</v>
      </c>
      <c r="C51" s="576"/>
      <c r="D51" s="36"/>
      <c r="E51" s="544"/>
      <c r="F51" s="11"/>
      <c r="G51" s="11"/>
      <c r="H51" s="16"/>
      <c r="I51" s="13"/>
      <c r="J51" s="13"/>
      <c r="K51" s="13"/>
      <c r="L51" s="13"/>
      <c r="M51" s="13"/>
      <c r="N51" s="13"/>
      <c r="O51" s="13"/>
      <c r="P51" s="17"/>
      <c r="Q51" s="13"/>
      <c r="R51" s="14"/>
      <c r="S51" s="11"/>
      <c r="T51" s="542"/>
      <c r="U51" s="580"/>
    </row>
    <row r="52" spans="1:21" ht="81.75" customHeight="1">
      <c r="A52" s="569"/>
      <c r="B52" s="575"/>
      <c r="C52" s="577"/>
      <c r="D52" s="37"/>
      <c r="E52" s="578"/>
      <c r="F52" s="11"/>
      <c r="G52" s="11"/>
      <c r="H52" s="12"/>
      <c r="I52" s="13"/>
      <c r="J52" s="13"/>
      <c r="K52" s="13"/>
      <c r="L52" s="13"/>
      <c r="M52" s="13"/>
      <c r="N52" s="13"/>
      <c r="O52" s="13"/>
      <c r="P52" s="13"/>
      <c r="Q52" s="13"/>
      <c r="R52" s="14"/>
      <c r="S52" s="11"/>
      <c r="T52" s="579"/>
      <c r="U52" s="581"/>
    </row>
    <row r="53" spans="1:21" ht="24.75" customHeight="1">
      <c r="A53" s="536" t="s">
        <v>159</v>
      </c>
      <c r="B53" s="536" t="s">
        <v>170</v>
      </c>
      <c r="C53" s="536" t="s">
        <v>161</v>
      </c>
      <c r="D53" s="536" t="s">
        <v>160</v>
      </c>
      <c r="E53" s="536" t="s">
        <v>151</v>
      </c>
      <c r="F53" s="572" t="s">
        <v>163</v>
      </c>
      <c r="G53" s="573"/>
      <c r="H53" s="573"/>
      <c r="I53" s="573"/>
      <c r="J53" s="573"/>
      <c r="K53" s="573"/>
      <c r="L53" s="573"/>
      <c r="M53" s="573"/>
      <c r="N53" s="573"/>
      <c r="O53" s="573"/>
      <c r="P53" s="573"/>
      <c r="Q53" s="574"/>
      <c r="R53" s="565" t="s">
        <v>26</v>
      </c>
      <c r="S53" s="567" t="s">
        <v>66</v>
      </c>
      <c r="T53" s="567" t="s">
        <v>67</v>
      </c>
      <c r="U53" s="567" t="s">
        <v>68</v>
      </c>
    </row>
    <row r="54" spans="1:21" ht="30.75" customHeight="1">
      <c r="A54" s="536"/>
      <c r="B54" s="536"/>
      <c r="C54" s="536"/>
      <c r="D54" s="536"/>
      <c r="E54" s="536"/>
      <c r="F54" s="41"/>
      <c r="G54" s="7" t="s">
        <v>55</v>
      </c>
      <c r="H54" s="8" t="s">
        <v>56</v>
      </c>
      <c r="I54" s="9" t="s">
        <v>57</v>
      </c>
      <c r="J54" s="9" t="s">
        <v>58</v>
      </c>
      <c r="K54" s="9" t="s">
        <v>59</v>
      </c>
      <c r="L54" s="8" t="s">
        <v>60</v>
      </c>
      <c r="M54" s="8" t="s">
        <v>61</v>
      </c>
      <c r="N54" s="8" t="s">
        <v>62</v>
      </c>
      <c r="O54" s="9" t="s">
        <v>63</v>
      </c>
      <c r="P54" s="9" t="s">
        <v>64</v>
      </c>
      <c r="Q54" s="42" t="s">
        <v>65</v>
      </c>
      <c r="R54" s="566"/>
      <c r="S54" s="568"/>
      <c r="T54" s="568"/>
      <c r="U54" s="568"/>
    </row>
    <row r="55" spans="1:21" ht="68.25" customHeight="1">
      <c r="A55" s="569" t="s">
        <v>197</v>
      </c>
      <c r="B55" s="570" t="s">
        <v>158</v>
      </c>
      <c r="C55" s="576"/>
      <c r="D55" s="36"/>
      <c r="E55" s="544"/>
      <c r="F55" s="11"/>
      <c r="G55" s="11"/>
      <c r="H55" s="16"/>
      <c r="I55" s="13"/>
      <c r="J55" s="13"/>
      <c r="K55" s="13"/>
      <c r="L55" s="13"/>
      <c r="M55" s="13"/>
      <c r="N55" s="13"/>
      <c r="O55" s="13"/>
      <c r="P55" s="17"/>
      <c r="Q55" s="13"/>
      <c r="R55" s="14"/>
      <c r="S55" s="11"/>
      <c r="T55" s="542"/>
      <c r="U55" s="580"/>
    </row>
    <row r="56" spans="1:21" ht="91.5" customHeight="1">
      <c r="A56" s="569"/>
      <c r="B56" s="575"/>
      <c r="C56" s="577"/>
      <c r="D56" s="37"/>
      <c r="E56" s="578"/>
      <c r="F56" s="11"/>
      <c r="G56" s="11"/>
      <c r="H56" s="12"/>
      <c r="I56" s="13"/>
      <c r="J56" s="13"/>
      <c r="K56" s="13"/>
      <c r="L56" s="13"/>
      <c r="M56" s="13"/>
      <c r="N56" s="13"/>
      <c r="O56" s="13"/>
      <c r="P56" s="13"/>
      <c r="Q56" s="13"/>
      <c r="R56" s="14"/>
      <c r="S56" s="11"/>
      <c r="T56" s="579"/>
      <c r="U56" s="581"/>
    </row>
    <row r="57" spans="1:21" ht="24" customHeight="1">
      <c r="A57" s="536" t="s">
        <v>159</v>
      </c>
      <c r="B57" s="536" t="s">
        <v>170</v>
      </c>
      <c r="C57" s="536" t="s">
        <v>161</v>
      </c>
      <c r="D57" s="536" t="s">
        <v>160</v>
      </c>
      <c r="E57" s="536" t="s">
        <v>151</v>
      </c>
      <c r="F57" s="572" t="s">
        <v>163</v>
      </c>
      <c r="G57" s="573"/>
      <c r="H57" s="573"/>
      <c r="I57" s="573"/>
      <c r="J57" s="573"/>
      <c r="K57" s="573"/>
      <c r="L57" s="573"/>
      <c r="M57" s="573"/>
      <c r="N57" s="573"/>
      <c r="O57" s="573"/>
      <c r="P57" s="573"/>
      <c r="Q57" s="574"/>
      <c r="R57" s="565" t="s">
        <v>26</v>
      </c>
      <c r="S57" s="567" t="s">
        <v>66</v>
      </c>
      <c r="T57" s="567" t="s">
        <v>67</v>
      </c>
      <c r="U57" s="567" t="s">
        <v>68</v>
      </c>
    </row>
    <row r="58" spans="1:21" ht="27" customHeight="1">
      <c r="A58" s="536"/>
      <c r="B58" s="536"/>
      <c r="C58" s="536"/>
      <c r="D58" s="536"/>
      <c r="E58" s="536"/>
      <c r="F58" s="41"/>
      <c r="G58" s="7" t="s">
        <v>55</v>
      </c>
      <c r="H58" s="8" t="s">
        <v>56</v>
      </c>
      <c r="I58" s="9" t="s">
        <v>57</v>
      </c>
      <c r="J58" s="9" t="s">
        <v>58</v>
      </c>
      <c r="K58" s="9" t="s">
        <v>59</v>
      </c>
      <c r="L58" s="8" t="s">
        <v>60</v>
      </c>
      <c r="M58" s="8" t="s">
        <v>61</v>
      </c>
      <c r="N58" s="8" t="s">
        <v>62</v>
      </c>
      <c r="O58" s="9" t="s">
        <v>63</v>
      </c>
      <c r="P58" s="9" t="s">
        <v>64</v>
      </c>
      <c r="Q58" s="42" t="s">
        <v>65</v>
      </c>
      <c r="R58" s="566"/>
      <c r="S58" s="568"/>
      <c r="T58" s="568"/>
      <c r="U58" s="568"/>
    </row>
    <row r="59" spans="1:21" ht="57.75" customHeight="1">
      <c r="A59" s="569" t="s">
        <v>198</v>
      </c>
      <c r="B59" s="570" t="s">
        <v>158</v>
      </c>
      <c r="C59" s="576"/>
      <c r="D59" s="36"/>
      <c r="E59" s="544"/>
      <c r="F59" s="11"/>
      <c r="G59" s="11"/>
      <c r="H59" s="16"/>
      <c r="I59" s="13"/>
      <c r="J59" s="13"/>
      <c r="K59" s="13"/>
      <c r="L59" s="13"/>
      <c r="M59" s="13"/>
      <c r="N59" s="13"/>
      <c r="O59" s="13"/>
      <c r="P59" s="17"/>
      <c r="Q59" s="13"/>
      <c r="R59" s="14"/>
      <c r="S59" s="11"/>
      <c r="T59" s="542"/>
      <c r="U59" s="580"/>
    </row>
    <row r="60" spans="1:21" ht="111.75" customHeight="1">
      <c r="A60" s="569"/>
      <c r="B60" s="575"/>
      <c r="C60" s="577"/>
      <c r="D60" s="37"/>
      <c r="E60" s="578"/>
      <c r="F60" s="11"/>
      <c r="G60" s="11"/>
      <c r="H60" s="12"/>
      <c r="I60" s="13"/>
      <c r="J60" s="13"/>
      <c r="K60" s="13"/>
      <c r="L60" s="13"/>
      <c r="M60" s="13"/>
      <c r="N60" s="13"/>
      <c r="O60" s="13"/>
      <c r="P60" s="13"/>
      <c r="Q60" s="13"/>
      <c r="R60" s="14"/>
      <c r="S60" s="11"/>
      <c r="T60" s="579"/>
      <c r="U60" s="581"/>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13" zoomScale="130" zoomScaleNormal="130" workbookViewId="0">
      <selection activeCell="H23" sqref="H23:I24"/>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10" t="s">
        <v>38</v>
      </c>
      <c r="C4" s="711"/>
      <c r="D4" s="711"/>
      <c r="E4" s="711"/>
      <c r="F4" s="711"/>
      <c r="G4" s="711"/>
      <c r="H4" s="711"/>
      <c r="I4" s="711"/>
    </row>
    <row r="5" spans="2:9" ht="19.5" customHeight="1">
      <c r="B5" s="712" t="s">
        <v>335</v>
      </c>
      <c r="C5" s="692"/>
      <c r="D5" s="692"/>
      <c r="E5" s="692"/>
      <c r="F5" s="692"/>
      <c r="G5" s="692"/>
      <c r="H5" s="692"/>
      <c r="I5" s="692"/>
    </row>
    <row r="6" spans="2:9" ht="31.5" customHeight="1">
      <c r="B6" s="660" t="s">
        <v>39</v>
      </c>
      <c r="C6" s="713"/>
      <c r="D6" s="714" t="str">
        <f>'FORMATO 2. POA - MIR'!D4:F4</f>
        <v>SECRETARÍA DE BIENESTAR, INCLUSIÓN Y DESARROLLO SOCIAL.</v>
      </c>
      <c r="E6" s="715"/>
      <c r="F6" s="660" t="s">
        <v>42</v>
      </c>
      <c r="G6" s="661"/>
      <c r="H6" s="716"/>
      <c r="I6" s="716"/>
    </row>
    <row r="7" spans="2:9" ht="54" customHeight="1">
      <c r="B7" s="702" t="s">
        <v>40</v>
      </c>
      <c r="C7" s="703"/>
      <c r="D7" s="704" t="s">
        <v>333</v>
      </c>
      <c r="E7" s="705"/>
      <c r="F7" s="702" t="s">
        <v>43</v>
      </c>
      <c r="G7" s="706"/>
      <c r="H7" s="691" t="s">
        <v>331</v>
      </c>
      <c r="I7" s="691"/>
    </row>
    <row r="8" spans="2:9" ht="41.25" customHeight="1">
      <c r="B8" s="610" t="s">
        <v>41</v>
      </c>
      <c r="C8" s="707"/>
      <c r="D8" s="708" t="s">
        <v>171</v>
      </c>
      <c r="E8" s="709"/>
      <c r="F8" s="610" t="s">
        <v>44</v>
      </c>
      <c r="G8" s="611"/>
      <c r="H8" s="691" t="s">
        <v>331</v>
      </c>
      <c r="I8" s="691"/>
    </row>
    <row r="9" spans="2:9">
      <c r="B9" s="700" t="s">
        <v>89</v>
      </c>
      <c r="C9" s="700"/>
      <c r="D9" s="700"/>
      <c r="E9" s="700"/>
      <c r="F9" s="700"/>
      <c r="G9" s="700"/>
      <c r="H9" s="700"/>
      <c r="I9" s="700"/>
    </row>
    <row r="10" spans="2:9" ht="68.25" customHeight="1">
      <c r="B10" s="694" t="s">
        <v>90</v>
      </c>
      <c r="C10" s="694"/>
      <c r="D10" s="691" t="str">
        <f>'FORMATO 2. POA - MIR'!C9</f>
        <v>Acuerdo para el desarrollo económico.</v>
      </c>
      <c r="E10" s="701"/>
      <c r="F10" s="694" t="s">
        <v>91</v>
      </c>
      <c r="G10" s="694"/>
      <c r="H10" s="695" t="str">
        <f>'FORMATO 2. POA - MIR'!E9</f>
        <v>3.6.1 ampliar las oportunidades educativas en los niveles básicos y medio superior, garantizando el acceso y la permanencia de los jóvenes en el sistema educativo.</v>
      </c>
      <c r="I10" s="696"/>
    </row>
    <row r="11" spans="2:9" ht="54" customHeight="1">
      <c r="B11" s="694" t="s">
        <v>92</v>
      </c>
      <c r="C11" s="694"/>
      <c r="D11" s="691" t="str">
        <f>'FORMATO 2. POA - MIR'!C10</f>
        <v xml:space="preserve">Transformación, crecimiento y desarrollo economico para Zapotlán. </v>
      </c>
      <c r="E11" s="701"/>
      <c r="F11" s="694" t="s">
        <v>94</v>
      </c>
      <c r="G11" s="694"/>
      <c r="H11" s="695" t="str">
        <f>'FORMATO 2. POA - MIR'!E10</f>
        <v>3.6.1.1 Impulsar el acceso a la educación básica, promoviendo el desarrollo integral de las y los estudiantes.</v>
      </c>
      <c r="I11" s="696"/>
    </row>
    <row r="12" spans="2:9" ht="126" customHeight="1">
      <c r="B12" s="693" t="s">
        <v>95</v>
      </c>
      <c r="C12" s="693"/>
      <c r="D12" s="669" t="str">
        <f>'FORMATO 2. POA - MIR'!C11</f>
        <v>3.6 Impulsar el desarrollo integral  en todos los niveles educativos, promoviendo una formación de calidad que prepare a las nuevas generaciones para un futuro próspero y competitivo.</v>
      </c>
      <c r="E12" s="669"/>
      <c r="F12" s="694" t="s">
        <v>96</v>
      </c>
      <c r="G12" s="694"/>
      <c r="H12" s="695" t="str">
        <f>'FORMATO 2. POA - MIR'!E11</f>
        <v>3.6.2.1 Promover un nuevo modelo de educación a nivel medio superior y superior, con cobertura integral y oportunidades laborales en los estudiantes del municipio</v>
      </c>
      <c r="I12" s="696"/>
    </row>
    <row r="13" spans="2:9" ht="15" customHeight="1">
      <c r="B13" s="697" t="s">
        <v>138</v>
      </c>
      <c r="C13" s="698"/>
      <c r="D13" s="698"/>
      <c r="E13" s="698"/>
      <c r="F13" s="698"/>
      <c r="G13" s="698"/>
      <c r="H13" s="698"/>
      <c r="I13" s="699"/>
    </row>
    <row r="14" spans="2:9">
      <c r="B14" s="690" t="s">
        <v>45</v>
      </c>
      <c r="C14" s="690"/>
      <c r="D14" s="690"/>
      <c r="E14" s="690"/>
      <c r="F14" s="690"/>
      <c r="G14" s="690"/>
      <c r="H14" s="690"/>
      <c r="I14" s="690"/>
    </row>
    <row r="15" spans="2:9">
      <c r="B15" s="689" t="str">
        <f>CALENDARIZACION!B17</f>
        <v xml:space="preserve">CELEBRACIONES NACIONALES Y ESTATALES </v>
      </c>
      <c r="C15" s="689"/>
      <c r="D15" s="689"/>
      <c r="E15" s="689"/>
      <c r="F15" s="689"/>
      <c r="G15" s="689"/>
      <c r="H15" s="689"/>
      <c r="I15" s="689"/>
    </row>
    <row r="16" spans="2:9">
      <c r="B16" s="690" t="s">
        <v>48</v>
      </c>
      <c r="C16" s="690"/>
      <c r="D16" s="690"/>
      <c r="E16" s="690"/>
      <c r="F16" s="690"/>
      <c r="G16" s="690"/>
      <c r="H16" s="690"/>
      <c r="I16" s="690"/>
    </row>
    <row r="17" spans="2:9" ht="12.75" customHeight="1">
      <c r="B17" s="691" t="str">
        <f>CALENDARIZACION!C17</f>
        <v xml:space="preserve">(PCNERT) Porcentaje de celebraciones nacionales y estatales  realizadas trimestralmente </v>
      </c>
      <c r="C17" s="691"/>
      <c r="D17" s="691"/>
      <c r="E17" s="691"/>
      <c r="F17" s="691"/>
      <c r="G17" s="691"/>
      <c r="H17" s="691"/>
      <c r="I17" s="691"/>
    </row>
    <row r="18" spans="2:9" ht="18.75" customHeight="1">
      <c r="B18" s="692" t="s">
        <v>139</v>
      </c>
      <c r="C18" s="692"/>
      <c r="D18" s="692"/>
      <c r="E18" s="692"/>
      <c r="F18" s="692"/>
      <c r="G18" s="692"/>
      <c r="H18" s="692"/>
      <c r="I18" s="692"/>
    </row>
    <row r="19" spans="2:9">
      <c r="B19" s="679" t="s">
        <v>102</v>
      </c>
      <c r="C19" s="679"/>
      <c r="D19" s="679"/>
      <c r="E19" s="679"/>
      <c r="F19" s="679"/>
      <c r="G19" s="679"/>
      <c r="H19" s="679"/>
      <c r="I19" s="679"/>
    </row>
    <row r="20" spans="2:9">
      <c r="B20" s="691" t="str">
        <f>CALENDARIZACION!E17</f>
        <v>PCNERT=(PCNEP/PCNER)X100%</v>
      </c>
      <c r="C20" s="691"/>
      <c r="D20" s="691"/>
      <c r="E20" s="691"/>
      <c r="F20" s="691"/>
      <c r="G20" s="691"/>
      <c r="H20" s="691"/>
      <c r="I20" s="691"/>
    </row>
    <row r="21" spans="2:9">
      <c r="B21" s="679" t="s">
        <v>104</v>
      </c>
      <c r="C21" s="679"/>
      <c r="D21" s="679"/>
      <c r="E21" s="679"/>
      <c r="F21" s="679"/>
      <c r="G21" s="679"/>
      <c r="H21" s="679"/>
      <c r="I21" s="679"/>
    </row>
    <row r="22" spans="2:9" ht="28.5" customHeight="1">
      <c r="B22" s="680" t="s">
        <v>105</v>
      </c>
      <c r="C22" s="681"/>
      <c r="D22" s="682" t="s">
        <v>106</v>
      </c>
      <c r="E22" s="682"/>
      <c r="F22" s="681" t="s">
        <v>107</v>
      </c>
      <c r="G22" s="681"/>
      <c r="H22" s="683" t="s">
        <v>137</v>
      </c>
      <c r="I22" s="683"/>
    </row>
    <row r="23" spans="2:9" ht="75.75" customHeight="1">
      <c r="B23" s="671"/>
      <c r="C23" s="671"/>
      <c r="D23" s="671" t="str">
        <f>CALENDARIZACION!D17</f>
        <v>(PCNEP) Porcentaje celebraciones nacionales y estatales programadas</v>
      </c>
      <c r="E23" s="671"/>
      <c r="F23" s="684"/>
      <c r="G23" s="685"/>
      <c r="H23" s="686" t="str">
        <f>'FORMATO 2. POA - MIR'!E16</f>
        <v xml:space="preserve">Medios de verificación: Carpeta física y carpeta digital de las celebraciones nacionales realizadas.
Fuente de información: Estadísticas https://sigeh.hidalgo.gob.mx/pags/info_reg/municipal/13082%20-%20Zapotl%C3%A1n%20de%20Ju%C3%A1rez.pdf
Periodicidad: Trimestral
Resguardante: Dirección de Educación
</v>
      </c>
      <c r="I23" s="687"/>
    </row>
    <row r="24" spans="2:9" ht="101.25" customHeight="1">
      <c r="B24" s="671"/>
      <c r="C24" s="671"/>
      <c r="D24" s="671" t="str">
        <f>CALENDARIZACION!D18</f>
        <v>(PCNER) Porcentaje celebraciones nacionales y estatales realizadas</v>
      </c>
      <c r="E24" s="671"/>
      <c r="F24" s="602"/>
      <c r="G24" s="672"/>
      <c r="H24" s="599"/>
      <c r="I24" s="688"/>
    </row>
    <row r="25" spans="2:9" ht="21.75" customHeight="1">
      <c r="B25" s="673" t="s">
        <v>140</v>
      </c>
      <c r="C25" s="673"/>
      <c r="D25" s="673"/>
      <c r="E25" s="673"/>
      <c r="F25" s="673"/>
      <c r="G25" s="673"/>
      <c r="H25" s="673"/>
      <c r="I25" s="673"/>
    </row>
    <row r="26" spans="2:9" ht="12.75" customHeight="1">
      <c r="B26" s="674" t="s">
        <v>28</v>
      </c>
      <c r="C26" s="675"/>
      <c r="D26" s="676" t="s">
        <v>46</v>
      </c>
      <c r="E26" s="677"/>
      <c r="F26" s="674" t="s">
        <v>47</v>
      </c>
      <c r="G26" s="678"/>
      <c r="H26" s="678"/>
      <c r="I26" s="678"/>
    </row>
    <row r="27" spans="2:9" ht="15.75" customHeight="1">
      <c r="B27" s="655" t="s">
        <v>99</v>
      </c>
      <c r="C27" s="656"/>
      <c r="D27" s="657" t="s">
        <v>97</v>
      </c>
      <c r="E27" s="658"/>
      <c r="F27" s="657" t="s">
        <v>126</v>
      </c>
      <c r="G27" s="659"/>
      <c r="H27" s="659"/>
      <c r="I27" s="658"/>
    </row>
    <row r="28" spans="2:9" ht="18" customHeight="1">
      <c r="B28" s="660" t="s">
        <v>127</v>
      </c>
      <c r="C28" s="661"/>
      <c r="D28" s="661"/>
      <c r="E28" s="662"/>
      <c r="F28" s="663" t="s">
        <v>130</v>
      </c>
      <c r="G28" s="664"/>
      <c r="H28" s="664"/>
      <c r="I28" s="664"/>
    </row>
    <row r="29" spans="2:9" ht="18" customHeight="1">
      <c r="B29" s="665" t="s">
        <v>108</v>
      </c>
      <c r="C29" s="666"/>
      <c r="D29" s="666"/>
      <c r="E29" s="667"/>
      <c r="F29" s="668" t="s">
        <v>188</v>
      </c>
      <c r="G29" s="669"/>
      <c r="H29" s="669"/>
      <c r="I29" s="670"/>
    </row>
    <row r="30" spans="2:9" ht="13.5" customHeight="1">
      <c r="B30" s="639" t="s">
        <v>82</v>
      </c>
      <c r="C30" s="640"/>
      <c r="D30" s="640"/>
      <c r="E30" s="641"/>
      <c r="F30" s="642" t="s">
        <v>131</v>
      </c>
      <c r="G30" s="643"/>
      <c r="H30" s="643"/>
      <c r="I30" s="643"/>
    </row>
    <row r="31" spans="2:9" ht="15.75" customHeight="1">
      <c r="B31" s="644" t="s">
        <v>109</v>
      </c>
      <c r="C31" s="645"/>
      <c r="D31" s="645"/>
      <c r="E31" s="646"/>
      <c r="F31" s="647" t="s">
        <v>110</v>
      </c>
      <c r="G31" s="648"/>
      <c r="H31" s="648"/>
      <c r="I31" s="649"/>
    </row>
    <row r="32" spans="2:9" ht="15.75" customHeight="1">
      <c r="B32" s="650" t="s">
        <v>143</v>
      </c>
      <c r="C32" s="651"/>
      <c r="D32" s="651"/>
      <c r="E32" s="651"/>
      <c r="F32" s="651"/>
      <c r="G32" s="651"/>
      <c r="H32" s="651"/>
      <c r="I32" s="652"/>
    </row>
    <row r="33" spans="2:9" ht="14.25" customHeight="1">
      <c r="B33" s="653" t="s">
        <v>113</v>
      </c>
      <c r="C33" s="640"/>
      <c r="D33" s="640"/>
      <c r="E33" s="654"/>
      <c r="F33" s="643" t="s">
        <v>114</v>
      </c>
      <c r="G33" s="643"/>
      <c r="H33" s="643"/>
      <c r="I33" s="643"/>
    </row>
    <row r="34" spans="2:9" ht="13.5" customHeight="1">
      <c r="B34" s="629" t="s">
        <v>146</v>
      </c>
      <c r="C34" s="630"/>
      <c r="D34" s="631">
        <f>CALENDARIZACION!R17</f>
        <v>8</v>
      </c>
      <c r="E34" s="632"/>
      <c r="F34" s="633" t="s">
        <v>115</v>
      </c>
      <c r="G34" s="634"/>
      <c r="H34" s="635" t="s">
        <v>116</v>
      </c>
      <c r="I34" s="635"/>
    </row>
    <row r="35" spans="2:9">
      <c r="B35" s="629" t="s">
        <v>117</v>
      </c>
      <c r="C35" s="630"/>
      <c r="D35" s="636" t="s">
        <v>112</v>
      </c>
      <c r="E35" s="637"/>
      <c r="F35" s="618" t="s">
        <v>118</v>
      </c>
      <c r="G35" s="619"/>
      <c r="H35" s="638" t="s">
        <v>119</v>
      </c>
      <c r="I35" s="638"/>
    </row>
    <row r="36" spans="2:9">
      <c r="B36" s="614" t="s">
        <v>49</v>
      </c>
      <c r="C36" s="615"/>
      <c r="D36" s="616" t="s">
        <v>186</v>
      </c>
      <c r="E36" s="617"/>
      <c r="F36" s="618" t="s">
        <v>120</v>
      </c>
      <c r="G36" s="619"/>
      <c r="H36" s="620" t="s">
        <v>121</v>
      </c>
      <c r="I36" s="620"/>
    </row>
    <row r="37" spans="2:9">
      <c r="B37" s="621" t="s">
        <v>122</v>
      </c>
      <c r="C37" s="622"/>
      <c r="D37" s="622"/>
      <c r="E37" s="622"/>
      <c r="F37" s="622"/>
      <c r="G37" s="622"/>
      <c r="H37" s="622"/>
      <c r="I37" s="622"/>
    </row>
    <row r="38" spans="2:9">
      <c r="B38" s="623" t="s">
        <v>184</v>
      </c>
      <c r="C38" s="624"/>
      <c r="D38" s="624"/>
      <c r="E38" s="625"/>
      <c r="F38" s="626" t="s">
        <v>50</v>
      </c>
      <c r="G38" s="627"/>
      <c r="H38" s="628" t="s">
        <v>141</v>
      </c>
      <c r="I38" s="628"/>
    </row>
    <row r="39" spans="2:9">
      <c r="B39" s="604">
        <f>CALENDARIZACION!H17</f>
        <v>1</v>
      </c>
      <c r="C39" s="604"/>
      <c r="D39" s="604"/>
      <c r="E39" s="604"/>
      <c r="F39" s="605">
        <v>2026</v>
      </c>
      <c r="G39" s="605"/>
      <c r="H39" s="606" t="s">
        <v>112</v>
      </c>
      <c r="I39" s="606"/>
    </row>
    <row r="40" spans="2:9">
      <c r="B40" s="607" t="s">
        <v>144</v>
      </c>
      <c r="C40" s="608"/>
      <c r="D40" s="608"/>
      <c r="E40" s="608"/>
      <c r="F40" s="608"/>
      <c r="G40" s="608"/>
      <c r="H40" s="608"/>
      <c r="I40" s="609"/>
    </row>
    <row r="41" spans="2:9" ht="33.75">
      <c r="B41" s="610" t="s">
        <v>123</v>
      </c>
      <c r="C41" s="611"/>
      <c r="D41" s="52" t="s">
        <v>145</v>
      </c>
      <c r="E41" s="53" t="s">
        <v>85</v>
      </c>
      <c r="F41" s="612" t="s">
        <v>86</v>
      </c>
      <c r="G41" s="613"/>
      <c r="H41" s="54" t="s">
        <v>75</v>
      </c>
      <c r="I41" s="54" t="s">
        <v>76</v>
      </c>
    </row>
    <row r="42" spans="2:9">
      <c r="B42" s="599" t="s">
        <v>4</v>
      </c>
      <c r="C42" s="600"/>
      <c r="D42" s="45"/>
      <c r="E42" s="24">
        <v>0</v>
      </c>
      <c r="F42" s="230"/>
      <c r="G42" s="230"/>
      <c r="H42" s="19">
        <v>46027</v>
      </c>
      <c r="I42" s="19">
        <v>46386</v>
      </c>
    </row>
    <row r="43" spans="2:9">
      <c r="B43" s="601" t="s">
        <v>5</v>
      </c>
      <c r="C43" s="602"/>
      <c r="D43" s="45">
        <f>'COMP ACT EXTEMPORANEAS'!K12</f>
        <v>15</v>
      </c>
      <c r="E43" s="24">
        <v>0</v>
      </c>
      <c r="F43" s="230">
        <f>'COMP ACT EXTEMPORANEAS'!K13</f>
        <v>12</v>
      </c>
      <c r="G43" s="230"/>
      <c r="H43" s="19"/>
      <c r="I43" s="19"/>
    </row>
    <row r="44" spans="2:9">
      <c r="B44" s="603" t="s">
        <v>133</v>
      </c>
      <c r="C44" s="602"/>
      <c r="D44" s="45"/>
      <c r="E44" s="24">
        <v>0</v>
      </c>
      <c r="F44" s="230"/>
      <c r="G44" s="230"/>
      <c r="H44" s="19"/>
      <c r="I44" s="19"/>
    </row>
    <row r="45" spans="2:9">
      <c r="B45" s="591" t="s">
        <v>6</v>
      </c>
      <c r="C45" s="592"/>
      <c r="D45" s="46"/>
      <c r="E45" s="25">
        <v>0</v>
      </c>
      <c r="F45" s="593"/>
      <c r="G45" s="593"/>
      <c r="H45" s="19"/>
      <c r="I45" s="19"/>
    </row>
    <row r="46" spans="2:9">
      <c r="B46" s="228" t="s">
        <v>334</v>
      </c>
      <c r="C46" s="228"/>
      <c r="D46" s="28">
        <f>'COMP ACT EXTEMPORANEAS'!S12</f>
        <v>15</v>
      </c>
      <c r="E46" s="28">
        <v>0</v>
      </c>
      <c r="F46" s="594">
        <f>'COMP ACT EXTEMPORANEAS'!R13</f>
        <v>12</v>
      </c>
      <c r="G46" s="594"/>
      <c r="H46" s="26" t="s">
        <v>147</v>
      </c>
      <c r="I46" s="27">
        <f>'COMP ACT EXTEMPORANEAS'!U12</f>
        <v>0.8</v>
      </c>
    </row>
    <row r="47" spans="2:9">
      <c r="B47" s="595"/>
      <c r="C47" s="355"/>
    </row>
    <row r="49" spans="1:12" ht="22.5" customHeight="1">
      <c r="B49" s="596" t="s">
        <v>159</v>
      </c>
      <c r="C49" s="597"/>
      <c r="D49" s="598" t="s">
        <v>52</v>
      </c>
      <c r="E49" s="598"/>
      <c r="F49" s="598" t="s">
        <v>153</v>
      </c>
      <c r="G49" s="598"/>
      <c r="H49" s="598"/>
      <c r="I49" s="598"/>
    </row>
    <row r="50" spans="1:12" ht="39" customHeight="1">
      <c r="B50" s="585" t="str">
        <f>D8</f>
        <v>AE1</v>
      </c>
      <c r="C50" s="586"/>
      <c r="D50" s="589" t="str">
        <f>CALENDARIZACION!B17</f>
        <v xml:space="preserve">CELEBRACIONES NACIONALES Y ESTATALES </v>
      </c>
      <c r="E50" s="589"/>
      <c r="F50" s="30" t="s">
        <v>154</v>
      </c>
      <c r="G50" s="31" t="s">
        <v>155</v>
      </c>
      <c r="H50" s="30" t="s">
        <v>67</v>
      </c>
      <c r="I50" s="29" t="s">
        <v>68</v>
      </c>
      <c r="L50" s="51"/>
    </row>
    <row r="51" spans="1:12" ht="18.75" customHeight="1">
      <c r="B51" s="587"/>
      <c r="C51" s="588"/>
      <c r="D51" s="589"/>
      <c r="E51" s="589"/>
      <c r="F51" s="32">
        <f>'COMP ACT EXTEMPORANEAS'!R12</f>
        <v>15</v>
      </c>
      <c r="G51" s="33">
        <f>'COMP ACT EXTEMPORANEAS'!R13</f>
        <v>12</v>
      </c>
      <c r="H51" s="32">
        <f>CALENDARIZACION!T17</f>
        <v>4</v>
      </c>
      <c r="I51" s="34">
        <f>'COMP ACT EXTEMPORANEAS'!U12</f>
        <v>0.8</v>
      </c>
    </row>
    <row r="52" spans="1:12" ht="206.25" customHeight="1">
      <c r="B52" s="384"/>
      <c r="C52" s="384"/>
      <c r="D52" s="384"/>
      <c r="E52" s="384"/>
      <c r="F52" s="590"/>
      <c r="G52" s="590"/>
      <c r="H52" s="590"/>
      <c r="I52" s="590"/>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zoomScale="130" zoomScaleNormal="130" workbookViewId="0">
      <selection activeCell="D8" sqref="D8:E8"/>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10" t="s">
        <v>38</v>
      </c>
      <c r="C4" s="711"/>
      <c r="D4" s="711"/>
      <c r="E4" s="711"/>
      <c r="F4" s="711"/>
      <c r="G4" s="711"/>
      <c r="H4" s="711"/>
      <c r="I4" s="711"/>
    </row>
    <row r="5" spans="2:9" ht="19.5" customHeight="1">
      <c r="B5" s="712" t="s">
        <v>335</v>
      </c>
      <c r="C5" s="692"/>
      <c r="D5" s="692"/>
      <c r="E5" s="692"/>
      <c r="F5" s="692"/>
      <c r="G5" s="692"/>
      <c r="H5" s="692"/>
      <c r="I5" s="692"/>
    </row>
    <row r="6" spans="2:9" ht="31.5" customHeight="1">
      <c r="B6" s="660" t="s">
        <v>39</v>
      </c>
      <c r="C6" s="713"/>
      <c r="D6" s="714" t="str">
        <f>'FORMATO 2. POA - MIR'!D4:F4</f>
        <v>SECRETARÍA DE BIENESTAR, INCLUSIÓN Y DESARROLLO SOCIAL.</v>
      </c>
      <c r="E6" s="715"/>
      <c r="F6" s="660" t="s">
        <v>42</v>
      </c>
      <c r="G6" s="661"/>
      <c r="H6" s="716"/>
      <c r="I6" s="716"/>
    </row>
    <row r="7" spans="2:9" ht="54" customHeight="1">
      <c r="B7" s="702" t="s">
        <v>40</v>
      </c>
      <c r="C7" s="703"/>
      <c r="D7" s="704" t="s">
        <v>333</v>
      </c>
      <c r="E7" s="705"/>
      <c r="F7" s="702" t="s">
        <v>43</v>
      </c>
      <c r="G7" s="706"/>
      <c r="H7" s="691" t="s">
        <v>331</v>
      </c>
      <c r="I7" s="691"/>
    </row>
    <row r="8" spans="2:9" ht="41.25" customHeight="1">
      <c r="B8" s="610" t="s">
        <v>41</v>
      </c>
      <c r="C8" s="707"/>
      <c r="D8" s="708" t="s">
        <v>171</v>
      </c>
      <c r="E8" s="709"/>
      <c r="F8" s="610" t="s">
        <v>44</v>
      </c>
      <c r="G8" s="611"/>
      <c r="H8" s="691" t="s">
        <v>331</v>
      </c>
      <c r="I8" s="691"/>
    </row>
    <row r="9" spans="2:9">
      <c r="B9" s="700" t="s">
        <v>89</v>
      </c>
      <c r="C9" s="700"/>
      <c r="D9" s="700"/>
      <c r="E9" s="700"/>
      <c r="F9" s="700"/>
      <c r="G9" s="700"/>
      <c r="H9" s="700"/>
      <c r="I9" s="700"/>
    </row>
    <row r="10" spans="2:9" ht="68.25" customHeight="1">
      <c r="B10" s="694" t="s">
        <v>90</v>
      </c>
      <c r="C10" s="694"/>
      <c r="D10" s="691" t="str">
        <f>'FORMATO 2. POA - MIR'!C9</f>
        <v>Acuerdo para el desarrollo económico.</v>
      </c>
      <c r="E10" s="701"/>
      <c r="F10" s="694" t="s">
        <v>91</v>
      </c>
      <c r="G10" s="694"/>
      <c r="H10" s="695" t="str">
        <f>'FORMATO 2. POA - MIR'!E9</f>
        <v>3.6.1 ampliar las oportunidades educativas en los niveles básicos y medio superior, garantizando el acceso y la permanencia de los jóvenes en el sistema educativo.</v>
      </c>
      <c r="I10" s="696"/>
    </row>
    <row r="11" spans="2:9" ht="54" customHeight="1">
      <c r="B11" s="694" t="s">
        <v>92</v>
      </c>
      <c r="C11" s="694"/>
      <c r="D11" s="691" t="str">
        <f>'FORMATO 2. POA - MIR'!C10</f>
        <v xml:space="preserve">Transformación, crecimiento y desarrollo economico para Zapotlán. </v>
      </c>
      <c r="E11" s="701"/>
      <c r="F11" s="694" t="s">
        <v>94</v>
      </c>
      <c r="G11" s="694"/>
      <c r="H11" s="695" t="str">
        <f>'FORMATO 2. POA - MIR'!E10</f>
        <v>3.6.1.1 Impulsar el acceso a la educación básica, promoviendo el desarrollo integral de las y los estudiantes.</v>
      </c>
      <c r="I11" s="696"/>
    </row>
    <row r="12" spans="2:9" ht="126" customHeight="1">
      <c r="B12" s="693" t="s">
        <v>95</v>
      </c>
      <c r="C12" s="693"/>
      <c r="D12" s="669" t="str">
        <f>'FORMATO 2. POA - MIR'!C11</f>
        <v>3.6 Impulsar el desarrollo integral  en todos los niveles educativos, promoviendo una formación de calidad que prepare a las nuevas generaciones para un futuro próspero y competitivo.</v>
      </c>
      <c r="E12" s="669"/>
      <c r="F12" s="694" t="s">
        <v>96</v>
      </c>
      <c r="G12" s="694"/>
      <c r="H12" s="695" t="str">
        <f>'FORMATO 2. POA - MIR'!E11</f>
        <v>3.6.2.1 Promover un nuevo modelo de educación a nivel medio superior y superior, con cobertura integral y oportunidades laborales en los estudiantes del municipio</v>
      </c>
      <c r="I12" s="696"/>
    </row>
    <row r="13" spans="2:9" ht="15" customHeight="1">
      <c r="B13" s="697" t="s">
        <v>138</v>
      </c>
      <c r="C13" s="698"/>
      <c r="D13" s="698"/>
      <c r="E13" s="698"/>
      <c r="F13" s="698"/>
      <c r="G13" s="698"/>
      <c r="H13" s="698"/>
      <c r="I13" s="699"/>
    </row>
    <row r="14" spans="2:9">
      <c r="B14" s="690" t="s">
        <v>45</v>
      </c>
      <c r="C14" s="690"/>
      <c r="D14" s="690"/>
      <c r="E14" s="690"/>
      <c r="F14" s="690"/>
      <c r="G14" s="690"/>
      <c r="H14" s="690"/>
      <c r="I14" s="690"/>
    </row>
    <row r="15" spans="2:9">
      <c r="B15" s="689" t="str">
        <f>CALENDARIZACION!B17</f>
        <v xml:space="preserve">CELEBRACIONES NACIONALES Y ESTATALES </v>
      </c>
      <c r="C15" s="689"/>
      <c r="D15" s="689"/>
      <c r="E15" s="689"/>
      <c r="F15" s="689"/>
      <c r="G15" s="689"/>
      <c r="H15" s="689"/>
      <c r="I15" s="689"/>
    </row>
    <row r="16" spans="2:9">
      <c r="B16" s="690" t="s">
        <v>48</v>
      </c>
      <c r="C16" s="690"/>
      <c r="D16" s="690"/>
      <c r="E16" s="690"/>
      <c r="F16" s="690"/>
      <c r="G16" s="690"/>
      <c r="H16" s="690"/>
      <c r="I16" s="690"/>
    </row>
    <row r="17" spans="2:9" ht="12.75" customHeight="1">
      <c r="B17" s="691" t="str">
        <f>CALENDARIZACION!C17</f>
        <v xml:space="preserve">(PCNERT) Porcentaje de celebraciones nacionales y estatales  realizadas trimestralmente </v>
      </c>
      <c r="C17" s="691"/>
      <c r="D17" s="691"/>
      <c r="E17" s="691"/>
      <c r="F17" s="691"/>
      <c r="G17" s="691"/>
      <c r="H17" s="691"/>
      <c r="I17" s="691"/>
    </row>
    <row r="18" spans="2:9" ht="18.75" customHeight="1">
      <c r="B18" s="692" t="s">
        <v>139</v>
      </c>
      <c r="C18" s="692"/>
      <c r="D18" s="692"/>
      <c r="E18" s="692"/>
      <c r="F18" s="692"/>
      <c r="G18" s="692"/>
      <c r="H18" s="692"/>
      <c r="I18" s="692"/>
    </row>
    <row r="19" spans="2:9">
      <c r="B19" s="679" t="s">
        <v>102</v>
      </c>
      <c r="C19" s="679"/>
      <c r="D19" s="679"/>
      <c r="E19" s="679"/>
      <c r="F19" s="679"/>
      <c r="G19" s="679"/>
      <c r="H19" s="679"/>
      <c r="I19" s="679"/>
    </row>
    <row r="20" spans="2:9">
      <c r="B20" s="691" t="str">
        <f>CALENDARIZACION!E17</f>
        <v>PCNERT=(PCNEP/PCNER)X100%</v>
      </c>
      <c r="C20" s="691"/>
      <c r="D20" s="691"/>
      <c r="E20" s="691"/>
      <c r="F20" s="691"/>
      <c r="G20" s="691"/>
      <c r="H20" s="691"/>
      <c r="I20" s="691"/>
    </row>
    <row r="21" spans="2:9">
      <c r="B21" s="679" t="s">
        <v>104</v>
      </c>
      <c r="C21" s="679"/>
      <c r="D21" s="679"/>
      <c r="E21" s="679"/>
      <c r="F21" s="679"/>
      <c r="G21" s="679"/>
      <c r="H21" s="679"/>
      <c r="I21" s="679"/>
    </row>
    <row r="22" spans="2:9" ht="28.5" customHeight="1">
      <c r="B22" s="680" t="s">
        <v>105</v>
      </c>
      <c r="C22" s="681"/>
      <c r="D22" s="682" t="s">
        <v>106</v>
      </c>
      <c r="E22" s="682"/>
      <c r="F22" s="681" t="s">
        <v>107</v>
      </c>
      <c r="G22" s="681"/>
      <c r="H22" s="683" t="s">
        <v>137</v>
      </c>
      <c r="I22" s="683"/>
    </row>
    <row r="23" spans="2:9" ht="75.75" customHeight="1">
      <c r="B23" s="671"/>
      <c r="C23" s="671"/>
      <c r="D23" s="671" t="str">
        <f>CALENDARIZACION!D17</f>
        <v>(PCNEP) Porcentaje celebraciones nacionales y estatales programadas</v>
      </c>
      <c r="E23" s="671"/>
      <c r="F23" s="684"/>
      <c r="G23" s="685"/>
      <c r="H23" s="686" t="str">
        <f>'FORMATO 2. POA - MIR'!E16</f>
        <v xml:space="preserve">Medios de verificación: Carpeta física y carpeta digital de las celebraciones nacionales realizadas.
Fuente de información: Estadísticas https://sigeh.hidalgo.gob.mx/pags/info_reg/municipal/13082%20-%20Zapotl%C3%A1n%20de%20Ju%C3%A1rez.pdf
Periodicidad: Trimestral
Resguardante: Dirección de Educación
</v>
      </c>
      <c r="I23" s="687"/>
    </row>
    <row r="24" spans="2:9" ht="101.25" customHeight="1">
      <c r="B24" s="671"/>
      <c r="C24" s="671"/>
      <c r="D24" s="671" t="str">
        <f>CALENDARIZACION!D18</f>
        <v>(PCNER) Porcentaje celebraciones nacionales y estatales realizadas</v>
      </c>
      <c r="E24" s="671"/>
      <c r="F24" s="602"/>
      <c r="G24" s="672"/>
      <c r="H24" s="599"/>
      <c r="I24" s="688"/>
    </row>
    <row r="25" spans="2:9" ht="21.75" customHeight="1">
      <c r="B25" s="673" t="s">
        <v>140</v>
      </c>
      <c r="C25" s="673"/>
      <c r="D25" s="673"/>
      <c r="E25" s="673"/>
      <c r="F25" s="673"/>
      <c r="G25" s="673"/>
      <c r="H25" s="673"/>
      <c r="I25" s="673"/>
    </row>
    <row r="26" spans="2:9" ht="12.75" customHeight="1">
      <c r="B26" s="674" t="s">
        <v>28</v>
      </c>
      <c r="C26" s="675"/>
      <c r="D26" s="676" t="s">
        <v>46</v>
      </c>
      <c r="E26" s="677"/>
      <c r="F26" s="674" t="s">
        <v>47</v>
      </c>
      <c r="G26" s="678"/>
      <c r="H26" s="678"/>
      <c r="I26" s="678"/>
    </row>
    <row r="27" spans="2:9" ht="15.75" customHeight="1">
      <c r="B27" s="655" t="s">
        <v>99</v>
      </c>
      <c r="C27" s="656"/>
      <c r="D27" s="657" t="s">
        <v>97</v>
      </c>
      <c r="E27" s="658"/>
      <c r="F27" s="657" t="s">
        <v>126</v>
      </c>
      <c r="G27" s="659"/>
      <c r="H27" s="659"/>
      <c r="I27" s="658"/>
    </row>
    <row r="28" spans="2:9" ht="18" customHeight="1">
      <c r="B28" s="660" t="s">
        <v>127</v>
      </c>
      <c r="C28" s="661"/>
      <c r="D28" s="661"/>
      <c r="E28" s="662"/>
      <c r="F28" s="663" t="s">
        <v>130</v>
      </c>
      <c r="G28" s="664"/>
      <c r="H28" s="664"/>
      <c r="I28" s="664"/>
    </row>
    <row r="29" spans="2:9" ht="18" customHeight="1">
      <c r="B29" s="665" t="s">
        <v>108</v>
      </c>
      <c r="C29" s="666"/>
      <c r="D29" s="666"/>
      <c r="E29" s="667"/>
      <c r="F29" s="668" t="s">
        <v>188</v>
      </c>
      <c r="G29" s="669"/>
      <c r="H29" s="669"/>
      <c r="I29" s="670"/>
    </row>
    <row r="30" spans="2:9" ht="13.5" customHeight="1">
      <c r="B30" s="639" t="s">
        <v>82</v>
      </c>
      <c r="C30" s="640"/>
      <c r="D30" s="640"/>
      <c r="E30" s="641"/>
      <c r="F30" s="642" t="s">
        <v>131</v>
      </c>
      <c r="G30" s="643"/>
      <c r="H30" s="643"/>
      <c r="I30" s="643"/>
    </row>
    <row r="31" spans="2:9" ht="15.75" customHeight="1">
      <c r="B31" s="644" t="s">
        <v>109</v>
      </c>
      <c r="C31" s="645"/>
      <c r="D31" s="645"/>
      <c r="E31" s="646"/>
      <c r="F31" s="647" t="s">
        <v>110</v>
      </c>
      <c r="G31" s="648"/>
      <c r="H31" s="648"/>
      <c r="I31" s="649"/>
    </row>
    <row r="32" spans="2:9" ht="15.75" customHeight="1">
      <c r="B32" s="650" t="s">
        <v>143</v>
      </c>
      <c r="C32" s="651"/>
      <c r="D32" s="651"/>
      <c r="E32" s="651"/>
      <c r="F32" s="651"/>
      <c r="G32" s="651"/>
      <c r="H32" s="651"/>
      <c r="I32" s="652"/>
    </row>
    <row r="33" spans="2:9" ht="14.25" customHeight="1">
      <c r="B33" s="653" t="s">
        <v>113</v>
      </c>
      <c r="C33" s="640"/>
      <c r="D33" s="640"/>
      <c r="E33" s="654"/>
      <c r="F33" s="643" t="s">
        <v>114</v>
      </c>
      <c r="G33" s="643"/>
      <c r="H33" s="643"/>
      <c r="I33" s="643"/>
    </row>
    <row r="34" spans="2:9" ht="13.5" customHeight="1">
      <c r="B34" s="629" t="s">
        <v>146</v>
      </c>
      <c r="C34" s="630"/>
      <c r="D34" s="631">
        <f>CALENDARIZACION!R17</f>
        <v>8</v>
      </c>
      <c r="E34" s="632"/>
      <c r="F34" s="633" t="s">
        <v>115</v>
      </c>
      <c r="G34" s="634"/>
      <c r="H34" s="635" t="s">
        <v>116</v>
      </c>
      <c r="I34" s="635"/>
    </row>
    <row r="35" spans="2:9">
      <c r="B35" s="629" t="s">
        <v>117</v>
      </c>
      <c r="C35" s="630"/>
      <c r="D35" s="636" t="s">
        <v>112</v>
      </c>
      <c r="E35" s="637"/>
      <c r="F35" s="618" t="s">
        <v>118</v>
      </c>
      <c r="G35" s="619"/>
      <c r="H35" s="638" t="s">
        <v>119</v>
      </c>
      <c r="I35" s="638"/>
    </row>
    <row r="36" spans="2:9">
      <c r="B36" s="614" t="s">
        <v>49</v>
      </c>
      <c r="C36" s="615"/>
      <c r="D36" s="616" t="s">
        <v>186</v>
      </c>
      <c r="E36" s="617"/>
      <c r="F36" s="618" t="s">
        <v>120</v>
      </c>
      <c r="G36" s="619"/>
      <c r="H36" s="620" t="s">
        <v>121</v>
      </c>
      <c r="I36" s="620"/>
    </row>
    <row r="37" spans="2:9">
      <c r="B37" s="621" t="s">
        <v>122</v>
      </c>
      <c r="C37" s="622"/>
      <c r="D37" s="622"/>
      <c r="E37" s="622"/>
      <c r="F37" s="622"/>
      <c r="G37" s="622"/>
      <c r="H37" s="622"/>
      <c r="I37" s="622"/>
    </row>
    <row r="38" spans="2:9">
      <c r="B38" s="623" t="s">
        <v>184</v>
      </c>
      <c r="C38" s="624"/>
      <c r="D38" s="624"/>
      <c r="E38" s="625"/>
      <c r="F38" s="626" t="s">
        <v>50</v>
      </c>
      <c r="G38" s="627"/>
      <c r="H38" s="628" t="s">
        <v>141</v>
      </c>
      <c r="I38" s="628"/>
    </row>
    <row r="39" spans="2:9">
      <c r="B39" s="604">
        <f>CALENDARIZACION!H17</f>
        <v>1</v>
      </c>
      <c r="C39" s="604"/>
      <c r="D39" s="604"/>
      <c r="E39" s="604"/>
      <c r="F39" s="605">
        <v>2026</v>
      </c>
      <c r="G39" s="605"/>
      <c r="H39" s="606" t="s">
        <v>112</v>
      </c>
      <c r="I39" s="606"/>
    </row>
    <row r="40" spans="2:9">
      <c r="B40" s="607" t="s">
        <v>144</v>
      </c>
      <c r="C40" s="608"/>
      <c r="D40" s="608"/>
      <c r="E40" s="608"/>
      <c r="F40" s="608"/>
      <c r="G40" s="608"/>
      <c r="H40" s="608"/>
      <c r="I40" s="609"/>
    </row>
    <row r="41" spans="2:9" ht="33.75">
      <c r="B41" s="610" t="s">
        <v>123</v>
      </c>
      <c r="C41" s="611"/>
      <c r="D41" s="52" t="s">
        <v>145</v>
      </c>
      <c r="E41" s="53" t="s">
        <v>85</v>
      </c>
      <c r="F41" s="612" t="s">
        <v>86</v>
      </c>
      <c r="G41" s="613"/>
      <c r="H41" s="54" t="s">
        <v>75</v>
      </c>
      <c r="I41" s="54" t="s">
        <v>76</v>
      </c>
    </row>
    <row r="42" spans="2:9">
      <c r="B42" s="599" t="s">
        <v>4</v>
      </c>
      <c r="C42" s="600"/>
      <c r="D42" s="45"/>
      <c r="E42" s="24">
        <v>0</v>
      </c>
      <c r="F42" s="230"/>
      <c r="G42" s="230"/>
      <c r="H42" s="19">
        <v>46027</v>
      </c>
      <c r="I42" s="19">
        <v>46386</v>
      </c>
    </row>
    <row r="43" spans="2:9">
      <c r="B43" s="601" t="s">
        <v>5</v>
      </c>
      <c r="C43" s="602"/>
      <c r="D43" s="45">
        <f>'COMP ACT EXTEMPORANEAS'!K12</f>
        <v>15</v>
      </c>
      <c r="E43" s="24">
        <v>0</v>
      </c>
      <c r="F43" s="230">
        <f>'COMP ACT EXTEMPORANEAS'!K13</f>
        <v>12</v>
      </c>
      <c r="G43" s="230"/>
      <c r="H43" s="19"/>
      <c r="I43" s="19"/>
    </row>
    <row r="44" spans="2:9">
      <c r="B44" s="603" t="s">
        <v>133</v>
      </c>
      <c r="C44" s="602"/>
      <c r="D44" s="45"/>
      <c r="E44" s="24">
        <v>0</v>
      </c>
      <c r="F44" s="230"/>
      <c r="G44" s="230"/>
      <c r="H44" s="19"/>
      <c r="I44" s="19"/>
    </row>
    <row r="45" spans="2:9">
      <c r="B45" s="591" t="s">
        <v>6</v>
      </c>
      <c r="C45" s="592"/>
      <c r="D45" s="46"/>
      <c r="E45" s="25">
        <v>0</v>
      </c>
      <c r="F45" s="593"/>
      <c r="G45" s="593"/>
      <c r="H45" s="19"/>
      <c r="I45" s="19"/>
    </row>
    <row r="46" spans="2:9">
      <c r="B46" s="228" t="s">
        <v>334</v>
      </c>
      <c r="C46" s="228"/>
      <c r="D46" s="28">
        <f>'COMP ACT EXTEMPORANEAS'!S12</f>
        <v>15</v>
      </c>
      <c r="E46" s="28">
        <v>0</v>
      </c>
      <c r="F46" s="594">
        <f>'COMP ACT EXTEMPORANEAS'!R13</f>
        <v>12</v>
      </c>
      <c r="G46" s="594"/>
      <c r="H46" s="26" t="s">
        <v>147</v>
      </c>
      <c r="I46" s="27">
        <f>'COMP ACT EXTEMPORANEAS'!U12</f>
        <v>0.8</v>
      </c>
    </row>
    <row r="47" spans="2:9">
      <c r="B47" s="595"/>
      <c r="C47" s="355"/>
    </row>
    <row r="49" spans="1:12" ht="22.5" customHeight="1">
      <c r="B49" s="596" t="s">
        <v>159</v>
      </c>
      <c r="C49" s="597"/>
      <c r="D49" s="598" t="s">
        <v>52</v>
      </c>
      <c r="E49" s="598"/>
      <c r="F49" s="598" t="s">
        <v>153</v>
      </c>
      <c r="G49" s="598"/>
      <c r="H49" s="598"/>
      <c r="I49" s="598"/>
    </row>
    <row r="50" spans="1:12" ht="39" customHeight="1">
      <c r="B50" s="585" t="str">
        <f>D8</f>
        <v>AE1</v>
      </c>
      <c r="C50" s="586"/>
      <c r="D50" s="589" t="str">
        <f>CALENDARIZACION!B17</f>
        <v xml:space="preserve">CELEBRACIONES NACIONALES Y ESTATALES </v>
      </c>
      <c r="E50" s="589"/>
      <c r="F50" s="30" t="s">
        <v>154</v>
      </c>
      <c r="G50" s="31" t="s">
        <v>155</v>
      </c>
      <c r="H50" s="30" t="s">
        <v>67</v>
      </c>
      <c r="I50" s="29" t="s">
        <v>68</v>
      </c>
      <c r="L50" s="51"/>
    </row>
    <row r="51" spans="1:12" ht="18.75" customHeight="1">
      <c r="B51" s="587"/>
      <c r="C51" s="588"/>
      <c r="D51" s="589"/>
      <c r="E51" s="589"/>
      <c r="F51" s="32">
        <f>'COMP ACT EXTEMPORANEAS'!R12</f>
        <v>15</v>
      </c>
      <c r="G51" s="33">
        <f>'COMP ACT EXTEMPORANEAS'!R13</f>
        <v>12</v>
      </c>
      <c r="H51" s="32">
        <f>CALENDARIZACION!T17</f>
        <v>4</v>
      </c>
      <c r="I51" s="34">
        <f>'COMP ACT EXTEMPORANEAS'!U12</f>
        <v>0.8</v>
      </c>
    </row>
    <row r="52" spans="1:12" ht="206.25" customHeight="1">
      <c r="B52" s="384"/>
      <c r="C52" s="384"/>
      <c r="D52" s="384"/>
      <c r="E52" s="384"/>
      <c r="F52" s="590"/>
      <c r="G52" s="590"/>
      <c r="H52" s="590"/>
      <c r="I52" s="590"/>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90" zoomScaleNormal="100" zoomScaleSheetLayoutView="90" workbookViewId="0">
      <selection activeCell="A7" sqref="A7:C7"/>
    </sheetView>
  </sheetViews>
  <sheetFormatPr baseColWidth="10" defaultColWidth="9.33203125" defaultRowHeight="12.75"/>
  <cols>
    <col min="1" max="1" width="51.33203125" style="97" customWidth="1"/>
    <col min="2" max="2" width="37.83203125" style="97" customWidth="1"/>
    <col min="3" max="3" width="49.1640625" style="97" customWidth="1"/>
    <col min="4" max="16384" width="9.33203125" style="97"/>
  </cols>
  <sheetData>
    <row r="1" spans="1:3" ht="47.85" customHeight="1">
      <c r="A1" s="338" t="s">
        <v>360</v>
      </c>
      <c r="B1" s="339"/>
      <c r="C1" s="340"/>
    </row>
    <row r="2" spans="1:3" s="48" customFormat="1" ht="35.25" customHeight="1">
      <c r="A2" s="332" t="s">
        <v>9</v>
      </c>
      <c r="B2" s="333"/>
      <c r="C2" s="334"/>
    </row>
    <row r="3" spans="1:3" ht="37.700000000000003" customHeight="1">
      <c r="A3" s="335" t="s">
        <v>362</v>
      </c>
      <c r="B3" s="336"/>
      <c r="C3" s="337"/>
    </row>
    <row r="4" spans="1:3" s="48" customFormat="1" ht="35.25" customHeight="1">
      <c r="A4" s="332" t="s">
        <v>10</v>
      </c>
      <c r="B4" s="333"/>
      <c r="C4" s="334"/>
    </row>
    <row r="5" spans="1:3" ht="51" customHeight="1">
      <c r="A5" s="335" t="s">
        <v>451</v>
      </c>
      <c r="B5" s="336"/>
      <c r="C5" s="337"/>
    </row>
    <row r="6" spans="1:3" s="48" customFormat="1" ht="35.25" customHeight="1">
      <c r="A6" s="332" t="s">
        <v>11</v>
      </c>
      <c r="B6" s="333"/>
      <c r="C6" s="334"/>
    </row>
    <row r="7" spans="1:3" ht="302.25" customHeight="1">
      <c r="A7" s="303" t="s">
        <v>455</v>
      </c>
      <c r="B7" s="304"/>
      <c r="C7" s="305"/>
    </row>
    <row r="8" spans="1:3" s="48" customFormat="1" ht="35.25" customHeight="1">
      <c r="A8" s="279" t="s">
        <v>12</v>
      </c>
      <c r="B8" s="280"/>
      <c r="C8" s="281"/>
    </row>
    <row r="9" spans="1:3" ht="32.450000000000003" customHeight="1">
      <c r="A9" s="99" t="s">
        <v>13</v>
      </c>
      <c r="B9" s="99" t="s">
        <v>14</v>
      </c>
      <c r="C9" s="99" t="s">
        <v>15</v>
      </c>
    </row>
    <row r="10" spans="1:3" ht="153.75" customHeight="1">
      <c r="A10" s="98" t="s">
        <v>456</v>
      </c>
      <c r="B10" s="98" t="s">
        <v>451</v>
      </c>
      <c r="C10" s="15" t="s">
        <v>457</v>
      </c>
    </row>
    <row r="11" spans="1:3" s="48" customFormat="1" ht="35.25" customHeight="1">
      <c r="A11" s="279" t="s">
        <v>16</v>
      </c>
      <c r="B11" s="280"/>
      <c r="C11" s="281"/>
    </row>
    <row r="12" spans="1:3" ht="63" customHeight="1">
      <c r="A12" s="341" t="s">
        <v>458</v>
      </c>
      <c r="B12" s="342"/>
      <c r="C12" s="343"/>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44" t="s">
        <v>305</v>
      </c>
      <c r="B1" s="345"/>
      <c r="C1" s="345"/>
      <c r="D1" s="346"/>
    </row>
    <row r="2" spans="1:4" ht="27.75" customHeight="1">
      <c r="A2" s="347" t="s">
        <v>361</v>
      </c>
      <c r="B2" s="348"/>
      <c r="C2" s="348"/>
      <c r="D2" s="349"/>
    </row>
    <row r="3" spans="1:4" ht="39" customHeight="1">
      <c r="A3" s="338" t="s">
        <v>8</v>
      </c>
      <c r="B3" s="350"/>
      <c r="C3" s="350"/>
      <c r="D3" s="351"/>
    </row>
    <row r="4" spans="1:4" ht="28.7" customHeight="1">
      <c r="A4" s="4" t="s">
        <v>0</v>
      </c>
      <c r="B4" s="4" t="s">
        <v>1</v>
      </c>
      <c r="C4" s="4" t="s">
        <v>2</v>
      </c>
      <c r="D4" s="4" t="s">
        <v>3</v>
      </c>
    </row>
    <row r="5" spans="1:4" ht="28.7" customHeight="1">
      <c r="A5" s="352" t="s">
        <v>451</v>
      </c>
      <c r="B5" s="352" t="s">
        <v>459</v>
      </c>
      <c r="C5" s="352" t="s">
        <v>460</v>
      </c>
      <c r="D5" s="352" t="s">
        <v>461</v>
      </c>
    </row>
    <row r="6" spans="1:4" ht="28.7" customHeight="1">
      <c r="A6" s="353"/>
      <c r="B6" s="353"/>
      <c r="C6" s="353"/>
      <c r="D6" s="353"/>
    </row>
    <row r="7" spans="1:4" ht="28.7" customHeight="1">
      <c r="A7" s="353"/>
      <c r="B7" s="353"/>
      <c r="C7" s="353"/>
      <c r="D7" s="353"/>
    </row>
    <row r="8" spans="1:4" ht="143.25" customHeight="1">
      <c r="A8" s="354"/>
      <c r="B8" s="354"/>
      <c r="C8" s="354"/>
      <c r="D8" s="354"/>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topLeftCell="A3" zoomScale="91" zoomScaleNormal="85" zoomScaleSheetLayoutView="91" workbookViewId="0">
      <selection activeCell="Q3" sqref="Q3"/>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39" t="s">
        <v>7</v>
      </c>
      <c r="B1" s="239"/>
      <c r="C1" s="239"/>
      <c r="D1" s="239"/>
      <c r="E1" s="239"/>
      <c r="F1" s="239"/>
      <c r="G1" s="239"/>
      <c r="H1" s="239"/>
      <c r="I1" s="239"/>
      <c r="J1" s="239"/>
      <c r="K1" s="239"/>
      <c r="L1" s="239"/>
      <c r="M1" s="239"/>
      <c r="N1" s="239"/>
      <c r="O1" s="239"/>
      <c r="P1" s="239"/>
    </row>
    <row r="2" spans="1:16" ht="27.75" customHeight="1">
      <c r="A2" s="356" t="s">
        <v>306</v>
      </c>
      <c r="B2" s="356"/>
      <c r="C2" s="356"/>
      <c r="D2" s="356"/>
      <c r="E2" s="356"/>
      <c r="F2" s="356"/>
      <c r="G2" s="356"/>
      <c r="H2" s="356"/>
      <c r="I2" s="356"/>
      <c r="J2" s="356"/>
      <c r="K2" s="356"/>
      <c r="L2" s="356"/>
      <c r="M2" s="356"/>
      <c r="N2" s="356"/>
      <c r="O2" s="356"/>
      <c r="P2" s="356"/>
    </row>
    <row r="3" spans="1:16" ht="408.95" customHeight="1">
      <c r="A3" s="355"/>
      <c r="B3" s="355"/>
      <c r="C3" s="355"/>
      <c r="D3" s="355"/>
      <c r="E3" s="355"/>
      <c r="F3" s="355"/>
      <c r="G3" s="355"/>
      <c r="H3" s="355"/>
      <c r="I3" s="355"/>
      <c r="J3" s="355"/>
      <c r="K3" s="355"/>
      <c r="L3" s="355"/>
      <c r="M3" s="355"/>
      <c r="N3" s="355"/>
      <c r="O3" s="355"/>
      <c r="P3" s="355"/>
    </row>
    <row r="4" spans="1:16">
      <c r="A4" s="355"/>
      <c r="B4" s="355"/>
      <c r="C4" s="355"/>
      <c r="D4" s="355"/>
      <c r="E4" s="355"/>
      <c r="F4" s="355"/>
      <c r="G4" s="355"/>
      <c r="H4" s="355"/>
      <c r="I4" s="355"/>
      <c r="J4" s="355"/>
      <c r="K4" s="355"/>
      <c r="L4" s="355"/>
      <c r="M4" s="355"/>
      <c r="N4" s="355"/>
      <c r="O4" s="355"/>
      <c r="P4" s="355"/>
    </row>
    <row r="5" spans="1:16">
      <c r="A5" s="355"/>
      <c r="B5" s="355"/>
      <c r="C5" s="355"/>
      <c r="D5" s="355"/>
      <c r="E5" s="355"/>
      <c r="F5" s="355"/>
      <c r="G5" s="355"/>
      <c r="H5" s="355"/>
      <c r="I5" s="355"/>
      <c r="J5" s="355"/>
      <c r="K5" s="355"/>
      <c r="L5" s="355"/>
      <c r="M5" s="355"/>
      <c r="N5" s="355"/>
      <c r="O5" s="355"/>
      <c r="P5" s="355"/>
    </row>
    <row r="6" spans="1:16">
      <c r="A6" s="355"/>
      <c r="B6" s="355"/>
      <c r="C6" s="355"/>
      <c r="D6" s="355"/>
      <c r="E6" s="355"/>
      <c r="F6" s="355"/>
      <c r="G6" s="355"/>
      <c r="H6" s="355"/>
      <c r="I6" s="355"/>
      <c r="J6" s="355"/>
      <c r="K6" s="355"/>
      <c r="L6" s="355"/>
      <c r="M6" s="355"/>
      <c r="N6" s="355"/>
      <c r="O6" s="355"/>
      <c r="P6" s="355"/>
    </row>
    <row r="7" spans="1:16">
      <c r="A7" s="355"/>
      <c r="B7" s="355"/>
      <c r="C7" s="355"/>
      <c r="D7" s="355"/>
      <c r="E7" s="355"/>
      <c r="F7" s="355"/>
      <c r="G7" s="355"/>
      <c r="H7" s="355"/>
      <c r="I7" s="355"/>
      <c r="J7" s="355"/>
      <c r="K7" s="355"/>
      <c r="L7" s="355"/>
      <c r="M7" s="355"/>
      <c r="N7" s="355"/>
      <c r="O7" s="355"/>
      <c r="P7" s="355"/>
    </row>
    <row r="8" spans="1:16">
      <c r="A8" s="355"/>
      <c r="B8" s="355"/>
      <c r="C8" s="355"/>
      <c r="D8" s="355"/>
      <c r="E8" s="355"/>
      <c r="F8" s="355"/>
      <c r="G8" s="355"/>
      <c r="H8" s="355"/>
      <c r="I8" s="355"/>
      <c r="J8" s="355"/>
      <c r="K8" s="355"/>
      <c r="L8" s="355"/>
      <c r="M8" s="355"/>
      <c r="N8" s="355"/>
      <c r="O8" s="355"/>
      <c r="P8" s="355"/>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38" t="s">
        <v>308</v>
      </c>
      <c r="B1" s="239"/>
      <c r="C1" s="239"/>
      <c r="D1" s="239"/>
      <c r="E1" s="239"/>
      <c r="F1" s="239"/>
      <c r="G1" s="239"/>
      <c r="H1" s="239"/>
      <c r="I1" s="239"/>
      <c r="J1" s="239"/>
      <c r="K1" s="239"/>
      <c r="L1" s="239"/>
      <c r="M1" s="239"/>
      <c r="N1" s="239"/>
      <c r="O1" s="239"/>
      <c r="P1" s="239"/>
    </row>
    <row r="2" spans="1:16" ht="22.5" customHeight="1">
      <c r="A2" s="357" t="s">
        <v>307</v>
      </c>
      <c r="B2" s="356"/>
      <c r="C2" s="356"/>
      <c r="D2" s="356"/>
      <c r="E2" s="356"/>
      <c r="F2" s="356"/>
      <c r="G2" s="356"/>
      <c r="H2" s="356"/>
      <c r="I2" s="356"/>
      <c r="J2" s="356"/>
      <c r="K2" s="356"/>
      <c r="L2" s="356"/>
      <c r="M2" s="356"/>
      <c r="N2" s="356"/>
      <c r="O2" s="356"/>
      <c r="P2" s="356"/>
    </row>
    <row r="3" spans="1:16">
      <c r="A3" s="358"/>
      <c r="B3" s="358"/>
      <c r="C3" s="358"/>
      <c r="D3" s="358"/>
      <c r="E3" s="358"/>
      <c r="F3" s="358"/>
      <c r="G3" s="358"/>
      <c r="H3" s="358"/>
      <c r="I3" s="358"/>
      <c r="J3" s="358"/>
      <c r="K3" s="358"/>
      <c r="L3" s="358"/>
      <c r="M3" s="358"/>
      <c r="N3" s="358"/>
      <c r="O3" s="358"/>
      <c r="P3" s="358"/>
    </row>
    <row r="4" spans="1:16">
      <c r="A4" s="358"/>
      <c r="B4" s="358"/>
      <c r="C4" s="358"/>
      <c r="D4" s="358"/>
      <c r="E4" s="358"/>
      <c r="F4" s="358"/>
      <c r="G4" s="358"/>
      <c r="H4" s="358"/>
      <c r="I4" s="358"/>
      <c r="J4" s="358"/>
      <c r="K4" s="358"/>
      <c r="L4" s="358"/>
      <c r="M4" s="358"/>
      <c r="N4" s="358"/>
      <c r="O4" s="358"/>
      <c r="P4" s="358"/>
    </row>
    <row r="5" spans="1:16">
      <c r="A5" s="358"/>
      <c r="B5" s="358"/>
      <c r="C5" s="358"/>
      <c r="D5" s="358"/>
      <c r="E5" s="358"/>
      <c r="F5" s="358"/>
      <c r="G5" s="358"/>
      <c r="H5" s="358"/>
      <c r="I5" s="358"/>
      <c r="J5" s="358"/>
      <c r="K5" s="358"/>
      <c r="L5" s="358"/>
      <c r="M5" s="358"/>
      <c r="N5" s="358"/>
      <c r="O5" s="358"/>
      <c r="P5" s="358"/>
    </row>
    <row r="6" spans="1:16">
      <c r="A6" s="358"/>
      <c r="B6" s="358"/>
      <c r="C6" s="358"/>
      <c r="D6" s="358"/>
      <c r="E6" s="358"/>
      <c r="F6" s="358"/>
      <c r="G6" s="358"/>
      <c r="H6" s="358"/>
      <c r="I6" s="358"/>
      <c r="J6" s="358"/>
      <c r="K6" s="358"/>
      <c r="L6" s="358"/>
      <c r="M6" s="358"/>
      <c r="N6" s="358"/>
      <c r="O6" s="358"/>
      <c r="P6" s="358"/>
    </row>
    <row r="7" spans="1:16">
      <c r="A7" s="358"/>
      <c r="B7" s="358"/>
      <c r="C7" s="358"/>
      <c r="D7" s="358"/>
      <c r="E7" s="358"/>
      <c r="F7" s="358"/>
      <c r="G7" s="358"/>
      <c r="H7" s="358"/>
      <c r="I7" s="358"/>
      <c r="J7" s="358"/>
      <c r="K7" s="358"/>
      <c r="L7" s="358"/>
      <c r="M7" s="358"/>
      <c r="N7" s="358"/>
      <c r="O7" s="358"/>
      <c r="P7" s="358"/>
    </row>
    <row r="8" spans="1:16">
      <c r="A8" s="358"/>
      <c r="B8" s="358"/>
      <c r="C8" s="358"/>
      <c r="D8" s="358"/>
      <c r="E8" s="358"/>
      <c r="F8" s="358"/>
      <c r="G8" s="358"/>
      <c r="H8" s="358"/>
      <c r="I8" s="358"/>
      <c r="J8" s="358"/>
      <c r="K8" s="358"/>
      <c r="L8" s="358"/>
      <c r="M8" s="358"/>
      <c r="N8" s="358"/>
      <c r="O8" s="358"/>
      <c r="P8" s="358"/>
    </row>
    <row r="9" spans="1:16">
      <c r="A9" s="358"/>
      <c r="B9" s="358"/>
      <c r="C9" s="358"/>
      <c r="D9" s="358"/>
      <c r="E9" s="358"/>
      <c r="F9" s="358"/>
      <c r="G9" s="358"/>
      <c r="H9" s="358"/>
      <c r="I9" s="358"/>
      <c r="J9" s="358"/>
      <c r="K9" s="358"/>
      <c r="L9" s="358"/>
      <c r="M9" s="358"/>
      <c r="N9" s="358"/>
      <c r="O9" s="358"/>
      <c r="P9" s="358"/>
    </row>
    <row r="10" spans="1:16">
      <c r="A10" s="358"/>
      <c r="B10" s="358"/>
      <c r="C10" s="358"/>
      <c r="D10" s="358"/>
      <c r="E10" s="358"/>
      <c r="F10" s="358"/>
      <c r="G10" s="358"/>
      <c r="H10" s="358"/>
      <c r="I10" s="358"/>
      <c r="J10" s="358"/>
      <c r="K10" s="358"/>
      <c r="L10" s="358"/>
      <c r="M10" s="358"/>
      <c r="N10" s="358"/>
      <c r="O10" s="358"/>
      <c r="P10" s="358"/>
    </row>
    <row r="11" spans="1:16">
      <c r="A11" s="358"/>
      <c r="B11" s="358"/>
      <c r="C11" s="358"/>
      <c r="D11" s="358"/>
      <c r="E11" s="358"/>
      <c r="F11" s="358"/>
      <c r="G11" s="358"/>
      <c r="H11" s="358"/>
      <c r="I11" s="358"/>
      <c r="J11" s="358"/>
      <c r="K11" s="358"/>
      <c r="L11" s="358"/>
      <c r="M11" s="358"/>
      <c r="N11" s="358"/>
      <c r="O11" s="358"/>
      <c r="P11" s="358"/>
    </row>
    <row r="12" spans="1:16">
      <c r="A12" s="358"/>
      <c r="B12" s="358"/>
      <c r="C12" s="358"/>
      <c r="D12" s="358"/>
      <c r="E12" s="358"/>
      <c r="F12" s="358"/>
      <c r="G12" s="358"/>
      <c r="H12" s="358"/>
      <c r="I12" s="358"/>
      <c r="J12" s="358"/>
      <c r="K12" s="358"/>
      <c r="L12" s="358"/>
      <c r="M12" s="358"/>
      <c r="N12" s="358"/>
      <c r="O12" s="358"/>
      <c r="P12" s="358"/>
    </row>
    <row r="13" spans="1:16">
      <c r="A13" s="358"/>
      <c r="B13" s="358"/>
      <c r="C13" s="358"/>
      <c r="D13" s="358"/>
      <c r="E13" s="358"/>
      <c r="F13" s="358"/>
      <c r="G13" s="358"/>
      <c r="H13" s="358"/>
      <c r="I13" s="358"/>
      <c r="J13" s="358"/>
      <c r="K13" s="358"/>
      <c r="L13" s="358"/>
      <c r="M13" s="358"/>
      <c r="N13" s="358"/>
      <c r="O13" s="358"/>
      <c r="P13" s="358"/>
    </row>
    <row r="14" spans="1:16">
      <c r="A14" s="358"/>
      <c r="B14" s="358"/>
      <c r="C14" s="358"/>
      <c r="D14" s="358"/>
      <c r="E14" s="358"/>
      <c r="F14" s="358"/>
      <c r="G14" s="358"/>
      <c r="H14" s="358"/>
      <c r="I14" s="358"/>
      <c r="J14" s="358"/>
      <c r="K14" s="358"/>
      <c r="L14" s="358"/>
      <c r="M14" s="358"/>
      <c r="N14" s="358"/>
      <c r="O14" s="358"/>
      <c r="P14" s="358"/>
    </row>
    <row r="15" spans="1:16">
      <c r="A15" s="358"/>
      <c r="B15" s="358"/>
      <c r="C15" s="358"/>
      <c r="D15" s="358"/>
      <c r="E15" s="358"/>
      <c r="F15" s="358"/>
      <c r="G15" s="358"/>
      <c r="H15" s="358"/>
      <c r="I15" s="358"/>
      <c r="J15" s="358"/>
      <c r="K15" s="358"/>
      <c r="L15" s="358"/>
      <c r="M15" s="358"/>
      <c r="N15" s="358"/>
      <c r="O15" s="358"/>
      <c r="P15" s="358"/>
    </row>
    <row r="16" spans="1:16">
      <c r="A16" s="358"/>
      <c r="B16" s="358"/>
      <c r="C16" s="358"/>
      <c r="D16" s="358"/>
      <c r="E16" s="358"/>
      <c r="F16" s="358"/>
      <c r="G16" s="358"/>
      <c r="H16" s="358"/>
      <c r="I16" s="358"/>
      <c r="J16" s="358"/>
      <c r="K16" s="358"/>
      <c r="L16" s="358"/>
      <c r="M16" s="358"/>
      <c r="N16" s="358"/>
      <c r="O16" s="358"/>
      <c r="P16" s="358"/>
    </row>
    <row r="17" spans="1:16">
      <c r="A17" s="358"/>
      <c r="B17" s="358"/>
      <c r="C17" s="358"/>
      <c r="D17" s="358"/>
      <c r="E17" s="358"/>
      <c r="F17" s="358"/>
      <c r="G17" s="358"/>
      <c r="H17" s="358"/>
      <c r="I17" s="358"/>
      <c r="J17" s="358"/>
      <c r="K17" s="358"/>
      <c r="L17" s="358"/>
      <c r="M17" s="358"/>
      <c r="N17" s="358"/>
      <c r="O17" s="358"/>
      <c r="P17" s="358"/>
    </row>
    <row r="18" spans="1:16">
      <c r="A18" s="358"/>
      <c r="B18" s="358"/>
      <c r="C18" s="358"/>
      <c r="D18" s="358"/>
      <c r="E18" s="358"/>
      <c r="F18" s="358"/>
      <c r="G18" s="358"/>
      <c r="H18" s="358"/>
      <c r="I18" s="358"/>
      <c r="J18" s="358"/>
      <c r="K18" s="358"/>
      <c r="L18" s="358"/>
      <c r="M18" s="358"/>
      <c r="N18" s="358"/>
      <c r="O18" s="358"/>
      <c r="P18" s="358"/>
    </row>
    <row r="19" spans="1:16">
      <c r="A19" s="358"/>
      <c r="B19" s="358"/>
      <c r="C19" s="358"/>
      <c r="D19" s="358"/>
      <c r="E19" s="358"/>
      <c r="F19" s="358"/>
      <c r="G19" s="358"/>
      <c r="H19" s="358"/>
      <c r="I19" s="358"/>
      <c r="J19" s="358"/>
      <c r="K19" s="358"/>
      <c r="L19" s="358"/>
      <c r="M19" s="358"/>
      <c r="N19" s="358"/>
      <c r="O19" s="358"/>
      <c r="P19" s="358"/>
    </row>
    <row r="20" spans="1:16">
      <c r="A20" s="358"/>
      <c r="B20" s="358"/>
      <c r="C20" s="358"/>
      <c r="D20" s="358"/>
      <c r="E20" s="358"/>
      <c r="F20" s="358"/>
      <c r="G20" s="358"/>
      <c r="H20" s="358"/>
      <c r="I20" s="358"/>
      <c r="J20" s="358"/>
      <c r="K20" s="358"/>
      <c r="L20" s="358"/>
      <c r="M20" s="358"/>
      <c r="N20" s="358"/>
      <c r="O20" s="358"/>
      <c r="P20" s="358"/>
    </row>
    <row r="21" spans="1:16">
      <c r="A21" s="358"/>
      <c r="B21" s="358"/>
      <c r="C21" s="358"/>
      <c r="D21" s="358"/>
      <c r="E21" s="358"/>
      <c r="F21" s="358"/>
      <c r="G21" s="358"/>
      <c r="H21" s="358"/>
      <c r="I21" s="358"/>
      <c r="J21" s="358"/>
      <c r="K21" s="358"/>
      <c r="L21" s="358"/>
      <c r="M21" s="358"/>
      <c r="N21" s="358"/>
      <c r="O21" s="358"/>
      <c r="P21" s="358"/>
    </row>
    <row r="22" spans="1:16">
      <c r="A22" s="358"/>
      <c r="B22" s="358"/>
      <c r="C22" s="358"/>
      <c r="D22" s="358"/>
      <c r="E22" s="358"/>
      <c r="F22" s="358"/>
      <c r="G22" s="358"/>
      <c r="H22" s="358"/>
      <c r="I22" s="358"/>
      <c r="J22" s="358"/>
      <c r="K22" s="358"/>
      <c r="L22" s="358"/>
      <c r="M22" s="358"/>
      <c r="N22" s="358"/>
      <c r="O22" s="358"/>
      <c r="P22" s="358"/>
    </row>
    <row r="23" spans="1:16">
      <c r="A23" s="358"/>
      <c r="B23" s="358"/>
      <c r="C23" s="358"/>
      <c r="D23" s="358"/>
      <c r="E23" s="358"/>
      <c r="F23" s="358"/>
      <c r="G23" s="358"/>
      <c r="H23" s="358"/>
      <c r="I23" s="358"/>
      <c r="J23" s="358"/>
      <c r="K23" s="358"/>
      <c r="L23" s="358"/>
      <c r="M23" s="358"/>
      <c r="N23" s="358"/>
      <c r="O23" s="358"/>
      <c r="P23" s="358"/>
    </row>
    <row r="24" spans="1:16">
      <c r="A24" s="358"/>
      <c r="B24" s="358"/>
      <c r="C24" s="358"/>
      <c r="D24" s="358"/>
      <c r="E24" s="358"/>
      <c r="F24" s="358"/>
      <c r="G24" s="358"/>
      <c r="H24" s="358"/>
      <c r="I24" s="358"/>
      <c r="J24" s="358"/>
      <c r="K24" s="358"/>
      <c r="L24" s="358"/>
      <c r="M24" s="358"/>
      <c r="N24" s="358"/>
      <c r="O24" s="358"/>
      <c r="P24" s="358"/>
    </row>
    <row r="25" spans="1:16">
      <c r="A25" s="358"/>
      <c r="B25" s="358"/>
      <c r="C25" s="358"/>
      <c r="D25" s="358"/>
      <c r="E25" s="358"/>
      <c r="F25" s="358"/>
      <c r="G25" s="358"/>
      <c r="H25" s="358"/>
      <c r="I25" s="358"/>
      <c r="J25" s="358"/>
      <c r="K25" s="358"/>
      <c r="L25" s="358"/>
      <c r="M25" s="358"/>
      <c r="N25" s="358"/>
      <c r="O25" s="358"/>
      <c r="P25" s="358"/>
    </row>
    <row r="26" spans="1:16">
      <c r="A26" s="358"/>
      <c r="B26" s="358"/>
      <c r="C26" s="358"/>
      <c r="D26" s="358"/>
      <c r="E26" s="358"/>
      <c r="F26" s="358"/>
      <c r="G26" s="358"/>
      <c r="H26" s="358"/>
      <c r="I26" s="358"/>
      <c r="J26" s="358"/>
      <c r="K26" s="358"/>
      <c r="L26" s="358"/>
      <c r="M26" s="358"/>
      <c r="N26" s="358"/>
      <c r="O26" s="358"/>
      <c r="P26" s="358"/>
    </row>
    <row r="27" spans="1:16">
      <c r="A27" s="358"/>
      <c r="B27" s="358"/>
      <c r="C27" s="358"/>
      <c r="D27" s="358"/>
      <c r="E27" s="358"/>
      <c r="F27" s="358"/>
      <c r="G27" s="358"/>
      <c r="H27" s="358"/>
      <c r="I27" s="358"/>
      <c r="J27" s="358"/>
      <c r="K27" s="358"/>
      <c r="L27" s="358"/>
      <c r="M27" s="358"/>
      <c r="N27" s="358"/>
      <c r="O27" s="358"/>
      <c r="P27" s="358"/>
    </row>
    <row r="28" spans="1:16">
      <c r="A28" s="358"/>
      <c r="B28" s="358"/>
      <c r="C28" s="358"/>
      <c r="D28" s="358"/>
      <c r="E28" s="358"/>
      <c r="F28" s="358"/>
      <c r="G28" s="358"/>
      <c r="H28" s="358"/>
      <c r="I28" s="358"/>
      <c r="J28" s="358"/>
      <c r="K28" s="358"/>
      <c r="L28" s="358"/>
      <c r="M28" s="358"/>
      <c r="N28" s="358"/>
      <c r="O28" s="358"/>
      <c r="P28" s="358"/>
    </row>
    <row r="29" spans="1:16">
      <c r="A29" s="358"/>
      <c r="B29" s="358"/>
      <c r="C29" s="358"/>
      <c r="D29" s="358"/>
      <c r="E29" s="358"/>
      <c r="F29" s="358"/>
      <c r="G29" s="358"/>
      <c r="H29" s="358"/>
      <c r="I29" s="358"/>
      <c r="J29" s="358"/>
      <c r="K29" s="358"/>
      <c r="L29" s="358"/>
      <c r="M29" s="358"/>
      <c r="N29" s="358"/>
      <c r="O29" s="358"/>
      <c r="P29" s="358"/>
    </row>
    <row r="30" spans="1:16">
      <c r="A30" s="358"/>
      <c r="B30" s="358"/>
      <c r="C30" s="358"/>
      <c r="D30" s="358"/>
      <c r="E30" s="358"/>
      <c r="F30" s="358"/>
      <c r="G30" s="358"/>
      <c r="H30" s="358"/>
      <c r="I30" s="358"/>
      <c r="J30" s="358"/>
      <c r="K30" s="358"/>
      <c r="L30" s="358"/>
      <c r="M30" s="358"/>
      <c r="N30" s="358"/>
      <c r="O30" s="358"/>
      <c r="P30" s="358"/>
    </row>
    <row r="31" spans="1:16">
      <c r="A31" s="358"/>
      <c r="B31" s="358"/>
      <c r="C31" s="358"/>
      <c r="D31" s="358"/>
      <c r="E31" s="358"/>
      <c r="F31" s="358"/>
      <c r="G31" s="358"/>
      <c r="H31" s="358"/>
      <c r="I31" s="358"/>
      <c r="J31" s="358"/>
      <c r="K31" s="358"/>
      <c r="L31" s="358"/>
      <c r="M31" s="358"/>
      <c r="N31" s="358"/>
      <c r="O31" s="358"/>
      <c r="P31" s="358"/>
    </row>
    <row r="32" spans="1:16">
      <c r="A32" s="358"/>
      <c r="B32" s="358"/>
      <c r="C32" s="358"/>
      <c r="D32" s="358"/>
      <c r="E32" s="358"/>
      <c r="F32" s="358"/>
      <c r="G32" s="358"/>
      <c r="H32" s="358"/>
      <c r="I32" s="358"/>
      <c r="J32" s="358"/>
      <c r="K32" s="358"/>
      <c r="L32" s="358"/>
      <c r="M32" s="358"/>
      <c r="N32" s="358"/>
      <c r="O32" s="358"/>
      <c r="P32" s="358"/>
    </row>
    <row r="33" spans="1:16">
      <c r="A33" s="358"/>
      <c r="B33" s="358"/>
      <c r="C33" s="358"/>
      <c r="D33" s="358"/>
      <c r="E33" s="358"/>
      <c r="F33" s="358"/>
      <c r="G33" s="358"/>
      <c r="H33" s="358"/>
      <c r="I33" s="358"/>
      <c r="J33" s="358"/>
      <c r="K33" s="358"/>
      <c r="L33" s="358"/>
      <c r="M33" s="358"/>
      <c r="N33" s="358"/>
      <c r="O33" s="358"/>
      <c r="P33" s="358"/>
    </row>
    <row r="34" spans="1:16">
      <c r="A34" s="358"/>
      <c r="B34" s="358"/>
      <c r="C34" s="358"/>
      <c r="D34" s="358"/>
      <c r="E34" s="358"/>
      <c r="F34" s="358"/>
      <c r="G34" s="358"/>
      <c r="H34" s="358"/>
      <c r="I34" s="358"/>
      <c r="J34" s="358"/>
      <c r="K34" s="358"/>
      <c r="L34" s="358"/>
      <c r="M34" s="358"/>
      <c r="N34" s="358"/>
      <c r="O34" s="358"/>
      <c r="P34" s="358"/>
    </row>
    <row r="35" spans="1:16">
      <c r="A35" s="358"/>
      <c r="B35" s="358"/>
      <c r="C35" s="358"/>
      <c r="D35" s="358"/>
      <c r="E35" s="358"/>
      <c r="F35" s="358"/>
      <c r="G35" s="358"/>
      <c r="H35" s="358"/>
      <c r="I35" s="358"/>
      <c r="J35" s="358"/>
      <c r="K35" s="358"/>
      <c r="L35" s="358"/>
      <c r="M35" s="358"/>
      <c r="N35" s="358"/>
      <c r="O35" s="358"/>
      <c r="P35" s="358"/>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1"/>
  <sheetViews>
    <sheetView view="pageBreakPreview" zoomScale="85" zoomScaleNormal="115" zoomScaleSheetLayoutView="85" workbookViewId="0">
      <selection activeCell="B4" sqref="B4"/>
    </sheetView>
  </sheetViews>
  <sheetFormatPr baseColWidth="10" defaultColWidth="9.33203125" defaultRowHeight="12.75"/>
  <cols>
    <col min="1" max="1" width="61.33203125" customWidth="1"/>
    <col min="2" max="2" width="52.1640625" customWidth="1"/>
  </cols>
  <sheetData>
    <row r="1" spans="1:2" ht="27.95" customHeight="1">
      <c r="A1" s="359" t="s">
        <v>7</v>
      </c>
      <c r="B1" s="360"/>
    </row>
    <row r="2" spans="1:2" ht="27.95" customHeight="1">
      <c r="A2" s="363" t="s">
        <v>361</v>
      </c>
      <c r="B2" s="364"/>
    </row>
    <row r="3" spans="1:2" ht="27.95" customHeight="1">
      <c r="A3" s="361" t="s">
        <v>27</v>
      </c>
      <c r="B3" s="362"/>
    </row>
    <row r="4" spans="1:2" ht="24.95" customHeight="1">
      <c r="A4" s="110" t="s">
        <v>33</v>
      </c>
      <c r="B4" s="111" t="s">
        <v>391</v>
      </c>
    </row>
    <row r="5" spans="1:2" ht="24.95" customHeight="1">
      <c r="A5" s="110" t="s">
        <v>309</v>
      </c>
      <c r="B5" s="111" t="s">
        <v>393</v>
      </c>
    </row>
    <row r="6" spans="1:2" ht="24.95" customHeight="1">
      <c r="A6" s="110" t="s">
        <v>310</v>
      </c>
      <c r="B6" s="111" t="s">
        <v>392</v>
      </c>
    </row>
    <row r="7" spans="1:2" ht="24.95" customHeight="1">
      <c r="A7" s="110" t="s">
        <v>36</v>
      </c>
      <c r="B7" s="112">
        <v>2026</v>
      </c>
    </row>
    <row r="8" spans="1:2" ht="25.5">
      <c r="A8" s="102" t="s">
        <v>312</v>
      </c>
      <c r="B8" s="103" t="s">
        <v>311</v>
      </c>
    </row>
    <row r="9" spans="1:2" ht="108">
      <c r="A9" s="191" t="s">
        <v>455</v>
      </c>
      <c r="B9" s="181" t="s">
        <v>471</v>
      </c>
    </row>
    <row r="10" spans="1:2" ht="27.95" customHeight="1">
      <c r="A10" s="172" t="s">
        <v>313</v>
      </c>
      <c r="B10" s="172" t="s">
        <v>314</v>
      </c>
    </row>
    <row r="11" spans="1:2" ht="24">
      <c r="A11" s="190" t="s">
        <v>472</v>
      </c>
      <c r="B11" s="190" t="s">
        <v>479</v>
      </c>
    </row>
    <row r="12" spans="1:2" ht="24">
      <c r="A12" s="190" t="s">
        <v>473</v>
      </c>
      <c r="B12" s="190" t="s">
        <v>479</v>
      </c>
    </row>
    <row r="13" spans="1:2" ht="24.95" customHeight="1">
      <c r="A13" s="190" t="s">
        <v>474</v>
      </c>
      <c r="B13" s="190" t="s">
        <v>480</v>
      </c>
    </row>
    <row r="14" spans="1:2" ht="24.95" customHeight="1">
      <c r="A14" s="190" t="s">
        <v>475</v>
      </c>
      <c r="B14" s="190" t="s">
        <v>481</v>
      </c>
    </row>
    <row r="15" spans="1:2" ht="36">
      <c r="A15" s="190" t="s">
        <v>476</v>
      </c>
      <c r="B15" s="190" t="s">
        <v>483</v>
      </c>
    </row>
    <row r="16" spans="1:2" ht="24">
      <c r="A16" s="190" t="s">
        <v>477</v>
      </c>
      <c r="B16" s="190" t="s">
        <v>482</v>
      </c>
    </row>
    <row r="17" spans="1:2" ht="24">
      <c r="A17" s="190" t="s">
        <v>478</v>
      </c>
      <c r="B17" s="190" t="s">
        <v>484</v>
      </c>
    </row>
    <row r="18" spans="1:2" ht="27.95" customHeight="1">
      <c r="A18" s="105" t="s">
        <v>355</v>
      </c>
      <c r="B18" s="105" t="s">
        <v>356</v>
      </c>
    </row>
    <row r="19" spans="1:2" ht="43.5" customHeight="1">
      <c r="A19" s="181" t="s">
        <v>485</v>
      </c>
      <c r="B19" s="181" t="s">
        <v>486</v>
      </c>
    </row>
    <row r="20" spans="1:2" ht="27.95" customHeight="1">
      <c r="A20" s="105" t="s">
        <v>357</v>
      </c>
      <c r="B20" s="105" t="s">
        <v>358</v>
      </c>
    </row>
    <row r="21" spans="1:2" ht="48">
      <c r="A21" s="181" t="s">
        <v>489</v>
      </c>
      <c r="B21" s="181" t="s">
        <v>494</v>
      </c>
    </row>
    <row r="22" spans="1:2" ht="42" customHeight="1">
      <c r="A22" s="192" t="s">
        <v>490</v>
      </c>
      <c r="B22" s="192" t="s">
        <v>495</v>
      </c>
    </row>
    <row r="23" spans="1:2" ht="42.75" customHeight="1">
      <c r="A23" s="181" t="s">
        <v>491</v>
      </c>
      <c r="B23" s="192" t="s">
        <v>496</v>
      </c>
    </row>
    <row r="24" spans="1:2" ht="36">
      <c r="A24" s="181" t="s">
        <v>488</v>
      </c>
      <c r="B24" s="181" t="s">
        <v>497</v>
      </c>
    </row>
    <row r="25" spans="1:2" ht="39" customHeight="1">
      <c r="A25" s="181" t="s">
        <v>492</v>
      </c>
      <c r="B25" s="192" t="s">
        <v>498</v>
      </c>
    </row>
    <row r="26" spans="1:2" ht="32.25" customHeight="1">
      <c r="A26" s="181" t="s">
        <v>493</v>
      </c>
      <c r="B26" s="181" t="s">
        <v>499</v>
      </c>
    </row>
    <row r="27" spans="1:2" ht="22.5" customHeight="1">
      <c r="A27" s="110"/>
      <c r="B27" s="110"/>
    </row>
    <row r="28" spans="1:2" ht="19.5" customHeight="1">
      <c r="A28" s="104"/>
      <c r="B28" s="104"/>
    </row>
    <row r="29" spans="1:2" ht="15" customHeight="1"/>
    <row r="30" spans="1:2" ht="21.75" customHeight="1"/>
    <row r="31"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B9" sqref="B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74" t="s">
        <v>7</v>
      </c>
      <c r="B1" s="375"/>
      <c r="C1" s="375"/>
      <c r="D1" s="375"/>
      <c r="E1" s="375"/>
      <c r="F1" s="375"/>
      <c r="G1" s="375"/>
      <c r="H1" s="375"/>
      <c r="I1" s="376"/>
    </row>
    <row r="2" spans="1:9" ht="24.2" customHeight="1">
      <c r="A2" s="377" t="s">
        <v>17</v>
      </c>
      <c r="B2" s="378"/>
      <c r="C2" s="378"/>
      <c r="D2" s="378"/>
      <c r="E2" s="378"/>
      <c r="F2" s="378"/>
      <c r="G2" s="378"/>
      <c r="H2" s="378"/>
      <c r="I2" s="379"/>
    </row>
    <row r="3" spans="1:9" ht="24.95" customHeight="1">
      <c r="A3" s="300" t="s">
        <v>33</v>
      </c>
      <c r="B3" s="301"/>
      <c r="C3" s="301"/>
      <c r="D3" s="302"/>
      <c r="E3" s="368" t="s">
        <v>391</v>
      </c>
      <c r="F3" s="369"/>
      <c r="G3" s="369"/>
      <c r="H3" s="369"/>
      <c r="I3" s="370"/>
    </row>
    <row r="4" spans="1:9" ht="24.95" customHeight="1">
      <c r="A4" s="300" t="s">
        <v>309</v>
      </c>
      <c r="B4" s="301"/>
      <c r="C4" s="301"/>
      <c r="D4" s="302"/>
      <c r="E4" s="368" t="s">
        <v>393</v>
      </c>
      <c r="F4" s="369"/>
      <c r="G4" s="369"/>
      <c r="H4" s="369"/>
      <c r="I4" s="370"/>
    </row>
    <row r="5" spans="1:9" ht="24.95" customHeight="1">
      <c r="A5" s="300" t="s">
        <v>310</v>
      </c>
      <c r="B5" s="301"/>
      <c r="C5" s="301"/>
      <c r="D5" s="302"/>
      <c r="E5" s="368" t="s">
        <v>392</v>
      </c>
      <c r="F5" s="369"/>
      <c r="G5" s="369"/>
      <c r="H5" s="369"/>
      <c r="I5" s="370"/>
    </row>
    <row r="6" spans="1:9" ht="24.95" customHeight="1">
      <c r="A6" s="300" t="s">
        <v>36</v>
      </c>
      <c r="B6" s="301"/>
      <c r="C6" s="301"/>
      <c r="D6" s="302"/>
      <c r="E6" s="371">
        <v>2026</v>
      </c>
      <c r="F6" s="372"/>
      <c r="G6" s="372"/>
      <c r="H6" s="372"/>
      <c r="I6" s="373"/>
    </row>
    <row r="7" spans="1:9" s="109" customFormat="1" ht="63.75">
      <c r="A7" s="106" t="s">
        <v>18</v>
      </c>
      <c r="B7" s="106" t="s">
        <v>19</v>
      </c>
      <c r="C7" s="106" t="s">
        <v>20</v>
      </c>
      <c r="D7" s="106" t="s">
        <v>21</v>
      </c>
      <c r="E7" s="106" t="s">
        <v>22</v>
      </c>
      <c r="F7" s="106" t="s">
        <v>23</v>
      </c>
      <c r="G7" s="106" t="s">
        <v>24</v>
      </c>
      <c r="H7" s="107" t="s">
        <v>25</v>
      </c>
      <c r="I7" s="107" t="s">
        <v>26</v>
      </c>
    </row>
    <row r="8" spans="1:9" ht="60" customHeight="1">
      <c r="A8" s="101" t="s">
        <v>72</v>
      </c>
      <c r="B8" s="101" t="s">
        <v>487</v>
      </c>
      <c r="C8" s="101" t="s">
        <v>487</v>
      </c>
      <c r="D8" s="101" t="s">
        <v>487</v>
      </c>
      <c r="E8" s="101" t="s">
        <v>487</v>
      </c>
      <c r="F8" s="101" t="s">
        <v>487</v>
      </c>
      <c r="G8" s="101" t="s">
        <v>487</v>
      </c>
      <c r="H8" s="101" t="s">
        <v>487</v>
      </c>
      <c r="I8" s="108">
        <f>SUM(B8:H8)</f>
        <v>0</v>
      </c>
    </row>
    <row r="9" spans="1:9" ht="60" customHeight="1">
      <c r="A9" s="101" t="s">
        <v>73</v>
      </c>
      <c r="B9" s="101" t="s">
        <v>487</v>
      </c>
      <c r="C9" s="178">
        <v>2</v>
      </c>
      <c r="D9" s="178">
        <v>2</v>
      </c>
      <c r="E9" s="178">
        <v>3</v>
      </c>
      <c r="F9" s="178">
        <v>1</v>
      </c>
      <c r="G9" s="179">
        <v>3</v>
      </c>
      <c r="H9" s="180">
        <v>3</v>
      </c>
      <c r="I9" s="108">
        <f>SUM(B9:H9)</f>
        <v>14</v>
      </c>
    </row>
    <row r="10" spans="1:9" ht="30" hidden="1" customHeight="1">
      <c r="A10" s="1"/>
      <c r="B10" s="1"/>
      <c r="C10" s="2"/>
      <c r="D10" s="2"/>
      <c r="E10" s="2"/>
      <c r="F10" s="2"/>
      <c r="G10" s="3"/>
      <c r="H10" s="5"/>
      <c r="I10" s="6"/>
    </row>
    <row r="11" spans="1:9">
      <c r="A11" s="365" t="s">
        <v>315</v>
      </c>
      <c r="B11" s="366"/>
      <c r="C11" s="366"/>
      <c r="D11" s="366"/>
      <c r="E11" s="366"/>
      <c r="F11" s="366"/>
      <c r="G11" s="366"/>
      <c r="H11" s="366"/>
      <c r="I11" s="367"/>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4"/>
  <sheetViews>
    <sheetView topLeftCell="A21" zoomScale="80" zoomScaleNormal="80" zoomScaleSheetLayoutView="85" workbookViewId="0">
      <selection activeCell="J27" sqref="J27"/>
    </sheetView>
  </sheetViews>
  <sheetFormatPr baseColWidth="10" defaultColWidth="9.33203125" defaultRowHeight="12.75"/>
  <cols>
    <col min="1" max="1" width="22.83203125" style="170" customWidth="1"/>
    <col min="2" max="2" width="23.83203125" style="170" customWidth="1"/>
    <col min="3" max="3" width="36.5" style="170" customWidth="1"/>
    <col min="4" max="4" width="25.33203125" style="170" customWidth="1"/>
    <col min="5" max="5" width="34.83203125" style="170" customWidth="1"/>
    <col min="6" max="6" width="33.33203125" style="170" customWidth="1"/>
    <col min="7" max="7" width="9.33203125" style="170" customWidth="1"/>
    <col min="8" max="16384" width="9.33203125" style="170"/>
  </cols>
  <sheetData>
    <row r="1" spans="1:7" s="171" customFormat="1" ht="15.75" customHeight="1">
      <c r="A1" s="386" t="s">
        <v>359</v>
      </c>
      <c r="B1" s="386"/>
      <c r="C1" s="386"/>
      <c r="D1" s="386"/>
      <c r="E1" s="386"/>
      <c r="F1" s="386"/>
      <c r="G1" s="169"/>
    </row>
    <row r="2" spans="1:7" s="171" customFormat="1" ht="21" customHeight="1">
      <c r="A2" s="239"/>
      <c r="B2" s="239"/>
      <c r="C2" s="239"/>
      <c r="D2" s="239"/>
      <c r="E2" s="239"/>
      <c r="F2" s="239"/>
      <c r="G2" s="169"/>
    </row>
    <row r="3" spans="1:7" ht="24.75" customHeight="1">
      <c r="A3" s="387"/>
      <c r="B3" s="387"/>
      <c r="C3" s="387"/>
      <c r="D3" s="387"/>
      <c r="E3" s="387"/>
      <c r="F3" s="387"/>
    </row>
    <row r="4" spans="1:7" ht="15" customHeight="1">
      <c r="A4" s="380" t="s">
        <v>33</v>
      </c>
      <c r="B4" s="380"/>
      <c r="C4" s="380"/>
      <c r="D4" s="380" t="s">
        <v>391</v>
      </c>
      <c r="E4" s="380"/>
      <c r="F4" s="380"/>
    </row>
    <row r="5" spans="1:7">
      <c r="A5" s="380" t="s">
        <v>189</v>
      </c>
      <c r="B5" s="380"/>
      <c r="C5" s="380"/>
      <c r="D5" s="380" t="s">
        <v>392</v>
      </c>
      <c r="E5" s="380"/>
      <c r="F5" s="380"/>
    </row>
    <row r="6" spans="1:7">
      <c r="A6" s="380" t="s">
        <v>316</v>
      </c>
      <c r="B6" s="380"/>
      <c r="C6" s="380"/>
      <c r="D6" s="380" t="s">
        <v>393</v>
      </c>
      <c r="E6" s="380"/>
      <c r="F6" s="380"/>
    </row>
    <row r="7" spans="1:7">
      <c r="A7" s="230" t="s">
        <v>36</v>
      </c>
      <c r="B7" s="230"/>
      <c r="C7" s="230"/>
      <c r="D7" s="380" t="s">
        <v>394</v>
      </c>
      <c r="E7" s="380"/>
      <c r="F7" s="380"/>
    </row>
    <row r="8" spans="1:7" ht="23.25" customHeight="1">
      <c r="A8" s="388" t="s">
        <v>354</v>
      </c>
      <c r="B8" s="388"/>
      <c r="C8" s="388"/>
      <c r="D8" s="388"/>
      <c r="E8" s="388"/>
      <c r="F8" s="388"/>
    </row>
    <row r="9" spans="1:7" ht="44.25" customHeight="1">
      <c r="A9" s="197" t="s">
        <v>90</v>
      </c>
      <c r="B9" s="197"/>
      <c r="C9" s="183" t="s">
        <v>395</v>
      </c>
      <c r="D9" s="114" t="s">
        <v>29</v>
      </c>
      <c r="E9" s="380" t="s">
        <v>536</v>
      </c>
      <c r="F9" s="380"/>
    </row>
    <row r="10" spans="1:7" ht="49.5" customHeight="1">
      <c r="A10" s="199" t="s">
        <v>92</v>
      </c>
      <c r="B10" s="199"/>
      <c r="C10" s="175" t="s">
        <v>538</v>
      </c>
      <c r="D10" s="150" t="s">
        <v>30</v>
      </c>
      <c r="E10" s="380" t="s">
        <v>535</v>
      </c>
      <c r="F10" s="380"/>
    </row>
    <row r="11" spans="1:7" ht="111" customHeight="1">
      <c r="A11" s="199" t="s">
        <v>178</v>
      </c>
      <c r="B11" s="199"/>
      <c r="C11" s="175" t="s">
        <v>534</v>
      </c>
      <c r="D11" s="150" t="s">
        <v>31</v>
      </c>
      <c r="E11" s="381" t="s">
        <v>537</v>
      </c>
      <c r="F11" s="381"/>
    </row>
    <row r="12" spans="1:7" ht="41.25" customHeight="1">
      <c r="A12" s="197" t="s">
        <v>317</v>
      </c>
      <c r="B12" s="197"/>
      <c r="C12" s="126" t="s">
        <v>318</v>
      </c>
      <c r="D12" s="126" t="s">
        <v>319</v>
      </c>
      <c r="E12" s="126" t="s">
        <v>320</v>
      </c>
      <c r="F12" s="126" t="s">
        <v>321</v>
      </c>
    </row>
    <row r="13" spans="1:7" ht="204.75" customHeight="1">
      <c r="A13" s="382" t="s">
        <v>322</v>
      </c>
      <c r="B13" s="382"/>
      <c r="C13" s="175" t="s">
        <v>367</v>
      </c>
      <c r="D13" s="175" t="s">
        <v>396</v>
      </c>
      <c r="E13" s="24" t="s">
        <v>397</v>
      </c>
      <c r="F13" s="175" t="s">
        <v>398</v>
      </c>
    </row>
    <row r="14" spans="1:7" ht="127.5" customHeight="1">
      <c r="A14" s="382" t="s">
        <v>323</v>
      </c>
      <c r="B14" s="382"/>
      <c r="C14" s="175" t="s">
        <v>399</v>
      </c>
      <c r="D14" s="175" t="s">
        <v>396</v>
      </c>
      <c r="E14" s="24" t="s">
        <v>397</v>
      </c>
      <c r="F14" s="175" t="s">
        <v>400</v>
      </c>
    </row>
    <row r="15" spans="1:7" ht="30.75" customHeight="1">
      <c r="A15" s="168" t="s">
        <v>159</v>
      </c>
      <c r="B15" s="168" t="s">
        <v>52</v>
      </c>
      <c r="C15" s="168" t="s">
        <v>164</v>
      </c>
      <c r="D15" s="168" t="s">
        <v>161</v>
      </c>
      <c r="E15" s="168" t="s">
        <v>165</v>
      </c>
      <c r="F15" s="125" t="s">
        <v>199</v>
      </c>
    </row>
    <row r="16" spans="1:7" ht="188.1" customHeight="1">
      <c r="A16" s="174" t="s">
        <v>124</v>
      </c>
      <c r="B16" s="176" t="s">
        <v>368</v>
      </c>
      <c r="C16" s="24" t="s">
        <v>371</v>
      </c>
      <c r="D16" s="24" t="s">
        <v>372</v>
      </c>
      <c r="E16" s="24" t="s">
        <v>545</v>
      </c>
      <c r="F16" s="24" t="s">
        <v>373</v>
      </c>
    </row>
    <row r="17" spans="1:6" ht="188.1" customHeight="1">
      <c r="A17" s="114" t="s">
        <v>157</v>
      </c>
      <c r="B17" s="113" t="s">
        <v>369</v>
      </c>
      <c r="C17" s="184" t="s">
        <v>374</v>
      </c>
      <c r="D17" s="175" t="s">
        <v>375</v>
      </c>
      <c r="E17" s="24" t="s">
        <v>544</v>
      </c>
      <c r="F17" s="175" t="s">
        <v>373</v>
      </c>
    </row>
    <row r="18" spans="1:6" ht="188.1" customHeight="1">
      <c r="A18" s="114" t="s">
        <v>135</v>
      </c>
      <c r="B18" s="113" t="s">
        <v>370</v>
      </c>
      <c r="C18" s="184" t="s">
        <v>376</v>
      </c>
      <c r="D18" s="175" t="s">
        <v>377</v>
      </c>
      <c r="E18" s="24" t="s">
        <v>546</v>
      </c>
      <c r="F18" s="175" t="s">
        <v>373</v>
      </c>
    </row>
    <row r="19" spans="1:6" ht="188.1" customHeight="1">
      <c r="A19" s="174" t="s">
        <v>166</v>
      </c>
      <c r="B19" s="176" t="s">
        <v>378</v>
      </c>
      <c r="C19" s="175" t="s">
        <v>379</v>
      </c>
      <c r="D19" s="175" t="s">
        <v>380</v>
      </c>
      <c r="E19" s="24" t="s">
        <v>547</v>
      </c>
      <c r="F19" s="175" t="s">
        <v>373</v>
      </c>
    </row>
    <row r="20" spans="1:6" ht="188.1" customHeight="1">
      <c r="A20" s="114" t="s">
        <v>167</v>
      </c>
      <c r="B20" s="113" t="s">
        <v>381</v>
      </c>
      <c r="C20" s="175" t="s">
        <v>382</v>
      </c>
      <c r="D20" s="175" t="s">
        <v>383</v>
      </c>
      <c r="E20" s="24" t="s">
        <v>541</v>
      </c>
      <c r="F20" s="175" t="s">
        <v>373</v>
      </c>
    </row>
    <row r="21" spans="1:6" ht="188.1" customHeight="1">
      <c r="A21" s="114" t="s">
        <v>168</v>
      </c>
      <c r="B21" s="113" t="s">
        <v>384</v>
      </c>
      <c r="C21" s="175" t="s">
        <v>385</v>
      </c>
      <c r="D21" s="175" t="s">
        <v>386</v>
      </c>
      <c r="E21" s="24" t="s">
        <v>542</v>
      </c>
      <c r="F21" s="175" t="s">
        <v>373</v>
      </c>
    </row>
    <row r="22" spans="1:6" ht="188.1" customHeight="1">
      <c r="A22" s="114" t="s">
        <v>169</v>
      </c>
      <c r="B22" s="113" t="s">
        <v>387</v>
      </c>
      <c r="C22" s="24" t="s">
        <v>388</v>
      </c>
      <c r="D22" s="24" t="s">
        <v>389</v>
      </c>
      <c r="E22" s="24" t="s">
        <v>543</v>
      </c>
      <c r="F22" s="24" t="s">
        <v>390</v>
      </c>
    </row>
    <row r="23" spans="1:6" ht="14.25" customHeight="1"/>
    <row r="24" spans="1:6" ht="14.25" customHeight="1"/>
    <row r="25" spans="1:6" ht="12.75" customHeight="1"/>
    <row r="26" spans="1:6" ht="15.75" customHeight="1">
      <c r="A26" s="383"/>
      <c r="B26" s="383"/>
      <c r="C26" s="383"/>
      <c r="D26" s="383"/>
      <c r="E26" s="383"/>
      <c r="F26" s="383"/>
    </row>
    <row r="27" spans="1:6">
      <c r="A27" s="384"/>
      <c r="B27" s="384"/>
      <c r="C27" s="384"/>
      <c r="D27" s="384"/>
      <c r="E27" s="384"/>
      <c r="F27" s="384"/>
    </row>
    <row r="28" spans="1:6">
      <c r="A28" s="384"/>
      <c r="B28" s="384"/>
      <c r="C28" s="384"/>
      <c r="D28" s="384"/>
      <c r="E28" s="384"/>
      <c r="F28" s="384"/>
    </row>
    <row r="29" spans="1:6">
      <c r="A29" s="384"/>
      <c r="B29" s="384"/>
      <c r="C29" s="384"/>
      <c r="D29" s="384"/>
      <c r="E29" s="384"/>
      <c r="F29" s="384"/>
    </row>
    <row r="30" spans="1:6">
      <c r="A30" s="384"/>
      <c r="B30" s="384"/>
      <c r="C30" s="384"/>
      <c r="D30" s="384"/>
      <c r="E30" s="384"/>
      <c r="F30" s="384"/>
    </row>
    <row r="31" spans="1:6">
      <c r="A31" s="384"/>
      <c r="B31" s="384"/>
      <c r="C31" s="384"/>
      <c r="D31" s="384"/>
      <c r="E31" s="384"/>
      <c r="F31" s="384"/>
    </row>
    <row r="32" spans="1:6">
      <c r="A32" s="384"/>
      <c r="B32" s="384"/>
      <c r="C32" s="384"/>
      <c r="D32" s="384"/>
      <c r="E32" s="384"/>
      <c r="F32" s="384"/>
    </row>
    <row r="33" spans="1:6">
      <c r="A33" s="384"/>
      <c r="B33" s="384"/>
      <c r="C33" s="384"/>
      <c r="D33" s="384"/>
      <c r="E33" s="384"/>
      <c r="F33" s="384"/>
    </row>
    <row r="34" spans="1:6">
      <c r="A34" s="385"/>
      <c r="B34" s="385"/>
      <c r="C34" s="385"/>
      <c r="D34" s="385"/>
      <c r="E34" s="385"/>
      <c r="F34" s="385"/>
    </row>
  </sheetData>
  <dataConsolidate/>
  <mergeCells count="20">
    <mergeCell ref="A13:B13"/>
    <mergeCell ref="A26:F34"/>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s>
  <phoneticPr fontId="25" type="noConversion"/>
  <pageMargins left="0.31496062992125984" right="0.31496062992125984" top="0.74803149606299213" bottom="0.74803149606299213" header="0.31496062992125984" footer="0.31496062992125984"/>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 C1 A1 </vt:lpstr>
      <vt:lpstr>C1 A2</vt:lpstr>
      <vt:lpstr>2</vt:lpstr>
      <vt:lpstr>C2 A1</vt:lpstr>
      <vt:lpstr>C2 A2</vt:lpstr>
      <vt:lpstr>C2 A3</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Hp</cp:lastModifiedBy>
  <cp:lastPrinted>2026-03-30T19:31:37Z</cp:lastPrinted>
  <dcterms:created xsi:type="dcterms:W3CDTF">2024-11-28T16:02:21Z</dcterms:created>
  <dcterms:modified xsi:type="dcterms:W3CDTF">2026-04-20T14:40:57Z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