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E:\MIR EMIR 2026\"/>
    </mc:Choice>
  </mc:AlternateContent>
  <xr:revisionPtr revIDLastSave="0" documentId="13_ncr:1_{7BF9A2DB-7140-4E15-9B22-1BBE74AFA774}" xr6:coauthVersionLast="36" xr6:coauthVersionMax="43" xr10:uidLastSave="{00000000-0000-0000-0000-000000000000}"/>
  <bookViews>
    <workbookView xWindow="0" yWindow="0" windowWidth="10410" windowHeight="4455" firstSheet="8" activeTab="12"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C2" sheetId="46" r:id="rId16"/>
    <sheet name="A1 C2 " sheetId="47" r:id="rId17"/>
    <sheet name="A2 C2" sheetId="48"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0">'ANEXO 1 '!$A$1:$E$54</definedName>
    <definedName name="_xlnm.Print_Area" localSheetId="1">'ANEXO 1.1'!$A$1:$N$33</definedName>
    <definedName name="_xlnm.Print_Area" localSheetId="6">'ANEXO VII. ESTRC. ANAL. PRG.P.P'!$A$1:$B$27</definedName>
    <definedName name="_xlnm.Print_Area" localSheetId="8">'FORMATO 2. POA - MIR'!$A$1:$F$46</definedName>
  </definedNames>
  <calcPr calcId="179021"/>
</workbook>
</file>

<file path=xl/calcChain.xml><?xml version="1.0" encoding="utf-8"?>
<calcChain xmlns="http://schemas.openxmlformats.org/spreadsheetml/2006/main">
  <c r="F43" i="37" l="1"/>
  <c r="F40" i="39" l="1"/>
  <c r="F47" i="48"/>
  <c r="F46" i="48"/>
  <c r="F45" i="48"/>
  <c r="F44" i="48"/>
  <c r="F43" i="48"/>
  <c r="D46" i="48"/>
  <c r="D45" i="48"/>
  <c r="D44" i="48"/>
  <c r="D43" i="48"/>
  <c r="F25" i="48"/>
  <c r="F24" i="48"/>
  <c r="F23" i="48"/>
  <c r="B20" i="48"/>
  <c r="B17" i="48"/>
  <c r="B15" i="48"/>
  <c r="F45" i="47"/>
  <c r="G52" i="47"/>
  <c r="F47" i="47"/>
  <c r="F46" i="47"/>
  <c r="F44" i="47"/>
  <c r="F43" i="47"/>
  <c r="D46" i="47"/>
  <c r="D45" i="47"/>
  <c r="D44" i="47"/>
  <c r="D43" i="46"/>
  <c r="D43" i="47"/>
  <c r="B40" i="47" s="1"/>
  <c r="F23" i="47"/>
  <c r="F24" i="47"/>
  <c r="F25" i="47"/>
  <c r="F23" i="46"/>
  <c r="B20" i="47"/>
  <c r="B17" i="47"/>
  <c r="B15" i="47"/>
  <c r="B15" i="46"/>
  <c r="H52" i="46"/>
  <c r="G52" i="46"/>
  <c r="F47" i="46"/>
  <c r="F46" i="46"/>
  <c r="F45" i="46"/>
  <c r="F44" i="46"/>
  <c r="D46" i="46"/>
  <c r="D45" i="46"/>
  <c r="D44" i="46"/>
  <c r="F43" i="46"/>
  <c r="B40" i="46"/>
  <c r="D43" i="37"/>
  <c r="D43" i="40"/>
  <c r="F25" i="46"/>
  <c r="F24" i="46"/>
  <c r="F23" i="40"/>
  <c r="B20" i="46"/>
  <c r="B20" i="40"/>
  <c r="B17" i="46"/>
  <c r="B17" i="40"/>
  <c r="B15" i="40"/>
  <c r="B40" i="38"/>
  <c r="B51" i="37"/>
  <c r="B17" i="38"/>
  <c r="B17" i="37"/>
  <c r="B15" i="38"/>
  <c r="B15" i="37"/>
  <c r="D51" i="37" s="1"/>
  <c r="B37" i="32" l="1"/>
  <c r="D7" i="32"/>
  <c r="D7" i="39"/>
  <c r="B37" i="39"/>
  <c r="S39" i="14" l="1"/>
  <c r="S36" i="14"/>
  <c r="S33" i="14"/>
  <c r="S30" i="14"/>
  <c r="S27" i="14"/>
  <c r="R39" i="14"/>
  <c r="R38" i="14"/>
  <c r="R36" i="14"/>
  <c r="R35" i="14"/>
  <c r="R33" i="14"/>
  <c r="R32" i="14"/>
  <c r="R30" i="14"/>
  <c r="R29" i="14"/>
  <c r="S29" i="14" s="1"/>
  <c r="R27" i="14"/>
  <c r="R26" i="14"/>
  <c r="S26" i="14" s="1"/>
  <c r="R24" i="14"/>
  <c r="R23" i="14"/>
  <c r="S23" i="14" s="1"/>
  <c r="S24" i="14"/>
  <c r="S38" i="14" l="1"/>
  <c r="D47" i="48"/>
  <c r="D35" i="48"/>
  <c r="S35" i="14"/>
  <c r="F52" i="47" s="1"/>
  <c r="D47" i="47"/>
  <c r="D35" i="47"/>
  <c r="S32" i="14"/>
  <c r="F52" i="46" s="1"/>
  <c r="D47" i="46"/>
  <c r="D35" i="46"/>
  <c r="T23" i="14"/>
  <c r="U23" i="14"/>
  <c r="T38" i="14"/>
  <c r="U38" i="14"/>
  <c r="I47" i="48" s="1"/>
  <c r="U35" i="14"/>
  <c r="T35" i="14"/>
  <c r="H52" i="47" s="1"/>
  <c r="T32" i="14"/>
  <c r="U32" i="14"/>
  <c r="U29" i="14"/>
  <c r="T29" i="14"/>
  <c r="T26" i="14"/>
  <c r="U26" i="14"/>
  <c r="R17" i="14"/>
  <c r="S17" i="14" s="1"/>
  <c r="R18" i="14"/>
  <c r="S18" i="14"/>
  <c r="D48" i="39"/>
  <c r="E44" i="39"/>
  <c r="D40" i="39"/>
  <c r="D41" i="39"/>
  <c r="D42" i="39"/>
  <c r="D43" i="39"/>
  <c r="D35" i="37"/>
  <c r="S21" i="14"/>
  <c r="I52" i="47" l="1"/>
  <c r="I47" i="47"/>
  <c r="I52" i="46"/>
  <c r="I47" i="46"/>
  <c r="T17" i="14"/>
  <c r="B14" i="39"/>
  <c r="B12" i="39"/>
  <c r="D51" i="48"/>
  <c r="B51" i="48"/>
  <c r="H12" i="48"/>
  <c r="D12" i="48"/>
  <c r="H11" i="48"/>
  <c r="D11" i="48"/>
  <c r="H10" i="48"/>
  <c r="D10" i="48"/>
  <c r="D6" i="48"/>
  <c r="D51" i="47"/>
  <c r="B51" i="47"/>
  <c r="H12" i="47"/>
  <c r="D12" i="47"/>
  <c r="H11" i="47"/>
  <c r="D11" i="47"/>
  <c r="H10" i="47"/>
  <c r="D10" i="47"/>
  <c r="D6" i="47"/>
  <c r="D51" i="46"/>
  <c r="B51" i="46"/>
  <c r="H12" i="46"/>
  <c r="D12" i="46"/>
  <c r="H11" i="46"/>
  <c r="D11" i="46"/>
  <c r="H10" i="46"/>
  <c r="D10" i="46"/>
  <c r="D6" i="46"/>
  <c r="B12" i="32"/>
  <c r="D48" i="32" s="1"/>
  <c r="B51" i="38"/>
  <c r="B51" i="40"/>
  <c r="F25" i="40"/>
  <c r="F24" i="40"/>
  <c r="D51" i="40"/>
  <c r="F25" i="38"/>
  <c r="F24" i="38"/>
  <c r="F23" i="38"/>
  <c r="B20" i="38"/>
  <c r="D51" i="38"/>
  <c r="F25" i="37"/>
  <c r="F24" i="37"/>
  <c r="F23" i="37"/>
  <c r="B20" i="37"/>
  <c r="F22" i="32"/>
  <c r="F21" i="32"/>
  <c r="F20" i="32"/>
  <c r="B17" i="32"/>
  <c r="B14" i="32"/>
  <c r="E77" i="46" l="1"/>
  <c r="E73" i="48"/>
  <c r="E73" i="46"/>
  <c r="E75" i="47"/>
  <c r="E71" i="47"/>
  <c r="E77" i="48"/>
  <c r="E75" i="48"/>
  <c r="E73" i="47"/>
  <c r="E77" i="47"/>
  <c r="E75" i="46"/>
  <c r="E71" i="46"/>
  <c r="H9" i="32" l="1"/>
  <c r="H8" i="32"/>
  <c r="H7" i="32"/>
  <c r="D9" i="32"/>
  <c r="D8" i="32"/>
  <c r="H12" i="40" l="1"/>
  <c r="H11" i="40"/>
  <c r="H10" i="40"/>
  <c r="D12" i="40"/>
  <c r="D11" i="40"/>
  <c r="D10" i="40"/>
  <c r="H9" i="39"/>
  <c r="H8" i="39"/>
  <c r="H7" i="39"/>
  <c r="D9" i="39"/>
  <c r="D8" i="39"/>
  <c r="B17" i="39" l="1"/>
  <c r="F22" i="39"/>
  <c r="F21" i="39"/>
  <c r="F20" i="39"/>
  <c r="F46" i="40"/>
  <c r="F45" i="40"/>
  <c r="F44" i="40"/>
  <c r="F43" i="40"/>
  <c r="D46" i="40"/>
  <c r="D45" i="40"/>
  <c r="D44" i="40"/>
  <c r="B40" i="40"/>
  <c r="D6" i="40"/>
  <c r="F43" i="39"/>
  <c r="F42" i="39"/>
  <c r="F41" i="39"/>
  <c r="B48" i="39"/>
  <c r="D3" i="39"/>
  <c r="F46" i="37"/>
  <c r="F45" i="37"/>
  <c r="F44" i="37"/>
  <c r="D46" i="37"/>
  <c r="D45" i="37"/>
  <c r="D44" i="37"/>
  <c r="B40" i="37"/>
  <c r="F46" i="38"/>
  <c r="F45" i="38"/>
  <c r="F44" i="38"/>
  <c r="D46" i="38"/>
  <c r="D45" i="38"/>
  <c r="D44" i="38"/>
  <c r="F43" i="38"/>
  <c r="D43" i="38"/>
  <c r="H12" i="38"/>
  <c r="D12" i="38"/>
  <c r="H11" i="38"/>
  <c r="D11" i="38"/>
  <c r="H10" i="38"/>
  <c r="D10" i="38"/>
  <c r="D6" i="38"/>
  <c r="H12" i="37"/>
  <c r="D12" i="37"/>
  <c r="H11" i="37"/>
  <c r="D11" i="37"/>
  <c r="H10" i="37"/>
  <c r="D10" i="37"/>
  <c r="D6" i="37"/>
  <c r="F43" i="32"/>
  <c r="F42" i="32"/>
  <c r="F41" i="32"/>
  <c r="D43" i="32"/>
  <c r="D42" i="32"/>
  <c r="D41" i="32"/>
  <c r="D40" i="32"/>
  <c r="E75" i="37" l="1"/>
  <c r="E73" i="37"/>
  <c r="E68" i="39"/>
  <c r="E77" i="40"/>
  <c r="E74" i="32"/>
  <c r="E72" i="32"/>
  <c r="E70" i="39"/>
  <c r="E77" i="37"/>
  <c r="E72" i="39"/>
  <c r="E73" i="40"/>
  <c r="E70" i="32"/>
  <c r="E71" i="37"/>
  <c r="E74" i="39"/>
  <c r="E75" i="40"/>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40" l="1"/>
  <c r="D35" i="38"/>
  <c r="R21" i="14"/>
  <c r="R20" i="14"/>
  <c r="S20" i="14" s="1"/>
  <c r="U20" i="14" l="1"/>
  <c r="D32" i="32"/>
  <c r="G52" i="48"/>
  <c r="F52" i="48"/>
  <c r="F52" i="38"/>
  <c r="D47" i="38" s="1"/>
  <c r="G52" i="40"/>
  <c r="F47" i="40" s="1"/>
  <c r="F52" i="40"/>
  <c r="D47" i="40" s="1"/>
  <c r="G52" i="38"/>
  <c r="F47" i="38" s="1"/>
  <c r="G52" i="37"/>
  <c r="F47" i="37" s="1"/>
  <c r="F52" i="37"/>
  <c r="D47" i="37" s="1"/>
  <c r="H52" i="48"/>
  <c r="I52" i="48" l="1"/>
  <c r="G49" i="32"/>
  <c r="F44" i="32" s="1"/>
  <c r="F49" i="32"/>
  <c r="D44" i="32" s="1"/>
  <c r="I52" i="38"/>
  <c r="I47" i="38" s="1"/>
  <c r="T20" i="14"/>
  <c r="I52" i="40"/>
  <c r="I47" i="40" s="1"/>
  <c r="H52" i="40"/>
  <c r="H52" i="38"/>
  <c r="H52" i="37"/>
  <c r="I52" i="37"/>
  <c r="I47" i="37" s="1"/>
  <c r="H49" i="32" l="1"/>
  <c r="I49" i="32"/>
  <c r="I44" i="32" s="1"/>
  <c r="R13" i="21"/>
  <c r="R12" i="21"/>
  <c r="S13" i="21" l="1"/>
  <c r="G51" i="29"/>
  <c r="F46" i="29"/>
  <c r="G51" i="28"/>
  <c r="F46" i="28"/>
  <c r="S12" i="21"/>
  <c r="U12" i="21" s="1"/>
  <c r="F51" i="28"/>
  <c r="F51" i="29"/>
  <c r="D46" i="28" l="1"/>
  <c r="D46" i="29"/>
  <c r="I51" i="29"/>
  <c r="I51" i="28"/>
  <c r="I46" i="29"/>
  <c r="I46" i="28"/>
  <c r="B39" i="29" l="1"/>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<sst xmlns="http://schemas.openxmlformats.org/spreadsheetml/2006/main" count="1832" uniqueCount="560">
  <si>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</si>
  <si>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</si>
  <si>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</si>
  <si>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</si>
  <si>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</si>
  <si>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</si>
  <si>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</si>
  <si>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</si>
  <si>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</si>
  <si>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</si>
  <si>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</si>
  <si>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</si>
  <si>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</si>
  <si>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</si>
  <si>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</si>
  <si>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</si>
  <si>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</si>
  <si>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</si>
  <si>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</si>
  <si>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</si>
  <si>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</si>
  <si>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</si>
  <si>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</si>
  <si>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</si>
  <si>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</si>
  <si>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</si>
  <si>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</si>
  <si>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</si>
  <si>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</si>
  <si>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</si>
  <si>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</si>
  <si>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</si>
  <si>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</si>
  <si>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</si>
  <si>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</si>
  <si>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</si>
  <si>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</si>
  <si>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</si>
  <si>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</si>
  <si>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</si>
  <si>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</si>
  <si>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</si>
  <si>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</si>
  <si>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</si>
  <si>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</si>
  <si>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</si>
  <si>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</si>
  <si>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</si>
  <si>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</si>
  <si>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</si>
  <si>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</si>
  <si>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</si>
  <si>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</si>
  <si>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</si>
  <si>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</si>
  <si>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</si>
  <si>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</si>
  <si>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</si>
  <si>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</si>
  <si>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</si>
  <si>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</si>
  <si>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</si>
  <si>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</si>
  <si>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</si>
  <si>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</si>
  <si>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</si>
  <si>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</si>
  <si>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</si>
  <si>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</si>
  <si>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</si>
  <si>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</si>
  <si>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</si>
  <si>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</si>
  <si>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</si>
  <si>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</si>
  <si>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</si>
  <si>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</si>
  <si>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</si>
  <si>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</si>
  <si>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</si>
  <si>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</si>
  <si>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</si>
  <si>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</si>
  <si>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</si>
  <si>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</si>
  <si>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</si>
  <si>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</si>
  <si>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</si>
  <si>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</si>
  <si>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</si>
  <si>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</si>
  <si>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</si>
  <si>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</si>
  <si>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</si>
  <si>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</si>
  <si>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</si>
  <si>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</si>
  <si>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</si>
  <si>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</si>
  <si>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</si>
  <si>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</si>
  <si>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</si>
  <si>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</si>
  <si>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</si>
  <si>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</si>
  <si>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</si>
  <si>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</si>
  <si>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</si>
  <si>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</si>
  <si>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</si>
  <si>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</si>
  <si>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</si>
  <si>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</si>
  <si>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</si>
  <si>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</si>
  <si>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</si>
  <si>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</si>
  <si>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</si>
  <si>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</si>
  <si>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</si>
  <si>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</si>
  <si>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</si>
  <si>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</si>
  <si>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</si>
  <si>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</si>
  <si>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</si>
  <si>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</si>
  <si>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</si>
  <si>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</si>
  <si>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</si>
  <si>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</si>
  <si>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</si>
  <si>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</si>
  <si>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</si>
  <si>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</si>
  <si>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</si>
  <si>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</si>
  <si>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</si>
  <si>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</si>
  <si>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</si>
  <si>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</si>
  <si>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</si>
  <si>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</si>
  <si>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</si>
  <si>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</si>
  <si>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</si>
  <si>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</si>
  <si>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</si>
  <si>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</si>
  <si>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</si>
  <si>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</si>
  <si>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</si>
  <si>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</si>
  <si>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</si>
  <si>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</si>
  <si>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</si>
  <si>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</si>
  <si>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</si>
  <si>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</si>
  <si>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</si>
  <si>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</si>
  <si>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</si>
  <si>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</si>
  <si>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</si>
  <si>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</si>
  <si>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</si>
  <si>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</si>
  <si>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</si>
  <si>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</si>
  <si>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</si>
  <si>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</si>
  <si>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</si>
  <si>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</si>
  <si>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</si>
  <si>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</si>
  <si>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</si>
  <si>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</si>
  <si>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</si>
  <si>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</si>
  <si>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</si>
  <si>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</si>
  <si>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</si>
  <si>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</si>
  <si>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</si>
  <si>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</si>
  <si>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</si>
  <si>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</si>
  <si>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</si>
  <si>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</si>
  <si>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</si>
  <si>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</si>
  <si>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</si>
  <si>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</si>
  <si>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</si>
  <si>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</si>
  <si>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</si>
  <si>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</si>
  <si>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</si>
  <si>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</si>
  <si>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</si>
  <si>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</si>
  <si>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</si>
  <si>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</si>
  <si>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</si>
  <si>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</si>
  <si>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</si>
  <si>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</si>
  <si>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</si>
  <si>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</si>
  <si>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</si>
  <si>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</si>
  <si>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</si>
  <si>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</si>
  <si>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</si>
  <si>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</si>
  <si>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</si>
  <si>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</si>
  <si>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</si>
  <si>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</si>
  <si>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</si>
  <si>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</si>
  <si>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</si>
  <si>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</si>
  <si>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</si>
  <si>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</si>
  <si>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</si>
  <si>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</si>
  <si>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</si>
  <si>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</si>
  <si>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</si>
  <si>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</si>
  <si>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</si>
  <si>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</si>
  <si>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</si>
  <si>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</si>
  <si>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</si>
  <si>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</si>
  <si>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</si>
  <si>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</si>
  <si>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</si>
  <si>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</si>
  <si>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</si>
  <si>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</si>
  <si>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</si>
  <si>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</si>
  <si>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</si>
  <si>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</si>
  <si>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</si>
  <si>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</si>
  <si>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</si>
  <si>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</si>
  <si>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</si>
  <si>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</si>
  <si>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</si>
  <si>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</si>
  <si>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</si>
  <si>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</si>
  <si>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</si>
  <si>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</si>
  <si>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</si>
  <si>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</si>
  <si>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</si>
  <si>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</si>
  <si>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</si>
  <si>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</si>
  <si>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</si>
  <si>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</si>
  <si>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</si>
  <si>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</si>
  <si>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</si>
  <si>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</si>
  <si>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</si>
  <si>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</si>
  <si>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</si>
  <si>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</si>
  <si>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</si>
  <si>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</si>
  <si>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</si>
  <si>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</si>
  <si>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</si>
  <si>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</si>
  <si>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</si>
  <si>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</si>
  <si>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PP1- A4 C1</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</si>
  <si>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</si>
  <si>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</si>
  <si>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</si>
  <si>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</si>
  <si>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</si>
  <si>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</si>
  <si>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</si>
  <si>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</si>
  <si>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</si>
  <si>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</si>
  <si>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</si>
  <si>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</si>
  <si>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</si>
  <si>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</si>
  <si>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</si>
  <si>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</si>
  <si>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</si>
  <si>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</si>
  <si>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</si>
  <si>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</si>
  <si>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</si>
  <si>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</si>
  <si>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</si>
  <si>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</si>
  <si>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</si>
  <si>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</si>
  <si>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</si>
  <si>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</si>
  <si>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</si>
  <si>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</si>
  <si>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</si>
  <si>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</si>
  <si>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</si>
  <si>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</si>
  <si>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</si>
  <si>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</si>
  <si>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</si>
  <si>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</si>
  <si>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</si>
  <si>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</si>
  <si>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</si>
  <si>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</si>
  <si>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</si>
  <si>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</si>
  <si>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</si>
  <si>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</si>
  <si>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</si>
  <si>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</si>
  <si>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</si>
  <si>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</si>
  <si>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</si>
  <si>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</si>
  <si>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</si>
  <si>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</si>
  <si>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</si>
  <si>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</si>
  <si>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</si>
  <si>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</si>
  <si>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</si>
  <si>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</si>
  <si>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</si>
  <si>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</si>
  <si>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</si>
  <si>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</si>
  <si>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</si>
  <si>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</si>
  <si>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</si>
  <si>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</si>
  <si>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</si>
  <si>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</si>
  <si>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</si>
  <si>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</si>
  <si>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</si>
  <si>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</si>
  <si>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</si>
  <si>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</si>
  <si>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</si>
  <si>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</si>
  <si>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</si>
  <si>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</si>
  <si>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</si>
  <si>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</si>
  <si>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</si>
  <si>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</si>
  <si>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</si>
  <si>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</si>
  <si>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</si>
  <si>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La movilidad impulsa la participación ciudadana como un elemento clave para diseñar políticas públicas incluyentes, seguras y sostenibles. A través de este enfoque, se fomenta la corresponsabilidad social y se asegura que las acciones implementadas respondan verdaderamente a las demandas de la ciudadanía.</t>
  </si>
  <si>
    <t>• Problema principal: Movilidad ineficiente y desigual por infraestructura vial deficiente y falta de transporte. 
• Población afectada: 21,443 habitantes (Acayuca, San Pedro y Zapotlán). 
• Principales carencias: 
Falta de señalización, cruces seguros, banquetas y accesibilidad universal. 
Insuficiencia de transporte público y baja cobertura en zonas alejadas. 
Débil integración con movilidad alternativa (ciclovías, caminabilidad). 
Falta de unidades y mantenimiento en el parque vehicular municipal. 
• Acciones necesarias: 
Mantenimiento preventivo y correctivo de unidades. 
Optimización y control del uso de la flota. 
Ampliación y modernización del transporte. 
• Consecuencias: 
Mayor inseguridad vial y accidentes. 
Pérdida de tiempo y aumento de costos de traslado. 
Desigualdad en acceso a servicios y oportunidades. 
Afectación a grupos vulnerables (niños, adultos mayores, personas con discapacidad). 
• Indicadores de medición: 
Kilometraje, consumo de combustible, tiempos de traslado. 
Costos de mantenimiento y número de unidades en operación.</t>
  </si>
  <si>
    <t xml:space="preserve">3.1 Consolidar un sistema de movilidad accesible, sostenible e incluyente que permita el desplazamiento y la convivencia ordenada, segura y respetuosa entre peatones, ciclistas y conductores de vehículos automotores en beneficio de la ciudadanía local y sus visitantes, para hacer más atractivo y mejorar la calidad del entorno urbano.
Observar el uso adecuado de los vehículos para las direcciones de la administración municipal y mantener en condiciones operativas los vehículos. </t>
  </si>
  <si>
    <t>De esta manera, la adecuada planeación en movilidad y parque vehicular permite al municipio de Zapotlán de Juárez mejorar la prestación de los servicios públicos, reducir riesgos viales, optimizar recursos y garantizar traslados más seguros, eficientes e incluyentes para toda la población.</t>
  </si>
  <si>
    <t>Habitantes poblacion adulto mayor 2,657
Habitantes poblacion juvenil 5,254    
Población15,023 Habitantes 70.06% 18 años y másdel total municipalFuente: SIGEH con datos del INEGI. Censo de Población y Vivienda
2020.      
TOTAL  de habitantes Sector de la poblacion 21,443.</t>
  </si>
  <si>
    <t>Dirigir y controlar la ejecución, supervisión, operación y seguimiento de planes, programas y proyectos en materia de movilidad y gestión del parque vehicular municipal, orientados a garantizar traslados seguros, eficientes y sostenibles en el Municipio, en apego a la normatividad vigente en materia de movilidad, transporte y seguridad vial.</t>
  </si>
  <si>
    <t>X</t>
  </si>
  <si>
    <t>7.1 se realizara un padron de beneficiarios de manera trimestral mediante los oficios recibidos en el area de movilidad del ayuntamiento de zapotlan de juarez.</t>
  </si>
  <si>
    <t>1. Sector de la poblacion 21,443 Habitantes del municipio de Zapotlan de Juarez</t>
  </si>
  <si>
    <t>2.Sector de la poblacion 21,443 Habitantes, poblacion de hombres 10,342,habitantes poblacion total de mujeres 11,101,habitantes poblacion infantil 5,221, habitantes poblacion juvenil 5,254 habitantes poblacion de 18 0 mas 15,023 habitantes poblacion adulto mayor 2,657.</t>
  </si>
  <si>
    <t>1.El problema principal en Zapotlán de Juárez es la movilidad ineficiente y desigual, causada por una infraestructura vial inadecuada, falta de transporte público suficiente y accesible, y deficiencias en el mantenimiento de vialidades y unidades municipales.
2. Infraestructura vial deficiente.
3. Falta de cruces peatonales seguros y escasez de banquetas y rampas accesibles.
4. Señalización vial insuficiente.
5. Transporte público insuficiente
6. Falta de rutas que cubran todas las localidades del municipio.
7. Déficit de unidades de transporte, lo que genera tiempos de espera largos.
8. Falta de transporte accesible para personas con discapacidad y adultos mayores.
9. Deficiencia en el mantenimiento y gestión de unidades municipales, Vehículos del ayuntamiento en mal estado por falta de mantenimiento preventivo.</t>
  </si>
  <si>
    <t>Habitantes poblacion adulto mayor 2,657
Habitantes poblacion juvenil 
Población 15,023 Habitantes 70.06% 18 años y más del total municipal Fuente: SIGEH con datos del INEGI.
Censo de Población y Vivienda 2020.   
TOTAL  de habitantes Sector de la poblacion 21,443</t>
  </si>
  <si>
    <t>5.1 Mejora integral de la calidad de vida de la población mediante una movilidad eficiente, segura, incluyente y sostenible, que garantice el acceso equitativo a servicios, empleo, educación y espacios públicos, impulsando el desarrollo social y económico del municipio.</t>
  </si>
  <si>
    <t>Ciudadanos que recidan en las localidades de Acayuca, San Pedro y  Zapotlan de Juarez</t>
  </si>
  <si>
    <t>Ciudadanos con intereses particulares que no estan alineados con los objetivos del ordenamiento del Municipio</t>
  </si>
  <si>
    <t>Prestadores del  servicio publico Municipal, asi  como el area de  Movilidad y Parque Vehicular</t>
  </si>
  <si>
    <t>Ciudadanos que no requieran de los servicios que se llevan a cabo por las distintas areas del Ayuntamiento</t>
  </si>
  <si>
    <t>https://zapotlan.hidalgo.gob.mx/normateca.html</t>
  </si>
  <si>
    <t>https://zapotlan.hidalgo.gob.mx/ADMINISTRACION%20-2027/Normateca/Presidencia/Planeacion/Plan%20Municipal%20de%20Desarrollo%-27/PMZJ.pdf</t>
  </si>
  <si>
    <t>DIRECCION DE MOVILIDAD Y PARQUE VEHICULAR</t>
  </si>
  <si>
    <t>POA DE DIRECCION DE MOVILIDAD Y PARQUE VEHICULAR</t>
  </si>
  <si>
    <t xml:space="preserve">INADECUADA MOVILIDAD  URBANA Y PARQUE VEHICULAR EN EL MUNICIPIO </t>
  </si>
  <si>
    <t xml:space="preserve">MEJORAR LA GESTION MUNICIPAL EN EL DESARROLLO ECONOMICO Y SOCIAL DE ZAPOTLAN DE JUAREZ </t>
  </si>
  <si>
    <t>Incremento en fallas mecánicas de las unidades</t>
  </si>
  <si>
    <t>Mayor gasto en reparaciones correctivas</t>
  </si>
  <si>
    <t>Inconformidad de la ciudadanía</t>
  </si>
  <si>
    <t>Aumento en accidentes viales</t>
  </si>
  <si>
    <t>Retrasos en la atención de servicios municipales</t>
  </si>
  <si>
    <t>Deterioro acelerado del parque vehicular</t>
  </si>
  <si>
    <t>Mantenimiento preventivo y correctivo oportuno</t>
  </si>
  <si>
    <t>Garantizar un parque vehicular eficiente y seguro</t>
  </si>
  <si>
    <t>Mejorar la satisfacción de la ciudadanía mediante servicios oportunos y de calidad.</t>
  </si>
  <si>
    <t>Reducir el índice de accidentes viales relacionados con fallas mecánicas</t>
  </si>
  <si>
    <t>Asegurar la atención oportuna de los servicios municipales</t>
  </si>
  <si>
    <t>Prolongar la vida útil de las unidades del parque vehicular</t>
  </si>
  <si>
    <t xml:space="preserve">Mantenimiento preventivo y correctivo insuficiente de las unidades </t>
  </si>
  <si>
    <t>Falta de contro y seguimiento del uso del Parque Vehicular</t>
  </si>
  <si>
    <t>Insfraestructura vial en malas condicines</t>
  </si>
  <si>
    <t>Señalizacion vial deficiente</t>
  </si>
  <si>
    <t>Insuficiente compromiso de operadores de las unidades del Parque Vehicular</t>
  </si>
  <si>
    <t>Recursos presupuestales limitados para mantenimientos y operación</t>
  </si>
  <si>
    <t>Implementación de programas de mantenimiento preventivo y correctivo oportuno</t>
  </si>
  <si>
    <t xml:space="preserve">Establecimiento de bitácoras de control vehicular </t>
  </si>
  <si>
    <t>Capacitación constante a operadores sobre uso adecuado y detección temprana de fallas</t>
  </si>
  <si>
    <t>Asignación de presupuesto específico para mantenimiento preventivo.</t>
  </si>
  <si>
    <t>Implementación de inspecciones técnicas periódicas</t>
  </si>
  <si>
    <t>Supervisión y control del uso correcto de las unidades municipales</t>
  </si>
  <si>
    <t>POA DE DIRECCION DE MOVILIDAD Y PARQUE EHICULAR</t>
  </si>
  <si>
    <t>N/A</t>
  </si>
  <si>
    <t>PP4-Desarrollo sostenible e infraestructura sólida y transformadora para Zapotlán.</t>
  </si>
  <si>
    <t>Acuerdo 4. Desarrollo sostenible e infraestructura sólida y transformadora</t>
  </si>
  <si>
    <t>PP4-Desarrollo sostenible e infraestructura sólida y transformadora para Zapotlán</t>
  </si>
  <si>
    <r>
      <rPr>
        <sz val="8"/>
        <rFont val="Arial"/>
        <family val="2"/>
      </rPr>
      <t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t>
    </r>
    <r>
      <rPr>
        <sz val="10"/>
        <rFont val="Arial"/>
        <family val="2"/>
      </rPr>
      <t xml:space="preserve">            </t>
    </r>
  </si>
  <si>
    <t>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t>
  </si>
  <si>
    <t>4.3.3.1 Impulsar el uso de la movilidad no motorizada de bajo impacto ambiental.
4.3.3.2 Implementar políticas de seguridad, de educación vial y ambiental en materia de movilidad.</t>
  </si>
  <si>
    <t>Garantizar la correcta gestión de recursos, detonando la infraestructura social y sostenible a través de financiamiento de obras, acciones sociales básicas e inversiones que beneficien directamente a la población de Zapotlán.</t>
  </si>
  <si>
    <t>Se pueden generar múltiples beneficios si se gestiona adecuadamente, un menor impacto ambiental, espacios urbanos más eficientes y el fomento del uso de transporte no motorizado, mayor accesibilidad e incluso para grupos más vulnerables, así como la reducción del tráfico y tiempos de traslado</t>
  </si>
  <si>
    <t>Porcentaje de Menor impacto ambiental Espacios urbanos más eficientes                                                                                                    Fomento del uso de transporte no motorizado.</t>
  </si>
  <si>
    <t>Las condiciones climáticas permitan la ejecución de señalización y balizamientos, así como obras viales.
La disponibilidad de presupuesto (señalética, pintura, etc)</t>
  </si>
  <si>
    <t xml:space="preserve">Es garantizar una movilidad eficiente, segura, accesible y ambientalmente responsable.   Desarrollar y mantener vías adaptadas a una movilidad sostenible, integrando soluciones que reduzcan el impacto ambiental y fomenten modos de transporte eficientes y accesibles.
</t>
  </si>
  <si>
    <t>Porcentaje de la población de Zapotlán que cuente con la cobertura de la movilización y desarrollo vial adecuado para cada necesidad del usuario.</t>
  </si>
  <si>
    <t xml:space="preserve">Que la población aumente y no se cuente con los recursos apropiados, así como la disponibilidad de colaboración del transporte para los procesos de supervisión y ajustes de ruta. </t>
  </si>
  <si>
    <r>
      <rPr>
        <b/>
        <sz val="10"/>
        <color rgb="FF000000"/>
        <rFont val="Arial"/>
        <family val="2"/>
      </rPr>
      <t>Medios de verificación:</t>
    </r>
    <r>
      <rPr>
        <sz val="10"/>
        <color rgb="FF000000"/>
        <rFont val="Arial"/>
        <family val="2"/>
      </rPr>
      <t xml:space="preserve"> inspección visual, evaluación técnica del material y estado del balizamiento, Matriz de Indicadores para Resultados (MIR), Esquema de Matriz de Indicadores para Resultados (EMIR).
</t>
    </r>
    <r>
      <rPr>
        <b/>
        <sz val="10"/>
        <color rgb="FF000000"/>
        <rFont val="Arial"/>
        <family val="2"/>
      </rPr>
      <t>Fuente de información:</t>
    </r>
    <r>
      <rPr>
        <sz val="10"/>
        <color rgb="FF000000"/>
        <rFont val="Arial"/>
        <family val="2"/>
      </rPr>
      <t xml:space="preserve"> Porcentaje de peticiones y reportes ciudadanos 
</t>
    </r>
    <r>
      <rPr>
        <b/>
        <sz val="10"/>
        <color rgb="FF000000"/>
        <rFont val="Arial"/>
        <family val="2"/>
      </rPr>
      <t>Periodicidad:</t>
    </r>
    <r>
      <rPr>
        <sz val="10"/>
        <color rgb="FF000000"/>
        <rFont val="Arial"/>
        <family val="2"/>
      </rPr>
      <t xml:space="preserve"> trimestral
</t>
    </r>
    <r>
      <rPr>
        <b/>
        <sz val="10"/>
        <color rgb="FF000000"/>
        <rFont val="Arial"/>
        <family val="2"/>
      </rPr>
      <t>Resguardante:</t>
    </r>
    <r>
      <rPr>
        <sz val="10"/>
        <color rgb="FF000000"/>
        <rFont val="Arial"/>
        <family val="2"/>
      </rPr>
      <t xml:space="preserve"> Dirección de Movilidad</t>
    </r>
  </si>
  <si>
    <r>
      <rPr>
        <b/>
        <sz val="10"/>
        <color rgb="FF000000"/>
        <rFont val="Arial"/>
        <family val="2"/>
      </rPr>
      <t>Medios de verificación:</t>
    </r>
    <r>
      <rPr>
        <sz val="10"/>
        <color rgb="FF000000"/>
        <rFont val="Arial"/>
        <family val="2"/>
      </rPr>
      <t xml:space="preserve"> Informes técnicos de movilidad, mapas actualizados de rutas y flujos vehiculares.  Matriz de Indicadores para Resultados (MIR), Esquema de Matriz de Indicadores para Resultados (EMIR).</t>
    </r>
  </si>
  <si>
    <t>Infraestructura vial y sostenible.</t>
  </si>
  <si>
    <t>Balizamiento de avenidas principales de Municipio.</t>
  </si>
  <si>
    <t> Señalética horizontal y vertical en vialidades primarias y secundarias del Municipio.</t>
  </si>
  <si>
    <t>Servicios para mantenimientos de unidades de Parque Vehicular</t>
  </si>
  <si>
    <t>Servicio preventivo de unidades del Parque Vehicular </t>
  </si>
  <si>
    <t xml:space="preserve">Servicio correctivo de unidades del Parque Vehicular </t>
  </si>
  <si>
    <t xml:space="preserve">La infraestructura vial y sostenible comprende el conjunto de obras, equipamientos y acciones destinadas a garantizar una movilidad segura, eficiente y accesible para la población, incorporando criterios de sostenibilidad ambiental, inclusión social y resiliencia urbana.  </t>
  </si>
  <si>
    <t>Periodicidad: Trimestral</t>
  </si>
  <si>
    <t>Medios de verificación:
SIGEH con datos del INEGI. Catálogo Único de Claves de Áreas Geoestadísticas Estatales, Municipales y Localidades
Medios de información:
Fichas de indicadores de resultados, publicadas en la página web del municipio, disponibles en el siguiente link: 
13082 - Zapotlán de Juárez.pdf
Periodicidad: trimestral
Resguardante: Dirección de Movilidad</t>
  </si>
  <si>
    <t>Periodicidad: Anual</t>
  </si>
  <si>
    <t>Incluye la colocación de líneas divisorias de carril, pasos peatonales, flechas direccionales, marcas de alto, zonas de carga y descarga, así como delimitación de áreas de estacionamiento y seguridad</t>
  </si>
  <si>
    <t>Porcentaje de Balizamiento de Avenidas Principales del Municipio</t>
  </si>
  <si>
    <t xml:space="preserve">
Porcentaje de infraestructura vial y sostenible</t>
  </si>
  <si>
    <t>Medios de verificación:
SIGEH con datos del INEGI. Catálogo Único de Claves de Áreas Geoestadísticas Estatales, Municipales y Localidades
Medios de información:
Fichas de indicadores de resultados, publicadas en la página web del municipio, disponibles en el siguiente link: 
13082 - Zapotlán de Juárez.pdf
Periodicidad: trimestral</t>
  </si>
  <si>
    <t>La señalética horizontal y vertical en vialidades primarias y secundarias comprende la instalación, reposición y mantenimiento de señales de tránsito que regulan, informan y orientan a conductores y peatones. Incluye la aplicación de pintura en pavimento (líneas divisorias de carril, pasos peatonales, flechas direccionales, zonas de seguridad) y la colocación de señales verticales (alto, ceda el paso, límites de velocidad, advertencia, informativas y restrictivas.</t>
  </si>
  <si>
    <t>Porcentaje de Señalética Horizontal y Vertical en Vialidades Primarias y Secundarias del Municipio</t>
  </si>
  <si>
    <t xml:space="preserve">Medios de verificación:
SIGEH con datos del INEGI. Catálogo Único de Claves de Áreas Geoestadísticas Estatales, Municipales y Localidades
Fuente de información:
Fichas de indicadores de resultados, publicadas en la página web del municipio, disponibles en el siguiente link: 
13082 - Zapotlán de Juárez.pdf
Periodicidad: trimestral
Resguardante: Dirección de Movilidad
</t>
  </si>
  <si>
    <t>C1 A3</t>
  </si>
  <si>
    <t>Construcción y adecuación de rampas de acceso en espacios públicos, vialidades y áreas municipales, con el propósito de garantizar la movilidad segura, autónoma e incluyente de las personas con capacidades diferentes.</t>
  </si>
  <si>
    <t>Construccion de rampas para personas con capacidades diferentes</t>
  </si>
  <si>
    <t>Porcentaje de construcción de rampas para personas con capacidades diferentes</t>
  </si>
  <si>
    <t>Medios de verificación:
SIGEH con datos del INEGI. Catálogo Único de Claves de Áreas Geoestadísticas Estatales, Municipales y Localidades
Fuente de información:
Fichas de indicadores de resultados, publicadas en la página web del municipio, disponibles en el siguiente link: 
13082 - Zapotlán de Juárez.pdf
Periodicidad: trimestral
Resguardante: Dirección de Movilidad</t>
  </si>
  <si>
    <t>C1 A4</t>
  </si>
  <si>
    <t>Rehabilitacion de rampas para personas con capacidades diferentes</t>
  </si>
  <si>
    <t>Rehabilitación, mantenimiento y mejora de rampas de acceso existentes en espacios públicos, vialidades y edificios municipales, con la finalidad de garantizar condiciones seguras, funcionales e incluyentes para las personas con discapacidad. Las acciones incluyen la reparación de superficies dañadas, corrección de pendientes, aplicación de materiales antideslizantes, adecuación de dimensiones y reforzamiento de señalización, conforme a la normatividad vigente en materia de accesibilidad.</t>
  </si>
  <si>
    <t>Porcentaje de rehabilitación de rampas para personas con capacidades diferentes</t>
  </si>
  <si>
    <t xml:space="preserve">Los servicios de mantenimiento de unidades del parque vehicular comprenden el conjunto de acciones técnicas, preventivas y correctivas destinadas a garantizar el óptimo funcionamiento, seguridad, eficiencia y prolongación de la vida útil de los vehículos oficiales. Estas actividades se realizan de manera programada y conforme a las especificaciones de cada unidad, con el propósito de mantener la operatividad del parque vehicular y evitar fallas mecánicas que puedan afectar la prestación de los servicios institucionales. </t>
  </si>
  <si>
    <t xml:space="preserve">Porcentaje de mantenimiento de unidades </t>
  </si>
  <si>
    <t>Medios de verificación:
INEGI México en cifras. Tabulados de integración 2024. Transporte
Fuentes de información:
Fichas de indicadores de resultados, publicadas en la página web del municipio, disponibles en el siguiente link: 
13082 - Zapotlán de Juárez.pdf
Periodicidad: trimestral
Resguardante: Dirección de Movilidad</t>
  </si>
  <si>
    <t xml:space="preserve">Este tipo de mantenimiento se lleva a cabo antes de que se presenten fallas mecánicas, permitiendo anticipar desgastes naturales por uso y evitando reparaciones mayores que impliquen costos elevados o la inmovilización de las unidades.
Dentro del mantenimiento preventivo se contemplan acciones como el cambio de aceite y filtros, revisión y ajuste del sistema de frenos, verificación de niveles de fluidos (anticongelante, líquido de frenos, dirección hidráulica y transmisión), inspección de la suspensión y dirección, revisión del sistema eléctrico, afinación del motor, verificación del estado y presión de neumáticos, así como la revisión general de la carrocería y elementos de seguridad. </t>
  </si>
  <si>
    <t xml:space="preserve">Porcentaje de mantenimiento preventivo de unidades </t>
  </si>
  <si>
    <t xml:space="preserve">Medios de verificación:
INEGI México en cifras. Tabulados de integración 2024. Transporte
Fuente de información:
 Fichas de indicadores de resultados, publicadas en la página web del municipio, disponibles en el siguiente link: 
13082 - Zapotlán de Juárez.pdf
Periodicidad: trimestral
Resguardante: Dirección de Movilidad
 </t>
  </si>
  <si>
    <t xml:space="preserve">El servicio correctivo de las unidades del parque vehicular consiste en el conjunto de acciones técnicas que se realizan para reparar fallas, averías o daños detectados en los vehículos oficiales, con el propósito de restablecer su funcionamiento óptimo, seguro y eficiente. Este tipo de mantenimiento se ejecuta cuando la unidad presenta un desperfecto que afecta su operatividad o pone en riesgo la seguridad del conductor y de los usuarios. </t>
  </si>
  <si>
    <t xml:space="preserve">Porcentaje de mantenimiento correctivo de unidades  </t>
  </si>
  <si>
    <t>Medios de verificacion:
INEGI México en cifras. Tabulados de integración 2024. Transporte
Fuente de información:
Fichas de indicadores de resultados, publicadas en la página web del municipio, disponibles en el siguiente link: 
13082 - Zapotlán de Juárez.pdf
Periodicidad: trimestral
Resguardante: Dirección de Movilidad</t>
  </si>
  <si>
    <t>PP4Desarrollo sostenible e infraestructura sólida y transformadora</t>
  </si>
  <si>
    <t>Acuerdo 4. Desarrollo sostenible e infraestructura solida y transformadora para Zapotlan</t>
  </si>
  <si>
    <t>4.1 Garantizar la correcta gestión de recursos, detonando la infraestructura social y sostenible a través de financiamiento de obras, acciones sociales básicas e inversiones que beneficien directamente a la población de Zapotlán.</t>
  </si>
  <si>
    <t>Mejorar la movilidad urbana del municipio mediante la planificación, regulación y ejecución de acciones que fomenten un tránsito seguro, eficiente y sostenible para todos los habitantes.
Garantizar el desplazamiento de personas y vehículos dentro del municipio, contribuyendo al ordenamiento vial y al bienestar de la comunidad.</t>
  </si>
  <si>
    <t>OE1:Fortalecer la seguridad vial a través de programas de prevención, señalización adecuada y operativos de control.
OE2:Impulsar la movilidad sostenible promoviendo el uso de transporte no motorizado, movilidad eléctrica y alternativas de transporte compartido.
OE3:Promover la participación ciudadana mediante campañas de educación vial, difusión de información y espacios de consulta pública.
OE4:Fortalecer las capacidades institucionales del área de movilidad mediante capacitación del personal y mejora de los procesos internos.</t>
  </si>
  <si>
    <t>INFRAESTRUCTURA VIAL Y SOSTENIBLE</t>
  </si>
  <si>
    <t>PDIVSR.
Porcentaje de infraestructura vial sostenible realizado</t>
  </si>
  <si>
    <t>BALIZAMIENTO DE AVENIDAS PRINCIPALES DEL MUNICIPIO</t>
  </si>
  <si>
    <t>PDBDAPDM.
 Porcentaje de balizamiento de avenidas principales del Municipio</t>
  </si>
  <si>
    <t>PDBDAPP.
porcentaje de balizamiento de avenidas principales programadas</t>
  </si>
  <si>
    <t>PDBDAPR.
Porcentaje de balizamiento de avenidas principales realizadas</t>
  </si>
  <si>
    <t xml:space="preserve">PDBDAPDM.=( PDBDAPP / PDBDAPR)*100% </t>
  </si>
  <si>
    <t>SEÑALETICA HORIZONTAL Y VERTICAL EN VIALIDADES PRIMARIAS Y SECUNDARIAS DEL MUNICIPIO</t>
  </si>
  <si>
    <t xml:space="preserve">PDSHYVEVPYSDM.
Porcentaje de señalética horizontal y vertical en vialidades primarias y secundarias del Municipio </t>
  </si>
  <si>
    <t>PDSHYVEVPYSDMP.
Porcentajes de señalización de avenidas principales programadas</t>
  </si>
  <si>
    <t xml:space="preserve">PDSHYVEVPYSDMP.
Porcentajes de señalización de avenidas principales realizadas </t>
  </si>
  <si>
    <t>PDSHYVEVPYSDM=( PDSHYVEVPYSDMP.
/ PDSHYVEVPYSDMR)*100%</t>
  </si>
  <si>
    <t>CONSTRUCCION DE RAMPAS PARA PERSONAS CON CAPACIDADES DIFERENTES</t>
  </si>
  <si>
    <t>PDCDRPPCCDP.
Porcentajes de construcción de rampas para personas con capacidades diferentes programadas</t>
  </si>
  <si>
    <t xml:space="preserve">PDCDRPPCCDR.
Porcentaje de construcción de rampas para personas con capacidades diferentes realizadas </t>
  </si>
  <si>
    <t>REHABILITACION DE RAMPAS PARA PERSONAS CON CAPACIDADES DIFERENTES</t>
  </si>
  <si>
    <t>PDCDRPPCCD =( PDCDRPPCCDP/ PDCDRPPCCDR)*100%</t>
  </si>
  <si>
    <t>PDCDRPPCCD.
 Porcentaje de construcción de rampas para personas con capacidades diferentes</t>
  </si>
  <si>
    <t>PDRDRPPCCD.
 Porcentaje de rehabilitación de rampas para personas con capacidades diferentes</t>
  </si>
  <si>
    <t>PDRDRPPCCDP.
Porcentajes de rehabilitación de rampas para personas con capacidades diferentes programadas</t>
  </si>
  <si>
    <t xml:space="preserve">PDRDRPPCCDR.
Porcentaje de rehabilitación de rampas para personas con capacidades diferentes realizadas </t>
  </si>
  <si>
    <t>PDRDRPPCCD =( PDRDRPPCCDP
 / PDRDRPPCCDR)*100%</t>
  </si>
  <si>
    <t>SERVICIOS PARA MANTENIMIENTOS DE UNIDADES DE PARQUE VEHICULAR</t>
  </si>
  <si>
    <t>PDMDUDPV.
 Porcentaje de mantenimientos de unidades  del parque vehicular</t>
  </si>
  <si>
    <t>PDAPDMDUPV.
Porcentaje de actividades programadas del mantenimientos de unidades de parque vehicular programado</t>
  </si>
  <si>
    <t xml:space="preserve">PDAPDMDUPVR.
Porcentaje de actividades programadas del mantenimiento de unidades de parque vehicular realizado </t>
  </si>
  <si>
    <t>PDMDUDPV=(PDAPDMDUPVP/ PDAPDMDUPVR)*100%</t>
  </si>
  <si>
    <t>SERVICIOS PARA MANTENIMIENTOS PREVENTIVOS DE UNIDADES</t>
  </si>
  <si>
    <t xml:space="preserve">PDMPU.
 Porcentaje de mantenimientos preventivos de unidades  </t>
  </si>
  <si>
    <t>PDMPU=( PDAPDMPUDPVP/PDAPDMPUDPVR)*100%</t>
  </si>
  <si>
    <t>SERVICIOS PARA MANTENIMIENTOS CORRECTIVOS  DE UNIDADES</t>
  </si>
  <si>
    <t xml:space="preserve">PDMCDU.
 Porcentaje de mantenimientos correctivos de unidades  </t>
  </si>
  <si>
    <t>PDAPDMCDUDPVP.
Porcentaje de actividades programadas de los mantenimientos correctivos de unidades de parque vehicular programado</t>
  </si>
  <si>
    <t>PDAPDMCDUDPVR.
Porcentaje de actividades programadas de los mantenimientos correctivos de unidades de parque vehicular realizado</t>
  </si>
  <si>
    <t>PDMCDU=(PDAPDMCDUDPVP/PDAPDMCDUDPVR)*100%</t>
  </si>
  <si>
    <t>Direccion de Movilidad y Parque Vehicular</t>
  </si>
  <si>
    <t>PP4-Desarrollo sostenible e infraestructura sólida y transformadora</t>
  </si>
  <si>
    <t>PP4- C1</t>
  </si>
  <si>
    <t>DIRECCIÓN DE MOVILIDAD Y PARQUE VEHICULAR</t>
  </si>
  <si>
    <t>https://sigeh.hidalgo.gob.mx/pags/info_reg/municipal/13082%20-%20Zapotl%C3%A1n%20de%20Ju%C3%A1rez.pdf</t>
  </si>
  <si>
    <t>PP4- A1 C1</t>
  </si>
  <si>
    <t>POA DE DIRECCIÓN DE MOVILIDAD Y PARQUE VEHICULAR</t>
  </si>
  <si>
    <t>PP4- A2 C1</t>
  </si>
  <si>
    <t>PDIVSP</t>
  </si>
  <si>
    <t>PDIVSR</t>
  </si>
  <si>
    <t>PIVYS
Porcentaje de infraestructura vial y sostenible</t>
  </si>
  <si>
    <t>PDIVSP.
 Porcentaje de infraestructura vial y sostenible programado</t>
  </si>
  <si>
    <t xml:space="preserve">PDIVYS=(PDIVYSP/PDIVYSR)*100%				</t>
  </si>
  <si>
    <t>PIVYS</t>
  </si>
  <si>
    <t xml:space="preserve">PDBDAPDM.
 </t>
  </si>
  <si>
    <t>SECRETARIA ADMINISTRACION Y FINANZAS</t>
  </si>
  <si>
    <t>PDSHYVEVPYSDM</t>
  </si>
  <si>
    <t>PDSHYVEVPYSDMP</t>
  </si>
  <si>
    <t>PDSHYVEVPYSDMR</t>
  </si>
  <si>
    <t xml:space="preserve">PDBDAPDM.
</t>
  </si>
  <si>
    <t>PP4- A3 C1</t>
  </si>
  <si>
    <t xml:space="preserve">PDCDRPPCCD </t>
  </si>
  <si>
    <t>PDCDRPPCCDP</t>
  </si>
  <si>
    <t>PDCDRPPCCDR</t>
  </si>
  <si>
    <t>PDRDRPPCCD</t>
  </si>
  <si>
    <t>PDRDRPPCCDP</t>
  </si>
  <si>
    <t>PDRDRPPCCDPR</t>
  </si>
  <si>
    <t>PP4- C2</t>
  </si>
  <si>
    <t>PDMDUDPV</t>
  </si>
  <si>
    <t>PDMDUDPVP</t>
  </si>
  <si>
    <t>PDMDUDPVR</t>
  </si>
  <si>
    <t>PP4- A1  C2</t>
  </si>
  <si>
    <t xml:space="preserve">PDAPDMDUPVP.
Porcentaje de actividades programadas del mantenimiento de unidades de parque vehicular programado </t>
  </si>
  <si>
    <t xml:space="preserve">PDAPDMPDUDPVR.
Porcentaje de actividades programadas de los mantenimientos preventivos de unidades de parque vehicular realizado
 </t>
  </si>
  <si>
    <t>PDMPU</t>
  </si>
  <si>
    <t>PDMPUP</t>
  </si>
  <si>
    <t>PDMPUR</t>
  </si>
  <si>
    <t>PP4- A2  C2</t>
  </si>
  <si>
    <t>PDMCDUP</t>
  </si>
  <si>
    <t>PDMCDUR</t>
  </si>
  <si>
    <t>Incluye la colocación de líneas divisorias de carril, pasos peatonales, flechas direccionales, marcas de alto, zonas de carga y descarga, así como delimitación de áreas de estacionamiento y seguridad.</t>
  </si>
  <si>
    <t>PDIVYS=(PDIVYSP/PDIVYSR)*100%</t>
  </si>
  <si>
    <t>DIRECCIÓN DE MOVILIDAD Y PARQUE VEHICUALAR</t>
  </si>
  <si>
    <t>POA DE LA DIRECCIÓN DE MOVILIDAD Y PARQUE VEHICULAR</t>
  </si>
  <si>
    <t xml:space="preserve">PP4-Desarrollo sostenible e infraestructura sólida y transformadora para Zapotlán </t>
  </si>
  <si>
    <t>ACUERDO 4. Desarrollo sostenible e infraestructura sólida y transformadora</t>
  </si>
  <si>
    <t>Administrar, gestionar y canalizar los recursos financieros para la ejecución de obras e inversiones públicas, asegurando su correcta aplicación en proyectos de infraestructura social que atiendan las necesidades prioritarias del municipio.</t>
  </si>
  <si>
    <t>4.3 Movilidad accesible, sostenible e incluyente. Fomentar la movilidad urbana sostenible, para mejorar la calidad de vida de las y los hidalguenses</t>
  </si>
  <si>
    <t>Impulsar el desarrollo social y sostenible del municipio de Zapotlán mediante la adecuada gestión y aplicación de recursos destinados a obras, acciones sociales básicas e inversiones que mejoren las condiciones de vida de la población.</t>
  </si>
  <si>
    <t>Programar, supervisar y dar seguimiento a la ejecución de obras y acciones sociales básicas, garantizando el uso eficiente, transparente y oportuno de los recursos en beneficio directo de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</si>
</sst>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0"/>
      <color rgb="FFFF0000"/>
      <name val="Arial"/>
      <family val="2"/>
    </font>
    <font>
      <sz val="8"/>
      <name val="Arial"/>
      <family val="2"/>
    </font>
    <font>
      <b/>
      <sz val="10"/>
      <color rgb="FF63132A"/>
      <name val="Arial"/>
      <family val="2"/>
    </font>
    <font>
      <b/>
      <sz val="10"/>
      <color theme="0" tint="-0.249977111117893"/>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right style="medium">
        <color indexed="64"/>
      </right>
      <top/>
      <bottom/>
      <diagonal/>
    </border>
  </borders>
  <cellStyleXfs count="4">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cellStyleXfs>
  <cellXfs count="833">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3" fillId="0" borderId="10" xfId="0" applyFont="1" applyBorder="1" applyAlignment="1">
      <alignment horizontal="center" vertical="center" wrapText="1"/>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5"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9"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2" xfId="0" applyFont="1" applyBorder="1" applyAlignment="1">
      <alignment vertical="center" wrapText="1"/>
    </xf>
    <xf numFmtId="0" fontId="62" fillId="0" borderId="0" xfId="0" applyFont="1" applyAlignment="1">
      <alignment vertical="center"/>
    </xf>
    <xf numFmtId="0" fontId="69" fillId="0" borderId="0" xfId="0" applyFont="1" applyAlignment="1">
      <alignment vertical="center"/>
    </xf>
    <xf numFmtId="0" fontId="65" fillId="0" borderId="0" xfId="0" applyFont="1"/>
    <xf numFmtId="0" fontId="66" fillId="0" borderId="0" xfId="0" applyFont="1" applyAlignment="1">
      <alignment vertical="center"/>
    </xf>
    <xf numFmtId="0" fontId="65" fillId="0" borderId="0" xfId="0" applyFont="1" applyAlignment="1">
      <alignment vertical="center"/>
    </xf>
    <xf numFmtId="0" fontId="68" fillId="0" borderId="0" xfId="0" applyFont="1"/>
    <xf numFmtId="0" fontId="67" fillId="0" borderId="0" xfId="0" applyFont="1"/>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7"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9" fontId="78"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54" fillId="0" borderId="29" xfId="0" applyFont="1" applyBorder="1" applyAlignment="1">
      <alignment vertical="center"/>
    </xf>
    <xf numFmtId="0" fontId="54" fillId="0" borderId="30" xfId="0" applyFont="1" applyBorder="1" applyAlignment="1">
      <alignment vertical="center"/>
    </xf>
    <xf numFmtId="0" fontId="54" fillId="0" borderId="31" xfId="0" applyFont="1" applyBorder="1" applyAlignment="1">
      <alignment vertical="center"/>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29" fillId="26" borderId="10" xfId="0" applyFont="1" applyFill="1" applyBorder="1" applyAlignment="1">
      <alignment horizontal="center" vertical="center" wrapText="1"/>
    </xf>
    <xf numFmtId="0" fontId="85"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90"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0" fontId="0" fillId="0" borderId="0" xfId="0" applyAlignment="1">
      <alignment horizontal="left" vertical="top" wrapText="1"/>
    </xf>
    <xf numFmtId="0" fontId="17" fillId="0" borderId="10" xfId="0" applyFont="1" applyBorder="1" applyAlignment="1">
      <alignment horizontal="left" vertical="center" wrapText="1"/>
    </xf>
    <xf numFmtId="0" fontId="43" fillId="0" borderId="10" xfId="0" applyFont="1" applyBorder="1" applyAlignment="1">
      <alignment horizontal="center" vertical="center" wrapText="1"/>
    </xf>
    <xf numFmtId="1" fontId="91" fillId="0" borderId="10" xfId="0" applyNumberFormat="1" applyFont="1" applyBorder="1" applyAlignment="1">
      <alignment horizontal="center" vertical="center" shrinkToFit="1"/>
    </xf>
    <xf numFmtId="0" fontId="11" fillId="8" borderId="34" xfId="0" applyFont="1" applyFill="1" applyBorder="1" applyAlignment="1">
      <alignment horizontal="center" vertical="center" wrapText="1"/>
    </xf>
    <xf numFmtId="0" fontId="86" fillId="15" borderId="34" xfId="0" applyFont="1" applyFill="1" applyBorder="1" applyAlignment="1">
      <alignment horizontal="center" vertical="center"/>
    </xf>
    <xf numFmtId="0" fontId="86" fillId="8" borderId="34" xfId="0" applyFont="1" applyFill="1" applyBorder="1" applyAlignment="1">
      <alignment horizontal="center" vertical="center"/>
    </xf>
    <xf numFmtId="0" fontId="82" fillId="23" borderId="34" xfId="2" applyFont="1" applyFill="1" applyBorder="1" applyAlignment="1">
      <alignment horizontal="center" vertical="center" wrapText="1"/>
    </xf>
    <xf numFmtId="0" fontId="82" fillId="23" borderId="34" xfId="2" applyFont="1" applyFill="1" applyBorder="1" applyAlignment="1">
      <alignment horizontal="center" vertical="center"/>
    </xf>
    <xf numFmtId="0" fontId="84" fillId="11" borderId="34" xfId="2" applyFont="1" applyFill="1" applyBorder="1" applyAlignment="1">
      <alignment horizontal="center" vertical="center"/>
    </xf>
    <xf numFmtId="0" fontId="82" fillId="0" borderId="34" xfId="2" applyFont="1" applyBorder="1" applyAlignment="1">
      <alignment horizontal="center" vertical="center" wrapText="1"/>
    </xf>
    <xf numFmtId="0" fontId="58" fillId="15" borderId="34" xfId="2" applyFont="1" applyFill="1" applyBorder="1" applyAlignment="1">
      <alignment horizontal="center" vertical="center"/>
    </xf>
    <xf numFmtId="0" fontId="82" fillId="0" borderId="34" xfId="2" applyFont="1" applyBorder="1" applyAlignment="1">
      <alignment horizontal="center" vertical="center"/>
    </xf>
    <xf numFmtId="0" fontId="58" fillId="8" borderId="34" xfId="2" applyFont="1" applyFill="1" applyBorder="1" applyAlignment="1">
      <alignment horizontal="center" vertical="center" wrapText="1"/>
    </xf>
    <xf numFmtId="0" fontId="58" fillId="7" borderId="34" xfId="2" applyFont="1" applyFill="1" applyBorder="1" applyAlignment="1">
      <alignment horizontal="center" vertical="center" wrapText="1"/>
    </xf>
    <xf numFmtId="0" fontId="92" fillId="20" borderId="34" xfId="2" applyFont="1" applyFill="1" applyBorder="1" applyAlignment="1">
      <alignment horizontal="center" vertical="center"/>
    </xf>
    <xf numFmtId="0" fontId="58" fillId="8" borderId="37" xfId="2" applyFont="1" applyFill="1" applyBorder="1" applyAlignment="1">
      <alignment horizontal="center" vertical="center" wrapText="1"/>
    </xf>
    <xf numFmtId="0" fontId="58" fillId="7" borderId="38" xfId="2" applyFont="1" applyFill="1" applyBorder="1" applyAlignment="1">
      <alignment horizontal="center" vertical="center" wrapText="1"/>
    </xf>
    <xf numFmtId="0" fontId="58" fillId="7" borderId="37" xfId="2" applyFont="1" applyFill="1" applyBorder="1" applyAlignment="1">
      <alignment horizontal="center" vertical="center" wrapText="1"/>
    </xf>
    <xf numFmtId="0" fontId="9" fillId="7" borderId="34"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39" fillId="12" borderId="3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25" borderId="45" xfId="0" applyFont="1" applyFill="1" applyBorder="1" applyAlignment="1">
      <alignment horizontal="center" vertical="center" wrapText="1"/>
    </xf>
    <xf numFmtId="0" fontId="39" fillId="0" borderId="37"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89" fillId="0" borderId="37" xfId="2" applyFont="1" applyBorder="1" applyAlignment="1">
      <alignment horizontal="center" vertical="center" wrapText="1"/>
    </xf>
    <xf numFmtId="9" fontId="89" fillId="0" borderId="37" xfId="1" applyFont="1" applyBorder="1" applyAlignment="1">
      <alignment horizontal="center" vertical="center"/>
    </xf>
    <xf numFmtId="9" fontId="23" fillId="0" borderId="0" xfId="1" applyFont="1" applyFill="1" applyBorder="1" applyAlignment="1">
      <alignment horizontal="left" vertical="top"/>
    </xf>
    <xf numFmtId="0" fontId="29" fillId="0" borderId="0" xfId="0" applyFont="1" applyAlignment="1">
      <alignment horizontal="left" vertical="top"/>
    </xf>
    <xf numFmtId="0" fontId="29" fillId="7" borderId="34" xfId="0" applyFont="1" applyFill="1" applyBorder="1" applyAlignment="1">
      <alignment horizontal="center" vertical="center" wrapText="1"/>
    </xf>
    <xf numFmtId="0" fontId="23" fillId="0" borderId="34" xfId="0" applyFont="1" applyBorder="1" applyAlignment="1">
      <alignment horizontal="left" vertical="center"/>
    </xf>
    <xf numFmtId="0" fontId="23" fillId="0" borderId="0" xfId="0" applyFont="1" applyAlignment="1">
      <alignment horizontal="left" vertical="center"/>
    </xf>
    <xf numFmtId="0" fontId="76"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86" fillId="8" borderId="34" xfId="0" applyFont="1" applyFill="1" applyBorder="1" applyAlignment="1">
      <alignment horizontal="center" vertical="center" wrapText="1"/>
    </xf>
    <xf numFmtId="0" fontId="94" fillId="7" borderId="34" xfId="0" applyFont="1" applyFill="1" applyBorder="1" applyAlignment="1">
      <alignment horizontal="center" vertical="center" wrapText="1"/>
    </xf>
    <xf numFmtId="0" fontId="47" fillId="20" borderId="13" xfId="0" applyFont="1" applyFill="1" applyBorder="1" applyAlignment="1">
      <alignment horizontal="center" vertical="center" wrapText="1"/>
    </xf>
    <xf numFmtId="0" fontId="47" fillId="7" borderId="34" xfId="0" applyFont="1" applyFill="1" applyBorder="1" applyAlignment="1">
      <alignment vertical="center" wrapText="1"/>
    </xf>
    <xf numFmtId="14" fontId="89"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89" fillId="0" borderId="34" xfId="2" applyFont="1" applyBorder="1" applyAlignment="1">
      <alignment horizontal="center" vertical="center" wrapText="1"/>
    </xf>
    <xf numFmtId="9" fontId="89"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83" fillId="0" borderId="0" xfId="0" applyFont="1" applyAlignment="1">
      <alignment horizontal="left" vertical="center"/>
    </xf>
    <xf numFmtId="9" fontId="23" fillId="0" borderId="34" xfId="1" applyFont="1" applyFill="1" applyBorder="1" applyAlignment="1">
      <alignment horizontal="left" vertical="center"/>
    </xf>
    <xf numFmtId="0" fontId="23" fillId="0" borderId="31" xfId="0" applyFont="1" applyBorder="1" applyAlignment="1">
      <alignment horizontal="left" vertical="center"/>
    </xf>
    <xf numFmtId="0" fontId="74" fillId="0" borderId="10" xfId="0" applyFont="1" applyBorder="1" applyAlignment="1">
      <alignment horizontal="left" vertical="top" wrapText="1"/>
    </xf>
    <xf numFmtId="0" fontId="74"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86" fillId="0" borderId="0" xfId="0" applyFont="1" applyAlignment="1">
      <alignment vertical="center" wrapText="1"/>
    </xf>
    <xf numFmtId="0" fontId="0" fillId="0" borderId="0" xfId="0" applyAlignment="1">
      <alignment horizontal="left" vertical="center"/>
    </xf>
    <xf numFmtId="0" fontId="93" fillId="0" borderId="0" xfId="0" applyFont="1" applyAlignment="1">
      <alignment horizontal="left" vertical="center"/>
    </xf>
    <xf numFmtId="0" fontId="84" fillId="8" borderId="10" xfId="0" applyFont="1" applyFill="1" applyBorder="1" applyAlignment="1">
      <alignment horizontal="center" vertical="center" wrapText="1"/>
    </xf>
    <xf numFmtId="0" fontId="17" fillId="0" borderId="34" xfId="0" applyFont="1" applyBorder="1" applyAlignment="1">
      <alignment horizontal="center" vertical="center" wrapText="1"/>
    </xf>
    <xf numFmtId="0" fontId="17" fillId="0" borderId="34" xfId="0" applyFont="1" applyBorder="1" applyAlignment="1">
      <alignment horizontal="left" vertical="top" wrapText="1"/>
    </xf>
    <xf numFmtId="0" fontId="105" fillId="0" borderId="34" xfId="0" applyFont="1" applyBorder="1" applyAlignment="1">
      <alignment horizontal="justify" vertical="center" wrapText="1"/>
    </xf>
    <xf numFmtId="0" fontId="17" fillId="0" borderId="10" xfId="0" applyFont="1" applyBorder="1" applyAlignment="1">
      <alignment horizontal="justify" vertical="top" wrapText="1"/>
    </xf>
    <xf numFmtId="0" fontId="17" fillId="0" borderId="10" xfId="0" applyFont="1" applyBorder="1" applyAlignment="1">
      <alignment vertical="top" wrapText="1"/>
    </xf>
    <xf numFmtId="0" fontId="23" fillId="0" borderId="10" xfId="0" applyFont="1" applyBorder="1" applyAlignment="1">
      <alignment vertical="top" wrapText="1"/>
    </xf>
    <xf numFmtId="0" fontId="89" fillId="0" borderId="34" xfId="0" applyFont="1" applyBorder="1" applyAlignment="1">
      <alignment horizontal="center" vertical="center" wrapText="1"/>
    </xf>
    <xf numFmtId="0" fontId="39" fillId="0" borderId="34" xfId="0" applyFont="1" applyBorder="1" applyAlignment="1">
      <alignment horizontal="center" vertical="center" wrapText="1"/>
    </xf>
    <xf numFmtId="0" fontId="17" fillId="0" borderId="34" xfId="0" applyFont="1" applyBorder="1" applyAlignment="1">
      <alignment horizontal="center" vertical="center" wrapText="1"/>
    </xf>
    <xf numFmtId="0" fontId="11" fillId="8" borderId="34" xfId="0" applyFont="1" applyFill="1" applyBorder="1" applyAlignment="1">
      <alignment horizontal="center" vertical="center"/>
    </xf>
    <xf numFmtId="0" fontId="17" fillId="0" borderId="10" xfId="0" applyFont="1" applyFill="1" applyBorder="1" applyAlignment="1">
      <alignment horizontal="center" vertical="center" wrapText="1"/>
    </xf>
    <xf numFmtId="1" fontId="23" fillId="0" borderId="10" xfId="0" applyNumberFormat="1" applyFont="1" applyFill="1" applyBorder="1" applyAlignment="1">
      <alignment horizontal="center" vertical="center" shrinkToFit="1"/>
    </xf>
    <xf numFmtId="1" fontId="23" fillId="0" borderId="11" xfId="0" applyNumberFormat="1" applyFont="1" applyFill="1" applyBorder="1" applyAlignment="1">
      <alignment horizontal="center" vertical="center" shrinkToFit="1"/>
    </xf>
    <xf numFmtId="1" fontId="23" fillId="0" borderId="35" xfId="0" applyNumberFormat="1" applyFont="1" applyFill="1" applyBorder="1" applyAlignment="1">
      <alignment horizontal="center" vertical="center" shrinkToFit="1"/>
    </xf>
    <xf numFmtId="1" fontId="23" fillId="0" borderId="34" xfId="0" applyNumberFormat="1" applyFont="1" applyFill="1" applyBorder="1" applyAlignment="1">
      <alignment horizontal="center" vertical="center" shrinkToFit="1"/>
    </xf>
    <xf numFmtId="1" fontId="23" fillId="0" borderId="36" xfId="0" applyNumberFormat="1" applyFont="1" applyFill="1" applyBorder="1" applyAlignment="1">
      <alignment horizontal="center" vertical="center" shrinkToFit="1"/>
    </xf>
    <xf numFmtId="0" fontId="17" fillId="0" borderId="34" xfId="0" applyFont="1" applyBorder="1" applyAlignment="1">
      <alignment horizontal="center" vertical="top" wrapText="1"/>
    </xf>
    <xf numFmtId="0" fontId="23" fillId="0" borderId="34" xfId="0" applyFont="1" applyBorder="1" applyAlignment="1">
      <alignment horizontal="center" vertical="top" wrapText="1"/>
    </xf>
    <xf numFmtId="0" fontId="11" fillId="8" borderId="49"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8" borderId="31" xfId="0" applyFont="1" applyFill="1" applyBorder="1" applyAlignment="1">
      <alignment horizontal="center" vertical="center" wrapText="1"/>
    </xf>
    <xf numFmtId="0" fontId="23" fillId="0" borderId="0" xfId="0" applyFont="1" applyFill="1" applyBorder="1" applyAlignment="1">
      <alignment horizontal="center" vertical="top" wrapText="1"/>
    </xf>
    <xf numFmtId="0" fontId="11" fillId="8" borderId="0" xfId="0" applyFont="1" applyFill="1" applyBorder="1" applyAlignment="1">
      <alignment horizontal="center" vertical="center" wrapText="1"/>
    </xf>
    <xf numFmtId="0" fontId="11" fillId="15" borderId="34" xfId="0" applyFont="1" applyFill="1" applyBorder="1" applyAlignment="1">
      <alignment horizontal="center" vertical="center"/>
    </xf>
    <xf numFmtId="0" fontId="29" fillId="7" borderId="34" xfId="2" applyFont="1" applyFill="1" applyBorder="1" applyAlignment="1">
      <alignment horizontal="center" vertical="center" wrapText="1"/>
    </xf>
    <xf numFmtId="0" fontId="29" fillId="8" borderId="34" xfId="2" applyFont="1" applyFill="1" applyBorder="1" applyAlignment="1">
      <alignment horizontal="center" vertical="center" wrapText="1"/>
    </xf>
    <xf numFmtId="0" fontId="17" fillId="0" borderId="34" xfId="0" applyFont="1" applyBorder="1" applyAlignment="1">
      <alignment horizontal="center" vertical="center" wrapText="1"/>
    </xf>
    <xf numFmtId="0" fontId="23" fillId="0" borderId="34" xfId="0" applyFont="1" applyBorder="1" applyAlignment="1">
      <alignment horizontal="center" vertical="top" wrapText="1"/>
    </xf>
    <xf numFmtId="0" fontId="89" fillId="0" borderId="34" xfId="0" applyFont="1" applyBorder="1" applyAlignment="1">
      <alignment horizontal="center" vertical="center" wrapText="1"/>
    </xf>
    <xf numFmtId="0" fontId="39" fillId="0" borderId="34" xfId="0" applyFont="1" applyBorder="1" applyAlignment="1">
      <alignment horizontal="center" vertical="center" wrapText="1"/>
    </xf>
    <xf numFmtId="1" fontId="39" fillId="12" borderId="34" xfId="0" applyNumberFormat="1" applyFont="1" applyFill="1" applyBorder="1" applyAlignment="1">
      <alignment horizontal="center" vertical="center" wrapText="1"/>
    </xf>
    <xf numFmtId="9" fontId="23" fillId="0" borderId="34" xfId="0" applyNumberFormat="1" applyFont="1" applyBorder="1" applyAlignment="1">
      <alignment horizontal="center" vertical="center" wrapText="1"/>
    </xf>
    <xf numFmtId="0" fontId="83" fillId="0" borderId="1" xfId="0" applyFont="1" applyBorder="1" applyAlignment="1">
      <alignment horizontal="left" vertical="top" wrapText="1"/>
    </xf>
    <xf numFmtId="0" fontId="83" fillId="0" borderId="2" xfId="0" applyFont="1" applyBorder="1" applyAlignment="1">
      <alignment horizontal="left" vertical="top" wrapText="1"/>
    </xf>
    <xf numFmtId="0" fontId="83" fillId="0" borderId="3" xfId="0" applyFont="1" applyBorder="1" applyAlignment="1">
      <alignment horizontal="left" vertical="top" wrapText="1"/>
    </xf>
    <xf numFmtId="0" fontId="83" fillId="0" borderId="4" xfId="0" applyFont="1" applyBorder="1" applyAlignment="1">
      <alignment horizontal="left" vertical="top" wrapText="1"/>
    </xf>
    <xf numFmtId="0" fontId="83" fillId="0" borderId="0" xfId="0" applyFont="1" applyAlignment="1">
      <alignment horizontal="left" vertical="top" wrapText="1"/>
    </xf>
    <xf numFmtId="0" fontId="83" fillId="0" borderId="5" xfId="0" applyFont="1" applyBorder="1" applyAlignment="1">
      <alignment horizontal="left" vertical="top" wrapText="1"/>
    </xf>
    <xf numFmtId="0" fontId="83" fillId="0" borderId="7" xfId="0" applyFont="1" applyBorder="1" applyAlignment="1">
      <alignment horizontal="left" vertical="top" wrapText="1"/>
    </xf>
    <xf numFmtId="0" fontId="83" fillId="0" borderId="8" xfId="0" applyFont="1" applyBorder="1" applyAlignment="1">
      <alignment horizontal="left" vertical="top" wrapText="1"/>
    </xf>
    <xf numFmtId="0" fontId="83" fillId="0" borderId="9" xfId="0" applyFont="1" applyBorder="1" applyAlignment="1">
      <alignment horizontal="left" vertical="top" wrapText="1"/>
    </xf>
    <xf numFmtId="0" fontId="23" fillId="0" borderId="25" xfId="0" applyFont="1" applyBorder="1" applyAlignment="1">
      <alignment horizontal="center" vertical="justify"/>
    </xf>
    <xf numFmtId="0" fontId="23" fillId="0" borderId="0" xfId="0" applyFont="1" applyAlignment="1">
      <alignment horizontal="center" vertical="justify"/>
    </xf>
    <xf numFmtId="0" fontId="85" fillId="8" borderId="46" xfId="0" applyFont="1" applyFill="1" applyBorder="1" applyAlignment="1">
      <alignment horizontal="center" vertical="center"/>
    </xf>
    <xf numFmtId="0" fontId="85" fillId="8" borderId="47" xfId="0" applyFont="1" applyFill="1" applyBorder="1" applyAlignment="1">
      <alignment horizontal="center" vertical="center"/>
    </xf>
    <xf numFmtId="0" fontId="17" fillId="0" borderId="29" xfId="0" applyFont="1" applyBorder="1" applyAlignment="1">
      <alignment horizontal="left" vertical="top" wrapText="1"/>
    </xf>
    <xf numFmtId="0" fontId="17" fillId="0" borderId="31" xfId="0" applyFont="1" applyBorder="1" applyAlignment="1">
      <alignment horizontal="left" vertical="top"/>
    </xf>
    <xf numFmtId="0" fontId="17" fillId="0" borderId="29" xfId="0" applyFont="1" applyBorder="1" applyAlignment="1">
      <alignment horizontal="left" vertical="center" wrapText="1"/>
    </xf>
    <xf numFmtId="0" fontId="17" fillId="0" borderId="31" xfId="0" applyFont="1" applyBorder="1" applyAlignment="1">
      <alignment horizontal="left" vertical="center"/>
    </xf>
    <xf numFmtId="0" fontId="85" fillId="8" borderId="11" xfId="0" applyFont="1" applyFill="1" applyBorder="1" applyAlignment="1">
      <alignment horizontal="center" vertical="center"/>
    </xf>
    <xf numFmtId="0" fontId="85" fillId="8" borderId="12" xfId="0" applyFont="1" applyFill="1" applyBorder="1" applyAlignment="1">
      <alignment horizontal="center" vertical="center"/>
    </xf>
    <xf numFmtId="0" fontId="85" fillId="8" borderId="1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23" fillId="0" borderId="1" xfId="0" applyFont="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3" fillId="0" borderId="9" xfId="0" applyFont="1" applyBorder="1" applyAlignment="1">
      <alignment horizontal="left" vertical="top" wrapText="1"/>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0" xfId="0" applyFont="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3" fillId="0" borderId="11" xfId="0" applyFont="1" applyBorder="1" applyAlignment="1">
      <alignment horizontal="justify" vertical="top" wrapText="1"/>
    </xf>
    <xf numFmtId="0" fontId="23" fillId="0" borderId="12" xfId="0" applyFont="1" applyBorder="1" applyAlignment="1">
      <alignment horizontal="justify" vertical="top" wrapText="1"/>
    </xf>
    <xf numFmtId="0" fontId="23" fillId="0" borderId="13" xfId="0" applyFont="1" applyBorder="1" applyAlignment="1">
      <alignment horizontal="justify"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23" fillId="0" borderId="34" xfId="0" applyFont="1" applyBorder="1" applyAlignment="1">
      <alignment horizontal="justify"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2" xfId="0" applyFont="1" applyBorder="1" applyAlignment="1">
      <alignment horizontal="left" vertical="center" wrapText="1"/>
    </xf>
    <xf numFmtId="0" fontId="16" fillId="0" borderId="13" xfId="0" applyFont="1" applyBorder="1" applyAlignment="1">
      <alignment horizontal="left" vertical="center" wrapText="1"/>
    </xf>
    <xf numFmtId="0" fontId="23" fillId="0" borderId="21"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27" fillId="0" borderId="21" xfId="3" applyFill="1" applyBorder="1" applyAlignment="1">
      <alignment horizontal="center" vertical="center" wrapText="1"/>
    </xf>
    <xf numFmtId="0" fontId="81" fillId="0" borderId="2" xfId="3" applyFont="1" applyFill="1" applyBorder="1" applyAlignment="1">
      <alignment horizontal="center" vertical="center" wrapText="1"/>
    </xf>
    <xf numFmtId="0" fontId="81" fillId="0" borderId="3" xfId="3" applyFont="1" applyFill="1" applyBorder="1" applyAlignment="1">
      <alignment horizontal="center" vertical="center" wrapText="1"/>
    </xf>
    <xf numFmtId="0" fontId="27" fillId="0" borderId="18" xfId="3" applyFill="1" applyBorder="1" applyAlignment="1">
      <alignment horizontal="center" vertical="center" wrapText="1"/>
    </xf>
    <xf numFmtId="0" fontId="81" fillId="0" borderId="0" xfId="3" applyFont="1" applyFill="1" applyBorder="1" applyAlignment="1">
      <alignment horizontal="center" vertical="center" wrapText="1"/>
    </xf>
    <xf numFmtId="0" fontId="81" fillId="0" borderId="5" xfId="3" applyFont="1" applyFill="1" applyBorder="1" applyAlignment="1">
      <alignment horizontal="center" vertical="center" wrapText="1"/>
    </xf>
    <xf numFmtId="0" fontId="81" fillId="0" borderId="18" xfId="3" applyFont="1" applyFill="1" applyBorder="1" applyAlignment="1">
      <alignment horizontal="center" vertical="center" wrapText="1"/>
    </xf>
    <xf numFmtId="0" fontId="81" fillId="0" borderId="23" xfId="3" applyFont="1" applyFill="1" applyBorder="1" applyAlignment="1">
      <alignment horizontal="center" vertical="center" wrapText="1"/>
    </xf>
    <xf numFmtId="0" fontId="81" fillId="0" borderId="8" xfId="3" applyFont="1" applyFill="1" applyBorder="1" applyAlignment="1">
      <alignment horizontal="center" vertical="center" wrapText="1"/>
    </xf>
    <xf numFmtId="0" fontId="81" fillId="0" borderId="9" xfId="3" applyFont="1" applyFill="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7" fillId="0" borderId="11" xfId="0" applyFont="1" applyBorder="1" applyAlignment="1">
      <alignment horizontal="justify" vertical="top" wrapText="1"/>
    </xf>
    <xf numFmtId="0" fontId="17" fillId="0" borderId="12" xfId="0" applyFont="1" applyBorder="1" applyAlignment="1">
      <alignment horizontal="justify" vertical="top" wrapText="1"/>
    </xf>
    <xf numFmtId="0" fontId="17" fillId="0" borderId="13" xfId="0" applyFont="1" applyBorder="1" applyAlignment="1">
      <alignment horizontal="justify" vertical="top" wrapText="1"/>
    </xf>
    <xf numFmtId="0" fontId="23" fillId="0" borderId="11"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7" fillId="0" borderId="33" xfId="0" applyFont="1" applyBorder="1" applyAlignment="1">
      <alignment vertical="top" wrapText="1"/>
    </xf>
    <xf numFmtId="0" fontId="17" fillId="0" borderId="48" xfId="0" applyFont="1" applyBorder="1" applyAlignment="1">
      <alignment vertical="top" wrapText="1"/>
    </xf>
    <xf numFmtId="0" fontId="17" fillId="0" borderId="6" xfId="0" applyFont="1" applyBorder="1" applyAlignment="1">
      <alignment vertical="top" wrapText="1"/>
    </xf>
    <xf numFmtId="0" fontId="17" fillId="0" borderId="33" xfId="0" applyFont="1" applyBorder="1" applyAlignment="1">
      <alignment horizontal="left" vertical="top" wrapText="1"/>
    </xf>
    <xf numFmtId="0" fontId="17" fillId="0" borderId="48" xfId="0" applyFont="1" applyBorder="1" applyAlignment="1">
      <alignment horizontal="left" vertical="top" wrapText="1"/>
    </xf>
    <xf numFmtId="0" fontId="17" fillId="0" borderId="6" xfId="0" applyFont="1" applyBorder="1" applyAlignment="1">
      <alignment horizontal="left" vertical="top" wrapText="1"/>
    </xf>
    <xf numFmtId="0" fontId="0" fillId="0" borderId="0" xfId="0" applyAlignment="1">
      <alignment horizontal="center" vertical="top"/>
    </xf>
    <xf numFmtId="0" fontId="85" fillId="8" borderId="0" xfId="0" applyFont="1" applyFill="1" applyAlignment="1">
      <alignment horizontal="center" vertical="center" wrapText="1"/>
    </xf>
    <xf numFmtId="0" fontId="85" fillId="8" borderId="4" xfId="0" applyFont="1" applyFill="1" applyBorder="1" applyAlignment="1">
      <alignment horizontal="center" vertical="center" wrapText="1"/>
    </xf>
    <xf numFmtId="0" fontId="56" fillId="7" borderId="29" xfId="0" applyFont="1" applyFill="1" applyBorder="1" applyAlignment="1">
      <alignment horizontal="center" vertical="center" wrapText="1"/>
    </xf>
    <xf numFmtId="0" fontId="56" fillId="7" borderId="31" xfId="0" applyFont="1" applyFill="1" applyBorder="1" applyAlignment="1">
      <alignment horizontal="center" vertical="center" wrapText="1"/>
    </xf>
    <xf numFmtId="0" fontId="84" fillId="8" borderId="7" xfId="0" applyFont="1" applyFill="1" applyBorder="1" applyAlignment="1">
      <alignment horizontal="center" vertical="center" wrapText="1"/>
    </xf>
    <xf numFmtId="0" fontId="84" fillId="8" borderId="9" xfId="0" applyFont="1" applyFill="1" applyBorder="1" applyAlignment="1">
      <alignment horizontal="center" vertical="center" wrapText="1"/>
    </xf>
    <xf numFmtId="0" fontId="85" fillId="8" borderId="29" xfId="0" applyFont="1" applyFill="1" applyBorder="1" applyAlignment="1">
      <alignment horizontal="center" vertical="center" wrapText="1"/>
    </xf>
    <xf numFmtId="0" fontId="85" fillId="8" borderId="31" xfId="0" applyFont="1" applyFill="1" applyBorder="1" applyAlignment="1">
      <alignment horizontal="center" vertical="center" wrapTex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85" fillId="8" borderId="7" xfId="0" applyFont="1" applyFill="1" applyBorder="1" applyAlignment="1">
      <alignment horizontal="center" vertical="center" wrapText="1"/>
    </xf>
    <xf numFmtId="0" fontId="85" fillId="8" borderId="8" xfId="0" applyFont="1" applyFill="1" applyBorder="1" applyAlignment="1">
      <alignment horizontal="center" vertical="center" wrapText="1"/>
    </xf>
    <xf numFmtId="0" fontId="85" fillId="8" borderId="9" xfId="0" applyFont="1" applyFill="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1" fontId="76" fillId="0" borderId="11" xfId="0" applyNumberFormat="1" applyFont="1" applyBorder="1" applyAlignment="1">
      <alignment horizontal="center" vertical="center" shrinkToFit="1"/>
    </xf>
    <xf numFmtId="1" fontId="76" fillId="0" borderId="12" xfId="0" applyNumberFormat="1" applyFont="1" applyBorder="1" applyAlignment="1">
      <alignment horizontal="center" vertical="center" shrinkToFit="1"/>
    </xf>
    <xf numFmtId="1" fontId="76" fillId="0" borderId="13" xfId="0" applyNumberFormat="1" applyFont="1" applyBorder="1" applyAlignment="1">
      <alignment horizontal="center" vertical="center" shrinkToFit="1"/>
    </xf>
    <xf numFmtId="0" fontId="56" fillId="7" borderId="25" xfId="0" applyFont="1" applyFill="1" applyBorder="1" applyAlignment="1">
      <alignment horizontal="center" vertical="center" wrapText="1"/>
    </xf>
    <xf numFmtId="0" fontId="56" fillId="7" borderId="39"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17" fillId="0" borderId="34" xfId="0" applyFont="1" applyBorder="1" applyAlignment="1">
      <alignment horizontal="center" vertical="top" wrapText="1"/>
    </xf>
    <xf numFmtId="0" fontId="56" fillId="8"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82"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86" fillId="8" borderId="34" xfId="0" applyFont="1" applyFill="1" applyBorder="1" applyAlignment="1">
      <alignment horizontal="center" vertical="center" wrapText="1"/>
    </xf>
    <xf numFmtId="0" fontId="23" fillId="0" borderId="34" xfId="0" applyFont="1" applyBorder="1" applyAlignment="1">
      <alignment horizontal="center" vertical="top" wrapText="1"/>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42" xfId="0" applyBorder="1" applyAlignment="1">
      <alignment horizontal="center" vertical="center"/>
    </xf>
    <xf numFmtId="0" fontId="65" fillId="0" borderId="0" xfId="0" applyFont="1" applyAlignment="1">
      <alignment horizontal="center"/>
    </xf>
    <xf numFmtId="0" fontId="68" fillId="0" borderId="0" xfId="0" applyFont="1" applyAlignment="1">
      <alignment horizontal="center"/>
    </xf>
    <xf numFmtId="0" fontId="72" fillId="0" borderId="34" xfId="0" applyFont="1" applyBorder="1" applyAlignment="1">
      <alignment horizontal="center" vertical="center"/>
    </xf>
    <xf numFmtId="0" fontId="107" fillId="0" borderId="34" xfId="0" applyFont="1" applyBorder="1" applyAlignment="1">
      <alignment horizontal="center" vertical="center" wrapText="1"/>
    </xf>
    <xf numFmtId="0" fontId="108" fillId="0" borderId="34" xfId="0" applyFont="1" applyBorder="1" applyAlignment="1">
      <alignment horizontal="center" vertical="center"/>
    </xf>
    <xf numFmtId="0" fontId="71" fillId="15" borderId="34" xfId="0" applyFont="1" applyFill="1" applyBorder="1" applyAlignment="1">
      <alignment horizontal="center" vertical="center"/>
    </xf>
    <xf numFmtId="0" fontId="70"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97" fillId="8" borderId="34" xfId="0" applyFont="1" applyFill="1" applyBorder="1" applyAlignment="1">
      <alignment horizontal="center" vertical="center" wrapText="1"/>
    </xf>
    <xf numFmtId="0" fontId="97" fillId="8" borderId="34" xfId="0" applyFont="1" applyFill="1" applyBorder="1" applyAlignment="1">
      <alignment horizontal="center" vertical="center"/>
    </xf>
    <xf numFmtId="0" fontId="69" fillId="0" borderId="39" xfId="0" applyFont="1" applyBorder="1" applyAlignment="1">
      <alignment horizontal="center" vertical="center"/>
    </xf>
    <xf numFmtId="0" fontId="108" fillId="0" borderId="34" xfId="0" applyFont="1" applyBorder="1" applyAlignment="1">
      <alignment horizontal="center" vertical="center" wrapText="1"/>
    </xf>
    <xf numFmtId="0" fontId="49" fillId="0" borderId="34" xfId="0" applyFont="1" applyBorder="1" applyAlignment="1">
      <alignment horizontal="left" vertical="center" wrapText="1"/>
    </xf>
    <xf numFmtId="0" fontId="98" fillId="0" borderId="34" xfId="0" applyFont="1" applyBorder="1" applyAlignment="1">
      <alignment horizontal="left" vertical="center" wrapText="1"/>
    </xf>
    <xf numFmtId="0" fontId="96" fillId="22" borderId="34" xfId="0" applyFont="1" applyFill="1" applyBorder="1" applyAlignment="1">
      <alignment horizontal="center" vertical="center" wrapText="1"/>
    </xf>
    <xf numFmtId="0" fontId="82" fillId="16" borderId="37" xfId="2" applyFont="1" applyFill="1" applyBorder="1" applyAlignment="1">
      <alignment horizontal="center" vertical="center" wrapText="1"/>
    </xf>
    <xf numFmtId="0" fontId="82" fillId="16" borderId="38" xfId="2" applyFont="1" applyFill="1" applyBorder="1" applyAlignment="1">
      <alignment horizontal="center" vertical="center" wrapText="1"/>
    </xf>
    <xf numFmtId="0" fontId="86" fillId="21" borderId="37" xfId="0" applyFont="1" applyFill="1" applyBorder="1" applyAlignment="1">
      <alignment horizontal="center" vertical="center"/>
    </xf>
    <xf numFmtId="0" fontId="86" fillId="21" borderId="38" xfId="0" applyFont="1" applyFill="1" applyBorder="1" applyAlignment="1">
      <alignment horizontal="center" vertical="center"/>
    </xf>
    <xf numFmtId="0" fontId="86" fillId="8" borderId="37" xfId="2" applyFont="1" applyFill="1" applyBorder="1" applyAlignment="1">
      <alignment horizontal="center" vertical="center" wrapText="1"/>
    </xf>
    <xf numFmtId="0" fontId="86" fillId="8" borderId="38" xfId="2" applyFont="1" applyFill="1" applyBorder="1" applyAlignment="1">
      <alignment horizontal="center" vertical="center" wrapText="1"/>
    </xf>
    <xf numFmtId="0" fontId="82" fillId="0" borderId="37" xfId="2" applyFont="1" applyBorder="1" applyAlignment="1">
      <alignment horizontal="center" vertical="center" wrapText="1"/>
    </xf>
    <xf numFmtId="0" fontId="82" fillId="0" borderId="38" xfId="2" applyFont="1" applyBorder="1" applyAlignment="1">
      <alignment horizontal="center" vertical="center" wrapText="1"/>
    </xf>
    <xf numFmtId="0" fontId="86" fillId="9" borderId="29" xfId="0" applyFont="1" applyFill="1" applyBorder="1" applyAlignment="1">
      <alignment horizontal="center" vertical="center"/>
    </xf>
    <xf numFmtId="0" fontId="86" fillId="9" borderId="30" xfId="0" applyFont="1" applyFill="1" applyBorder="1" applyAlignment="1">
      <alignment horizontal="center" vertical="center"/>
    </xf>
    <xf numFmtId="0" fontId="86" fillId="9" borderId="31" xfId="0" applyFont="1" applyFill="1" applyBorder="1" applyAlignment="1">
      <alignment horizontal="center" vertical="center"/>
    </xf>
    <xf numFmtId="0" fontId="86" fillId="15" borderId="37" xfId="0" applyFont="1" applyFill="1" applyBorder="1" applyAlignment="1">
      <alignment horizontal="center" vertical="center"/>
    </xf>
    <xf numFmtId="0" fontId="86" fillId="15" borderId="38" xfId="0" applyFont="1" applyFill="1" applyBorder="1" applyAlignment="1">
      <alignment horizontal="center" vertical="center"/>
    </xf>
    <xf numFmtId="0" fontId="64" fillId="0" borderId="34" xfId="0" applyFont="1" applyBorder="1" applyAlignment="1">
      <alignment horizontal="center" vertical="center" wrapText="1"/>
    </xf>
    <xf numFmtId="0" fontId="82" fillId="0" borderId="34" xfId="0" applyFont="1" applyBorder="1" applyAlignment="1">
      <alignment horizontal="center" vertical="center"/>
    </xf>
    <xf numFmtId="9" fontId="77" fillId="0" borderId="34" xfId="1" applyFont="1" applyBorder="1" applyAlignment="1">
      <alignment horizontal="center" vertical="center"/>
    </xf>
    <xf numFmtId="0" fontId="86" fillId="24" borderId="37" xfId="0" applyFont="1" applyFill="1" applyBorder="1" applyAlignment="1">
      <alignment horizontal="center" vertical="center"/>
    </xf>
    <xf numFmtId="0" fontId="86" fillId="24" borderId="38" xfId="0" applyFont="1" applyFill="1" applyBorder="1" applyAlignment="1">
      <alignment horizontal="center" vertical="center"/>
    </xf>
    <xf numFmtId="0" fontId="86" fillId="15" borderId="34" xfId="0" applyFont="1" applyFill="1" applyBorder="1" applyAlignment="1">
      <alignment horizontal="center" vertical="center"/>
    </xf>
    <xf numFmtId="0" fontId="86" fillId="21" borderId="34" xfId="0" applyFont="1" applyFill="1" applyBorder="1" applyAlignment="1">
      <alignment horizontal="center" vertical="center"/>
    </xf>
    <xf numFmtId="0" fontId="92" fillId="8" borderId="37" xfId="2" applyFont="1" applyFill="1" applyBorder="1" applyAlignment="1">
      <alignment horizontal="center" vertical="center"/>
    </xf>
    <xf numFmtId="0" fontId="92" fillId="8" borderId="38" xfId="2" applyFont="1" applyFill="1" applyBorder="1" applyAlignment="1">
      <alignment horizontal="center" vertical="center"/>
    </xf>
    <xf numFmtId="0" fontId="92" fillId="9" borderId="37" xfId="2" applyFont="1" applyFill="1" applyBorder="1" applyAlignment="1">
      <alignment horizontal="center" vertical="center"/>
    </xf>
    <xf numFmtId="0" fontId="92" fillId="9" borderId="38" xfId="2" applyFont="1" applyFill="1" applyBorder="1" applyAlignment="1">
      <alignment horizontal="center" vertical="center"/>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56" fillId="7" borderId="37" xfId="2" applyFont="1" applyFill="1" applyBorder="1" applyAlignment="1">
      <alignment horizontal="center" vertical="center" wrapText="1"/>
    </xf>
    <xf numFmtId="0" fontId="56" fillId="7" borderId="45" xfId="2" applyFont="1" applyFill="1" applyBorder="1" applyAlignment="1">
      <alignment horizontal="center" vertical="center" wrapText="1"/>
    </xf>
    <xf numFmtId="0" fontId="56" fillId="7" borderId="38" xfId="2" applyFont="1" applyFill="1" applyBorder="1" applyAlignment="1">
      <alignment horizontal="center" vertical="center" wrapText="1"/>
    </xf>
    <xf numFmtId="0" fontId="56" fillId="8" borderId="37" xfId="2" applyFont="1" applyFill="1" applyBorder="1" applyAlignment="1">
      <alignment horizontal="center" vertical="center" wrapText="1"/>
    </xf>
    <xf numFmtId="0" fontId="56" fillId="8" borderId="45" xfId="2" applyFont="1" applyFill="1" applyBorder="1" applyAlignment="1">
      <alignment horizontal="center" vertical="center" wrapText="1"/>
    </xf>
    <xf numFmtId="0" fontId="56" fillId="8" borderId="38" xfId="2" applyFont="1" applyFill="1" applyBorder="1" applyAlignment="1">
      <alignment horizontal="center" vertical="center" wrapText="1"/>
    </xf>
    <xf numFmtId="0" fontId="11" fillId="8" borderId="37" xfId="2" applyFont="1" applyFill="1" applyBorder="1" applyAlignment="1">
      <alignment horizontal="center" vertical="center" wrapText="1"/>
    </xf>
    <xf numFmtId="0" fontId="11" fillId="8" borderId="38" xfId="2" applyFont="1" applyFill="1" applyBorder="1" applyAlignment="1">
      <alignment horizontal="center" vertical="center" wrapText="1"/>
    </xf>
    <xf numFmtId="0" fontId="17" fillId="0" borderId="37" xfId="2" applyFont="1" applyBorder="1" applyAlignment="1">
      <alignment horizontal="center" vertical="center" wrapText="1"/>
    </xf>
    <xf numFmtId="0" fontId="17" fillId="0" borderId="38" xfId="2" applyFont="1" applyBorder="1" applyAlignment="1">
      <alignment horizontal="center" vertical="center" wrapText="1"/>
    </xf>
    <xf numFmtId="0" fontId="92" fillId="9" borderId="29" xfId="2" applyFont="1" applyFill="1" applyBorder="1" applyAlignment="1">
      <alignment horizontal="center" vertical="center" wrapText="1"/>
    </xf>
    <xf numFmtId="0" fontId="92" fillId="9" borderId="30" xfId="2" applyFont="1" applyFill="1" applyBorder="1" applyAlignment="1">
      <alignment horizontal="center" vertical="center" wrapText="1"/>
    </xf>
    <xf numFmtId="0" fontId="92" fillId="9" borderId="31" xfId="2" applyFont="1" applyFill="1" applyBorder="1" applyAlignment="1">
      <alignment horizontal="center" vertical="center" wrapText="1"/>
    </xf>
    <xf numFmtId="0" fontId="92" fillId="8" borderId="37" xfId="2" applyFont="1" applyFill="1" applyBorder="1" applyAlignment="1">
      <alignment horizontal="center" vertical="center" wrapText="1"/>
    </xf>
    <xf numFmtId="0" fontId="92" fillId="8" borderId="38" xfId="2" applyFont="1" applyFill="1" applyBorder="1" applyAlignment="1">
      <alignment horizontal="center" vertical="center" wrapText="1"/>
    </xf>
    <xf numFmtId="0" fontId="23" fillId="7" borderId="25" xfId="0" applyFont="1" applyFill="1" applyBorder="1" applyAlignment="1">
      <alignment horizontal="left" vertical="center"/>
    </xf>
    <xf numFmtId="0" fontId="9" fillId="7" borderId="34" xfId="0" applyFont="1" applyFill="1" applyBorder="1" applyAlignment="1">
      <alignment horizontal="center" vertical="center" wrapText="1"/>
    </xf>
    <xf numFmtId="0" fontId="89" fillId="0" borderId="34" xfId="0" applyFont="1" applyBorder="1" applyAlignment="1">
      <alignment horizontal="center" vertical="center" wrapText="1"/>
    </xf>
    <xf numFmtId="0" fontId="9" fillId="15" borderId="34" xfId="0" applyFont="1" applyFill="1" applyBorder="1" applyAlignment="1">
      <alignment horizontal="center" vertical="center" wrapText="1"/>
    </xf>
    <xf numFmtId="0" fontId="84" fillId="0" borderId="34" xfId="0" applyFont="1" applyBorder="1" applyAlignment="1">
      <alignment horizontal="center" vertical="center" wrapText="1"/>
    </xf>
    <xf numFmtId="0" fontId="47" fillId="8" borderId="34" xfId="0" applyFont="1" applyFill="1" applyBorder="1" applyAlignment="1">
      <alignment horizontal="center" vertical="center" wrapText="1"/>
    </xf>
    <xf numFmtId="0" fontId="89" fillId="3"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89" fillId="0" borderId="34" xfId="0" applyFont="1" applyBorder="1" applyAlignment="1">
      <alignment horizontal="center" vertical="top" wrapText="1"/>
    </xf>
    <xf numFmtId="0" fontId="70" fillId="7" borderId="34"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39" fillId="0" borderId="34" xfId="0" applyFont="1" applyBorder="1" applyAlignment="1">
      <alignment horizontal="center" vertical="center" wrapText="1"/>
    </xf>
    <xf numFmtId="0" fontId="27" fillId="0" borderId="34" xfId="3" applyBorder="1" applyAlignment="1">
      <alignment horizontal="center" vertical="center" wrapText="1"/>
    </xf>
    <xf numFmtId="0" fontId="94" fillId="8"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94" fillId="0" borderId="34" xfId="0" applyFont="1" applyBorder="1" applyAlignment="1">
      <alignment horizontal="center" vertical="center" wrapText="1"/>
    </xf>
    <xf numFmtId="0" fontId="47" fillId="0" borderId="34" xfId="0" applyFont="1" applyBorder="1" applyAlignment="1">
      <alignment horizontal="center" vertical="center" wrapText="1"/>
    </xf>
    <xf numFmtId="0" fontId="94" fillId="7" borderId="34" xfId="0" applyFont="1" applyFill="1" applyBorder="1" applyAlignment="1">
      <alignment horizontal="center" vertical="center" wrapText="1"/>
    </xf>
    <xf numFmtId="0" fontId="94" fillId="7" borderId="34" xfId="0" applyFont="1" applyFill="1" applyBorder="1" applyAlignment="1">
      <alignment horizontal="left" vertical="center" wrapText="1"/>
    </xf>
    <xf numFmtId="0" fontId="89"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47" fillId="8" borderId="34" xfId="0" applyFont="1" applyFill="1" applyBorder="1" applyAlignment="1">
      <alignment horizontal="left"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39" fillId="4" borderId="34" xfId="0" applyFont="1" applyFill="1" applyBorder="1" applyAlignment="1">
      <alignment horizontal="center" vertical="center" wrapText="1"/>
    </xf>
    <xf numFmtId="1" fontId="47" fillId="9" borderId="34" xfId="0" applyNumberFormat="1" applyFont="1" applyFill="1" applyBorder="1" applyAlignment="1">
      <alignment horizontal="center" vertical="center" shrinkToFit="1"/>
    </xf>
    <xf numFmtId="0" fontId="39" fillId="0" borderId="34" xfId="0" applyFont="1" applyBorder="1" applyAlignment="1">
      <alignment horizontal="center"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102" fillId="0" borderId="34" xfId="0" applyFont="1" applyBorder="1" applyAlignment="1">
      <alignment horizontal="center" vertical="center"/>
    </xf>
    <xf numFmtId="0" fontId="102" fillId="0" borderId="37" xfId="0" applyFont="1" applyBorder="1" applyAlignment="1">
      <alignment horizontal="center" vertical="center"/>
    </xf>
    <xf numFmtId="0" fontId="39" fillId="0" borderId="37" xfId="0" applyFont="1" applyBorder="1" applyAlignment="1">
      <alignment horizontal="center" vertical="center" wrapText="1"/>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0" fontId="76" fillId="0" borderId="34" xfId="0" applyFont="1" applyBorder="1" applyAlignment="1">
      <alignment horizontal="center" vertical="center"/>
    </xf>
    <xf numFmtId="9" fontId="79" fillId="0" borderId="24" xfId="1" applyFont="1" applyFill="1" applyBorder="1" applyAlignment="1">
      <alignment horizontal="right" vertical="center"/>
    </xf>
    <xf numFmtId="9" fontId="79" fillId="0" borderId="25" xfId="1" applyFont="1" applyFill="1" applyBorder="1" applyAlignment="1">
      <alignment horizontal="right" vertical="center"/>
    </xf>
    <xf numFmtId="9" fontId="79" fillId="0" borderId="26" xfId="1" applyFont="1" applyFill="1" applyBorder="1" applyAlignment="1">
      <alignment horizontal="right" vertical="center"/>
    </xf>
    <xf numFmtId="9" fontId="79" fillId="0" borderId="27" xfId="1" applyFont="1" applyFill="1" applyBorder="1" applyAlignment="1">
      <alignment horizontal="right" vertical="center"/>
    </xf>
    <xf numFmtId="9" fontId="79" fillId="0" borderId="39" xfId="1" applyFont="1" applyFill="1" applyBorder="1" applyAlignment="1">
      <alignment horizontal="right" vertical="center"/>
    </xf>
    <xf numFmtId="9" fontId="79"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79" fillId="0" borderId="34" xfId="1" applyFont="1" applyFill="1" applyBorder="1" applyAlignment="1">
      <alignment horizontal="right" vertical="center"/>
    </xf>
    <xf numFmtId="0" fontId="88" fillId="8" borderId="34" xfId="0" applyFont="1" applyFill="1" applyBorder="1" applyAlignment="1">
      <alignment horizontal="center" vertical="center" wrapText="1"/>
    </xf>
    <xf numFmtId="0" fontId="56" fillId="7" borderId="34" xfId="0" applyFont="1" applyFill="1" applyBorder="1" applyAlignment="1">
      <alignment horizontal="center" vertical="center" wrapText="1"/>
    </xf>
    <xf numFmtId="0" fontId="23" fillId="0" borderId="32" xfId="0" applyFont="1" applyBorder="1" applyAlignment="1">
      <alignment horizontal="center" vertical="center"/>
    </xf>
    <xf numFmtId="0" fontId="11" fillId="8" borderId="34" xfId="0" applyFont="1" applyFill="1" applyBorder="1" applyAlignment="1">
      <alignment horizontal="center" vertical="center"/>
    </xf>
    <xf numFmtId="0" fontId="23" fillId="7" borderId="25" xfId="0" applyFont="1" applyFill="1" applyBorder="1" applyAlignment="1">
      <alignment horizontal="center" vertical="center"/>
    </xf>
    <xf numFmtId="0" fontId="100" fillId="0" borderId="34" xfId="0" applyFont="1" applyBorder="1" applyAlignment="1">
      <alignment horizontal="center" vertical="center" wrapText="1"/>
    </xf>
    <xf numFmtId="0" fontId="82" fillId="0" borderId="34" xfId="0" applyFont="1" applyBorder="1" applyAlignment="1">
      <alignment horizontal="center" vertical="center" wrapText="1"/>
    </xf>
    <xf numFmtId="0" fontId="103" fillId="0" borderId="34" xfId="3" applyFont="1" applyBorder="1" applyAlignment="1">
      <alignment horizontal="center" vertical="center" wrapText="1"/>
    </xf>
    <xf numFmtId="0" fontId="76" fillId="0" borderId="24" xfId="0" applyFont="1" applyBorder="1" applyAlignment="1">
      <alignment horizontal="center" vertical="center"/>
    </xf>
    <xf numFmtId="0" fontId="76" fillId="0" borderId="25" xfId="0" applyFont="1" applyBorder="1" applyAlignment="1">
      <alignment horizontal="center" vertical="center"/>
    </xf>
    <xf numFmtId="0" fontId="76" fillId="0" borderId="26" xfId="0" applyFont="1" applyBorder="1" applyAlignment="1">
      <alignment horizontal="center" vertical="center"/>
    </xf>
    <xf numFmtId="0" fontId="76" fillId="0" borderId="27" xfId="0" applyFont="1" applyBorder="1" applyAlignment="1">
      <alignment horizontal="center" vertical="center"/>
    </xf>
    <xf numFmtId="0" fontId="76" fillId="0" borderId="39" xfId="0" applyFont="1" applyBorder="1" applyAlignment="1">
      <alignment horizontal="center" vertical="center"/>
    </xf>
    <xf numFmtId="0" fontId="76"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39"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17" fillId="3" borderId="34" xfId="0" applyFont="1" applyFill="1" applyBorder="1" applyAlignment="1">
      <alignment horizontal="center" vertical="center" wrapText="1"/>
    </xf>
    <xf numFmtId="0" fontId="80" fillId="0" borderId="34" xfId="0" applyFont="1" applyBorder="1" applyAlignment="1">
      <alignment horizontal="center" vertical="center"/>
    </xf>
    <xf numFmtId="0" fontId="23" fillId="7" borderId="34" xfId="0" applyFont="1" applyFill="1" applyBorder="1" applyAlignment="1">
      <alignment horizontal="center" vertical="center"/>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89" fillId="0" borderId="11" xfId="0" applyFont="1" applyBorder="1" applyAlignment="1">
      <alignment horizontal="center" vertical="center" wrapText="1"/>
    </xf>
    <xf numFmtId="0" fontId="89" fillId="0" borderId="13" xfId="0" applyFont="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84" fillId="0" borderId="1" xfId="0" applyFont="1" applyBorder="1" applyAlignment="1">
      <alignment horizontal="center" vertical="center" wrapText="1"/>
    </xf>
    <xf numFmtId="0" fontId="84"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89" fillId="0" borderId="7" xfId="0" applyFont="1" applyBorder="1" applyAlignment="1">
      <alignment horizontal="center" vertical="center" wrapText="1"/>
    </xf>
    <xf numFmtId="0" fontId="89" fillId="0" borderId="9" xfId="0" applyFont="1" applyBorder="1" applyAlignment="1">
      <alignment horizontal="center" vertical="center" wrapText="1"/>
    </xf>
    <xf numFmtId="0" fontId="9" fillId="7" borderId="8" xfId="0" applyFont="1" applyFill="1" applyBorder="1" applyAlignment="1">
      <alignment horizontal="center" vertical="center" wrapText="1"/>
    </xf>
    <xf numFmtId="0" fontId="89" fillId="0" borderId="38" xfId="0" applyFont="1" applyBorder="1" applyAlignment="1">
      <alignment horizontal="center" vertical="center" wrapText="1"/>
    </xf>
    <xf numFmtId="0" fontId="89" fillId="0" borderId="29" xfId="0" applyFont="1" applyBorder="1" applyAlignment="1">
      <alignment horizontal="center" vertical="center" wrapText="1"/>
    </xf>
    <xf numFmtId="0" fontId="89" fillId="0" borderId="30" xfId="0" applyFont="1" applyBorder="1" applyAlignment="1">
      <alignment horizontal="center" vertical="center" wrapText="1"/>
    </xf>
    <xf numFmtId="0" fontId="89" fillId="0" borderId="31" xfId="0" applyFont="1" applyBorder="1" applyAlignment="1">
      <alignment horizontal="center" vertical="center" wrapText="1"/>
    </xf>
    <xf numFmtId="0" fontId="47" fillId="8" borderId="39" xfId="0" applyFont="1" applyFill="1" applyBorder="1" applyAlignment="1">
      <alignment horizontal="center" vertical="center" wrapText="1"/>
    </xf>
    <xf numFmtId="0" fontId="89" fillId="0" borderId="39" xfId="0" applyFont="1" applyBorder="1" applyAlignment="1">
      <alignment horizontal="center" vertical="center" wrapText="1"/>
    </xf>
    <xf numFmtId="0" fontId="87" fillId="8" borderId="29" xfId="0" applyFont="1" applyFill="1" applyBorder="1" applyAlignment="1">
      <alignment horizontal="center" vertical="center" wrapText="1"/>
    </xf>
    <xf numFmtId="0" fontId="87" fillId="8" borderId="30"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94" fillId="0" borderId="31"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31" xfId="0" applyFont="1" applyBorder="1" applyAlignment="1">
      <alignment horizontal="center" vertical="center" wrapText="1"/>
    </xf>
    <xf numFmtId="0" fontId="89" fillId="0" borderId="35" xfId="0" applyFont="1" applyBorder="1" applyAlignment="1">
      <alignment horizontal="center" vertical="center" wrapText="1"/>
    </xf>
    <xf numFmtId="0" fontId="89" fillId="0" borderId="40" xfId="0" applyFont="1" applyBorder="1" applyAlignment="1">
      <alignment horizontal="center" vertical="center" wrapText="1"/>
    </xf>
    <xf numFmtId="0" fontId="27" fillId="0" borderId="29" xfId="3" applyBorder="1" applyAlignment="1">
      <alignment horizontal="center" vertical="center" wrapText="1"/>
    </xf>
    <xf numFmtId="0" fontId="47" fillId="0" borderId="31" xfId="0" applyFont="1" applyBorder="1" applyAlignment="1">
      <alignment horizontal="center" vertical="center" wrapText="1"/>
    </xf>
    <xf numFmtId="0" fontId="47" fillId="7" borderId="7" xfId="0" applyFont="1" applyFill="1" applyBorder="1" applyAlignment="1">
      <alignment horizontal="center" vertical="center" wrapText="1"/>
    </xf>
    <xf numFmtId="0" fontId="47" fillId="7" borderId="8" xfId="0" applyFont="1" applyFill="1" applyBorder="1" applyAlignment="1">
      <alignment horizontal="center" vertical="center" wrapText="1"/>
    </xf>
    <xf numFmtId="0" fontId="47" fillId="7" borderId="5" xfId="0" applyFont="1" applyFill="1" applyBorder="1" applyAlignment="1">
      <alignment horizontal="center" vertical="center" wrapText="1"/>
    </xf>
    <xf numFmtId="0" fontId="94" fillId="7" borderId="4" xfId="0" applyFont="1" applyFill="1" applyBorder="1" applyAlignment="1">
      <alignment horizontal="center" vertical="center" wrapText="1"/>
    </xf>
    <xf numFmtId="0" fontId="89" fillId="7" borderId="0" xfId="0" applyFont="1" applyFill="1" applyAlignment="1">
      <alignment horizontal="center" vertical="center" wrapText="1"/>
    </xf>
    <xf numFmtId="0" fontId="89" fillId="0" borderId="4" xfId="0" applyFont="1" applyBorder="1" applyAlignment="1">
      <alignment horizontal="center" vertical="center" wrapText="1"/>
    </xf>
    <xf numFmtId="0" fontId="89" fillId="0" borderId="0" xfId="0" applyFont="1" applyAlignment="1">
      <alignment horizontal="center" vertical="center" wrapText="1"/>
    </xf>
    <xf numFmtId="0" fontId="89" fillId="0" borderId="42" xfId="0" applyFont="1" applyBorder="1" applyAlignment="1">
      <alignment horizontal="center" vertical="center" wrapText="1"/>
    </xf>
    <xf numFmtId="0" fontId="89" fillId="0" borderId="27" xfId="0" applyFont="1" applyBorder="1" applyAlignment="1">
      <alignment horizontal="center" vertical="center" wrapText="1"/>
    </xf>
    <xf numFmtId="0" fontId="89" fillId="0" borderId="28" xfId="0" applyFont="1" applyBorder="1" applyAlignment="1">
      <alignment horizontal="center" vertical="center" wrapText="1"/>
    </xf>
    <xf numFmtId="0" fontId="94" fillId="7" borderId="11" xfId="0" applyFont="1" applyFill="1" applyBorder="1" applyAlignment="1">
      <alignment horizontal="left" vertical="center" wrapText="1"/>
    </xf>
    <xf numFmtId="0" fontId="89" fillId="7" borderId="12" xfId="0" applyFont="1" applyFill="1" applyBorder="1" applyAlignment="1">
      <alignment horizontal="left" vertical="center" wrapText="1"/>
    </xf>
    <xf numFmtId="0" fontId="89" fillId="7" borderId="0" xfId="0" applyFont="1" applyFill="1" applyAlignment="1">
      <alignment horizontal="left" vertical="center" wrapText="1"/>
    </xf>
    <xf numFmtId="0" fontId="9" fillId="8" borderId="0" xfId="0" applyFont="1" applyFill="1" applyAlignment="1">
      <alignment horizontal="center" vertical="center" wrapText="1"/>
    </xf>
    <xf numFmtId="0" fontId="47" fillId="7" borderId="4" xfId="0" applyFont="1" applyFill="1" applyBorder="1" applyAlignment="1">
      <alignment horizontal="center" vertical="center" wrapText="1"/>
    </xf>
    <xf numFmtId="0" fontId="47" fillId="7" borderId="0" xfId="0" applyFont="1" applyFill="1" applyAlignment="1">
      <alignment horizontal="center" vertical="center" wrapText="1"/>
    </xf>
    <xf numFmtId="0" fontId="47" fillId="8" borderId="11" xfId="0" applyFont="1" applyFill="1" applyBorder="1" applyAlignment="1">
      <alignment horizontal="left" vertical="center" wrapText="1"/>
    </xf>
    <xf numFmtId="0" fontId="47" fillId="8" borderId="13" xfId="0" applyFont="1" applyFill="1" applyBorder="1" applyAlignment="1">
      <alignment horizontal="left" vertical="center" wrapText="1"/>
    </xf>
    <xf numFmtId="0" fontId="39" fillId="0" borderId="11" xfId="0" applyFont="1" applyBorder="1" applyAlignment="1">
      <alignment horizontal="center" vertical="center" wrapText="1"/>
    </xf>
    <xf numFmtId="0" fontId="39" fillId="0" borderId="13" xfId="0" applyFont="1" applyBorder="1" applyAlignment="1">
      <alignment horizontal="center" vertical="center" wrapText="1"/>
    </xf>
    <xf numFmtId="0" fontId="89" fillId="0" borderId="12" xfId="0" applyFont="1" applyBorder="1" applyAlignment="1">
      <alignment horizontal="center" vertical="center" wrapText="1"/>
    </xf>
    <xf numFmtId="0" fontId="89" fillId="0" borderId="24" xfId="0" applyFont="1" applyBorder="1" applyAlignment="1">
      <alignment horizontal="center" vertical="center" wrapText="1"/>
    </xf>
    <xf numFmtId="0" fontId="89" fillId="0" borderId="25" xfId="0" applyFont="1" applyBorder="1" applyAlignment="1">
      <alignment horizontal="center" vertical="center" wrapText="1"/>
    </xf>
    <xf numFmtId="0" fontId="89" fillId="0" borderId="26" xfId="0" applyFont="1" applyBorder="1" applyAlignment="1">
      <alignment horizontal="center" vertical="center" wrapText="1"/>
    </xf>
    <xf numFmtId="0" fontId="89" fillId="7" borderId="7" xfId="0" applyFont="1" applyFill="1" applyBorder="1" applyAlignment="1">
      <alignment horizontal="left" vertical="center" wrapText="1"/>
    </xf>
    <xf numFmtId="0" fontId="89" fillId="7" borderId="8" xfId="0" applyFont="1" applyFill="1" applyBorder="1" applyAlignment="1">
      <alignment horizontal="left" vertical="center" wrapText="1"/>
    </xf>
    <xf numFmtId="0" fontId="89" fillId="7" borderId="38" xfId="0" applyFont="1" applyFill="1" applyBorder="1" applyAlignment="1">
      <alignment horizontal="center" vertical="center" wrapText="1"/>
    </xf>
    <xf numFmtId="1" fontId="39" fillId="0" borderId="11" xfId="0" applyNumberFormat="1" applyFont="1" applyBorder="1" applyAlignment="1">
      <alignment horizontal="center" vertical="center" shrinkToFit="1"/>
    </xf>
    <xf numFmtId="1" fontId="39" fillId="0" borderId="13" xfId="0" applyNumberFormat="1" applyFont="1" applyBorder="1" applyAlignment="1">
      <alignment horizontal="center" vertical="center" shrinkToFit="1"/>
    </xf>
    <xf numFmtId="0" fontId="89" fillId="0" borderId="8" xfId="0" applyFont="1" applyBorder="1" applyAlignment="1">
      <alignment horizontal="center" vertical="center" wrapText="1"/>
    </xf>
    <xf numFmtId="0" fontId="39" fillId="4" borderId="38" xfId="0" applyFont="1" applyFill="1" applyBorder="1" applyAlignment="1">
      <alignment horizontal="center" vertical="center" wrapText="1"/>
    </xf>
    <xf numFmtId="1" fontId="47" fillId="9" borderId="4" xfId="0" applyNumberFormat="1" applyFont="1" applyFill="1" applyBorder="1" applyAlignment="1">
      <alignment horizontal="center" vertical="center" shrinkToFit="1"/>
    </xf>
    <xf numFmtId="1" fontId="47" fillId="9" borderId="0" xfId="0" applyNumberFormat="1" applyFont="1" applyFill="1" applyAlignment="1">
      <alignment horizontal="center" vertical="center" shrinkToFit="1"/>
    </xf>
    <xf numFmtId="1" fontId="47" fillId="9" borderId="42" xfId="0" applyNumberFormat="1" applyFont="1" applyFill="1" applyBorder="1" applyAlignment="1">
      <alignment horizontal="center" vertical="center" shrinkToFit="1"/>
    </xf>
    <xf numFmtId="0" fontId="47" fillId="7" borderId="1" xfId="0" applyFont="1" applyFill="1" applyBorder="1" applyAlignment="1">
      <alignment horizontal="center" vertical="center" wrapText="1"/>
    </xf>
    <xf numFmtId="0" fontId="47" fillId="7" borderId="2" xfId="0" applyFont="1" applyFill="1" applyBorder="1" applyAlignment="1">
      <alignment horizontal="center" vertical="center" wrapText="1"/>
    </xf>
    <xf numFmtId="0" fontId="94" fillId="7" borderId="11" xfId="0" applyFont="1" applyFill="1" applyBorder="1" applyAlignment="1">
      <alignment horizontal="center" vertical="center" wrapText="1"/>
    </xf>
    <xf numFmtId="0" fontId="89" fillId="7" borderId="12" xfId="0" applyFont="1" applyFill="1" applyBorder="1" applyAlignment="1">
      <alignment horizontal="center" vertical="center" wrapText="1"/>
    </xf>
    <xf numFmtId="0" fontId="89" fillId="0" borderId="34" xfId="0" applyFont="1" applyBorder="1" applyAlignment="1">
      <alignment horizontal="center" vertical="center"/>
    </xf>
    <xf numFmtId="0" fontId="89" fillId="7" borderId="4" xfId="0" applyFont="1" applyFill="1" applyBorder="1" applyAlignment="1">
      <alignment horizontal="center" vertical="center" wrapText="1"/>
    </xf>
    <xf numFmtId="0" fontId="47" fillId="8" borderId="1"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3" xfId="0" applyFont="1" applyFill="1" applyBorder="1" applyAlignment="1">
      <alignment horizontal="center" vertical="center" wrapText="1"/>
    </xf>
    <xf numFmtId="0" fontId="47" fillId="8" borderId="11" xfId="0" applyFont="1" applyFill="1" applyBorder="1" applyAlignment="1">
      <alignment horizontal="center" vertical="center" wrapText="1"/>
    </xf>
    <xf numFmtId="0" fontId="47" fillId="8" borderId="12" xfId="0" applyFont="1" applyFill="1" applyBorder="1" applyAlignment="1">
      <alignment horizontal="center" vertical="center" wrapText="1"/>
    </xf>
    <xf numFmtId="1" fontId="39" fillId="0" borderId="12" xfId="0" applyNumberFormat="1" applyFont="1" applyBorder="1" applyAlignment="1">
      <alignment horizontal="center" vertical="center" shrinkToFit="1"/>
    </xf>
    <xf numFmtId="0" fontId="89" fillId="0" borderId="1" xfId="0" applyFont="1" applyBorder="1" applyAlignment="1">
      <alignment horizontal="center" vertical="center" wrapText="1"/>
    </xf>
    <xf numFmtId="0" fontId="89" fillId="0" borderId="2" xfId="0" applyFont="1" applyBorder="1" applyAlignment="1">
      <alignment horizontal="center" vertical="center" wrapText="1"/>
    </xf>
    <xf numFmtId="0" fontId="47" fillId="8" borderId="7" xfId="0" applyFont="1" applyFill="1" applyBorder="1" applyAlignment="1">
      <alignment horizontal="left" vertical="center" wrapText="1"/>
    </xf>
    <xf numFmtId="0" fontId="47" fillId="8" borderId="9" xfId="0" applyFont="1" applyFill="1" applyBorder="1" applyAlignment="1">
      <alignment horizontal="left" vertical="center" wrapText="1"/>
    </xf>
    <xf numFmtId="1" fontId="39" fillId="0" borderId="7" xfId="0" applyNumberFormat="1" applyFont="1" applyBorder="1" applyAlignment="1">
      <alignment horizontal="center" vertical="center" shrinkToFit="1"/>
    </xf>
    <xf numFmtId="1" fontId="39" fillId="0" borderId="9" xfId="0" applyNumberFormat="1" applyFont="1" applyBorder="1" applyAlignment="1">
      <alignment horizontal="center" vertical="center" shrinkToFit="1"/>
    </xf>
    <xf numFmtId="0" fontId="39" fillId="0" borderId="0" xfId="0" applyFont="1" applyAlignment="1">
      <alignment horizontal="center" vertical="center"/>
    </xf>
    <xf numFmtId="0" fontId="94" fillId="7" borderId="1" xfId="0" applyFont="1" applyFill="1" applyBorder="1" applyAlignment="1">
      <alignment horizontal="left" vertical="center" wrapText="1"/>
    </xf>
    <xf numFmtId="0" fontId="89" fillId="7" borderId="2" xfId="0" applyFont="1" applyFill="1" applyBorder="1" applyAlignment="1">
      <alignment horizontal="left" vertical="center" wrapText="1"/>
    </xf>
    <xf numFmtId="0" fontId="94" fillId="7" borderId="37" xfId="0" applyFont="1" applyFill="1" applyBorder="1" applyAlignment="1">
      <alignment horizontal="center" vertical="center" wrapText="1"/>
    </xf>
    <xf numFmtId="0" fontId="89" fillId="7" borderId="37" xfId="0" applyFont="1" applyFill="1" applyBorder="1" applyAlignment="1">
      <alignment horizontal="center" vertical="center" wrapText="1"/>
    </xf>
    <xf numFmtId="0" fontId="23" fillId="0" borderId="0" xfId="0" applyFont="1" applyAlignment="1">
      <alignment horizontal="center" vertical="top"/>
    </xf>
    <xf numFmtId="0" fontId="23" fillId="7" borderId="25" xfId="0" applyFont="1" applyFill="1" applyBorder="1" applyAlignment="1">
      <alignment horizontal="center" vertical="top"/>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74" fillId="7" borderId="11" xfId="0" applyFont="1" applyFill="1" applyBorder="1" applyAlignment="1">
      <alignment horizontal="center" vertical="top" wrapText="1"/>
    </xf>
    <xf numFmtId="0" fontId="74" fillId="7" borderId="12" xfId="0" applyFont="1" applyFill="1" applyBorder="1" applyAlignment="1">
      <alignment horizontal="center" vertical="top" wrapText="1"/>
    </xf>
    <xf numFmtId="0" fontId="74" fillId="7" borderId="13" xfId="0" applyFont="1" applyFill="1" applyBorder="1" applyAlignment="1">
      <alignment horizontal="center" vertical="top" wrapText="1"/>
    </xf>
    <xf numFmtId="0" fontId="75" fillId="8" borderId="11" xfId="0" applyFont="1" applyFill="1" applyBorder="1" applyAlignment="1">
      <alignment horizontal="left" vertical="center" wrapText="1"/>
    </xf>
    <xf numFmtId="0" fontId="75" fillId="8" borderId="12" xfId="0" applyFont="1" applyFill="1" applyBorder="1" applyAlignment="1">
      <alignment horizontal="left" vertical="center" wrapText="1"/>
    </xf>
    <xf numFmtId="0" fontId="75" fillId="8" borderId="13" xfId="0" applyFont="1" applyFill="1" applyBorder="1" applyAlignment="1">
      <alignment horizontal="left" vertical="center" wrapText="1"/>
    </xf>
    <xf numFmtId="0" fontId="74" fillId="0" borderId="11" xfId="0" applyFont="1" applyBorder="1" applyAlignment="1">
      <alignment horizontal="left" vertical="center" wrapText="1"/>
    </xf>
    <xf numFmtId="0" fontId="74" fillId="0" borderId="12" xfId="0" applyFont="1" applyBorder="1" applyAlignment="1">
      <alignment horizontal="left" vertical="center" wrapText="1"/>
    </xf>
    <xf numFmtId="0" fontId="74" fillId="0" borderId="13" xfId="0" applyFont="1" applyBorder="1" applyAlignment="1">
      <alignment horizontal="left" vertical="center" wrapText="1"/>
    </xf>
    <xf numFmtId="1" fontId="23" fillId="0" borderId="11" xfId="0" applyNumberFormat="1" applyFont="1" applyBorder="1" applyAlignment="1">
      <alignment horizontal="left" vertical="center" shrinkToFit="1"/>
    </xf>
    <xf numFmtId="1" fontId="23" fillId="0" borderId="12" xfId="0" applyNumberFormat="1" applyFont="1" applyBorder="1" applyAlignment="1">
      <alignment horizontal="left" vertical="center" shrinkToFit="1"/>
    </xf>
    <xf numFmtId="1" fontId="23" fillId="0" borderId="13" xfId="0" applyNumberFormat="1" applyFont="1" applyBorder="1" applyAlignment="1">
      <alignment horizontal="left" vertical="center" shrinkToFit="1"/>
    </xf>
    <xf numFmtId="1" fontId="23" fillId="0" borderId="11" xfId="0" applyNumberFormat="1" applyFont="1" applyBorder="1" applyAlignment="1">
      <alignment horizontal="left" vertical="center" wrapText="1" shrinkToFit="1"/>
    </xf>
    <xf numFmtId="1" fontId="23" fillId="0" borderId="12" xfId="0" applyNumberFormat="1" applyFont="1" applyBorder="1" applyAlignment="1">
      <alignment horizontal="left" vertical="center" wrapText="1" shrinkToFit="1"/>
    </xf>
    <xf numFmtId="1" fontId="23" fillId="0" borderId="13" xfId="0" applyNumberFormat="1" applyFont="1" applyBorder="1" applyAlignment="1">
      <alignment horizontal="left" vertical="center" wrapText="1" shrinkToFit="1"/>
    </xf>
    <xf numFmtId="1" fontId="23" fillId="0" borderId="11" xfId="0" applyNumberFormat="1" applyFont="1" applyBorder="1" applyAlignment="1">
      <alignment horizontal="left" vertical="top" wrapText="1" shrinkToFit="1"/>
    </xf>
    <xf numFmtId="1" fontId="23" fillId="0" borderId="12" xfId="0" applyNumberFormat="1" applyFont="1" applyBorder="1" applyAlignment="1">
      <alignment horizontal="left" vertical="top" wrapText="1" shrinkToFit="1"/>
    </xf>
    <xf numFmtId="1" fontId="23" fillId="0" borderId="13" xfId="0" applyNumberFormat="1" applyFont="1" applyBorder="1" applyAlignment="1">
      <alignment horizontal="left" vertical="top" wrapText="1" shrinkToFit="1"/>
    </xf>
    <xf numFmtId="1" fontId="28" fillId="0" borderId="11" xfId="0" applyNumberFormat="1" applyFont="1" applyBorder="1" applyAlignment="1">
      <alignment horizontal="left" vertical="top" wrapText="1" shrinkToFit="1"/>
    </xf>
    <xf numFmtId="1" fontId="28" fillId="0" borderId="12" xfId="0" applyNumberFormat="1" applyFont="1" applyBorder="1" applyAlignment="1">
      <alignment horizontal="left" vertical="top" wrapText="1" shrinkToFit="1"/>
    </xf>
    <xf numFmtId="1" fontId="28" fillId="0" borderId="13" xfId="0" applyNumberFormat="1" applyFont="1" applyBorder="1" applyAlignment="1">
      <alignment horizontal="left" vertical="top" wrapText="1" shrinkToFi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74" fillId="8" borderId="11" xfId="0" applyFont="1" applyFill="1" applyBorder="1" applyAlignment="1">
      <alignment horizontal="left" vertical="top" wrapText="1"/>
    </xf>
    <xf numFmtId="0" fontId="74" fillId="8" borderId="13" xfId="0" applyFont="1" applyFill="1" applyBorder="1" applyAlignment="1">
      <alignment horizontal="left" vertical="top" wrapText="1"/>
    </xf>
    <xf numFmtId="1" fontId="101" fillId="0" borderId="11" xfId="0" applyNumberFormat="1" applyFont="1" applyBorder="1" applyAlignment="1">
      <alignment horizontal="left" vertical="top" shrinkToFit="1"/>
    </xf>
    <xf numFmtId="1" fontId="101" fillId="0" borderId="12" xfId="0" applyNumberFormat="1" applyFont="1" applyBorder="1" applyAlignment="1">
      <alignment horizontal="left" vertical="top" shrinkToFit="1"/>
    </xf>
    <xf numFmtId="1" fontId="101" fillId="0" borderId="13" xfId="0" applyNumberFormat="1" applyFont="1" applyBorder="1" applyAlignment="1">
      <alignment horizontal="left" vertical="top" shrinkToFit="1"/>
    </xf>
    <xf numFmtId="0" fontId="23" fillId="0" borderId="11" xfId="0" applyFont="1" applyBorder="1" applyAlignment="1">
      <alignment horizontal="left" vertical="top" wrapText="1"/>
    </xf>
    <xf numFmtId="0" fontId="23" fillId="0" borderId="13" xfId="0" applyFont="1" applyBorder="1" applyAlignment="1">
      <alignment horizontal="left" vertical="top" wrapText="1"/>
    </xf>
    <xf numFmtId="0" fontId="74" fillId="0" borderId="11" xfId="0" applyFont="1" applyBorder="1" applyAlignment="1">
      <alignment horizontal="left" vertical="top" wrapText="1"/>
    </xf>
    <xf numFmtId="0" fontId="74" fillId="0" borderId="13" xfId="0" applyFont="1" applyBorder="1" applyAlignment="1">
      <alignment horizontal="left" vertical="top"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4" fillId="19" borderId="34" xfId="0" applyFont="1" applyFill="1" applyBorder="1" applyAlignment="1">
      <alignment horizontal="center" vertical="center"/>
    </xf>
    <xf numFmtId="0" fontId="26" fillId="8" borderId="37" xfId="2" applyFont="1" applyFill="1" applyBorder="1" applyAlignment="1">
      <alignment horizontal="center" vertical="center" wrapText="1"/>
    </xf>
    <xf numFmtId="0" fontId="26" fillId="8" borderId="38" xfId="2" applyFont="1" applyFill="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6" borderId="37" xfId="2" applyFont="1" applyFill="1" applyBorder="1" applyAlignment="1">
      <alignment horizontal="center" vertical="center" wrapText="1"/>
    </xf>
    <xf numFmtId="0" fontId="21" fillId="16" borderId="38"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38" xfId="2" applyFont="1" applyBorder="1" applyAlignment="1">
      <alignment horizontal="center" vertical="center" wrapText="1"/>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19" fillId="17" borderId="34"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26" fillId="8" borderId="45" xfId="2" applyFont="1" applyFill="1" applyBorder="1" applyAlignment="1">
      <alignment horizontal="center" vertical="center" wrapText="1"/>
    </xf>
    <xf numFmtId="0" fontId="21" fillId="0" borderId="45" xfId="2" applyFont="1" applyBorder="1" applyAlignment="1">
      <alignment horizontal="center" vertical="center" wrapText="1"/>
    </xf>
    <xf numFmtId="0" fontId="21" fillId="16" borderId="45"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7" xfId="0" applyFont="1" applyBorder="1" applyAlignment="1">
      <alignment horizontal="center" vertical="center"/>
    </xf>
    <xf numFmtId="9" fontId="49" fillId="0" borderId="34" xfId="1" applyFont="1" applyBorder="1" applyAlignment="1">
      <alignment horizontal="center" vertical="center"/>
    </xf>
    <xf numFmtId="9" fontId="50" fillId="0" borderId="37" xfId="1" applyFont="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5" fillId="17" borderId="34" xfId="0"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2" xfId="0" applyFont="1" applyFill="1" applyBorder="1" applyAlignment="1">
      <alignment horizontal="center" vertical="center"/>
    </xf>
    <xf numFmtId="0" fontId="26" fillId="17" borderId="37" xfId="2" applyFont="1" applyFill="1" applyBorder="1" applyAlignment="1">
      <alignment horizontal="center" vertical="center" wrapText="1"/>
    </xf>
    <xf numFmtId="0" fontId="26" fillId="17" borderId="45" xfId="2" applyFont="1" applyFill="1" applyBorder="1" applyAlignment="1">
      <alignment horizontal="center" vertical="center" wrapText="1"/>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1" fillId="0" borderId="34" xfId="0" applyFont="1" applyBorder="1" applyAlignment="1">
      <alignment horizontal="center" vertical="center" wrapText="1"/>
    </xf>
    <xf numFmtId="0" fontId="33" fillId="17" borderId="1"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33" fillId="17" borderId="2" xfId="0" applyFont="1" applyFill="1" applyBorder="1" applyAlignment="1">
      <alignment horizontal="center" vertical="center" wrapText="1"/>
    </xf>
    <xf numFmtId="0" fontId="86"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84" fillId="8" borderId="34" xfId="0" applyFont="1" applyFill="1" applyBorder="1" applyAlignment="1">
      <alignment horizontal="center" vertical="center" wrapText="1"/>
    </xf>
    <xf numFmtId="0" fontId="43" fillId="8" borderId="34"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3" fillId="17" borderId="8" xfId="0" applyFont="1" applyFill="1" applyBorder="1" applyAlignment="1">
      <alignment horizontal="center" vertical="center" wrapText="1"/>
    </xf>
    <xf numFmtId="0" fontId="31" fillId="0" borderId="38" xfId="0" applyFont="1" applyBorder="1" applyAlignment="1">
      <alignment horizontal="center" vertical="center" wrapText="1"/>
    </xf>
    <xf numFmtId="0" fontId="33" fillId="9" borderId="34"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17" borderId="34" xfId="0" applyFont="1" applyFill="1" applyBorder="1" applyAlignment="1">
      <alignment horizontal="center" vertical="center" wrapText="1"/>
    </xf>
    <xf numFmtId="0" fontId="33" fillId="17" borderId="39" xfId="0" applyFont="1" applyFill="1" applyBorder="1" applyAlignment="1">
      <alignment horizontal="center" vertical="center" wrapText="1"/>
    </xf>
    <xf numFmtId="0" fontId="31" fillId="0" borderId="39"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2"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2"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9" xfId="0" applyFont="1" applyBorder="1" applyAlignment="1">
      <alignment horizontal="center" vertical="top"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8"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2" xfId="0" applyNumberFormat="1" applyFont="1" applyFill="1" applyBorder="1" applyAlignment="1">
      <alignment horizontal="center" vertical="top" shrinkToFi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0" fillId="0" borderId="34" xfId="0" applyBorder="1" applyAlignment="1">
      <alignment horizontal="center" vertical="center"/>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7"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7" borderId="39"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63132A"/>
      <color rgb="FF902538"/>
      <color rgb="FF585858"/>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16</c:v>
                </c:pt>
                <c:pt idx="1">
                  <c:v>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{77E376EB-107D-43AA-89B4-4F7381A67599}</c15:txfldGUID>
                      <c15:f>'AE1'!$H$51</c15:f>
                      <c15:dlblFieldTableCache>
                        <c:ptCount val="1"/>
                        <c:pt idx="0">
                          <c:v>12</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{1BED677B-4DB0-471A-910D-D84A4202C3CC}</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{774A9AEE-8816-4A48-A81B-DB19C39C0DDE}</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12</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26</c:v>
                </c:pt>
                <c:pt idx="1">
                  <c:v>5</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23</c:v>
                </c:pt>
                <c:pt idx="1">
                  <c:v>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14</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19</c:v>
                </c:pt>
                <c:pt idx="1">
                  <c:v>1</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8</c:v>
                </c:pt>
                <c:pt idx="1">
                  <c:v>2</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34</c:v>
                </c:pt>
                <c:pt idx="1">
                  <c:v>7</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0</c:v>
                </c:pt>
                <c:pt idx="1">
                  <c:v>0</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{193D7558-8201-4663-B0C2-082B4D81FA34}</c15:txfldGUID>
                      <c15:f>'AE2'!$H$51</c15:f>
                      <c15:dlblFieldTableCache>
                        <c:ptCount val="1"/>
                        <c:pt idx="0">
                          <c:v>12</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{15B446A7-9FCD-4652-BC39-08A03CC57A6B}</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{AC30675E-225C-45CF-AD17-861225A63C92}</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12</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bg1"/>
              </a:solidFill>
              <a:latin typeface="Arial" panose="020B0604020202020204" pitchFamily="34" charset="0"/>
              <a:cs typeface="Arial" panose="020B0604020202020204" pitchFamily="34" charset="0"/>
            </a:rPr>
            <a:t>I</a:t>
          </a:r>
          <a:r>
            <a:rPr lang="es-MX" sz="1000" baseline="0">
              <a:solidFill>
                <a:schemeClr val="bg1"/>
              </a:solidFill>
              <a:latin typeface="Arial" panose="020B0604020202020204" pitchFamily="34" charset="0"/>
              <a:cs typeface="Arial" panose="020B0604020202020204" pitchFamily="34" charset="0"/>
            </a:rPr>
            <a:t>NADECUADA MOVILIDAD  URBANA Y PARQUE VEHICULAR EN EL MUNICIPIO </a:t>
          </a:r>
          <a:endParaRPr lang="es-MX" sz="1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Incremento en fallas mecánicas de las unidades</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Aumento en accidentes viales</a:t>
          </a: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Mayor gasto en reparaciones correctivas</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Retrasos en la atención de servicios municipales</a:t>
          </a: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Inconformidad de la ciudadanía</a:t>
          </a: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Deterioro acelerado del parque vehicular</a:t>
          </a: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9238"/>
          <a:ext cx="2563250"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rPr>
            <a:t>Mantenimiento preventivo y correctivo insuficiente de las unidades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Señalizacion vial deficiente</a:t>
          </a: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 de contro y seguimiento del uso del Parque Vehicular</a:t>
          </a: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Insuficiente compromiso de operadores de las unidades del Parque Vehicular</a:t>
          </a: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Insfraestructura</a:t>
          </a:r>
          <a:r>
            <a:rPr lang="es-MX" sz="1000" baseline="0">
              <a:solidFill>
                <a:sysClr val="windowText" lastClr="000000"/>
              </a:solidFill>
              <a:latin typeface="Arial" panose="020B0604020202020204" pitchFamily="34" charset="0"/>
              <a:cs typeface="Arial" panose="020B0604020202020204" pitchFamily="34" charset="0"/>
            </a:rPr>
            <a:t> vial en malas condicines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Recursos presupuestales limitados para</a:t>
          </a:r>
          <a:r>
            <a:rPr lang="es-MX" sz="1000" baseline="0">
              <a:solidFill>
                <a:sysClr val="windowText" lastClr="000000"/>
              </a:solidFill>
              <a:latin typeface="Arial" panose="020B0604020202020204" pitchFamily="34" charset="0"/>
              <a:cs typeface="Arial" panose="020B0604020202020204" pitchFamily="34" charset="0"/>
            </a:rPr>
            <a:t> mantenimientos y operacion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 Mantenimiento preventivo y correctivo oportuno</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GESTION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chemeClr val="tx1"/>
              </a:solidFill>
              <a:latin typeface="Arial" panose="020B0604020202020204" pitchFamily="34" charset="0"/>
              <a:cs typeface="Arial" panose="020B0604020202020204" pitchFamily="34" charset="0"/>
            </a:rPr>
            <a:t>Reducir el índice de accidentes viales relacionados con fallas mecánicas</a:t>
          </a: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Garantizar</a:t>
          </a:r>
          <a:r>
            <a:rPr lang="es-MX" sz="1000" baseline="0">
              <a:solidFill>
                <a:sysClr val="windowText" lastClr="000000"/>
              </a:solidFill>
              <a:latin typeface="Arial" panose="020B0604020202020204" pitchFamily="34" charset="0"/>
              <a:cs typeface="Arial" panose="020B0604020202020204" pitchFamily="34" charset="0"/>
            </a:rPr>
            <a:t> un parque vehicular eficiente y seguro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Asegurar </a:t>
          </a:r>
          <a:r>
            <a:rPr lang="es-MX" sz="1000" b="1">
              <a:solidFill>
                <a:schemeClr val="tx1"/>
              </a:solidFill>
              <a:latin typeface="Arial" panose="020B0604020202020204" pitchFamily="34" charset="0"/>
              <a:cs typeface="Arial" panose="020B0604020202020204" pitchFamily="34" charset="0"/>
            </a:rPr>
            <a:t>la atención oportuna de los servicios municipales</a:t>
          </a: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Mejorar la </a:t>
          </a:r>
          <a:r>
            <a:rPr lang="es-MX" sz="1000" b="0">
              <a:solidFill>
                <a:schemeClr val="tx1"/>
              </a:solidFill>
              <a:latin typeface="Arial" panose="020B0604020202020204" pitchFamily="34" charset="0"/>
              <a:cs typeface="Arial" panose="020B0604020202020204" pitchFamily="34" charset="0"/>
            </a:rPr>
            <a:t>satisfacción de la ciudadanía </a:t>
          </a:r>
          <a:r>
            <a:rPr lang="es-MX" sz="1000">
              <a:solidFill>
                <a:schemeClr val="tx1"/>
              </a:solidFill>
              <a:latin typeface="Arial" panose="020B0604020202020204" pitchFamily="34" charset="0"/>
              <a:cs typeface="Arial" panose="020B0604020202020204" pitchFamily="34" charset="0"/>
            </a:rPr>
            <a:t>mediante servicios oportunos y de calidad.</a:t>
          </a: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Prolongar </a:t>
          </a:r>
          <a:r>
            <a:rPr lang="es-MX" sz="1000" b="1">
              <a:solidFill>
                <a:schemeClr val="tx1"/>
              </a:solidFill>
              <a:latin typeface="Arial" panose="020B0604020202020204" pitchFamily="34" charset="0"/>
              <a:cs typeface="Arial" panose="020B0604020202020204" pitchFamily="34" charset="0"/>
            </a:rPr>
            <a:t>la vida útil de las unidades </a:t>
          </a:r>
          <a:r>
            <a:rPr lang="es-MX" sz="1000">
              <a:solidFill>
                <a:schemeClr val="tx1"/>
              </a:solidFill>
              <a:latin typeface="Arial" panose="020B0604020202020204" pitchFamily="34" charset="0"/>
              <a:cs typeface="Arial" panose="020B0604020202020204" pitchFamily="34" charset="0"/>
            </a:rPr>
            <a:t>del parque vehicular</a:t>
          </a: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chemeClr val="tx1"/>
              </a:solidFill>
              <a:effectLst/>
              <a:latin typeface="Arial" panose="020B0604020202020204" pitchFamily="34" charset="0"/>
              <a:ea typeface="+mn-ea"/>
              <a:cs typeface="Arial" panose="020B0604020202020204" pitchFamily="34" charset="0"/>
            </a:rPr>
            <a:t>Implementación de programas de mantenimiento preventivo y correctivo oportuno</a:t>
          </a:r>
          <a:endParaRPr lang="es-MX" sz="1000">
            <a:solidFill>
              <a:schemeClr val="tx1"/>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Asignación </a:t>
          </a:r>
          <a:r>
            <a:rPr lang="es-MX" sz="1000" b="0">
              <a:solidFill>
                <a:schemeClr val="tx1"/>
              </a:solidFill>
              <a:latin typeface="Arial" panose="020B0604020202020204" pitchFamily="34" charset="0"/>
              <a:cs typeface="Arial" panose="020B0604020202020204" pitchFamily="34" charset="0"/>
            </a:rPr>
            <a:t>de presupuesto específico para mantenimiento preventivo.</a:t>
          </a: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Establecimiento de </a:t>
          </a:r>
          <a:r>
            <a:rPr lang="es-MX" sz="1000" b="0">
              <a:solidFill>
                <a:schemeClr val="tx1"/>
              </a:solidFill>
              <a:latin typeface="Arial" panose="020B0604020202020204" pitchFamily="34" charset="0"/>
              <a:cs typeface="Arial" panose="020B0604020202020204" pitchFamily="34" charset="0"/>
            </a:rPr>
            <a:t>bitácoras de control vehicular </a:t>
          </a: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Implementación de </a:t>
          </a:r>
          <a:r>
            <a:rPr lang="es-MX" sz="1000" b="0">
              <a:solidFill>
                <a:schemeClr val="tx1"/>
              </a:solidFill>
              <a:latin typeface="Arial" panose="020B0604020202020204" pitchFamily="34" charset="0"/>
              <a:cs typeface="Arial" panose="020B0604020202020204" pitchFamily="34" charset="0"/>
            </a:rPr>
            <a:t>inspecciones técnicas periódicas</a:t>
          </a: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Capacitación constante a operadores </a:t>
          </a:r>
          <a:r>
            <a:rPr lang="es-MX" sz="1000" b="0">
              <a:solidFill>
                <a:schemeClr val="tx1"/>
              </a:solidFill>
              <a:latin typeface="Arial" panose="020B0604020202020204" pitchFamily="34" charset="0"/>
              <a:cs typeface="Arial" panose="020B0604020202020204" pitchFamily="34" charset="0"/>
            </a:rPr>
            <a:t>sobre uso adecuado y detección temprana de fallas</a:t>
          </a: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tx1"/>
              </a:solidFill>
              <a:latin typeface="Arial" panose="020B0604020202020204" pitchFamily="34" charset="0"/>
              <a:cs typeface="Arial" panose="020B0604020202020204" pitchFamily="34" charset="0"/>
            </a:rPr>
            <a:t>Supervisión y control del </a:t>
          </a:r>
          <a:r>
            <a:rPr lang="es-MX" sz="1000" b="0">
              <a:solidFill>
                <a:schemeClr val="tx1"/>
              </a:solidFill>
              <a:latin typeface="Arial" panose="020B0604020202020204" pitchFamily="34" charset="0"/>
              <a:cs typeface="Arial" panose="020B0604020202020204" pitchFamily="34" charset="0"/>
            </a:rPr>
            <a:t>uso correcto de las unidades municipales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2962275</xdr:colOff>
      <xdr:row>26</xdr:row>
      <xdr:rowOff>47500</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11</xdr:row>
      <xdr:rowOff>74554</xdr:rowOff>
    </xdr:from>
    <xdr:to>
      <xdr:col>8</xdr:col>
      <xdr:colOff>246822</xdr:colOff>
      <xdr:row>14</xdr:row>
      <xdr:rowOff>71207</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95250" y="4496875"/>
          <a:ext cx="9132286" cy="486511"/>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27</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33880140"/>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27</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503028" y="33835318"/>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27</xdr:row>
      <xdr:rowOff>50502</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819930" y="33818584"/>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0</xdr:colOff>
      <xdr:row>23</xdr:row>
      <xdr:rowOff>39535</xdr:rowOff>
    </xdr:from>
    <xdr:to>
      <xdr:col>5</xdr:col>
      <xdr:colOff>679027</xdr:colOff>
      <xdr:row>25</xdr:row>
      <xdr:rowOff>132956</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31198028"/>
          <a:ext cx="8755705" cy="44571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7/Normateca/Presidencia/Planeacion/Plan%20Municipal%20de%20Desarrollo%25-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7/Normateca/Presidencia/Planeacion/Plan%20Municipal%20de%20Desarrollo%25-27/PMZJ.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40" zoomScale="73" zoomScaleNormal="70" zoomScaleSheetLayoutView="73" workbookViewId="0">
      <selection activeCell="A13" sqref="A13:E34"/>
    </sheetView>
  </sheetViews>
  <sheetFormatPr baseColWidth="10" defaultColWidth="9.33203125" defaultRowHeight="12.75"/>
  <cols>
    <col min="1" max="1" width="50.83203125" style="90" customWidth="1"/>
    <col min="2" max="2" width="49.83203125" style="90" customWidth="1"/>
    <col min="3" max="5" width="50.83203125" style="90" customWidth="1"/>
    <col min="6" max="16384" width="9.33203125" style="90"/>
  </cols>
  <sheetData>
    <row r="1" spans="1:5">
      <c r="A1" s="229" t="s">
        <v>293</v>
      </c>
      <c r="B1" s="230"/>
      <c r="C1" s="230"/>
      <c r="D1" s="230"/>
      <c r="E1" s="231"/>
    </row>
    <row r="2" spans="1:5" ht="25.5" customHeight="1">
      <c r="A2" s="229"/>
      <c r="B2" s="230"/>
      <c r="C2" s="230"/>
      <c r="D2" s="230"/>
      <c r="E2" s="231"/>
    </row>
    <row r="3" spans="1:5" ht="25.5" customHeight="1">
      <c r="A3" s="232"/>
      <c r="B3" s="233"/>
      <c r="C3" s="233"/>
      <c r="D3" s="233"/>
      <c r="E3" s="234"/>
    </row>
    <row r="4" spans="1:5" s="91" customFormat="1" ht="34.5" customHeight="1">
      <c r="A4" s="226" t="s">
        <v>286</v>
      </c>
      <c r="B4" s="227"/>
      <c r="C4" s="227"/>
      <c r="D4" s="227"/>
      <c r="E4" s="228"/>
    </row>
    <row r="5" spans="1:5" ht="29.25" customHeight="1">
      <c r="A5" s="244" t="s">
        <v>371</v>
      </c>
      <c r="B5" s="245"/>
      <c r="C5" s="245"/>
      <c r="D5" s="245"/>
      <c r="E5" s="246"/>
    </row>
    <row r="6" spans="1:5" ht="22.5" customHeight="1">
      <c r="A6" s="247"/>
      <c r="B6" s="248"/>
      <c r="C6" s="248"/>
      <c r="D6" s="248"/>
      <c r="E6" s="249"/>
    </row>
    <row r="7" spans="1:5" ht="22.5" customHeight="1">
      <c r="A7" s="247"/>
      <c r="B7" s="248"/>
      <c r="C7" s="248"/>
      <c r="D7" s="248"/>
      <c r="E7" s="249"/>
    </row>
    <row r="8" spans="1:5" ht="22.5" customHeight="1">
      <c r="A8" s="247"/>
      <c r="B8" s="248"/>
      <c r="C8" s="248"/>
      <c r="D8" s="248"/>
      <c r="E8" s="249"/>
    </row>
    <row r="9" spans="1:5" ht="22.5" customHeight="1">
      <c r="A9" s="247"/>
      <c r="B9" s="248"/>
      <c r="C9" s="248"/>
      <c r="D9" s="248"/>
      <c r="E9" s="249"/>
    </row>
    <row r="10" spans="1:5" ht="22.5" customHeight="1">
      <c r="A10" s="247"/>
      <c r="B10" s="248"/>
      <c r="C10" s="248"/>
      <c r="D10" s="248"/>
      <c r="E10" s="249"/>
    </row>
    <row r="11" spans="1:5" ht="22.5" customHeight="1">
      <c r="A11" s="250"/>
      <c r="B11" s="251"/>
      <c r="C11" s="251"/>
      <c r="D11" s="251"/>
      <c r="E11" s="252"/>
    </row>
    <row r="12" spans="1:5" s="91" customFormat="1" ht="34.5" customHeight="1">
      <c r="A12" s="226" t="s">
        <v>287</v>
      </c>
      <c r="B12" s="227"/>
      <c r="C12" s="227"/>
      <c r="D12" s="227"/>
      <c r="E12" s="228"/>
    </row>
    <row r="13" spans="1:5" ht="29.25" customHeight="1">
      <c r="A13" s="235" t="s">
        <v>372</v>
      </c>
      <c r="B13" s="236"/>
      <c r="C13" s="236"/>
      <c r="D13" s="236"/>
      <c r="E13" s="237"/>
    </row>
    <row r="14" spans="1:5" ht="24.95" customHeight="1">
      <c r="A14" s="238"/>
      <c r="B14" s="239"/>
      <c r="C14" s="239"/>
      <c r="D14" s="239"/>
      <c r="E14" s="240"/>
    </row>
    <row r="15" spans="1:5" ht="24.95" customHeight="1">
      <c r="A15" s="238"/>
      <c r="B15" s="239"/>
      <c r="C15" s="239"/>
      <c r="D15" s="239"/>
      <c r="E15" s="240"/>
    </row>
    <row r="16" spans="1:5" ht="24.95" customHeight="1">
      <c r="A16" s="238"/>
      <c r="B16" s="239"/>
      <c r="C16" s="239"/>
      <c r="D16" s="239"/>
      <c r="E16" s="240"/>
    </row>
    <row r="17" spans="1:5" ht="24.95" customHeight="1">
      <c r="A17" s="238"/>
      <c r="B17" s="239"/>
      <c r="C17" s="239"/>
      <c r="D17" s="239"/>
      <c r="E17" s="240"/>
    </row>
    <row r="18" spans="1:5" ht="24.95" customHeight="1">
      <c r="A18" s="238"/>
      <c r="B18" s="239"/>
      <c r="C18" s="239"/>
      <c r="D18" s="239"/>
      <c r="E18" s="240"/>
    </row>
    <row r="19" spans="1:5" ht="24.95" customHeight="1">
      <c r="A19" s="238"/>
      <c r="B19" s="239"/>
      <c r="C19" s="239"/>
      <c r="D19" s="239"/>
      <c r="E19" s="240"/>
    </row>
    <row r="20" spans="1:5" ht="24.95" customHeight="1">
      <c r="A20" s="238"/>
      <c r="B20" s="239"/>
      <c r="C20" s="239"/>
      <c r="D20" s="239"/>
      <c r="E20" s="240"/>
    </row>
    <row r="21" spans="1:5" ht="24.95" customHeight="1">
      <c r="A21" s="238"/>
      <c r="B21" s="239"/>
      <c r="C21" s="239"/>
      <c r="D21" s="239"/>
      <c r="E21" s="240"/>
    </row>
    <row r="22" spans="1:5" ht="24.95" customHeight="1">
      <c r="A22" s="238"/>
      <c r="B22" s="239"/>
      <c r="C22" s="239"/>
      <c r="D22" s="239"/>
      <c r="E22" s="240"/>
    </row>
    <row r="23" spans="1:5" ht="24.95" customHeight="1">
      <c r="A23" s="238"/>
      <c r="B23" s="239"/>
      <c r="C23" s="239"/>
      <c r="D23" s="239"/>
      <c r="E23" s="240"/>
    </row>
    <row r="24" spans="1:5" ht="24.95" customHeight="1">
      <c r="A24" s="238"/>
      <c r="B24" s="239"/>
      <c r="C24" s="239"/>
      <c r="D24" s="239"/>
      <c r="E24" s="240"/>
    </row>
    <row r="25" spans="1:5" ht="24.95" customHeight="1">
      <c r="A25" s="238"/>
      <c r="B25" s="239"/>
      <c r="C25" s="239"/>
      <c r="D25" s="239"/>
      <c r="E25" s="240"/>
    </row>
    <row r="26" spans="1:5" ht="24.95" customHeight="1">
      <c r="A26" s="238"/>
      <c r="B26" s="239"/>
      <c r="C26" s="239"/>
      <c r="D26" s="239"/>
      <c r="E26" s="240"/>
    </row>
    <row r="27" spans="1:5" ht="24.95" customHeight="1">
      <c r="A27" s="238"/>
      <c r="B27" s="239"/>
      <c r="C27" s="239"/>
      <c r="D27" s="239"/>
      <c r="E27" s="240"/>
    </row>
    <row r="28" spans="1:5" ht="24.95" customHeight="1">
      <c r="A28" s="238"/>
      <c r="B28" s="239"/>
      <c r="C28" s="239"/>
      <c r="D28" s="239"/>
      <c r="E28" s="240"/>
    </row>
    <row r="29" spans="1:5" ht="24.95" customHeight="1">
      <c r="A29" s="238"/>
      <c r="B29" s="239"/>
      <c r="C29" s="239"/>
      <c r="D29" s="239"/>
      <c r="E29" s="240"/>
    </row>
    <row r="30" spans="1:5" ht="24.95" customHeight="1">
      <c r="A30" s="238"/>
      <c r="B30" s="239"/>
      <c r="C30" s="239"/>
      <c r="D30" s="239"/>
      <c r="E30" s="240"/>
    </row>
    <row r="31" spans="1:5" ht="24.95" customHeight="1">
      <c r="A31" s="238"/>
      <c r="B31" s="239"/>
      <c r="C31" s="239"/>
      <c r="D31" s="239"/>
      <c r="E31" s="240"/>
    </row>
    <row r="32" spans="1:5" ht="24.95" customHeight="1">
      <c r="A32" s="238"/>
      <c r="B32" s="239"/>
      <c r="C32" s="239"/>
      <c r="D32" s="239"/>
      <c r="E32" s="240"/>
    </row>
    <row r="33" spans="1:5" ht="24.95" customHeight="1">
      <c r="A33" s="238"/>
      <c r="B33" s="239"/>
      <c r="C33" s="239"/>
      <c r="D33" s="239"/>
      <c r="E33" s="240"/>
    </row>
    <row r="34" spans="1:5" ht="24.95" customHeight="1">
      <c r="A34" s="241"/>
      <c r="B34" s="242"/>
      <c r="C34" s="242"/>
      <c r="D34" s="242"/>
      <c r="E34" s="243"/>
    </row>
    <row r="35" spans="1:5" s="91" customFormat="1" ht="34.5" customHeight="1">
      <c r="A35" s="226" t="s">
        <v>288</v>
      </c>
      <c r="B35" s="227"/>
      <c r="C35" s="227"/>
      <c r="D35" s="227"/>
      <c r="E35" s="228"/>
    </row>
    <row r="36" spans="1:5" s="91" customFormat="1" ht="34.5" customHeight="1">
      <c r="A36" s="235" t="s">
        <v>373</v>
      </c>
      <c r="B36" s="236"/>
      <c r="C36" s="236"/>
      <c r="D36" s="236"/>
      <c r="E36" s="237"/>
    </row>
    <row r="37" spans="1:5" ht="66.75" customHeight="1">
      <c r="A37" s="241"/>
      <c r="B37" s="242"/>
      <c r="C37" s="242"/>
      <c r="D37" s="242"/>
      <c r="E37" s="243"/>
    </row>
    <row r="38" spans="1:5" s="91" customFormat="1" ht="34.5" customHeight="1">
      <c r="A38" s="226" t="s">
        <v>289</v>
      </c>
      <c r="B38" s="227"/>
      <c r="C38" s="227"/>
      <c r="D38" s="227"/>
      <c r="E38" s="228"/>
    </row>
    <row r="39" spans="1:5" s="91" customFormat="1" ht="34.5" customHeight="1">
      <c r="A39" s="209" t="s">
        <v>374</v>
      </c>
      <c r="B39" s="210"/>
      <c r="C39" s="210"/>
      <c r="D39" s="210"/>
      <c r="E39" s="211"/>
    </row>
    <row r="40" spans="1:5" ht="33.75" customHeight="1">
      <c r="A40" s="212"/>
      <c r="B40" s="213"/>
      <c r="C40" s="213"/>
      <c r="D40" s="213"/>
      <c r="E40" s="214"/>
    </row>
    <row r="41" spans="1:5" ht="33.75" customHeight="1">
      <c r="A41" s="212"/>
      <c r="B41" s="213"/>
      <c r="C41" s="213"/>
      <c r="D41" s="213"/>
      <c r="E41" s="214"/>
    </row>
    <row r="42" spans="1:5" ht="33.75" customHeight="1">
      <c r="A42" s="215"/>
      <c r="B42" s="216"/>
      <c r="C42" s="216"/>
      <c r="D42" s="216"/>
      <c r="E42" s="217"/>
    </row>
    <row r="43" spans="1:5" s="91" customFormat="1" ht="34.5" customHeight="1">
      <c r="A43" s="220" t="s">
        <v>290</v>
      </c>
      <c r="B43" s="221"/>
      <c r="C43" s="220" t="s">
        <v>291</v>
      </c>
      <c r="D43" s="221"/>
      <c r="E43" s="99" t="s">
        <v>292</v>
      </c>
    </row>
    <row r="44" spans="1:5" ht="72.75" customHeight="1">
      <c r="A44" s="224" t="s">
        <v>375</v>
      </c>
      <c r="B44" s="225"/>
      <c r="C44" s="222" t="s">
        <v>375</v>
      </c>
      <c r="D44" s="223"/>
      <c r="E44" s="178" t="s">
        <v>375</v>
      </c>
    </row>
    <row r="45" spans="1:5" ht="19.5" customHeight="1">
      <c r="A45" s="218"/>
      <c r="B45" s="218"/>
      <c r="C45" s="218"/>
      <c r="D45" s="218"/>
      <c r="E45" s="218"/>
    </row>
    <row r="46" spans="1:5">
      <c r="A46" s="219"/>
      <c r="B46" s="219"/>
      <c r="C46" s="219"/>
      <c r="D46" s="219"/>
      <c r="E46" s="219"/>
    </row>
    <row r="47" spans="1:5">
      <c r="A47" s="219"/>
      <c r="B47" s="219"/>
      <c r="C47" s="219"/>
      <c r="D47" s="219"/>
      <c r="E47" s="219"/>
    </row>
    <row r="48" spans="1:5">
      <c r="A48" s="219"/>
      <c r="B48" s="219"/>
      <c r="C48" s="219"/>
      <c r="D48" s="219"/>
      <c r="E48" s="219"/>
    </row>
    <row r="49" spans="1:5">
      <c r="A49" s="219"/>
      <c r="B49" s="219"/>
      <c r="C49" s="219"/>
      <c r="D49" s="219"/>
      <c r="E49" s="219"/>
    </row>
    <row r="50" spans="1:5">
      <c r="A50" s="219"/>
      <c r="B50" s="219"/>
      <c r="C50" s="219"/>
      <c r="D50" s="219"/>
      <c r="E50" s="219"/>
    </row>
    <row r="51" spans="1:5">
      <c r="A51" s="219"/>
      <c r="B51" s="219"/>
      <c r="C51" s="219"/>
      <c r="D51" s="219"/>
      <c r="E51" s="219"/>
    </row>
    <row r="52" spans="1:5">
      <c r="A52" s="219"/>
      <c r="B52" s="219"/>
      <c r="C52" s="219"/>
      <c r="D52" s="219"/>
      <c r="E52" s="219"/>
    </row>
    <row r="53" spans="1:5">
      <c r="A53" s="219"/>
      <c r="B53" s="219"/>
      <c r="C53" s="219"/>
      <c r="D53" s="219"/>
      <c r="E53" s="219"/>
    </row>
    <row r="54" spans="1:5">
      <c r="A54" s="219"/>
      <c r="B54" s="219"/>
      <c r="C54" s="219"/>
      <c r="D54" s="219"/>
      <c r="E54" s="219"/>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70"/>
  <sheetViews>
    <sheetView topLeftCell="B10" zoomScale="66" zoomScaleNormal="66" workbookViewId="0">
      <pane ySplit="1" topLeftCell="A24" activePane="bottomLeft" state="frozen"/>
      <selection activeCell="A10" sqref="A10"/>
      <selection pane="bottomLeft" activeCell="E26" sqref="E26:E27"/>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71" t="s">
        <v>201</v>
      </c>
      <c r="B1" s="371"/>
      <c r="C1" s="371"/>
      <c r="D1" s="371"/>
      <c r="E1" s="371"/>
      <c r="F1" s="371"/>
      <c r="G1" s="371"/>
      <c r="H1" s="371"/>
      <c r="I1" s="371"/>
      <c r="J1" s="371"/>
      <c r="K1" s="371"/>
      <c r="L1" s="371"/>
      <c r="M1" s="371"/>
      <c r="N1" s="371"/>
      <c r="O1" s="371"/>
      <c r="P1" s="371"/>
      <c r="Q1" s="371"/>
      <c r="R1" s="371"/>
      <c r="S1" s="371"/>
      <c r="T1" s="371"/>
      <c r="U1" s="371"/>
      <c r="V1" s="64"/>
      <c r="W1" s="64"/>
      <c r="X1" s="64"/>
      <c r="Y1" s="64"/>
    </row>
    <row r="2" spans="1:25" ht="20.25" customHeight="1">
      <c r="A2" s="371" t="s">
        <v>202</v>
      </c>
      <c r="B2" s="371"/>
      <c r="C2" s="371"/>
      <c r="D2" s="371"/>
      <c r="E2" s="371"/>
      <c r="F2" s="371"/>
      <c r="G2" s="371"/>
      <c r="H2" s="371"/>
      <c r="I2" s="371"/>
      <c r="J2" s="371"/>
      <c r="K2" s="371"/>
      <c r="L2" s="371"/>
      <c r="M2" s="371"/>
      <c r="N2" s="371"/>
      <c r="O2" s="371"/>
      <c r="P2" s="371"/>
      <c r="Q2" s="371"/>
      <c r="R2" s="371"/>
      <c r="S2" s="371"/>
      <c r="T2" s="371"/>
      <c r="U2" s="371"/>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72" t="s">
        <v>203</v>
      </c>
      <c r="B5" s="372"/>
      <c r="C5" s="372"/>
      <c r="D5" s="372"/>
      <c r="E5" s="372"/>
      <c r="F5" s="372"/>
      <c r="G5" s="372"/>
      <c r="H5" s="372"/>
      <c r="I5" s="372"/>
      <c r="J5" s="372"/>
      <c r="K5" s="372"/>
      <c r="L5" s="372"/>
      <c r="M5" s="372"/>
      <c r="N5" s="372"/>
      <c r="O5" s="372"/>
      <c r="P5" s="372"/>
      <c r="Q5" s="372"/>
      <c r="R5" s="372"/>
      <c r="S5" s="372"/>
      <c r="T5" s="372"/>
      <c r="U5" s="372"/>
      <c r="V5" s="67"/>
      <c r="W5" s="67"/>
      <c r="X5" s="67"/>
      <c r="Y5" s="67"/>
    </row>
    <row r="6" spans="1:25" ht="27" customHeight="1">
      <c r="A6" s="371" t="s">
        <v>204</v>
      </c>
      <c r="B6" s="371"/>
      <c r="C6" s="371"/>
      <c r="D6" s="371"/>
      <c r="E6" s="371"/>
      <c r="F6" s="371"/>
      <c r="G6" s="371"/>
      <c r="H6" s="371"/>
      <c r="I6" s="371"/>
      <c r="J6" s="371"/>
      <c r="K6" s="371"/>
      <c r="L6" s="371"/>
      <c r="M6" s="371"/>
      <c r="N6" s="371"/>
      <c r="O6" s="371"/>
      <c r="P6" s="371"/>
      <c r="Q6" s="371"/>
      <c r="R6" s="371"/>
      <c r="S6" s="371"/>
      <c r="T6" s="371"/>
      <c r="U6" s="371"/>
      <c r="V6" s="64"/>
      <c r="W6" s="64"/>
      <c r="X6" s="64"/>
      <c r="Y6" s="64"/>
    </row>
    <row r="7" spans="1:25" ht="55.5" customHeight="1">
      <c r="A7" s="55"/>
      <c r="B7" s="55"/>
      <c r="C7" s="55"/>
      <c r="D7" s="56"/>
      <c r="E7" s="55"/>
      <c r="F7" s="382" t="s">
        <v>205</v>
      </c>
      <c r="G7" s="382"/>
      <c r="H7" s="382"/>
      <c r="I7" s="382"/>
      <c r="J7" s="382"/>
      <c r="K7" s="382"/>
      <c r="L7" s="382"/>
      <c r="M7" s="55"/>
      <c r="N7" s="55"/>
      <c r="O7" s="55"/>
      <c r="P7" s="55"/>
      <c r="R7" s="63"/>
      <c r="S7" s="63"/>
      <c r="T7" s="63"/>
      <c r="U7" s="63"/>
      <c r="V7" s="57"/>
      <c r="W7" s="57"/>
      <c r="X7" s="57"/>
      <c r="Y7" s="57"/>
    </row>
    <row r="8" spans="1:25" ht="37.5" customHeight="1">
      <c r="A8" s="376" t="s">
        <v>206</v>
      </c>
      <c r="B8" s="376"/>
      <c r="C8" s="376"/>
      <c r="D8" s="376"/>
      <c r="E8" s="376"/>
      <c r="F8" s="373" t="s">
        <v>215</v>
      </c>
      <c r="G8" s="373"/>
      <c r="H8" s="373"/>
      <c r="I8" s="373"/>
      <c r="J8" s="373"/>
      <c r="K8" s="373"/>
      <c r="L8" s="373"/>
      <c r="M8" s="373"/>
      <c r="N8" s="373"/>
      <c r="O8" s="373"/>
      <c r="P8" s="373"/>
      <c r="Q8" s="373"/>
      <c r="R8" s="373"/>
      <c r="S8" s="373"/>
      <c r="T8" s="373"/>
      <c r="U8" s="373"/>
      <c r="V8" s="62"/>
      <c r="W8" s="62"/>
      <c r="X8" s="62"/>
      <c r="Y8" s="62"/>
    </row>
    <row r="9" spans="1:25" ht="28.5" customHeight="1">
      <c r="A9" s="377" t="s">
        <v>207</v>
      </c>
      <c r="B9" s="377"/>
      <c r="C9" s="377"/>
      <c r="D9" s="377"/>
      <c r="E9" s="377"/>
      <c r="F9" s="373" t="s">
        <v>339</v>
      </c>
      <c r="G9" s="373"/>
      <c r="H9" s="373"/>
      <c r="I9" s="373"/>
      <c r="J9" s="373"/>
      <c r="K9" s="373"/>
      <c r="L9" s="373"/>
      <c r="M9" s="373"/>
      <c r="N9" s="373"/>
      <c r="O9" s="373"/>
      <c r="P9" s="373"/>
      <c r="Q9" s="373"/>
      <c r="R9" s="373"/>
      <c r="S9" s="373"/>
      <c r="T9" s="373"/>
      <c r="U9" s="373"/>
      <c r="V9" s="62"/>
      <c r="W9" s="62"/>
      <c r="X9" s="62"/>
      <c r="Y9" s="62"/>
    </row>
    <row r="10" spans="1:25" ht="94.5" customHeight="1">
      <c r="A10" s="378" t="s">
        <v>208</v>
      </c>
      <c r="B10" s="379"/>
      <c r="C10" s="379"/>
      <c r="D10" s="379"/>
      <c r="E10" s="379"/>
      <c r="F10" s="374" t="s">
        <v>470</v>
      </c>
      <c r="G10" s="375"/>
      <c r="H10" s="375"/>
      <c r="I10" s="375"/>
      <c r="J10" s="375"/>
      <c r="K10" s="375"/>
      <c r="L10" s="375"/>
      <c r="M10" s="375"/>
      <c r="N10" s="375"/>
      <c r="O10" s="375"/>
      <c r="P10" s="375"/>
      <c r="Q10" s="375"/>
      <c r="R10" s="375"/>
      <c r="S10" s="375"/>
      <c r="T10" s="375"/>
      <c r="U10" s="375"/>
      <c r="V10" s="62"/>
      <c r="W10" s="62"/>
      <c r="X10" s="62"/>
      <c r="Y10" s="62"/>
    </row>
    <row r="11" spans="1:25" ht="84.75" customHeight="1">
      <c r="A11" s="380" t="s">
        <v>209</v>
      </c>
      <c r="B11" s="381"/>
      <c r="C11" s="381"/>
      <c r="D11" s="381"/>
      <c r="E11" s="374" t="s">
        <v>471</v>
      </c>
      <c r="F11" s="383"/>
      <c r="G11" s="383"/>
      <c r="H11" s="383"/>
      <c r="I11" s="383"/>
      <c r="J11" s="386" t="s">
        <v>210</v>
      </c>
      <c r="K11" s="386"/>
      <c r="L11" s="386"/>
      <c r="M11" s="374" t="s">
        <v>472</v>
      </c>
      <c r="N11" s="383"/>
      <c r="O11" s="383"/>
      <c r="P11" s="383"/>
      <c r="Q11" s="383"/>
      <c r="R11" s="383"/>
      <c r="S11" s="383"/>
      <c r="T11" s="383"/>
      <c r="U11" s="383"/>
      <c r="V11" s="60"/>
      <c r="W11" s="60"/>
      <c r="X11" s="60"/>
      <c r="Y11" s="61"/>
    </row>
    <row r="12" spans="1:25" ht="77.25" customHeight="1">
      <c r="A12" s="381" t="s">
        <v>211</v>
      </c>
      <c r="B12" s="381"/>
      <c r="C12" s="381"/>
      <c r="D12" s="381"/>
      <c r="E12" s="374" t="s">
        <v>473</v>
      </c>
      <c r="F12" s="383"/>
      <c r="G12" s="383"/>
      <c r="H12" s="383"/>
      <c r="I12" s="383"/>
      <c r="J12" s="383"/>
      <c r="K12" s="383"/>
      <c r="L12" s="383"/>
      <c r="M12" s="383"/>
      <c r="N12" s="383"/>
      <c r="O12" s="383"/>
      <c r="P12" s="383"/>
      <c r="Q12" s="383"/>
      <c r="R12" s="383"/>
      <c r="S12" s="383"/>
      <c r="T12" s="383"/>
      <c r="U12" s="383"/>
      <c r="V12" s="58"/>
      <c r="W12" s="58"/>
      <c r="X12" s="58"/>
      <c r="Y12" s="58"/>
    </row>
    <row r="13" spans="1:25" ht="192" customHeight="1">
      <c r="A13" s="381" t="s">
        <v>212</v>
      </c>
      <c r="B13" s="381"/>
      <c r="C13" s="381"/>
      <c r="D13" s="381"/>
      <c r="E13" s="384" t="s">
        <v>474</v>
      </c>
      <c r="F13" s="385"/>
      <c r="G13" s="385"/>
      <c r="H13" s="385"/>
      <c r="I13" s="385"/>
      <c r="J13" s="385"/>
      <c r="K13" s="385"/>
      <c r="L13" s="385"/>
      <c r="M13" s="385"/>
      <c r="N13" s="385"/>
      <c r="O13" s="385"/>
      <c r="P13" s="385"/>
      <c r="Q13" s="385"/>
      <c r="R13" s="385"/>
      <c r="S13" s="385"/>
      <c r="T13" s="385"/>
      <c r="U13" s="385"/>
      <c r="V13" s="59"/>
      <c r="W13" s="59"/>
      <c r="X13" s="59"/>
      <c r="Y13" s="59"/>
    </row>
    <row r="14" spans="1:25" ht="18" customHeight="1">
      <c r="A14" s="414" t="s">
        <v>160</v>
      </c>
      <c r="B14" s="414" t="s">
        <v>170</v>
      </c>
      <c r="C14" s="414" t="s">
        <v>162</v>
      </c>
      <c r="D14" s="414" t="s">
        <v>161</v>
      </c>
      <c r="E14" s="414" t="s">
        <v>152</v>
      </c>
      <c r="F14" s="424" t="s">
        <v>164</v>
      </c>
      <c r="G14" s="425"/>
      <c r="H14" s="425"/>
      <c r="I14" s="425"/>
      <c r="J14" s="425"/>
      <c r="K14" s="425"/>
      <c r="L14" s="425"/>
      <c r="M14" s="425"/>
      <c r="N14" s="425"/>
      <c r="O14" s="425"/>
      <c r="P14" s="425"/>
      <c r="Q14" s="426"/>
      <c r="R14" s="414" t="s">
        <v>26</v>
      </c>
      <c r="S14" s="417" t="s">
        <v>66</v>
      </c>
      <c r="T14" s="417" t="s">
        <v>67</v>
      </c>
      <c r="U14" s="417" t="s">
        <v>68</v>
      </c>
    </row>
    <row r="15" spans="1:25" ht="33" customHeight="1">
      <c r="A15" s="415"/>
      <c r="B15" s="415"/>
      <c r="C15" s="415"/>
      <c r="D15" s="415"/>
      <c r="E15" s="415"/>
      <c r="F15" s="417" t="s">
        <v>54</v>
      </c>
      <c r="G15" s="427" t="s">
        <v>55</v>
      </c>
      <c r="H15" s="407" t="s">
        <v>56</v>
      </c>
      <c r="I15" s="411" t="s">
        <v>178</v>
      </c>
      <c r="J15" s="412"/>
      <c r="K15" s="413"/>
      <c r="L15" s="407" t="s">
        <v>60</v>
      </c>
      <c r="M15" s="407" t="s">
        <v>61</v>
      </c>
      <c r="N15" s="407" t="s">
        <v>62</v>
      </c>
      <c r="O15" s="409" t="s">
        <v>63</v>
      </c>
      <c r="P15" s="409" t="s">
        <v>64</v>
      </c>
      <c r="Q15" s="409" t="s">
        <v>65</v>
      </c>
      <c r="R15" s="415"/>
      <c r="S15" s="418"/>
      <c r="T15" s="418"/>
      <c r="U15" s="418"/>
    </row>
    <row r="16" spans="1:25" ht="60" customHeight="1">
      <c r="A16" s="416"/>
      <c r="B16" s="416"/>
      <c r="C16" s="416"/>
      <c r="D16" s="416"/>
      <c r="E16" s="416"/>
      <c r="F16" s="419"/>
      <c r="G16" s="428"/>
      <c r="H16" s="408"/>
      <c r="I16" s="121" t="s">
        <v>57</v>
      </c>
      <c r="J16" s="121" t="s">
        <v>58</v>
      </c>
      <c r="K16" s="121" t="s">
        <v>59</v>
      </c>
      <c r="L16" s="408"/>
      <c r="M16" s="408"/>
      <c r="N16" s="408"/>
      <c r="O16" s="410"/>
      <c r="P16" s="410"/>
      <c r="Q16" s="410"/>
      <c r="R16" s="416"/>
      <c r="S16" s="419"/>
      <c r="T16" s="419"/>
      <c r="U16" s="419"/>
    </row>
    <row r="17" spans="1:23" ht="110.1" customHeight="1">
      <c r="A17" s="405" t="s">
        <v>125</v>
      </c>
      <c r="B17" s="420" t="s">
        <v>475</v>
      </c>
      <c r="C17" s="422" t="s">
        <v>520</v>
      </c>
      <c r="D17" s="202" t="s">
        <v>521</v>
      </c>
      <c r="E17" s="387" t="s">
        <v>522</v>
      </c>
      <c r="F17" s="113">
        <v>0</v>
      </c>
      <c r="G17" s="113">
        <v>0</v>
      </c>
      <c r="H17" s="114">
        <v>4</v>
      </c>
      <c r="I17" s="114">
        <v>0</v>
      </c>
      <c r="J17" s="114">
        <v>0</v>
      </c>
      <c r="K17" s="114">
        <v>4</v>
      </c>
      <c r="L17" s="114">
        <v>0</v>
      </c>
      <c r="M17" s="114">
        <v>0</v>
      </c>
      <c r="N17" s="114">
        <v>4</v>
      </c>
      <c r="O17" s="114">
        <v>0</v>
      </c>
      <c r="P17" s="114">
        <v>0</v>
      </c>
      <c r="Q17" s="114">
        <v>4</v>
      </c>
      <c r="R17" s="115">
        <f>SUM(E17:Q17)</f>
        <v>16</v>
      </c>
      <c r="S17" s="116">
        <f>SUM(R17)</f>
        <v>16</v>
      </c>
      <c r="T17" s="400">
        <f>R17-R18</f>
        <v>12</v>
      </c>
      <c r="U17" s="402">
        <f>R18/S17</f>
        <v>0.25</v>
      </c>
      <c r="W17" s="84"/>
    </row>
    <row r="18" spans="1:23" ht="110.1" customHeight="1">
      <c r="A18" s="405"/>
      <c r="B18" s="421"/>
      <c r="C18" s="423"/>
      <c r="D18" s="201" t="s">
        <v>476</v>
      </c>
      <c r="E18" s="388"/>
      <c r="F18" s="116">
        <v>0</v>
      </c>
      <c r="G18" s="116">
        <v>0</v>
      </c>
      <c r="H18" s="117">
        <v>4</v>
      </c>
      <c r="I18" s="118"/>
      <c r="J18" s="118"/>
      <c r="K18" s="117"/>
      <c r="L18" s="118"/>
      <c r="M18" s="118"/>
      <c r="N18" s="117"/>
      <c r="O18" s="118"/>
      <c r="P18" s="118"/>
      <c r="Q18" s="117"/>
      <c r="R18" s="115">
        <f>SUM(E18:Q18)</f>
        <v>4</v>
      </c>
      <c r="S18" s="116">
        <f>IF(COUNTA(O18:Q18)&gt;0,SUM(O18:Q18),IF(COUNTA(L18:N18)&gt;0,SUM(L18:N18),IF(COUNTA(I18:K18)&gt;0,SUM(I18:K18),IF(COUNTA(F18:H18)&gt;0,SUM(F18:H18),0))))</f>
        <v>4</v>
      </c>
      <c r="T18" s="401"/>
      <c r="U18" s="402"/>
      <c r="W18" s="84"/>
    </row>
    <row r="19" spans="1:23" ht="23.25" customHeight="1">
      <c r="A19" s="395"/>
      <c r="B19" s="396"/>
      <c r="C19" s="396"/>
      <c r="D19" s="396"/>
      <c r="E19" s="396"/>
      <c r="F19" s="396"/>
      <c r="G19" s="396"/>
      <c r="H19" s="396"/>
      <c r="I19" s="396"/>
      <c r="J19" s="396"/>
      <c r="K19" s="396"/>
      <c r="L19" s="396"/>
      <c r="M19" s="396"/>
      <c r="N19" s="396"/>
      <c r="O19" s="396"/>
      <c r="P19" s="396"/>
      <c r="Q19" s="396"/>
      <c r="R19" s="396"/>
      <c r="S19" s="396"/>
      <c r="T19" s="396"/>
      <c r="U19" s="397"/>
    </row>
    <row r="20" spans="1:23" ht="110.1" customHeight="1">
      <c r="A20" s="406" t="s">
        <v>158</v>
      </c>
      <c r="B20" s="420" t="s">
        <v>477</v>
      </c>
      <c r="C20" s="422" t="s">
        <v>478</v>
      </c>
      <c r="D20" s="202" t="s">
        <v>479</v>
      </c>
      <c r="E20" s="387" t="s">
        <v>481</v>
      </c>
      <c r="F20" s="113">
        <v>2</v>
      </c>
      <c r="G20" s="113">
        <v>2</v>
      </c>
      <c r="H20" s="114">
        <v>1</v>
      </c>
      <c r="I20" s="114">
        <v>2</v>
      </c>
      <c r="J20" s="114">
        <v>2</v>
      </c>
      <c r="K20" s="114">
        <v>2</v>
      </c>
      <c r="L20" s="114">
        <v>2</v>
      </c>
      <c r="M20" s="114">
        <v>3</v>
      </c>
      <c r="N20" s="114">
        <v>2</v>
      </c>
      <c r="O20" s="114">
        <v>2</v>
      </c>
      <c r="P20" s="114">
        <v>3</v>
      </c>
      <c r="Q20" s="114">
        <v>3</v>
      </c>
      <c r="R20" s="115">
        <f>SUM(E20:Q20)</f>
        <v>26</v>
      </c>
      <c r="S20" s="116">
        <f>SUM(R20)</f>
        <v>26</v>
      </c>
      <c r="T20" s="400">
        <f>S20-S21</f>
        <v>21</v>
      </c>
      <c r="U20" s="402">
        <f>R21/S20</f>
        <v>0.19230769230769232</v>
      </c>
    </row>
    <row r="21" spans="1:23" ht="110.1" customHeight="1">
      <c r="A21" s="406"/>
      <c r="B21" s="421"/>
      <c r="C21" s="423"/>
      <c r="D21" s="201" t="s">
        <v>480</v>
      </c>
      <c r="E21" s="388"/>
      <c r="F21" s="116">
        <v>2</v>
      </c>
      <c r="G21" s="116">
        <v>2</v>
      </c>
      <c r="H21" s="117">
        <v>1</v>
      </c>
      <c r="I21" s="118"/>
      <c r="J21" s="118"/>
      <c r="K21" s="117"/>
      <c r="L21" s="118"/>
      <c r="M21" s="118"/>
      <c r="N21" s="117"/>
      <c r="O21" s="118"/>
      <c r="P21" s="118"/>
      <c r="Q21" s="117"/>
      <c r="R21" s="115">
        <f>SUM(E21:Q21)</f>
        <v>5</v>
      </c>
      <c r="S21" s="116">
        <f>IF(COUNTA(O21:Q21)&gt;0,SUM(O21:Q21),IF(COUNTA(L21:N21)&gt;0,SUM(L21:N21),IF(COUNTA(I21:K21)&gt;0,SUM(I21:K21),IF(COUNTA(F21:H21)&gt;0,SUM(F21:H21),0))))</f>
        <v>5</v>
      </c>
      <c r="T21" s="401"/>
      <c r="U21" s="402"/>
    </row>
    <row r="22" spans="1:23" ht="21" customHeight="1">
      <c r="A22" s="395"/>
      <c r="B22" s="396"/>
      <c r="C22" s="396"/>
      <c r="D22" s="396"/>
      <c r="E22" s="396"/>
      <c r="F22" s="396"/>
      <c r="G22" s="396"/>
      <c r="H22" s="396"/>
      <c r="I22" s="396"/>
      <c r="J22" s="396"/>
      <c r="K22" s="396"/>
      <c r="L22" s="396"/>
      <c r="M22" s="396"/>
      <c r="N22" s="396"/>
      <c r="O22" s="396"/>
      <c r="P22" s="396"/>
      <c r="Q22" s="396"/>
      <c r="R22" s="396"/>
      <c r="S22" s="396"/>
      <c r="T22" s="396"/>
      <c r="U22" s="397"/>
    </row>
    <row r="23" spans="1:23" ht="110.1" customHeight="1">
      <c r="A23" s="389" t="s">
        <v>136</v>
      </c>
      <c r="B23" s="391" t="s">
        <v>482</v>
      </c>
      <c r="C23" s="393" t="s">
        <v>483</v>
      </c>
      <c r="D23" s="119" t="s">
        <v>484</v>
      </c>
      <c r="E23" s="387" t="s">
        <v>486</v>
      </c>
      <c r="F23" s="113">
        <v>1</v>
      </c>
      <c r="G23" s="113">
        <v>2</v>
      </c>
      <c r="H23" s="114">
        <v>2</v>
      </c>
      <c r="I23" s="114">
        <v>2</v>
      </c>
      <c r="J23" s="114">
        <v>2</v>
      </c>
      <c r="K23" s="114">
        <v>2</v>
      </c>
      <c r="L23" s="114">
        <v>2</v>
      </c>
      <c r="M23" s="114">
        <v>2</v>
      </c>
      <c r="N23" s="114">
        <v>2</v>
      </c>
      <c r="O23" s="114">
        <v>2</v>
      </c>
      <c r="P23" s="114">
        <v>2</v>
      </c>
      <c r="Q23" s="114">
        <v>2</v>
      </c>
      <c r="R23" s="115">
        <f>SUM(E23:Q23)</f>
        <v>23</v>
      </c>
      <c r="S23" s="116">
        <f>SUM(R23)</f>
        <v>23</v>
      </c>
      <c r="T23" s="400">
        <f>S23-S24</f>
        <v>18</v>
      </c>
      <c r="U23" s="402">
        <f>R24/S23</f>
        <v>0.21739130434782608</v>
      </c>
    </row>
    <row r="24" spans="1:23" ht="110.1" customHeight="1">
      <c r="A24" s="390"/>
      <c r="B24" s="392"/>
      <c r="C24" s="394"/>
      <c r="D24" s="120" t="s">
        <v>485</v>
      </c>
      <c r="E24" s="388"/>
      <c r="F24" s="116">
        <v>1</v>
      </c>
      <c r="G24" s="116">
        <v>2</v>
      </c>
      <c r="H24" s="117">
        <v>2</v>
      </c>
      <c r="I24" s="118"/>
      <c r="J24" s="118"/>
      <c r="K24" s="117"/>
      <c r="L24" s="118"/>
      <c r="M24" s="118"/>
      <c r="N24" s="117"/>
      <c r="O24" s="118"/>
      <c r="P24" s="118"/>
      <c r="Q24" s="117"/>
      <c r="R24" s="115">
        <f>SUM(E24:Q24)</f>
        <v>5</v>
      </c>
      <c r="S24" s="116">
        <f>IF(COUNTA(O24:Q24)&gt;0,SUM(O24:Q24),IF(COUNTA(L24:N24)&gt;0,SUM(L24:N24),IF(COUNTA(I24:K24)&gt;0,SUM(I24:K24),IF(COUNTA(F24:H24)&gt;0,SUM(F24:H24),0))))</f>
        <v>5</v>
      </c>
      <c r="T24" s="401"/>
      <c r="U24" s="402"/>
    </row>
    <row r="25" spans="1:23" ht="20.25" customHeight="1">
      <c r="A25" s="395"/>
      <c r="B25" s="396"/>
      <c r="C25" s="396"/>
      <c r="D25" s="396"/>
      <c r="E25" s="396"/>
      <c r="F25" s="396"/>
      <c r="G25" s="396"/>
      <c r="H25" s="396"/>
      <c r="I25" s="396"/>
      <c r="J25" s="396"/>
      <c r="K25" s="396"/>
      <c r="L25" s="396"/>
      <c r="M25" s="396"/>
      <c r="N25" s="396"/>
      <c r="O25" s="396"/>
      <c r="P25" s="396"/>
      <c r="Q25" s="396"/>
      <c r="R25" s="396"/>
      <c r="S25" s="396"/>
      <c r="T25" s="396"/>
      <c r="U25" s="397"/>
    </row>
    <row r="26" spans="1:23" ht="110.1" customHeight="1">
      <c r="A26" s="389" t="s">
        <v>452</v>
      </c>
      <c r="B26" s="391" t="s">
        <v>487</v>
      </c>
      <c r="C26" s="393" t="s">
        <v>492</v>
      </c>
      <c r="D26" s="119" t="s">
        <v>488</v>
      </c>
      <c r="E26" s="387" t="s">
        <v>491</v>
      </c>
      <c r="F26" s="113">
        <v>0</v>
      </c>
      <c r="G26" s="113">
        <v>0</v>
      </c>
      <c r="H26" s="114">
        <v>0</v>
      </c>
      <c r="I26" s="114">
        <v>1</v>
      </c>
      <c r="J26" s="114">
        <v>1</v>
      </c>
      <c r="K26" s="114">
        <v>2</v>
      </c>
      <c r="L26" s="114">
        <v>2</v>
      </c>
      <c r="M26" s="114">
        <v>2</v>
      </c>
      <c r="N26" s="114">
        <v>2</v>
      </c>
      <c r="O26" s="114">
        <v>2</v>
      </c>
      <c r="P26" s="114">
        <v>1</v>
      </c>
      <c r="Q26" s="114">
        <v>1</v>
      </c>
      <c r="R26" s="115">
        <f>SUM(E26:Q26)</f>
        <v>14</v>
      </c>
      <c r="S26" s="116">
        <f>SUM(R26)</f>
        <v>14</v>
      </c>
      <c r="T26" s="400">
        <f>S26-S27</f>
        <v>14</v>
      </c>
      <c r="U26" s="402">
        <f>R27/S26</f>
        <v>0</v>
      </c>
    </row>
    <row r="27" spans="1:23" ht="110.1" customHeight="1">
      <c r="A27" s="390"/>
      <c r="B27" s="392"/>
      <c r="C27" s="394"/>
      <c r="D27" s="120" t="s">
        <v>489</v>
      </c>
      <c r="E27" s="388"/>
      <c r="F27" s="116">
        <v>0</v>
      </c>
      <c r="G27" s="116">
        <v>0</v>
      </c>
      <c r="H27" s="117">
        <v>0</v>
      </c>
      <c r="I27" s="118"/>
      <c r="J27" s="118"/>
      <c r="K27" s="117"/>
      <c r="L27" s="118"/>
      <c r="M27" s="118"/>
      <c r="N27" s="117"/>
      <c r="O27" s="118"/>
      <c r="P27" s="118"/>
      <c r="Q27" s="117"/>
      <c r="R27" s="115">
        <f>SUM(E27:Q27)</f>
        <v>0</v>
      </c>
      <c r="S27" s="116">
        <f>IF(COUNTA(O27:Q27)&gt;0,SUM(O27:Q27),IF(COUNTA(L27:N27)&gt;0,SUM(L27:N27),IF(COUNTA(I27:K27)&gt;0,SUM(I27:K27),IF(COUNTA(F27:H27)&gt;0,SUM(F27:H27),0))))</f>
        <v>0</v>
      </c>
      <c r="T27" s="401"/>
      <c r="U27" s="402"/>
    </row>
    <row r="28" spans="1:23" ht="21.75" customHeight="1">
      <c r="A28" s="395"/>
      <c r="B28" s="396"/>
      <c r="C28" s="396"/>
      <c r="D28" s="396"/>
      <c r="E28" s="396"/>
      <c r="F28" s="396"/>
      <c r="G28" s="396"/>
      <c r="H28" s="396"/>
      <c r="I28" s="396"/>
      <c r="J28" s="396"/>
      <c r="K28" s="396"/>
      <c r="L28" s="396"/>
      <c r="M28" s="396"/>
      <c r="N28" s="396"/>
      <c r="O28" s="396"/>
      <c r="P28" s="396"/>
      <c r="Q28" s="396"/>
      <c r="R28" s="396"/>
      <c r="S28" s="396"/>
      <c r="T28" s="396"/>
      <c r="U28" s="397"/>
    </row>
    <row r="29" spans="1:23" ht="110.1" customHeight="1">
      <c r="A29" s="389" t="s">
        <v>457</v>
      </c>
      <c r="B29" s="391" t="s">
        <v>490</v>
      </c>
      <c r="C29" s="393" t="s">
        <v>493</v>
      </c>
      <c r="D29" s="119" t="s">
        <v>494</v>
      </c>
      <c r="E29" s="387" t="s">
        <v>496</v>
      </c>
      <c r="F29" s="113">
        <v>0</v>
      </c>
      <c r="G29" s="113">
        <v>1</v>
      </c>
      <c r="H29" s="114">
        <v>0</v>
      </c>
      <c r="I29" s="114">
        <v>2</v>
      </c>
      <c r="J29" s="114">
        <v>2</v>
      </c>
      <c r="K29" s="114">
        <v>2</v>
      </c>
      <c r="L29" s="114">
        <v>2</v>
      </c>
      <c r="M29" s="114">
        <v>2</v>
      </c>
      <c r="N29" s="114">
        <v>2</v>
      </c>
      <c r="O29" s="114">
        <v>2</v>
      </c>
      <c r="P29" s="114">
        <v>2</v>
      </c>
      <c r="Q29" s="114">
        <v>2</v>
      </c>
      <c r="R29" s="115">
        <f>SUM(E29:Q29)</f>
        <v>19</v>
      </c>
      <c r="S29" s="116">
        <f>SUM(R29)</f>
        <v>19</v>
      </c>
      <c r="T29" s="400">
        <f>S29-S30</f>
        <v>18</v>
      </c>
      <c r="U29" s="402">
        <f>R30/S29</f>
        <v>5.2631578947368418E-2</v>
      </c>
    </row>
    <row r="30" spans="1:23" ht="110.1" customHeight="1">
      <c r="A30" s="390"/>
      <c r="B30" s="392"/>
      <c r="C30" s="394"/>
      <c r="D30" s="120" t="s">
        <v>495</v>
      </c>
      <c r="E30" s="388"/>
      <c r="F30" s="116">
        <v>0</v>
      </c>
      <c r="G30" s="116">
        <v>1</v>
      </c>
      <c r="H30" s="117">
        <v>0</v>
      </c>
      <c r="I30" s="118"/>
      <c r="J30" s="118"/>
      <c r="K30" s="117"/>
      <c r="L30" s="118"/>
      <c r="M30" s="118"/>
      <c r="N30" s="117"/>
      <c r="O30" s="118"/>
      <c r="P30" s="118"/>
      <c r="Q30" s="117"/>
      <c r="R30" s="115">
        <f>SUM(E30:Q30)</f>
        <v>1</v>
      </c>
      <c r="S30" s="116">
        <f>IF(COUNTA(O30:Q30)&gt;0,SUM(O30:Q30),IF(COUNTA(L30:N30)&gt;0,SUM(L30:N30),IF(COUNTA(I30:K30)&gt;0,SUM(I30:K30),IF(COUNTA(F30:H30)&gt;0,SUM(F30:H30),0))))</f>
        <v>1</v>
      </c>
      <c r="T30" s="401"/>
      <c r="U30" s="402"/>
    </row>
    <row r="31" spans="1:23" ht="20.25" customHeight="1">
      <c r="A31" s="395"/>
      <c r="B31" s="396"/>
      <c r="C31" s="396"/>
      <c r="D31" s="396"/>
      <c r="E31" s="396"/>
      <c r="F31" s="396"/>
      <c r="G31" s="396"/>
      <c r="H31" s="396"/>
      <c r="I31" s="396"/>
      <c r="J31" s="396"/>
      <c r="K31" s="396"/>
      <c r="L31" s="396"/>
      <c r="M31" s="396"/>
      <c r="N31" s="396"/>
      <c r="O31" s="396"/>
      <c r="P31" s="396"/>
      <c r="Q31" s="396"/>
      <c r="R31" s="396"/>
      <c r="S31" s="396"/>
      <c r="T31" s="396"/>
      <c r="U31" s="397"/>
    </row>
    <row r="32" spans="1:23" ht="110.1" customHeight="1">
      <c r="A32" s="398" t="s">
        <v>167</v>
      </c>
      <c r="B32" s="391" t="s">
        <v>497</v>
      </c>
      <c r="C32" s="393" t="s">
        <v>498</v>
      </c>
      <c r="D32" s="119" t="s">
        <v>499</v>
      </c>
      <c r="E32" s="387" t="s">
        <v>501</v>
      </c>
      <c r="F32" s="113">
        <v>0</v>
      </c>
      <c r="G32" s="113">
        <v>0</v>
      </c>
      <c r="H32" s="114">
        <v>2</v>
      </c>
      <c r="I32" s="114">
        <v>0</v>
      </c>
      <c r="J32" s="114">
        <v>0</v>
      </c>
      <c r="K32" s="114">
        <v>2</v>
      </c>
      <c r="L32" s="114">
        <v>0</v>
      </c>
      <c r="M32" s="114">
        <v>0</v>
      </c>
      <c r="N32" s="114">
        <v>2</v>
      </c>
      <c r="O32" s="114">
        <v>0</v>
      </c>
      <c r="P32" s="114">
        <v>0</v>
      </c>
      <c r="Q32" s="114">
        <v>2</v>
      </c>
      <c r="R32" s="115">
        <f>SUM(E32:Q32)</f>
        <v>8</v>
      </c>
      <c r="S32" s="116">
        <f>SUM(R32)</f>
        <v>8</v>
      </c>
      <c r="T32" s="400">
        <f>S32-S33</f>
        <v>6</v>
      </c>
      <c r="U32" s="402">
        <f>R33/S32</f>
        <v>0.25</v>
      </c>
    </row>
    <row r="33" spans="1:23" ht="110.1" customHeight="1">
      <c r="A33" s="399"/>
      <c r="B33" s="392"/>
      <c r="C33" s="394"/>
      <c r="D33" s="120" t="s">
        <v>500</v>
      </c>
      <c r="E33" s="388"/>
      <c r="F33" s="116">
        <v>0</v>
      </c>
      <c r="G33" s="116">
        <v>0</v>
      </c>
      <c r="H33" s="117">
        <v>2</v>
      </c>
      <c r="I33" s="118"/>
      <c r="J33" s="118"/>
      <c r="K33" s="117"/>
      <c r="L33" s="118"/>
      <c r="M33" s="118"/>
      <c r="N33" s="117"/>
      <c r="O33" s="118"/>
      <c r="P33" s="118"/>
      <c r="Q33" s="117"/>
      <c r="R33" s="115">
        <f>SUM(E33:Q33)</f>
        <v>2</v>
      </c>
      <c r="S33" s="116">
        <f>IF(COUNTA(O33:Q33)&gt;0,SUM(O33:Q33),IF(COUNTA(L33:N33)&gt;0,SUM(L33:N33),IF(COUNTA(I33:K33)&gt;0,SUM(I33:K33),IF(COUNTA(F33:H33)&gt;0,SUM(F33:H33),0))))</f>
        <v>2</v>
      </c>
      <c r="T33" s="401"/>
      <c r="U33" s="402"/>
    </row>
    <row r="34" spans="1:23" ht="18" customHeight="1">
      <c r="A34" s="395"/>
      <c r="B34" s="396"/>
      <c r="C34" s="396"/>
      <c r="D34" s="396"/>
      <c r="E34" s="396"/>
      <c r="F34" s="396"/>
      <c r="G34" s="396"/>
      <c r="H34" s="396"/>
      <c r="I34" s="396"/>
      <c r="J34" s="396"/>
      <c r="K34" s="396"/>
      <c r="L34" s="396"/>
      <c r="M34" s="396"/>
      <c r="N34" s="396"/>
      <c r="O34" s="396"/>
      <c r="P34" s="396"/>
      <c r="Q34" s="396"/>
      <c r="R34" s="396"/>
      <c r="S34" s="396"/>
      <c r="T34" s="396"/>
      <c r="U34" s="397"/>
    </row>
    <row r="35" spans="1:23" ht="110.1" customHeight="1">
      <c r="A35" s="403" t="s">
        <v>168</v>
      </c>
      <c r="B35" s="391" t="s">
        <v>502</v>
      </c>
      <c r="C35" s="393" t="s">
        <v>503</v>
      </c>
      <c r="D35" s="122" t="s">
        <v>542</v>
      </c>
      <c r="E35" s="387" t="s">
        <v>504</v>
      </c>
      <c r="F35" s="113">
        <v>2</v>
      </c>
      <c r="G35" s="113">
        <v>2</v>
      </c>
      <c r="H35" s="114">
        <v>3</v>
      </c>
      <c r="I35" s="114">
        <v>3</v>
      </c>
      <c r="J35" s="114">
        <v>3</v>
      </c>
      <c r="K35" s="114">
        <v>3</v>
      </c>
      <c r="L35" s="114">
        <v>3</v>
      </c>
      <c r="M35" s="114">
        <v>3</v>
      </c>
      <c r="N35" s="114">
        <v>3</v>
      </c>
      <c r="O35" s="114">
        <v>3</v>
      </c>
      <c r="P35" s="114">
        <v>3</v>
      </c>
      <c r="Q35" s="114">
        <v>3</v>
      </c>
      <c r="R35" s="115">
        <f>SUM(E35:Q35)</f>
        <v>34</v>
      </c>
      <c r="S35" s="116">
        <f>SUM(R35)</f>
        <v>34</v>
      </c>
      <c r="T35" s="400">
        <f>S35-S36</f>
        <v>27</v>
      </c>
      <c r="U35" s="402">
        <f>R36/S35</f>
        <v>0.20588235294117646</v>
      </c>
    </row>
    <row r="36" spans="1:23" ht="110.1" customHeight="1">
      <c r="A36" s="404"/>
      <c r="B36" s="392"/>
      <c r="C36" s="394"/>
      <c r="D36" s="124" t="s">
        <v>543</v>
      </c>
      <c r="E36" s="388"/>
      <c r="F36" s="116">
        <v>2</v>
      </c>
      <c r="G36" s="116">
        <v>2</v>
      </c>
      <c r="H36" s="117">
        <v>3</v>
      </c>
      <c r="I36" s="118"/>
      <c r="J36" s="118"/>
      <c r="K36" s="117"/>
      <c r="L36" s="118"/>
      <c r="M36" s="118"/>
      <c r="N36" s="117"/>
      <c r="O36" s="118"/>
      <c r="P36" s="118"/>
      <c r="Q36" s="117"/>
      <c r="R36" s="115">
        <f>SUM(E36:Q36)</f>
        <v>7</v>
      </c>
      <c r="S36" s="116">
        <f>IF(COUNTA(O36:Q36)&gt;0,SUM(O36:Q36),IF(COUNTA(L36:N36)&gt;0,SUM(L36:N36),IF(COUNTA(I36:K36)&gt;0,SUM(I36:K36),IF(COUNTA(F36:H36)&gt;0,SUM(F36:H36),0))))</f>
        <v>7</v>
      </c>
      <c r="T36" s="401"/>
      <c r="U36" s="402"/>
    </row>
    <row r="37" spans="1:23" ht="18.75" customHeight="1">
      <c r="A37" s="395"/>
      <c r="B37" s="396"/>
      <c r="C37" s="396"/>
      <c r="D37" s="396"/>
      <c r="E37" s="396"/>
      <c r="F37" s="396"/>
      <c r="G37" s="396"/>
      <c r="H37" s="396"/>
      <c r="I37" s="396"/>
      <c r="J37" s="396"/>
      <c r="K37" s="396"/>
      <c r="L37" s="396"/>
      <c r="M37" s="396"/>
      <c r="N37" s="396"/>
      <c r="O37" s="396"/>
      <c r="P37" s="396"/>
      <c r="Q37" s="396"/>
      <c r="R37" s="396"/>
      <c r="S37" s="396"/>
      <c r="T37" s="396"/>
      <c r="U37" s="397"/>
    </row>
    <row r="38" spans="1:23" ht="110.1" customHeight="1">
      <c r="A38" s="389" t="s">
        <v>169</v>
      </c>
      <c r="B38" s="391" t="s">
        <v>505</v>
      </c>
      <c r="C38" s="393" t="s">
        <v>506</v>
      </c>
      <c r="D38" s="122" t="s">
        <v>507</v>
      </c>
      <c r="E38" s="387" t="s">
        <v>509</v>
      </c>
      <c r="F38" s="113">
        <v>2</v>
      </c>
      <c r="G38" s="113">
        <v>2</v>
      </c>
      <c r="H38" s="114">
        <v>2</v>
      </c>
      <c r="I38" s="114">
        <v>2</v>
      </c>
      <c r="J38" s="114">
        <v>2</v>
      </c>
      <c r="K38" s="114">
        <v>2</v>
      </c>
      <c r="L38" s="114">
        <v>2</v>
      </c>
      <c r="M38" s="114">
        <v>2</v>
      </c>
      <c r="N38" s="114">
        <v>2</v>
      </c>
      <c r="O38" s="114">
        <v>2</v>
      </c>
      <c r="P38" s="114">
        <v>2</v>
      </c>
      <c r="Q38" s="114">
        <v>2</v>
      </c>
      <c r="R38" s="115">
        <f>SUM(E38:Q38)</f>
        <v>24</v>
      </c>
      <c r="S38" s="116">
        <f>SUM(R38)</f>
        <v>24</v>
      </c>
      <c r="T38" s="400">
        <f>S38-S39</f>
        <v>18</v>
      </c>
      <c r="U38" s="402">
        <f>R39/S38</f>
        <v>0.25</v>
      </c>
      <c r="W38" s="44" t="s">
        <v>218</v>
      </c>
    </row>
    <row r="39" spans="1:23" ht="110.1" customHeight="1">
      <c r="A39" s="390"/>
      <c r="B39" s="392"/>
      <c r="C39" s="394"/>
      <c r="D39" s="123" t="s">
        <v>508</v>
      </c>
      <c r="E39" s="388"/>
      <c r="F39" s="116">
        <v>2</v>
      </c>
      <c r="G39" s="116">
        <v>2</v>
      </c>
      <c r="H39" s="117">
        <v>2</v>
      </c>
      <c r="I39" s="118"/>
      <c r="J39" s="118"/>
      <c r="K39" s="117"/>
      <c r="L39" s="118"/>
      <c r="M39" s="118"/>
      <c r="N39" s="117"/>
      <c r="O39" s="118"/>
      <c r="P39" s="118"/>
      <c r="Q39" s="117"/>
      <c r="R39" s="115">
        <f>SUM(E39:Q39)</f>
        <v>6</v>
      </c>
      <c r="S39" s="116">
        <f>IF(COUNTA(O39:Q39)&gt;0,SUM(O39:Q39),IF(COUNTA(L39:N39)&gt;0,SUM(L39:N39),IF(COUNTA(I39:K39)&gt;0,SUM(I39:K39),IF(COUNTA(F39:H39)&gt;0,SUM(F39:H39),0))))</f>
        <v>6</v>
      </c>
      <c r="T39" s="401"/>
      <c r="U39" s="402"/>
    </row>
    <row r="40" spans="1:23" ht="22.5" customHeight="1">
      <c r="A40" s="395"/>
      <c r="B40" s="396"/>
      <c r="C40" s="396"/>
      <c r="D40" s="396"/>
      <c r="E40" s="396"/>
      <c r="F40" s="396"/>
      <c r="G40" s="396"/>
      <c r="H40" s="396"/>
      <c r="I40" s="396"/>
      <c r="J40" s="396"/>
      <c r="K40" s="396"/>
      <c r="L40" s="396"/>
      <c r="M40" s="396"/>
      <c r="N40" s="396"/>
      <c r="O40" s="396"/>
      <c r="P40" s="396"/>
      <c r="Q40" s="396"/>
      <c r="R40" s="396"/>
      <c r="S40" s="396"/>
      <c r="T40" s="396"/>
      <c r="U40" s="397"/>
    </row>
    <row r="41" spans="1:23" ht="21.75" customHeight="1">
      <c r="A41" s="87"/>
      <c r="B41" s="88"/>
      <c r="C41" s="88"/>
      <c r="D41" s="88"/>
      <c r="E41" s="88"/>
      <c r="F41" s="88"/>
      <c r="G41" s="88"/>
      <c r="H41" s="88"/>
      <c r="I41" s="88"/>
      <c r="J41" s="88"/>
      <c r="K41" s="88"/>
      <c r="L41" s="88"/>
      <c r="M41" s="88"/>
      <c r="N41" s="88"/>
      <c r="O41" s="88"/>
      <c r="P41" s="88"/>
      <c r="Q41" s="88"/>
      <c r="R41" s="88"/>
      <c r="S41" s="88"/>
      <c r="T41" s="88"/>
      <c r="U41" s="89"/>
    </row>
    <row r="42" spans="1:23" ht="93" customHeight="1"/>
    <row r="43" spans="1:23" ht="18.75" customHeight="1"/>
    <row r="44" spans="1:23" ht="84.75" customHeight="1"/>
    <row r="45" spans="1:23" ht="76.5" customHeight="1"/>
    <row r="46" spans="1:23" ht="17.25" customHeight="1"/>
    <row r="47" spans="1:23" ht="84.75" customHeight="1"/>
    <row r="48" spans="1:23" ht="89.25" customHeight="1"/>
    <row r="49" ht="17.25" customHeight="1"/>
    <row r="50" ht="69.75" customHeight="1"/>
    <row r="51" ht="96" customHeight="1"/>
    <row r="52" ht="18.75" customHeight="1"/>
    <row r="53" ht="78.75" customHeight="1"/>
    <row r="54" ht="89.25" customHeight="1"/>
    <row r="55" ht="16.5" customHeight="1"/>
    <row r="56" ht="77.25" customHeight="1"/>
    <row r="57" ht="87.75" customHeight="1"/>
    <row r="58" ht="15.75" customHeight="1"/>
    <row r="59" ht="87.75" customHeight="1"/>
    <row r="60" ht="98.25" customHeight="1"/>
    <row r="61" ht="18" customHeight="1"/>
    <row r="62" ht="83.25" customHeight="1"/>
    <row r="63" ht="97.5" customHeight="1"/>
    <row r="64" ht="17.25" customHeight="1"/>
    <row r="65" ht="88.5" customHeight="1"/>
    <row r="66" ht="89.25" customHeight="1"/>
    <row r="67" ht="19.5" customHeight="1"/>
    <row r="68" ht="93.75" customHeight="1"/>
    <row r="69" ht="90.75" customHeight="1"/>
    <row r="70" ht="16.5" customHeight="1"/>
    <row r="71" ht="82.5" customHeight="1"/>
    <row r="72" ht="97.5" customHeight="1"/>
    <row r="73" ht="20.25" customHeight="1"/>
    <row r="74" ht="84" customHeight="1"/>
    <row r="75" ht="90.75" customHeight="1"/>
    <row r="76" ht="19.5" customHeight="1"/>
    <row r="77" ht="90" customHeight="1"/>
    <row r="78" ht="105" customHeight="1"/>
    <row r="79" ht="20.25" customHeight="1"/>
    <row r="80" ht="82.5" customHeight="1"/>
    <row r="81" ht="78" customHeight="1"/>
    <row r="82" ht="21" customHeight="1"/>
    <row r="83" ht="88.5" customHeight="1"/>
    <row r="84" ht="90.75" customHeight="1"/>
    <row r="85" ht="21.75" customHeight="1"/>
    <row r="86" ht="83.25" customHeight="1"/>
    <row r="87" ht="89.25" customHeight="1"/>
    <row r="88" ht="17.25" customHeight="1"/>
    <row r="89" ht="89.25" customHeight="1"/>
    <row r="90" ht="93.75" customHeight="1"/>
    <row r="91" ht="17.25" customHeight="1"/>
    <row r="92" ht="81.75" customHeight="1"/>
    <row r="93" ht="83.25" customHeight="1"/>
    <row r="94" ht="21" customHeight="1"/>
    <row r="95" ht="87.75" customHeight="1"/>
    <row r="96" ht="99.75" customHeight="1"/>
    <row r="97" ht="24.75" customHeight="1"/>
    <row r="98" ht="75.75" customHeight="1"/>
    <row r="99" ht="91.5" customHeight="1"/>
    <row r="100" ht="18.75" customHeight="1"/>
    <row r="101" ht="90.75" customHeight="1"/>
    <row r="102" ht="102" customHeight="1"/>
    <row r="103" ht="17.25" customHeight="1"/>
    <row r="104" ht="77.25" customHeight="1"/>
    <row r="105" ht="105" customHeight="1"/>
    <row r="106" ht="45.75" customHeight="1"/>
    <row r="107" ht="63.75" customHeight="1"/>
    <row r="108" ht="66" customHeight="1"/>
    <row r="109" ht="21.75" customHeight="1"/>
    <row r="110" ht="36.75" customHeight="1"/>
    <row r="111" ht="57" customHeight="1"/>
    <row r="112" ht="76.5" customHeight="1"/>
    <row r="113" ht="23.25" customHeight="1"/>
    <row r="114" ht="37.5" customHeight="1"/>
    <row r="115" ht="62.25" customHeight="1"/>
    <row r="116" ht="64.5" customHeight="1"/>
    <row r="117" ht="28.5" customHeight="1"/>
    <row r="118" ht="51.75" customHeight="1"/>
    <row r="119" ht="61.5" customHeight="1"/>
    <row r="120" ht="77.25" customHeight="1"/>
    <row r="121" ht="24.75" customHeight="1"/>
    <row r="122" ht="42.75" customHeight="1"/>
    <row r="123" ht="72" customHeight="1"/>
    <row r="124" ht="81" customHeight="1"/>
    <row r="125" ht="25.5" customHeight="1"/>
    <row r="126" ht="19.5" customHeight="1"/>
    <row r="129" ht="62.25" customHeight="1"/>
    <row r="130" ht="93" customHeight="1"/>
    <row r="131" ht="23.25" customHeight="1"/>
    <row r="132" ht="34.5" customHeight="1"/>
    <row r="133" ht="69.75" customHeight="1"/>
    <row r="134" ht="84" customHeight="1"/>
    <row r="135" ht="23.25" customHeight="1"/>
    <row r="136" ht="39.75" customHeight="1"/>
    <row r="137" ht="72.75" customHeight="1"/>
    <row r="138" ht="83.25" customHeight="1"/>
    <row r="139" ht="23.25" customHeight="1"/>
    <row r="140" ht="42.75" customHeight="1"/>
    <row r="141" ht="71.25" customHeight="1"/>
    <row r="142" ht="83.25" customHeight="1"/>
    <row r="143" ht="18.75" customHeight="1"/>
    <row r="144" ht="45.75" customHeight="1"/>
    <row r="145" ht="70.5" customHeight="1"/>
    <row r="146" ht="75.75" customHeight="1"/>
    <row r="147" ht="21" customHeight="1"/>
    <row r="148" ht="39" customHeight="1"/>
    <row r="149" ht="67.5" customHeight="1"/>
    <row r="150" ht="75.75" customHeight="1"/>
    <row r="151" ht="26.25" customHeight="1"/>
    <row r="152" ht="34.5" customHeight="1"/>
    <row r="153" ht="74.25" customHeight="1"/>
    <row r="154" ht="82.5" customHeight="1"/>
    <row r="155" ht="30.75" customHeight="1"/>
    <row r="156" ht="45" customHeight="1"/>
    <row r="157" ht="63.75" customHeight="1"/>
    <row r="158" ht="74.25" customHeight="1"/>
    <row r="159" ht="23.25" customHeight="1"/>
    <row r="160" ht="39" customHeight="1"/>
    <row r="161" ht="64.5" customHeight="1"/>
    <row r="162" ht="76.5" customHeight="1"/>
    <row r="163" ht="24" customHeight="1"/>
    <row r="164" ht="35.25" customHeight="1"/>
    <row r="165" ht="72" customHeight="1"/>
    <row r="166" ht="97.5" customHeight="1"/>
    <row r="167" ht="33" customHeight="1"/>
    <row r="168" ht="32.25" customHeight="1"/>
    <row r="169" ht="72.75" customHeight="1"/>
    <row r="170" ht="83.25" customHeight="1"/>
  </sheetData>
  <dataConsolidate/>
  <mergeCells count="95">
    <mergeCell ref="R14:R16"/>
    <mergeCell ref="S14:S16"/>
    <mergeCell ref="T14:T16"/>
    <mergeCell ref="U14:U16"/>
    <mergeCell ref="B20:B21"/>
    <mergeCell ref="C20:C21"/>
    <mergeCell ref="B17:B18"/>
    <mergeCell ref="C17:C18"/>
    <mergeCell ref="U17:U18"/>
    <mergeCell ref="T17:T18"/>
    <mergeCell ref="T20:T21"/>
    <mergeCell ref="U20:U21"/>
    <mergeCell ref="E20:E21"/>
    <mergeCell ref="F14:Q14"/>
    <mergeCell ref="F15:F16"/>
    <mergeCell ref="G15:G16"/>
    <mergeCell ref="H15:H16"/>
    <mergeCell ref="I15:K15"/>
    <mergeCell ref="L15:L16"/>
    <mergeCell ref="A14:A16"/>
    <mergeCell ref="B14:B16"/>
    <mergeCell ref="C14:C16"/>
    <mergeCell ref="D14:D16"/>
    <mergeCell ref="E14:E16"/>
    <mergeCell ref="M15:M16"/>
    <mergeCell ref="N15:N16"/>
    <mergeCell ref="O15:O16"/>
    <mergeCell ref="P15:P16"/>
    <mergeCell ref="Q15:Q16"/>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A20:A21"/>
    <mergeCell ref="A23:A24"/>
    <mergeCell ref="A34:U34"/>
    <mergeCell ref="A37:U37"/>
    <mergeCell ref="A40:U40"/>
    <mergeCell ref="U38:U39"/>
    <mergeCell ref="A38:A39"/>
    <mergeCell ref="B38:B39"/>
    <mergeCell ref="C38:C39"/>
    <mergeCell ref="T38:T39"/>
    <mergeCell ref="U35:U36"/>
    <mergeCell ref="A35:A36"/>
    <mergeCell ref="B35:B36"/>
    <mergeCell ref="C35:C36"/>
    <mergeCell ref="E35:E36"/>
    <mergeCell ref="T35:T36"/>
    <mergeCell ref="E38:E39"/>
    <mergeCell ref="E32:E33"/>
    <mergeCell ref="E26:E27"/>
    <mergeCell ref="E29:E30"/>
    <mergeCell ref="A29:A30"/>
    <mergeCell ref="B29:B30"/>
    <mergeCell ref="C29:C30"/>
    <mergeCell ref="A28:U28"/>
    <mergeCell ref="A31:U31"/>
    <mergeCell ref="A26:A27"/>
    <mergeCell ref="A32:A33"/>
    <mergeCell ref="B32:B33"/>
    <mergeCell ref="C32:C33"/>
    <mergeCell ref="T32:T33"/>
    <mergeCell ref="U32:U33"/>
    <mergeCell ref="T29:T30"/>
    <mergeCell ref="U29:U30"/>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10" zoomScale="71" zoomScaleNormal="115" zoomScaleSheetLayoutView="71" workbookViewId="0">
      <selection activeCell="B50" sqref="B50:I65"/>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1" spans="1:9" ht="34.5" customHeight="1">
      <c r="B1" s="360" t="s">
        <v>38</v>
      </c>
      <c r="C1" s="440"/>
      <c r="D1" s="440"/>
      <c r="E1" s="440"/>
      <c r="F1" s="440"/>
      <c r="G1" s="440"/>
      <c r="H1" s="440"/>
      <c r="I1" s="440"/>
    </row>
    <row r="2" spans="1:9" ht="19.5" customHeight="1">
      <c r="B2" s="366" t="s">
        <v>343</v>
      </c>
      <c r="C2" s="441"/>
      <c r="D2" s="441"/>
      <c r="E2" s="441"/>
      <c r="F2" s="441"/>
      <c r="G2" s="441"/>
      <c r="H2" s="441"/>
      <c r="I2" s="441"/>
    </row>
    <row r="3" spans="1:9" s="167" customFormat="1" ht="60" customHeight="1">
      <c r="A3" s="163"/>
      <c r="B3" s="430" t="s">
        <v>39</v>
      </c>
      <c r="C3" s="430"/>
      <c r="D3" s="431" t="str">
        <f>'FORMATO 2. POA - MIR'!D4:F4</f>
        <v>SECRETARIA ADMINISTRACION Y FINANZAS</v>
      </c>
      <c r="E3" s="431"/>
      <c r="F3" s="430" t="s">
        <v>42</v>
      </c>
      <c r="G3" s="430"/>
      <c r="H3" s="431">
        <v>2026</v>
      </c>
      <c r="I3" s="431"/>
    </row>
    <row r="4" spans="1:9" s="167" customFormat="1" ht="60" customHeight="1">
      <c r="A4" s="163"/>
      <c r="B4" s="430" t="s">
        <v>40</v>
      </c>
      <c r="C4" s="430"/>
      <c r="D4" s="431" t="s">
        <v>510</v>
      </c>
      <c r="E4" s="431"/>
      <c r="F4" s="430" t="s">
        <v>43</v>
      </c>
      <c r="G4" s="430"/>
      <c r="H4" s="431" t="s">
        <v>511</v>
      </c>
      <c r="I4" s="431"/>
    </row>
    <row r="5" spans="1:9" s="167" customFormat="1" ht="60" customHeight="1">
      <c r="A5" s="163"/>
      <c r="B5" s="432" t="s">
        <v>41</v>
      </c>
      <c r="C5" s="432"/>
      <c r="D5" s="433" t="s">
        <v>512</v>
      </c>
      <c r="E5" s="433"/>
      <c r="F5" s="430" t="s">
        <v>44</v>
      </c>
      <c r="G5" s="430"/>
      <c r="H5" s="431" t="s">
        <v>513</v>
      </c>
      <c r="I5" s="431"/>
    </row>
    <row r="6" spans="1:9">
      <c r="A6" s="163"/>
      <c r="B6" s="442" t="s">
        <v>90</v>
      </c>
      <c r="C6" s="442"/>
      <c r="D6" s="442"/>
      <c r="E6" s="442"/>
      <c r="F6" s="442"/>
      <c r="G6" s="442"/>
      <c r="H6" s="442"/>
      <c r="I6" s="442"/>
    </row>
    <row r="7" spans="1:9" ht="150.75" customHeight="1">
      <c r="A7" s="163"/>
      <c r="B7" s="436" t="s">
        <v>91</v>
      </c>
      <c r="C7" s="436"/>
      <c r="D7" s="431" t="str">
        <f>'FORMATO 2. POA - MIR'!C9</f>
        <v>Acuerdo 4. Desarrollo sostenible e infraestructura sólida y transformadora</v>
      </c>
      <c r="E7" s="431"/>
      <c r="F7" s="434" t="s">
        <v>92</v>
      </c>
      <c r="G7" s="434"/>
      <c r="H7" s="431"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7" s="431"/>
    </row>
    <row r="8" spans="1:9" ht="172.5" customHeight="1">
      <c r="A8" s="163"/>
      <c r="B8" s="434" t="s">
        <v>93</v>
      </c>
      <c r="C8" s="434"/>
      <c r="D8" s="431" t="str">
        <f>'FORMATO 2. POA - MIR'!C10</f>
        <v>PP4-Desarrollo sostenible e infraestructura sólida y transformadora para Zapotlán</v>
      </c>
      <c r="E8" s="431"/>
      <c r="F8" s="434" t="s">
        <v>95</v>
      </c>
      <c r="G8" s="434"/>
      <c r="H8" s="431"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8" s="431"/>
    </row>
    <row r="9" spans="1:9" ht="126" customHeight="1">
      <c r="A9" s="163"/>
      <c r="B9" s="434" t="s">
        <v>96</v>
      </c>
      <c r="C9" s="434"/>
      <c r="D9" s="431" t="str">
        <f>'FORMATO 2. POA - MIR'!C11</f>
        <v>Garantizar la correcta gestión de recursos, detonando la infraestructura social y sostenible a través de financiamiento de obras, acciones sociales básicas e inversiones que beneficien directamente a la población de Zapotlán.</v>
      </c>
      <c r="E9" s="431"/>
      <c r="F9" s="434" t="s">
        <v>95</v>
      </c>
      <c r="G9" s="434"/>
      <c r="H9" s="439" t="str">
        <f>'FORMATO 2. POA - MIR'!E11</f>
        <v>4.3.3.1 Impulsar el uso de la movilidad no motorizada de bajo impacto ambiental.
4.3.3.2 Implementar políticas de seguridad, de educación vial y ambiental en materia de movilidad.</v>
      </c>
      <c r="I9" s="439"/>
    </row>
    <row r="10" spans="1:9" ht="15" customHeight="1">
      <c r="A10" s="163"/>
      <c r="B10" s="437" t="s">
        <v>344</v>
      </c>
      <c r="C10" s="437"/>
      <c r="D10" s="437"/>
      <c r="E10" s="437"/>
      <c r="F10" s="437"/>
      <c r="G10" s="437"/>
      <c r="H10" s="437"/>
      <c r="I10" s="437"/>
    </row>
    <row r="11" spans="1:9">
      <c r="A11" s="163"/>
      <c r="B11" s="436" t="s">
        <v>45</v>
      </c>
      <c r="C11" s="436"/>
      <c r="D11" s="436"/>
      <c r="E11" s="436"/>
      <c r="F11" s="436"/>
      <c r="G11" s="436"/>
      <c r="H11" s="436"/>
      <c r="I11" s="436"/>
    </row>
    <row r="12" spans="1:9" ht="18.75" customHeight="1">
      <c r="A12" s="163"/>
      <c r="B12" s="435" t="str">
        <f>CALENDARIZACION!B17</f>
        <v>INFRAESTRUCTURA VIAL Y SOSTENIBLE</v>
      </c>
      <c r="C12" s="435"/>
      <c r="D12" s="435"/>
      <c r="E12" s="435"/>
      <c r="F12" s="435"/>
      <c r="G12" s="435"/>
      <c r="H12" s="435"/>
      <c r="I12" s="435"/>
    </row>
    <row r="13" spans="1:9">
      <c r="A13" s="163"/>
      <c r="B13" s="436" t="s">
        <v>48</v>
      </c>
      <c r="C13" s="436"/>
      <c r="D13" s="436"/>
      <c r="E13" s="436"/>
      <c r="F13" s="436"/>
      <c r="G13" s="436"/>
      <c r="H13" s="436"/>
      <c r="I13" s="436"/>
    </row>
    <row r="14" spans="1:9" ht="60" customHeight="1">
      <c r="A14" s="163"/>
      <c r="B14" s="431" t="str">
        <f>'FORMATO 2. POA - MIR'!C16</f>
        <v xml:space="preserve">La infraestructura vial y sostenible comprende el conjunto de obras, equipamientos y acciones destinadas a garantizar una movilidad segura, eficiente y accesible para la población, incorporando criterios de sostenibilidad ambiental, inclusión social y resiliencia urbana.  </v>
      </c>
      <c r="C14" s="431"/>
      <c r="D14" s="431"/>
      <c r="E14" s="431"/>
      <c r="F14" s="431"/>
      <c r="G14" s="431"/>
      <c r="H14" s="431"/>
      <c r="I14" s="431"/>
    </row>
    <row r="15" spans="1:9" ht="18.75" customHeight="1">
      <c r="A15" s="163"/>
      <c r="B15" s="437" t="s">
        <v>345</v>
      </c>
      <c r="C15" s="437"/>
      <c r="D15" s="437"/>
      <c r="E15" s="437"/>
      <c r="F15" s="437"/>
      <c r="G15" s="437"/>
      <c r="H15" s="437"/>
      <c r="I15" s="437"/>
    </row>
    <row r="16" spans="1:9">
      <c r="A16" s="163"/>
      <c r="B16" s="438" t="s">
        <v>331</v>
      </c>
      <c r="C16" s="438"/>
      <c r="D16" s="438"/>
      <c r="E16" s="438"/>
      <c r="F16" s="438"/>
      <c r="G16" s="438"/>
      <c r="H16" s="438"/>
      <c r="I16" s="438"/>
    </row>
    <row r="17" spans="1:9">
      <c r="A17" s="163"/>
      <c r="B17" s="431" t="str">
        <f>CALENDARIZACION!E17</f>
        <v xml:space="preserve">PDIVYS=(PDIVYSP/PDIVYSR)*100%				</v>
      </c>
      <c r="C17" s="431"/>
      <c r="D17" s="431"/>
      <c r="E17" s="431"/>
      <c r="F17" s="431"/>
      <c r="G17" s="431"/>
      <c r="H17" s="431"/>
      <c r="I17" s="431"/>
    </row>
    <row r="18" spans="1:9">
      <c r="A18" s="163"/>
      <c r="B18" s="438" t="s">
        <v>332</v>
      </c>
      <c r="C18" s="438"/>
      <c r="D18" s="438"/>
      <c r="E18" s="438"/>
      <c r="F18" s="438"/>
      <c r="G18" s="438"/>
      <c r="H18" s="438"/>
      <c r="I18" s="438"/>
    </row>
    <row r="19" spans="1:9" ht="28.5" customHeight="1">
      <c r="A19" s="163"/>
      <c r="B19" s="445" t="s">
        <v>106</v>
      </c>
      <c r="C19" s="446"/>
      <c r="D19" s="447" t="s">
        <v>333</v>
      </c>
      <c r="E19" s="447"/>
      <c r="F19" s="446" t="s">
        <v>334</v>
      </c>
      <c r="G19" s="446"/>
      <c r="H19" s="434" t="s">
        <v>138</v>
      </c>
      <c r="I19" s="434"/>
    </row>
    <row r="20" spans="1:9" ht="54.75" customHeight="1">
      <c r="A20" s="163"/>
      <c r="B20" s="431" t="s">
        <v>523</v>
      </c>
      <c r="C20" s="448"/>
      <c r="D20" s="443" t="s">
        <v>109</v>
      </c>
      <c r="E20" s="443"/>
      <c r="F20" s="431" t="str">
        <f>CALENDARIZACION!C17</f>
        <v>PIVYS
Porcentaje de infraestructura vial y sostenible</v>
      </c>
      <c r="G20" s="431"/>
      <c r="H20" s="444" t="s">
        <v>514</v>
      </c>
      <c r="I20" s="449"/>
    </row>
    <row r="21" spans="1:9" ht="47.25" customHeight="1">
      <c r="A21" s="163"/>
      <c r="B21" s="431" t="s">
        <v>518</v>
      </c>
      <c r="C21" s="431"/>
      <c r="D21" s="443" t="s">
        <v>109</v>
      </c>
      <c r="E21" s="443"/>
      <c r="F21" s="431" t="str">
        <f>CALENDARIZACION!D17</f>
        <v>PDIVSP.
 Porcentaje de infraestructura vial y sostenible programado</v>
      </c>
      <c r="G21" s="431"/>
      <c r="H21" s="444" t="s">
        <v>514</v>
      </c>
      <c r="I21" s="431"/>
    </row>
    <row r="22" spans="1:9" ht="46.5" customHeight="1">
      <c r="A22" s="163"/>
      <c r="B22" s="431" t="s">
        <v>519</v>
      </c>
      <c r="C22" s="431"/>
      <c r="D22" s="443" t="s">
        <v>109</v>
      </c>
      <c r="E22" s="443"/>
      <c r="F22" s="431" t="str">
        <f>CALENDARIZACION!D18</f>
        <v>PDIVSR.
Porcentaje de infraestructura vial sostenible realizado</v>
      </c>
      <c r="G22" s="431"/>
      <c r="H22" s="444" t="s">
        <v>514</v>
      </c>
      <c r="I22" s="431"/>
    </row>
    <row r="23" spans="1:9" ht="12.75" customHeight="1">
      <c r="A23" s="163"/>
      <c r="B23" s="453" t="s">
        <v>141</v>
      </c>
      <c r="C23" s="453"/>
      <c r="D23" s="453"/>
      <c r="E23" s="453"/>
      <c r="F23" s="453"/>
      <c r="G23" s="453"/>
      <c r="H23" s="453"/>
      <c r="I23" s="453"/>
    </row>
    <row r="24" spans="1:9" ht="15.75" customHeight="1">
      <c r="A24" s="163"/>
      <c r="B24" s="436" t="s">
        <v>28</v>
      </c>
      <c r="C24" s="436"/>
      <c r="D24" s="436" t="s">
        <v>46</v>
      </c>
      <c r="E24" s="436"/>
      <c r="F24" s="436" t="s">
        <v>47</v>
      </c>
      <c r="G24" s="436"/>
      <c r="H24" s="436"/>
      <c r="I24" s="436"/>
    </row>
    <row r="25" spans="1:9" ht="18" customHeight="1">
      <c r="A25" s="163"/>
      <c r="B25" s="431" t="s">
        <v>100</v>
      </c>
      <c r="C25" s="431"/>
      <c r="D25" s="431" t="s">
        <v>98</v>
      </c>
      <c r="E25" s="431"/>
      <c r="F25" s="431" t="s">
        <v>213</v>
      </c>
      <c r="G25" s="431"/>
      <c r="H25" s="431"/>
      <c r="I25" s="431"/>
    </row>
    <row r="26" spans="1:9" ht="18" customHeight="1">
      <c r="A26" s="163"/>
      <c r="B26" s="436" t="s">
        <v>128</v>
      </c>
      <c r="C26" s="436"/>
      <c r="D26" s="436"/>
      <c r="E26" s="436"/>
      <c r="F26" s="450" t="s">
        <v>131</v>
      </c>
      <c r="G26" s="438"/>
      <c r="H26" s="438"/>
      <c r="I26" s="438"/>
    </row>
    <row r="27" spans="1:9" ht="13.5" customHeight="1">
      <c r="A27" s="163"/>
      <c r="B27" s="431" t="s">
        <v>109</v>
      </c>
      <c r="C27" s="431"/>
      <c r="D27" s="431"/>
      <c r="E27" s="431"/>
      <c r="F27" s="431" t="s">
        <v>189</v>
      </c>
      <c r="G27" s="431"/>
      <c r="H27" s="431"/>
      <c r="I27" s="431"/>
    </row>
    <row r="28" spans="1:9" ht="15.75" customHeight="1">
      <c r="A28" s="163"/>
      <c r="B28" s="451" t="s">
        <v>83</v>
      </c>
      <c r="C28" s="452"/>
      <c r="D28" s="452"/>
      <c r="E28" s="452"/>
      <c r="F28" s="450" t="s">
        <v>132</v>
      </c>
      <c r="G28" s="438"/>
      <c r="H28" s="438"/>
      <c r="I28" s="438"/>
    </row>
    <row r="29" spans="1:9" ht="15.75" customHeight="1">
      <c r="A29" s="163"/>
      <c r="B29" s="431" t="s">
        <v>113</v>
      </c>
      <c r="C29" s="431"/>
      <c r="D29" s="431"/>
      <c r="E29" s="431"/>
      <c r="F29" s="431" t="s">
        <v>111</v>
      </c>
      <c r="G29" s="431"/>
      <c r="H29" s="431"/>
      <c r="I29" s="431"/>
    </row>
    <row r="30" spans="1:9" ht="14.25" customHeight="1">
      <c r="A30" s="163"/>
      <c r="B30" s="442" t="s">
        <v>144</v>
      </c>
      <c r="C30" s="442"/>
      <c r="D30" s="442"/>
      <c r="E30" s="442"/>
      <c r="F30" s="442"/>
      <c r="G30" s="442"/>
      <c r="H30" s="442"/>
      <c r="I30" s="442"/>
    </row>
    <row r="31" spans="1:9" ht="13.5" customHeight="1">
      <c r="A31" s="163"/>
      <c r="B31" s="452" t="s">
        <v>336</v>
      </c>
      <c r="C31" s="452"/>
      <c r="D31" s="452"/>
      <c r="E31" s="452"/>
      <c r="F31" s="438" t="s">
        <v>337</v>
      </c>
      <c r="G31" s="438"/>
      <c r="H31" s="438"/>
      <c r="I31" s="438"/>
    </row>
    <row r="32" spans="1:9">
      <c r="A32" s="163"/>
      <c r="B32" s="454" t="s">
        <v>147</v>
      </c>
      <c r="C32" s="454"/>
      <c r="D32" s="457">
        <f>CALENDARIZACION!R17</f>
        <v>16</v>
      </c>
      <c r="E32" s="457"/>
      <c r="F32" s="431" t="s">
        <v>116</v>
      </c>
      <c r="G32" s="431"/>
      <c r="H32" s="458" t="s">
        <v>117</v>
      </c>
      <c r="I32" s="458"/>
    </row>
    <row r="33" spans="1:10">
      <c r="A33" s="163"/>
      <c r="B33" s="454" t="s">
        <v>118</v>
      </c>
      <c r="C33" s="454"/>
      <c r="D33" s="443" t="s">
        <v>110</v>
      </c>
      <c r="E33" s="443"/>
      <c r="F33" s="431" t="s">
        <v>335</v>
      </c>
      <c r="G33" s="431"/>
      <c r="H33" s="455" t="s">
        <v>120</v>
      </c>
      <c r="I33" s="455"/>
    </row>
    <row r="34" spans="1:10">
      <c r="A34" s="163"/>
      <c r="B34" s="454" t="s">
        <v>49</v>
      </c>
      <c r="C34" s="454"/>
      <c r="D34" s="443" t="s">
        <v>187</v>
      </c>
      <c r="E34" s="443"/>
      <c r="F34" s="431" t="s">
        <v>121</v>
      </c>
      <c r="G34" s="431"/>
      <c r="H34" s="456" t="s">
        <v>122</v>
      </c>
      <c r="I34" s="456"/>
    </row>
    <row r="35" spans="1:10">
      <c r="A35" s="163"/>
      <c r="B35" s="438" t="s">
        <v>346</v>
      </c>
      <c r="C35" s="438"/>
      <c r="D35" s="438"/>
      <c r="E35" s="438"/>
      <c r="F35" s="438"/>
      <c r="G35" s="438"/>
      <c r="H35" s="438"/>
      <c r="I35" s="438"/>
    </row>
    <row r="36" spans="1:10">
      <c r="A36" s="163"/>
      <c r="B36" s="434" t="s">
        <v>229</v>
      </c>
      <c r="C36" s="434"/>
      <c r="D36" s="434"/>
      <c r="E36" s="434"/>
      <c r="F36" s="434" t="s">
        <v>50</v>
      </c>
      <c r="G36" s="434"/>
      <c r="H36" s="434" t="s">
        <v>142</v>
      </c>
      <c r="I36" s="434"/>
    </row>
    <row r="37" spans="1:10">
      <c r="A37" s="163"/>
      <c r="B37" s="457">
        <f>D40</f>
        <v>4</v>
      </c>
      <c r="C37" s="457"/>
      <c r="D37" s="457"/>
      <c r="E37" s="457"/>
      <c r="F37" s="457">
        <v>2026</v>
      </c>
      <c r="G37" s="457"/>
      <c r="H37" s="431" t="s">
        <v>110</v>
      </c>
      <c r="I37" s="431"/>
    </row>
    <row r="38" spans="1:10">
      <c r="A38" s="163"/>
      <c r="B38" s="459" t="s">
        <v>145</v>
      </c>
      <c r="C38" s="459"/>
      <c r="D38" s="459"/>
      <c r="E38" s="459"/>
      <c r="F38" s="459"/>
      <c r="G38" s="459"/>
      <c r="H38" s="459"/>
      <c r="I38" s="459"/>
    </row>
    <row r="39" spans="1:10" s="48" customFormat="1" ht="36">
      <c r="A39" s="164"/>
      <c r="B39" s="436" t="s">
        <v>124</v>
      </c>
      <c r="C39" s="436"/>
      <c r="D39" s="154" t="s">
        <v>146</v>
      </c>
      <c r="E39" s="162" t="s">
        <v>86</v>
      </c>
      <c r="F39" s="450" t="s">
        <v>87</v>
      </c>
      <c r="G39" s="438"/>
      <c r="H39" s="128" t="s">
        <v>76</v>
      </c>
      <c r="I39" s="128" t="s">
        <v>77</v>
      </c>
    </row>
    <row r="40" spans="1:10">
      <c r="A40" s="163"/>
      <c r="B40" s="431" t="s">
        <v>277</v>
      </c>
      <c r="C40" s="431"/>
      <c r="D40" s="130">
        <f>SUM(CALENDARIZACION!F17:H17)</f>
        <v>4</v>
      </c>
      <c r="E40" s="131">
        <v>0</v>
      </c>
      <c r="F40" s="460">
        <f>SUM(CALENDARIZACION!I17:K17)</f>
        <v>4</v>
      </c>
      <c r="G40" s="460"/>
      <c r="H40" s="157">
        <v>46027</v>
      </c>
      <c r="I40" s="157">
        <v>46386</v>
      </c>
      <c r="J40" s="165"/>
    </row>
    <row r="41" spans="1:10">
      <c r="A41" s="163"/>
      <c r="B41" s="431" t="s">
        <v>278</v>
      </c>
      <c r="C41" s="431"/>
      <c r="D41" s="130">
        <f>SUM(CALENDARIZACION!I17:K17)</f>
        <v>4</v>
      </c>
      <c r="E41" s="133">
        <v>0</v>
      </c>
      <c r="F41" s="460">
        <f>SUM(CALENDARIZACION!I18:K18)</f>
        <v>0</v>
      </c>
      <c r="G41" s="460"/>
      <c r="H41" s="157"/>
      <c r="I41" s="157"/>
      <c r="J41" s="165"/>
    </row>
    <row r="42" spans="1:10">
      <c r="A42" s="163"/>
      <c r="B42" s="431" t="s">
        <v>134</v>
      </c>
      <c r="C42" s="431"/>
      <c r="D42" s="130">
        <f>SUM(CALENDARIZACION!L17:N17)</f>
        <v>4</v>
      </c>
      <c r="E42" s="131">
        <v>0</v>
      </c>
      <c r="F42" s="460">
        <f>SUM(CALENDARIZACION!L18:N18)</f>
        <v>0</v>
      </c>
      <c r="G42" s="460"/>
      <c r="H42" s="157"/>
      <c r="I42" s="157"/>
    </row>
    <row r="43" spans="1:10">
      <c r="A43" s="163"/>
      <c r="B43" s="431" t="s">
        <v>279</v>
      </c>
      <c r="C43" s="431"/>
      <c r="D43" s="130">
        <f>SUM(CALENDARIZACION!O17:Q17)</f>
        <v>4</v>
      </c>
      <c r="E43" s="131">
        <v>0</v>
      </c>
      <c r="F43" s="460">
        <f>SUM(CALENDARIZACION!O18:Q18)</f>
        <v>0</v>
      </c>
      <c r="G43" s="460"/>
      <c r="H43" s="157"/>
      <c r="I43" s="157"/>
    </row>
    <row r="44" spans="1:10" ht="25.5" customHeight="1">
      <c r="A44" s="163"/>
      <c r="B44" s="467" t="s">
        <v>26</v>
      </c>
      <c r="C44" s="467"/>
      <c r="D44" s="158">
        <f>F49</f>
        <v>16</v>
      </c>
      <c r="E44" s="158">
        <f>SUM(E40:E43)</f>
        <v>0</v>
      </c>
      <c r="F44" s="468">
        <f>G49</f>
        <v>4</v>
      </c>
      <c r="G44" s="468"/>
      <c r="H44" s="129" t="s">
        <v>148</v>
      </c>
      <c r="I44" s="159">
        <f>I49</f>
        <v>0.25</v>
      </c>
    </row>
    <row r="45" spans="1:10">
      <c r="A45" s="469"/>
      <c r="B45" s="469"/>
      <c r="C45" s="469"/>
      <c r="D45" s="469"/>
      <c r="E45" s="469"/>
      <c r="F45" s="469"/>
      <c r="G45" s="469"/>
      <c r="H45" s="469"/>
      <c r="I45" s="469"/>
    </row>
    <row r="46" spans="1:10" ht="22.5" customHeight="1">
      <c r="A46" s="469"/>
      <c r="B46" s="469"/>
      <c r="C46" s="469"/>
      <c r="D46" s="469"/>
      <c r="E46" s="469"/>
      <c r="F46" s="469"/>
      <c r="G46" s="469"/>
      <c r="H46" s="469"/>
      <c r="I46" s="469"/>
    </row>
    <row r="47" spans="1:10" ht="39" customHeight="1">
      <c r="B47" s="461" t="s">
        <v>160</v>
      </c>
      <c r="C47" s="462"/>
      <c r="D47" s="463" t="s">
        <v>52</v>
      </c>
      <c r="E47" s="463"/>
      <c r="F47" s="463" t="s">
        <v>154</v>
      </c>
      <c r="G47" s="463"/>
      <c r="H47" s="463"/>
      <c r="I47" s="463"/>
    </row>
    <row r="48" spans="1:10" ht="37.5" customHeight="1">
      <c r="B48" s="464" t="str">
        <f>D5</f>
        <v>PP4- C1</v>
      </c>
      <c r="C48" s="464"/>
      <c r="D48" s="443" t="str">
        <f>CALENDARIZACION!B17</f>
        <v>INFRAESTRUCTURA VIAL Y SOSTENIBLE</v>
      </c>
      <c r="E48" s="443"/>
      <c r="F48" s="137" t="s">
        <v>155</v>
      </c>
      <c r="G48" s="129" t="s">
        <v>156</v>
      </c>
      <c r="H48" s="137" t="s">
        <v>67</v>
      </c>
      <c r="I48" s="138" t="s">
        <v>68</v>
      </c>
    </row>
    <row r="49" spans="1:9" ht="37.5" customHeight="1">
      <c r="B49" s="465"/>
      <c r="C49" s="465"/>
      <c r="D49" s="466"/>
      <c r="E49" s="466"/>
      <c r="F49" s="139">
        <f>CALENDARIZACION!S17</f>
        <v>16</v>
      </c>
      <c r="G49" s="135">
        <f>CALENDARIZACION!R18</f>
        <v>4</v>
      </c>
      <c r="H49" s="139">
        <f>CALENDARIZACION!T17</f>
        <v>12</v>
      </c>
      <c r="I49" s="140">
        <f>CALENDARIZACION!U17</f>
        <v>0.25</v>
      </c>
    </row>
    <row r="50" spans="1:9" ht="20.25" customHeight="1">
      <c r="A50" s="166">
        <v>1</v>
      </c>
      <c r="B50" s="365"/>
      <c r="C50" s="365"/>
      <c r="D50" s="365"/>
      <c r="E50" s="365"/>
      <c r="F50" s="365"/>
      <c r="G50" s="365"/>
      <c r="H50" s="365"/>
      <c r="I50" s="365"/>
    </row>
    <row r="51" spans="1:9">
      <c r="A51" s="166">
        <v>1</v>
      </c>
      <c r="B51" s="365"/>
      <c r="C51" s="365"/>
      <c r="D51" s="365"/>
      <c r="E51" s="365"/>
      <c r="F51" s="365"/>
      <c r="G51" s="365"/>
      <c r="H51" s="365"/>
      <c r="I51" s="365"/>
    </row>
    <row r="52" spans="1:9">
      <c r="A52" s="166">
        <v>1</v>
      </c>
      <c r="B52" s="365"/>
      <c r="C52" s="365"/>
      <c r="D52" s="365"/>
      <c r="E52" s="365"/>
      <c r="F52" s="365"/>
      <c r="G52" s="365"/>
      <c r="H52" s="365"/>
      <c r="I52" s="365"/>
    </row>
    <row r="53" spans="1:9">
      <c r="A53" s="166">
        <v>1</v>
      </c>
      <c r="B53" s="365"/>
      <c r="C53" s="365"/>
      <c r="D53" s="365"/>
      <c r="E53" s="365"/>
      <c r="F53" s="365"/>
      <c r="G53" s="365"/>
      <c r="H53" s="365"/>
      <c r="I53" s="365"/>
    </row>
    <row r="54" spans="1:9">
      <c r="A54" s="166">
        <v>1</v>
      </c>
      <c r="B54" s="365"/>
      <c r="C54" s="365"/>
      <c r="D54" s="365"/>
      <c r="E54" s="365"/>
      <c r="F54" s="365"/>
      <c r="G54" s="365"/>
      <c r="H54" s="365"/>
      <c r="I54" s="365"/>
    </row>
    <row r="55" spans="1:9">
      <c r="A55" s="166">
        <v>1</v>
      </c>
      <c r="B55" s="365"/>
      <c r="C55" s="365"/>
      <c r="D55" s="365"/>
      <c r="E55" s="365"/>
      <c r="F55" s="365"/>
      <c r="G55" s="365"/>
      <c r="H55" s="365"/>
      <c r="I55" s="365"/>
    </row>
    <row r="56" spans="1:9">
      <c r="A56" s="166">
        <v>1</v>
      </c>
      <c r="B56" s="365"/>
      <c r="C56" s="365"/>
      <c r="D56" s="365"/>
      <c r="E56" s="365"/>
      <c r="F56" s="365"/>
      <c r="G56" s="365"/>
      <c r="H56" s="365"/>
      <c r="I56" s="365"/>
    </row>
    <row r="57" spans="1:9">
      <c r="A57" s="166">
        <v>1</v>
      </c>
      <c r="B57" s="365"/>
      <c r="C57" s="365"/>
      <c r="D57" s="365"/>
      <c r="E57" s="365"/>
      <c r="F57" s="365"/>
      <c r="G57" s="365"/>
      <c r="H57" s="365"/>
      <c r="I57" s="365"/>
    </row>
    <row r="58" spans="1:9">
      <c r="A58" s="166">
        <v>1</v>
      </c>
      <c r="B58" s="365"/>
      <c r="C58" s="365"/>
      <c r="D58" s="365"/>
      <c r="E58" s="365"/>
      <c r="F58" s="365"/>
      <c r="G58" s="365"/>
      <c r="H58" s="365"/>
      <c r="I58" s="365"/>
    </row>
    <row r="59" spans="1:9">
      <c r="A59" s="166">
        <v>1</v>
      </c>
      <c r="B59" s="365"/>
      <c r="C59" s="365"/>
      <c r="D59" s="365"/>
      <c r="E59" s="365"/>
      <c r="F59" s="365"/>
      <c r="G59" s="365"/>
      <c r="H59" s="365"/>
      <c r="I59" s="365"/>
    </row>
    <row r="60" spans="1:9">
      <c r="A60" s="166">
        <v>1</v>
      </c>
      <c r="B60" s="365"/>
      <c r="C60" s="365"/>
      <c r="D60" s="365"/>
      <c r="E60" s="365"/>
      <c r="F60" s="365"/>
      <c r="G60" s="365"/>
      <c r="H60" s="365"/>
      <c r="I60" s="365"/>
    </row>
    <row r="61" spans="1:9">
      <c r="A61" s="166">
        <v>1</v>
      </c>
      <c r="B61" s="365"/>
      <c r="C61" s="365"/>
      <c r="D61" s="365"/>
      <c r="E61" s="365"/>
      <c r="F61" s="365"/>
      <c r="G61" s="365"/>
      <c r="H61" s="365"/>
      <c r="I61" s="365"/>
    </row>
    <row r="62" spans="1:9">
      <c r="A62" s="166">
        <v>1</v>
      </c>
      <c r="B62" s="365"/>
      <c r="C62" s="365"/>
      <c r="D62" s="365"/>
      <c r="E62" s="365"/>
      <c r="F62" s="365"/>
      <c r="G62" s="365"/>
      <c r="H62" s="365"/>
      <c r="I62" s="365"/>
    </row>
    <row r="63" spans="1:9">
      <c r="A63" s="166">
        <v>1</v>
      </c>
      <c r="B63" s="365"/>
      <c r="C63" s="365"/>
      <c r="D63" s="365"/>
      <c r="E63" s="365"/>
      <c r="F63" s="365"/>
      <c r="G63" s="365"/>
      <c r="H63" s="365"/>
      <c r="I63" s="365"/>
    </row>
    <row r="64" spans="1:9">
      <c r="A64" s="166">
        <v>1</v>
      </c>
      <c r="B64" s="365"/>
      <c r="C64" s="365"/>
      <c r="D64" s="365"/>
      <c r="E64" s="365"/>
      <c r="F64" s="365"/>
      <c r="G64" s="365"/>
      <c r="H64" s="365"/>
      <c r="I64" s="365"/>
    </row>
    <row r="65" spans="1:9" ht="17.25" customHeight="1">
      <c r="A65" s="166">
        <v>1</v>
      </c>
      <c r="B65" s="365"/>
      <c r="C65" s="365"/>
      <c r="D65" s="365"/>
      <c r="E65" s="365"/>
      <c r="F65" s="365"/>
      <c r="G65" s="365"/>
      <c r="H65" s="365"/>
      <c r="I65" s="365"/>
    </row>
    <row r="66" spans="1:9">
      <c r="A66" s="166">
        <v>1</v>
      </c>
      <c r="B66" s="477" t="s">
        <v>282</v>
      </c>
      <c r="C66" s="477"/>
      <c r="D66" s="477"/>
      <c r="E66" s="477"/>
      <c r="F66" s="477"/>
      <c r="G66" s="477"/>
      <c r="H66" s="477"/>
      <c r="I66" s="477"/>
    </row>
    <row r="67" spans="1:9">
      <c r="A67" s="166">
        <v>1</v>
      </c>
      <c r="B67" s="477"/>
      <c r="C67" s="477"/>
      <c r="D67" s="477"/>
      <c r="E67" s="477"/>
      <c r="F67" s="477"/>
      <c r="G67" s="477"/>
      <c r="H67" s="477"/>
      <c r="I67" s="477"/>
    </row>
    <row r="68" spans="1:9">
      <c r="A68" s="166">
        <v>1</v>
      </c>
      <c r="B68" s="470" t="s">
        <v>277</v>
      </c>
      <c r="C68" s="470"/>
      <c r="D68" s="470"/>
      <c r="E68" s="478">
        <f>F40/D40</f>
        <v>1</v>
      </c>
      <c r="F68" s="478"/>
      <c r="G68" s="478"/>
      <c r="H68" s="478"/>
      <c r="I68" s="478"/>
    </row>
    <row r="69" spans="1:9">
      <c r="A69" s="166">
        <v>1</v>
      </c>
      <c r="B69" s="470"/>
      <c r="C69" s="470"/>
      <c r="D69" s="470"/>
      <c r="E69" s="478"/>
      <c r="F69" s="478"/>
      <c r="G69" s="478"/>
      <c r="H69" s="478"/>
      <c r="I69" s="478"/>
    </row>
    <row r="70" spans="1:9" ht="12.75" customHeight="1">
      <c r="B70" s="470" t="s">
        <v>278</v>
      </c>
      <c r="C70" s="470"/>
      <c r="D70" s="470"/>
      <c r="E70" s="471">
        <f>F41/D41</f>
        <v>0</v>
      </c>
      <c r="F70" s="472"/>
      <c r="G70" s="472"/>
      <c r="H70" s="472"/>
      <c r="I70" s="473"/>
    </row>
    <row r="71" spans="1:9" ht="12.75" customHeight="1">
      <c r="B71" s="470"/>
      <c r="C71" s="470"/>
      <c r="D71" s="470"/>
      <c r="E71" s="474"/>
      <c r="F71" s="475"/>
      <c r="G71" s="475"/>
      <c r="H71" s="475"/>
      <c r="I71" s="476"/>
    </row>
    <row r="72" spans="1:9" ht="12.75" customHeight="1">
      <c r="B72" s="470" t="s">
        <v>134</v>
      </c>
      <c r="C72" s="470"/>
      <c r="D72" s="470"/>
      <c r="E72" s="471">
        <f>F42/D42</f>
        <v>0</v>
      </c>
      <c r="F72" s="472"/>
      <c r="G72" s="472"/>
      <c r="H72" s="472"/>
      <c r="I72" s="473"/>
    </row>
    <row r="73" spans="1:9" ht="12.75" customHeight="1">
      <c r="B73" s="470"/>
      <c r="C73" s="470"/>
      <c r="D73" s="470"/>
      <c r="E73" s="474"/>
      <c r="F73" s="475"/>
      <c r="G73" s="475"/>
      <c r="H73" s="475"/>
      <c r="I73" s="476"/>
    </row>
    <row r="74" spans="1:9" ht="12.75" customHeight="1">
      <c r="B74" s="470" t="s">
        <v>279</v>
      </c>
      <c r="C74" s="470"/>
      <c r="D74" s="470"/>
      <c r="E74" s="471">
        <f>F43/D43</f>
        <v>0</v>
      </c>
      <c r="F74" s="472"/>
      <c r="G74" s="472"/>
      <c r="H74" s="472"/>
      <c r="I74" s="473"/>
    </row>
    <row r="75" spans="1:9" ht="12.75" customHeight="1">
      <c r="B75" s="470"/>
      <c r="C75" s="470"/>
      <c r="D75" s="470"/>
      <c r="E75" s="474"/>
      <c r="F75" s="475"/>
      <c r="G75" s="475"/>
      <c r="H75" s="475"/>
      <c r="I75" s="476"/>
    </row>
    <row r="76" spans="1:9">
      <c r="B76" s="429"/>
      <c r="C76" s="429"/>
      <c r="D76" s="429"/>
      <c r="E76" s="429"/>
      <c r="F76" s="429"/>
      <c r="G76" s="429"/>
      <c r="H76" s="429"/>
      <c r="I76" s="429"/>
    </row>
  </sheetData>
  <dataConsolidate/>
  <mergeCells count="119">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CA432A22-1B38-4A0A-83E9-18A878E7FD8A}"/>
    <hyperlink ref="H21" r:id="rId2" xr:uid="{6DEA9299-6D21-421A-8F92-03400B24380D}"/>
    <hyperlink ref="H22" r:id="rId3" xr:uid="{93159642-B2E2-49F9-9068-100E1432EBCF}"/>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37" zoomScale="66" zoomScaleNormal="100" zoomScaleSheetLayoutView="66" workbookViewId="0">
      <selection activeCell="O62" sqref="O62"/>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1" spans="2:9" ht="34.5" customHeight="1">
      <c r="B1" s="360" t="s">
        <v>38</v>
      </c>
      <c r="C1" s="440"/>
      <c r="D1" s="440"/>
      <c r="E1" s="440"/>
      <c r="F1" s="440"/>
      <c r="G1" s="440"/>
      <c r="H1" s="440"/>
      <c r="I1" s="440"/>
    </row>
    <row r="2" spans="2:9" ht="19.5" customHeight="1">
      <c r="B2" s="366" t="s">
        <v>343</v>
      </c>
      <c r="C2" s="441"/>
      <c r="D2" s="441"/>
      <c r="E2" s="441"/>
      <c r="F2" s="441"/>
      <c r="G2" s="441"/>
      <c r="H2" s="441"/>
      <c r="I2" s="441"/>
    </row>
    <row r="3" spans="2:9" ht="60" customHeight="1">
      <c r="B3" s="480" t="s">
        <v>39</v>
      </c>
      <c r="C3" s="480"/>
      <c r="D3" s="431" t="str">
        <f>'FORMATO 2. POA - MIR'!D4:F4</f>
        <v>SECRETARIA ADMINISTRACION Y FINANZAS</v>
      </c>
      <c r="E3" s="431"/>
      <c r="F3" s="480" t="s">
        <v>42</v>
      </c>
      <c r="G3" s="480"/>
      <c r="H3" s="431">
        <v>2026</v>
      </c>
      <c r="I3" s="431"/>
    </row>
    <row r="4" spans="2:9" ht="60" customHeight="1">
      <c r="B4" s="430" t="s">
        <v>40</v>
      </c>
      <c r="C4" s="430"/>
      <c r="D4" s="431" t="s">
        <v>390</v>
      </c>
      <c r="E4" s="431"/>
      <c r="F4" s="430" t="s">
        <v>43</v>
      </c>
      <c r="G4" s="430"/>
      <c r="H4" s="431" t="s">
        <v>511</v>
      </c>
      <c r="I4" s="431"/>
    </row>
    <row r="5" spans="2:9" ht="60" customHeight="1">
      <c r="B5" s="432" t="s">
        <v>41</v>
      </c>
      <c r="C5" s="432"/>
      <c r="D5" s="433" t="s">
        <v>515</v>
      </c>
      <c r="E5" s="433"/>
      <c r="F5" s="430" t="s">
        <v>44</v>
      </c>
      <c r="G5" s="430"/>
      <c r="H5" s="431" t="s">
        <v>516</v>
      </c>
      <c r="I5" s="431"/>
    </row>
    <row r="6" spans="2:9">
      <c r="B6" s="442" t="s">
        <v>90</v>
      </c>
      <c r="C6" s="442"/>
      <c r="D6" s="442"/>
      <c r="E6" s="442"/>
      <c r="F6" s="442"/>
      <c r="G6" s="442"/>
      <c r="H6" s="442"/>
      <c r="I6" s="442"/>
    </row>
    <row r="7" spans="2:9" ht="183.75" customHeight="1">
      <c r="B7" s="436" t="s">
        <v>91</v>
      </c>
      <c r="C7" s="436"/>
      <c r="D7" s="431" t="str">
        <f>'FORMATO 2. POA - MIR'!C9</f>
        <v>Acuerdo 4. Desarrollo sostenible e infraestructura sólida y transformadora</v>
      </c>
      <c r="E7" s="431"/>
      <c r="F7" s="434" t="s">
        <v>92</v>
      </c>
      <c r="G7" s="434"/>
      <c r="H7" s="431"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7" s="431"/>
    </row>
    <row r="8" spans="2:9" ht="186.75" customHeight="1">
      <c r="B8" s="434" t="s">
        <v>93</v>
      </c>
      <c r="C8" s="434"/>
      <c r="D8" s="431" t="str">
        <f>'FORMATO 2. POA - MIR'!C10</f>
        <v>PP4-Desarrollo sostenible e infraestructura sólida y transformadora para Zapotlán</v>
      </c>
      <c r="E8" s="431"/>
      <c r="F8" s="434" t="s">
        <v>95</v>
      </c>
      <c r="G8" s="434"/>
      <c r="H8" s="431"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8" s="431"/>
    </row>
    <row r="9" spans="2:9" ht="143.25" customHeight="1">
      <c r="B9" s="434" t="s">
        <v>96</v>
      </c>
      <c r="C9" s="434"/>
      <c r="D9" s="431" t="str">
        <f>'FORMATO 2. POA - MIR'!C11</f>
        <v>Garantizar la correcta gestión de recursos, detonando la infraestructura social y sostenible a través de financiamiento de obras, acciones sociales básicas e inversiones que beneficien directamente a la población de Zapotlán.</v>
      </c>
      <c r="E9" s="431"/>
      <c r="F9" s="434" t="s">
        <v>97</v>
      </c>
      <c r="G9" s="434"/>
      <c r="H9" s="431" t="str">
        <f>'FORMATO 2. POA - MIR'!E11</f>
        <v>4.3.3.1 Impulsar el uso de la movilidad no motorizada de bajo impacto ambiental.
4.3.3.2 Implementar políticas de seguridad, de educación vial y ambiental en materia de movilidad.</v>
      </c>
      <c r="I9" s="431"/>
    </row>
    <row r="10" spans="2:9" ht="15" customHeight="1">
      <c r="B10" s="479" t="s">
        <v>284</v>
      </c>
      <c r="C10" s="437"/>
      <c r="D10" s="437"/>
      <c r="E10" s="437"/>
      <c r="F10" s="437"/>
      <c r="G10" s="437"/>
      <c r="H10" s="437"/>
      <c r="I10" s="437"/>
    </row>
    <row r="11" spans="2:9">
      <c r="B11" s="436" t="s">
        <v>45</v>
      </c>
      <c r="C11" s="436"/>
      <c r="D11" s="436"/>
      <c r="E11" s="436"/>
      <c r="F11" s="436"/>
      <c r="G11" s="436"/>
      <c r="H11" s="436"/>
      <c r="I11" s="436"/>
    </row>
    <row r="12" spans="2:9">
      <c r="B12" s="435" t="str">
        <f>CALENDARIZACION!B20</f>
        <v>BALIZAMIENTO DE AVENIDAS PRINCIPALES DEL MUNICIPIO</v>
      </c>
      <c r="C12" s="435"/>
      <c r="D12" s="435"/>
      <c r="E12" s="435"/>
      <c r="F12" s="435"/>
      <c r="G12" s="435"/>
      <c r="H12" s="435"/>
      <c r="I12" s="435"/>
    </row>
    <row r="13" spans="2:9">
      <c r="B13" s="436" t="s">
        <v>48</v>
      </c>
      <c r="C13" s="436"/>
      <c r="D13" s="436"/>
      <c r="E13" s="436"/>
      <c r="F13" s="436"/>
      <c r="G13" s="436"/>
      <c r="H13" s="436"/>
      <c r="I13" s="436"/>
    </row>
    <row r="14" spans="2:9" ht="108" customHeight="1">
      <c r="B14" s="431" t="str">
        <f>'FORMATO 2. POA - MIR'!C17</f>
        <v>Incluye la colocación de líneas divisorias de carril, pasos peatonales, flechas direccionales, marcas de alto, zonas de carga y descarga, así como delimitación de áreas de estacionamiento y seguridad</v>
      </c>
      <c r="C14" s="431"/>
      <c r="D14" s="431"/>
      <c r="E14" s="431"/>
      <c r="F14" s="431"/>
      <c r="G14" s="431"/>
      <c r="H14" s="431"/>
      <c r="I14" s="431"/>
    </row>
    <row r="15" spans="2:9" ht="18.75" customHeight="1">
      <c r="B15" s="437" t="s">
        <v>345</v>
      </c>
      <c r="C15" s="437"/>
      <c r="D15" s="437"/>
      <c r="E15" s="437"/>
      <c r="F15" s="437"/>
      <c r="G15" s="437"/>
      <c r="H15" s="437"/>
      <c r="I15" s="437"/>
    </row>
    <row r="16" spans="2:9">
      <c r="B16" s="438" t="s">
        <v>331</v>
      </c>
      <c r="C16" s="438"/>
      <c r="D16" s="438"/>
      <c r="E16" s="438"/>
      <c r="F16" s="438"/>
      <c r="G16" s="438"/>
      <c r="H16" s="438"/>
      <c r="I16" s="438"/>
    </row>
    <row r="17" spans="2:9">
      <c r="B17" s="431" t="str">
        <f>CALENDARIZACION!E20</f>
        <v xml:space="preserve">PDBDAPDM.=( PDBDAPP / PDBDAPR)*100% </v>
      </c>
      <c r="C17" s="431"/>
      <c r="D17" s="431"/>
      <c r="E17" s="431"/>
      <c r="F17" s="431"/>
      <c r="G17" s="431"/>
      <c r="H17" s="431"/>
      <c r="I17" s="431"/>
    </row>
    <row r="18" spans="2:9">
      <c r="B18" s="438" t="s">
        <v>332</v>
      </c>
      <c r="C18" s="438"/>
      <c r="D18" s="438"/>
      <c r="E18" s="438"/>
      <c r="F18" s="438"/>
      <c r="G18" s="438"/>
      <c r="H18" s="438"/>
      <c r="I18" s="438"/>
    </row>
    <row r="19" spans="2:9" ht="28.5" customHeight="1">
      <c r="B19" s="445" t="s">
        <v>106</v>
      </c>
      <c r="C19" s="446"/>
      <c r="D19" s="447" t="s">
        <v>333</v>
      </c>
      <c r="E19" s="447"/>
      <c r="F19" s="446" t="s">
        <v>334</v>
      </c>
      <c r="G19" s="446"/>
      <c r="H19" s="434" t="s">
        <v>138</v>
      </c>
      <c r="I19" s="434"/>
    </row>
    <row r="20" spans="2:9" ht="81" customHeight="1">
      <c r="B20" s="431" t="s">
        <v>524</v>
      </c>
      <c r="C20" s="448"/>
      <c r="D20" s="443" t="s">
        <v>109</v>
      </c>
      <c r="E20" s="443"/>
      <c r="F20" s="431" t="str">
        <f>CALENDARIZACION!C20</f>
        <v>PDBDAPDM.
 Porcentaje de balizamiento de avenidas principales del Municipio</v>
      </c>
      <c r="G20" s="431"/>
      <c r="H20" s="444" t="s">
        <v>514</v>
      </c>
      <c r="I20" s="449"/>
    </row>
    <row r="21" spans="2:9" ht="65.25" customHeight="1">
      <c r="B21" s="431" t="s">
        <v>524</v>
      </c>
      <c r="C21" s="431"/>
      <c r="D21" s="443" t="s">
        <v>109</v>
      </c>
      <c r="E21" s="443"/>
      <c r="F21" s="431" t="str">
        <f>CALENDARIZACION!D20</f>
        <v>PDBDAPP.
porcentaje de balizamiento de avenidas principales programadas</v>
      </c>
      <c r="G21" s="431"/>
      <c r="H21" s="444" t="s">
        <v>514</v>
      </c>
      <c r="I21" s="431"/>
    </row>
    <row r="22" spans="2:9" ht="69.75" customHeight="1">
      <c r="B22" s="431" t="s">
        <v>529</v>
      </c>
      <c r="C22" s="431"/>
      <c r="D22" s="443" t="s">
        <v>109</v>
      </c>
      <c r="E22" s="443"/>
      <c r="F22" s="431" t="str">
        <f>CALENDARIZACION!D21</f>
        <v>PDBDAPR.
Porcentaje de balizamiento de avenidas principales realizadas</v>
      </c>
      <c r="G22" s="431"/>
      <c r="H22" s="444" t="s">
        <v>514</v>
      </c>
      <c r="I22" s="431"/>
    </row>
    <row r="23" spans="2:9" ht="12.75" customHeight="1">
      <c r="B23" s="453" t="s">
        <v>141</v>
      </c>
      <c r="C23" s="453"/>
      <c r="D23" s="453"/>
      <c r="E23" s="453"/>
      <c r="F23" s="453"/>
      <c r="G23" s="453"/>
      <c r="H23" s="453"/>
      <c r="I23" s="453"/>
    </row>
    <row r="24" spans="2:9" ht="15.75" customHeight="1">
      <c r="B24" s="436" t="s">
        <v>28</v>
      </c>
      <c r="C24" s="436"/>
      <c r="D24" s="436" t="s">
        <v>46</v>
      </c>
      <c r="E24" s="436"/>
      <c r="F24" s="436" t="s">
        <v>47</v>
      </c>
      <c r="G24" s="436"/>
      <c r="H24" s="436"/>
      <c r="I24" s="436"/>
    </row>
    <row r="25" spans="2:9" ht="18" customHeight="1">
      <c r="B25" s="431" t="s">
        <v>101</v>
      </c>
      <c r="C25" s="431"/>
      <c r="D25" s="431" t="s">
        <v>99</v>
      </c>
      <c r="E25" s="431"/>
      <c r="F25" s="431" t="s">
        <v>213</v>
      </c>
      <c r="G25" s="431"/>
      <c r="H25" s="431"/>
      <c r="I25" s="431"/>
    </row>
    <row r="26" spans="2:9" ht="18" customHeight="1">
      <c r="B26" s="436" t="s">
        <v>128</v>
      </c>
      <c r="C26" s="436"/>
      <c r="D26" s="436"/>
      <c r="E26" s="436"/>
      <c r="F26" s="450" t="s">
        <v>131</v>
      </c>
      <c r="G26" s="438"/>
      <c r="H26" s="438"/>
      <c r="I26" s="438"/>
    </row>
    <row r="27" spans="2:9" ht="13.5" customHeight="1">
      <c r="B27" s="431" t="s">
        <v>109</v>
      </c>
      <c r="C27" s="431"/>
      <c r="D27" s="431"/>
      <c r="E27" s="431"/>
      <c r="F27" s="431" t="s">
        <v>189</v>
      </c>
      <c r="G27" s="431"/>
      <c r="H27" s="431"/>
      <c r="I27" s="431"/>
    </row>
    <row r="28" spans="2:9" ht="15.75" customHeight="1">
      <c r="B28" s="451" t="s">
        <v>83</v>
      </c>
      <c r="C28" s="452"/>
      <c r="D28" s="452"/>
      <c r="E28" s="452"/>
      <c r="F28" s="450" t="s">
        <v>132</v>
      </c>
      <c r="G28" s="438"/>
      <c r="H28" s="438"/>
      <c r="I28" s="438"/>
    </row>
    <row r="29" spans="2:9" ht="15.75" customHeight="1">
      <c r="B29" s="431" t="s">
        <v>110</v>
      </c>
      <c r="C29" s="431"/>
      <c r="D29" s="431"/>
      <c r="E29" s="431"/>
      <c r="F29" s="431" t="s">
        <v>111</v>
      </c>
      <c r="G29" s="431"/>
      <c r="H29" s="431"/>
      <c r="I29" s="431"/>
    </row>
    <row r="30" spans="2:9" ht="14.25" customHeight="1">
      <c r="B30" s="442" t="s">
        <v>144</v>
      </c>
      <c r="C30" s="442"/>
      <c r="D30" s="442"/>
      <c r="E30" s="442"/>
      <c r="F30" s="442"/>
      <c r="G30" s="442"/>
      <c r="H30" s="442"/>
      <c r="I30" s="442"/>
    </row>
    <row r="31" spans="2:9" ht="13.5" customHeight="1">
      <c r="B31" s="452" t="s">
        <v>336</v>
      </c>
      <c r="C31" s="452"/>
      <c r="D31" s="452"/>
      <c r="E31" s="452"/>
      <c r="F31" s="438" t="s">
        <v>337</v>
      </c>
      <c r="G31" s="438"/>
      <c r="H31" s="438"/>
      <c r="I31" s="438"/>
    </row>
    <row r="32" spans="2:9">
      <c r="B32" s="454" t="s">
        <v>147</v>
      </c>
      <c r="C32" s="454"/>
      <c r="D32" s="457">
        <f>CALENDARIZACION!R20</f>
        <v>26</v>
      </c>
      <c r="E32" s="457"/>
      <c r="F32" s="431" t="s">
        <v>116</v>
      </c>
      <c r="G32" s="431"/>
      <c r="H32" s="458" t="s">
        <v>117</v>
      </c>
      <c r="I32" s="458"/>
    </row>
    <row r="33" spans="2:10">
      <c r="B33" s="454" t="s">
        <v>118</v>
      </c>
      <c r="C33" s="454"/>
      <c r="D33" s="443" t="s">
        <v>110</v>
      </c>
      <c r="E33" s="443"/>
      <c r="F33" s="431" t="s">
        <v>335</v>
      </c>
      <c r="G33" s="431"/>
      <c r="H33" s="455" t="s">
        <v>120</v>
      </c>
      <c r="I33" s="455"/>
    </row>
    <row r="34" spans="2:10">
      <c r="B34" s="454" t="s">
        <v>49</v>
      </c>
      <c r="C34" s="454"/>
      <c r="D34" s="443" t="s">
        <v>188</v>
      </c>
      <c r="E34" s="443"/>
      <c r="F34" s="431" t="s">
        <v>121</v>
      </c>
      <c r="G34" s="431"/>
      <c r="H34" s="456" t="s">
        <v>122</v>
      </c>
      <c r="I34" s="456"/>
    </row>
    <row r="35" spans="2:10">
      <c r="B35" s="438" t="s">
        <v>346</v>
      </c>
      <c r="C35" s="438"/>
      <c r="D35" s="438"/>
      <c r="E35" s="438"/>
      <c r="F35" s="438"/>
      <c r="G35" s="438"/>
      <c r="H35" s="438"/>
      <c r="I35" s="438"/>
    </row>
    <row r="36" spans="2:10">
      <c r="B36" s="434" t="s">
        <v>229</v>
      </c>
      <c r="C36" s="434"/>
      <c r="D36" s="434"/>
      <c r="E36" s="434"/>
      <c r="F36" s="434" t="s">
        <v>50</v>
      </c>
      <c r="G36" s="434"/>
      <c r="H36" s="434" t="s">
        <v>142</v>
      </c>
      <c r="I36" s="434"/>
    </row>
    <row r="37" spans="2:10">
      <c r="B37" s="457">
        <f>D40</f>
        <v>5</v>
      </c>
      <c r="C37" s="457"/>
      <c r="D37" s="457"/>
      <c r="E37" s="457"/>
      <c r="F37" s="457">
        <v>2026</v>
      </c>
      <c r="G37" s="457"/>
      <c r="H37" s="431" t="s">
        <v>110</v>
      </c>
      <c r="I37" s="431"/>
    </row>
    <row r="38" spans="2:10">
      <c r="B38" s="459" t="s">
        <v>145</v>
      </c>
      <c r="C38" s="459"/>
      <c r="D38" s="459"/>
      <c r="E38" s="459"/>
      <c r="F38" s="459"/>
      <c r="G38" s="459"/>
      <c r="H38" s="459"/>
      <c r="I38" s="459"/>
    </row>
    <row r="39" spans="2:10" s="48" customFormat="1" ht="36">
      <c r="B39" s="436" t="s">
        <v>124</v>
      </c>
      <c r="C39" s="436"/>
      <c r="D39" s="154" t="s">
        <v>146</v>
      </c>
      <c r="E39" s="162" t="s">
        <v>86</v>
      </c>
      <c r="F39" s="450" t="s">
        <v>87</v>
      </c>
      <c r="G39" s="438"/>
      <c r="H39" s="128" t="s">
        <v>76</v>
      </c>
      <c r="I39" s="128" t="s">
        <v>77</v>
      </c>
    </row>
    <row r="40" spans="2:10">
      <c r="B40" s="431" t="s">
        <v>277</v>
      </c>
      <c r="C40" s="431"/>
      <c r="D40" s="130">
        <f>SUM(CALENDARIZACION!F20:H20)</f>
        <v>5</v>
      </c>
      <c r="E40" s="131">
        <v>0</v>
      </c>
      <c r="F40" s="460">
        <f>SUM(CALENDARIZACION!F21:H21)</f>
        <v>5</v>
      </c>
      <c r="G40" s="460"/>
      <c r="H40" s="157">
        <v>46027</v>
      </c>
      <c r="I40" s="157">
        <v>46111</v>
      </c>
      <c r="J40" s="165"/>
    </row>
    <row r="41" spans="2:10">
      <c r="B41" s="431" t="s">
        <v>278</v>
      </c>
      <c r="C41" s="431"/>
      <c r="D41" s="130">
        <f>SUM(CALENDARIZACION!I20:K20)</f>
        <v>6</v>
      </c>
      <c r="E41" s="133">
        <v>0</v>
      </c>
      <c r="F41" s="460">
        <f>SUM(CALENDARIZACION!I21:K21)</f>
        <v>0</v>
      </c>
      <c r="G41" s="460"/>
      <c r="H41" s="157"/>
      <c r="I41" s="157"/>
      <c r="J41" s="165"/>
    </row>
    <row r="42" spans="2:10">
      <c r="B42" s="431" t="s">
        <v>134</v>
      </c>
      <c r="C42" s="431"/>
      <c r="D42" s="130">
        <f>SUM(CALENDARIZACION!L20:N20)</f>
        <v>7</v>
      </c>
      <c r="E42" s="131">
        <v>0</v>
      </c>
      <c r="F42" s="460">
        <f>SUM(CALENDARIZACION!L21:N21)</f>
        <v>0</v>
      </c>
      <c r="G42" s="460"/>
      <c r="H42" s="157"/>
      <c r="I42" s="157"/>
    </row>
    <row r="43" spans="2:10">
      <c r="B43" s="431" t="s">
        <v>279</v>
      </c>
      <c r="C43" s="431"/>
      <c r="D43" s="130">
        <f>SUM(CALENDARIZACION!O20:Q20)</f>
        <v>8</v>
      </c>
      <c r="E43" s="131">
        <v>0</v>
      </c>
      <c r="F43" s="460">
        <f>SUM(CALENDARIZACION!O21:Q21)</f>
        <v>0</v>
      </c>
      <c r="G43" s="460"/>
      <c r="H43" s="157"/>
      <c r="I43" s="157"/>
    </row>
    <row r="44" spans="2:10" ht="24">
      <c r="B44" s="467" t="s">
        <v>342</v>
      </c>
      <c r="C44" s="467"/>
      <c r="D44" s="158">
        <f>F49</f>
        <v>26</v>
      </c>
      <c r="E44" s="158">
        <v>0</v>
      </c>
      <c r="F44" s="468">
        <f>G49</f>
        <v>5</v>
      </c>
      <c r="G44" s="468"/>
      <c r="H44" s="129" t="s">
        <v>148</v>
      </c>
      <c r="I44" s="159">
        <f>I49</f>
        <v>0.19230769230769232</v>
      </c>
    </row>
    <row r="45" spans="2:10">
      <c r="B45" s="481"/>
      <c r="C45" s="469"/>
    </row>
    <row r="46" spans="2:10" ht="22.5" customHeight="1"/>
    <row r="47" spans="2:10" ht="39" customHeight="1">
      <c r="B47" s="430" t="s">
        <v>160</v>
      </c>
      <c r="C47" s="436"/>
      <c r="D47" s="463" t="s">
        <v>52</v>
      </c>
      <c r="E47" s="463"/>
      <c r="F47" s="463" t="s">
        <v>154</v>
      </c>
      <c r="G47" s="463"/>
      <c r="H47" s="463"/>
      <c r="I47" s="463"/>
    </row>
    <row r="48" spans="2:10" ht="33.75" customHeight="1">
      <c r="B48" s="464" t="str">
        <f>D5</f>
        <v>PP4- A1 C1</v>
      </c>
      <c r="C48" s="464"/>
      <c r="D48" s="443" t="str">
        <f>B12</f>
        <v>BALIZAMIENTO DE AVENIDAS PRINCIPALES DEL MUNICIPIO</v>
      </c>
      <c r="E48" s="443"/>
      <c r="F48" s="137" t="s">
        <v>155</v>
      </c>
      <c r="G48" s="129" t="s">
        <v>156</v>
      </c>
      <c r="H48" s="137" t="s">
        <v>67</v>
      </c>
      <c r="I48" s="138" t="s">
        <v>68</v>
      </c>
    </row>
    <row r="49" spans="1:9" ht="30" customHeight="1">
      <c r="B49" s="464"/>
      <c r="C49" s="464"/>
      <c r="D49" s="443"/>
      <c r="E49" s="443"/>
      <c r="F49" s="139">
        <f>CALENDARIZACION!S20</f>
        <v>26</v>
      </c>
      <c r="G49" s="135">
        <f>CALENDARIZACION!S21</f>
        <v>5</v>
      </c>
      <c r="H49" s="139">
        <f>CALENDARIZACION!T20</f>
        <v>21</v>
      </c>
      <c r="I49" s="140">
        <f>CALENDARIZACION!U20</f>
        <v>0.19230769230769232</v>
      </c>
    </row>
    <row r="50" spans="1:9" ht="20.25" customHeight="1">
      <c r="A50" s="166">
        <v>1</v>
      </c>
      <c r="B50" s="365"/>
      <c r="C50" s="365"/>
      <c r="D50" s="365"/>
      <c r="E50" s="365"/>
      <c r="F50" s="365"/>
      <c r="G50" s="365"/>
      <c r="H50" s="365"/>
      <c r="I50" s="365"/>
    </row>
    <row r="51" spans="1:9">
      <c r="A51" s="166">
        <v>1</v>
      </c>
      <c r="B51" s="365"/>
      <c r="C51" s="365"/>
      <c r="D51" s="365"/>
      <c r="E51" s="365"/>
      <c r="F51" s="365"/>
      <c r="G51" s="365"/>
      <c r="H51" s="365"/>
      <c r="I51" s="365"/>
    </row>
    <row r="52" spans="1:9">
      <c r="A52" s="166">
        <v>1</v>
      </c>
      <c r="B52" s="365"/>
      <c r="C52" s="365"/>
      <c r="D52" s="365"/>
      <c r="E52" s="365"/>
      <c r="F52" s="365"/>
      <c r="G52" s="365"/>
      <c r="H52" s="365"/>
      <c r="I52" s="365"/>
    </row>
    <row r="53" spans="1:9">
      <c r="A53" s="166">
        <v>1</v>
      </c>
      <c r="B53" s="365"/>
      <c r="C53" s="365"/>
      <c r="D53" s="365"/>
      <c r="E53" s="365"/>
      <c r="F53" s="365"/>
      <c r="G53" s="365"/>
      <c r="H53" s="365"/>
      <c r="I53" s="365"/>
    </row>
    <row r="54" spans="1:9">
      <c r="A54" s="166">
        <v>1</v>
      </c>
      <c r="B54" s="365"/>
      <c r="C54" s="365"/>
      <c r="D54" s="365"/>
      <c r="E54" s="365"/>
      <c r="F54" s="365"/>
      <c r="G54" s="365"/>
      <c r="H54" s="365"/>
      <c r="I54" s="365"/>
    </row>
    <row r="55" spans="1:9">
      <c r="A55" s="166">
        <v>1</v>
      </c>
      <c r="B55" s="365"/>
      <c r="C55" s="365"/>
      <c r="D55" s="365"/>
      <c r="E55" s="365"/>
      <c r="F55" s="365"/>
      <c r="G55" s="365"/>
      <c r="H55" s="365"/>
      <c r="I55" s="365"/>
    </row>
    <row r="56" spans="1:9">
      <c r="A56" s="166">
        <v>1</v>
      </c>
      <c r="B56" s="365"/>
      <c r="C56" s="365"/>
      <c r="D56" s="365"/>
      <c r="E56" s="365"/>
      <c r="F56" s="365"/>
      <c r="G56" s="365"/>
      <c r="H56" s="365"/>
      <c r="I56" s="365"/>
    </row>
    <row r="57" spans="1:9">
      <c r="A57" s="166">
        <v>1</v>
      </c>
      <c r="B57" s="365"/>
      <c r="C57" s="365"/>
      <c r="D57" s="365"/>
      <c r="E57" s="365"/>
      <c r="F57" s="365"/>
      <c r="G57" s="365"/>
      <c r="H57" s="365"/>
      <c r="I57" s="365"/>
    </row>
    <row r="58" spans="1:9">
      <c r="A58" s="166">
        <v>1</v>
      </c>
      <c r="B58" s="365"/>
      <c r="C58" s="365"/>
      <c r="D58" s="365"/>
      <c r="E58" s="365"/>
      <c r="F58" s="365"/>
      <c r="G58" s="365"/>
      <c r="H58" s="365"/>
      <c r="I58" s="365"/>
    </row>
    <row r="59" spans="1:9">
      <c r="A59" s="166">
        <v>1</v>
      </c>
      <c r="B59" s="365"/>
      <c r="C59" s="365"/>
      <c r="D59" s="365"/>
      <c r="E59" s="365"/>
      <c r="F59" s="365"/>
      <c r="G59" s="365"/>
      <c r="H59" s="365"/>
      <c r="I59" s="365"/>
    </row>
    <row r="60" spans="1:9">
      <c r="A60" s="166">
        <v>1</v>
      </c>
      <c r="B60" s="365"/>
      <c r="C60" s="365"/>
      <c r="D60" s="365"/>
      <c r="E60" s="365"/>
      <c r="F60" s="365"/>
      <c r="G60" s="365"/>
      <c r="H60" s="365"/>
      <c r="I60" s="365"/>
    </row>
    <row r="61" spans="1:9">
      <c r="A61" s="166">
        <v>1</v>
      </c>
      <c r="B61" s="365"/>
      <c r="C61" s="365"/>
      <c r="D61" s="365"/>
      <c r="E61" s="365"/>
      <c r="F61" s="365"/>
      <c r="G61" s="365"/>
      <c r="H61" s="365"/>
      <c r="I61" s="365"/>
    </row>
    <row r="62" spans="1:9">
      <c r="A62" s="166">
        <v>1</v>
      </c>
      <c r="B62" s="365"/>
      <c r="C62" s="365"/>
      <c r="D62" s="365"/>
      <c r="E62" s="365"/>
      <c r="F62" s="365"/>
      <c r="G62" s="365"/>
      <c r="H62" s="365"/>
      <c r="I62" s="365"/>
    </row>
    <row r="63" spans="1:9">
      <c r="A63" s="166">
        <v>1</v>
      </c>
      <c r="B63" s="365"/>
      <c r="C63" s="365"/>
      <c r="D63" s="365"/>
      <c r="E63" s="365"/>
      <c r="F63" s="365"/>
      <c r="G63" s="365"/>
      <c r="H63" s="365"/>
      <c r="I63" s="365"/>
    </row>
    <row r="64" spans="1:9">
      <c r="A64" s="166">
        <v>1</v>
      </c>
      <c r="B64" s="365"/>
      <c r="C64" s="365"/>
      <c r="D64" s="365"/>
      <c r="E64" s="365"/>
      <c r="F64" s="365"/>
      <c r="G64" s="365"/>
      <c r="H64" s="365"/>
      <c r="I64" s="365"/>
    </row>
    <row r="65" spans="1:9" ht="17.25" customHeight="1">
      <c r="A65" s="166">
        <v>1</v>
      </c>
      <c r="B65" s="365"/>
      <c r="C65" s="365"/>
      <c r="D65" s="365"/>
      <c r="E65" s="365"/>
      <c r="F65" s="365"/>
      <c r="G65" s="365"/>
      <c r="H65" s="365"/>
      <c r="I65" s="365"/>
    </row>
    <row r="66" spans="1:9">
      <c r="A66" s="166">
        <v>1</v>
      </c>
      <c r="B66" s="482" t="s">
        <v>281</v>
      </c>
      <c r="C66" s="482"/>
      <c r="D66" s="482"/>
      <c r="E66" s="482"/>
      <c r="F66" s="482"/>
      <c r="G66" s="482"/>
      <c r="H66" s="482"/>
      <c r="I66" s="482"/>
    </row>
    <row r="67" spans="1:9">
      <c r="A67" s="166">
        <v>1</v>
      </c>
      <c r="B67" s="482"/>
      <c r="C67" s="482"/>
      <c r="D67" s="482"/>
      <c r="E67" s="482"/>
      <c r="F67" s="482"/>
      <c r="G67" s="482"/>
      <c r="H67" s="482"/>
      <c r="I67" s="482"/>
    </row>
    <row r="68" spans="1:9">
      <c r="A68" s="166">
        <v>1</v>
      </c>
      <c r="B68" s="470" t="s">
        <v>277</v>
      </c>
      <c r="C68" s="470"/>
      <c r="D68" s="470"/>
      <c r="E68" s="478">
        <f>F40/D40</f>
        <v>1</v>
      </c>
      <c r="F68" s="478"/>
      <c r="G68" s="478"/>
      <c r="H68" s="478"/>
      <c r="I68" s="478"/>
    </row>
    <row r="69" spans="1:9">
      <c r="A69" s="166">
        <v>1</v>
      </c>
      <c r="B69" s="470"/>
      <c r="C69" s="470"/>
      <c r="D69" s="470"/>
      <c r="E69" s="478"/>
      <c r="F69" s="478"/>
      <c r="G69" s="478"/>
      <c r="H69" s="478"/>
      <c r="I69" s="478"/>
    </row>
    <row r="70" spans="1:9">
      <c r="B70" s="470" t="s">
        <v>278</v>
      </c>
      <c r="C70" s="470"/>
      <c r="D70" s="470"/>
      <c r="E70" s="478">
        <f>F41/D41</f>
        <v>0</v>
      </c>
      <c r="F70" s="478"/>
      <c r="G70" s="478"/>
      <c r="H70" s="478"/>
      <c r="I70" s="478"/>
    </row>
    <row r="71" spans="1:9">
      <c r="B71" s="470"/>
      <c r="C71" s="470"/>
      <c r="D71" s="470"/>
      <c r="E71" s="478"/>
      <c r="F71" s="478"/>
      <c r="G71" s="478"/>
      <c r="H71" s="478"/>
      <c r="I71" s="478"/>
    </row>
    <row r="72" spans="1:9" ht="12.75" customHeight="1">
      <c r="B72" s="470" t="s">
        <v>134</v>
      </c>
      <c r="C72" s="470"/>
      <c r="D72" s="470"/>
      <c r="E72" s="478">
        <f>F42/D42</f>
        <v>0</v>
      </c>
      <c r="F72" s="478"/>
      <c r="G72" s="478"/>
      <c r="H72" s="478"/>
      <c r="I72" s="478"/>
    </row>
    <row r="73" spans="1:9" ht="12.75" customHeight="1">
      <c r="B73" s="470"/>
      <c r="C73" s="470"/>
      <c r="D73" s="470"/>
      <c r="E73" s="478"/>
      <c r="F73" s="478"/>
      <c r="G73" s="478"/>
      <c r="H73" s="478"/>
      <c r="I73" s="478"/>
    </row>
    <row r="74" spans="1:9">
      <c r="B74" s="470" t="s">
        <v>279</v>
      </c>
      <c r="C74" s="470"/>
      <c r="D74" s="470"/>
      <c r="E74" s="478">
        <f>F43/D43</f>
        <v>0</v>
      </c>
      <c r="F74" s="478"/>
      <c r="G74" s="478"/>
      <c r="H74" s="478"/>
      <c r="I74" s="478"/>
    </row>
    <row r="75" spans="1:9">
      <c r="B75" s="470"/>
      <c r="C75" s="470"/>
      <c r="D75" s="470"/>
      <c r="E75" s="478"/>
      <c r="F75" s="478"/>
      <c r="G75" s="478"/>
      <c r="H75" s="478"/>
      <c r="I75" s="478"/>
    </row>
    <row r="76" spans="1:9">
      <c r="B76" s="429"/>
      <c r="C76" s="429"/>
      <c r="D76" s="429"/>
      <c r="E76" s="429"/>
      <c r="F76" s="429"/>
      <c r="G76" s="429"/>
      <c r="H76" s="429"/>
      <c r="I76" s="429"/>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6AA508BB-579E-4507-8179-A6FEBB394563}"/>
    <hyperlink ref="H21" r:id="rId2" xr:uid="{A44FACEC-EBE8-4E24-85BF-F56A786B3F41}"/>
    <hyperlink ref="H22" r:id="rId3" xr:uid="{C817CD30-C0A8-4065-A35B-455748D8477C}"/>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tabSelected="1" view="pageBreakPreview" topLeftCell="A49" zoomScale="85" zoomScaleNormal="100" zoomScaleSheetLayoutView="85" workbookViewId="0">
      <selection activeCell="B53" sqref="B53:I68"/>
    </sheetView>
  </sheetViews>
  <sheetFormatPr baseColWidth="10" defaultRowHeight="12.75"/>
  <cols>
    <col min="1" max="1" width="4.33203125" style="145" customWidth="1"/>
    <col min="2" max="3" width="12" style="145"/>
    <col min="4" max="4" width="19.6640625" style="145" customWidth="1"/>
    <col min="5" max="5" width="20.6640625" style="145" customWidth="1"/>
    <col min="6" max="7" width="17.83203125" style="145" customWidth="1"/>
    <col min="8" max="8" width="16.1640625" style="145" customWidth="1"/>
    <col min="9" max="9" width="32.6640625" style="145" customWidth="1"/>
    <col min="10" max="16384" width="12" style="145"/>
  </cols>
  <sheetData>
    <row r="2" spans="1:9" ht="18" customHeight="1"/>
    <row r="3" spans="1:9" ht="15" customHeight="1"/>
    <row r="4" spans="1:9" ht="34.5" customHeight="1">
      <c r="B4" s="360" t="s">
        <v>38</v>
      </c>
      <c r="C4" s="440"/>
      <c r="D4" s="440"/>
      <c r="E4" s="440"/>
      <c r="F4" s="440"/>
      <c r="G4" s="440"/>
      <c r="H4" s="440"/>
      <c r="I4" s="440"/>
    </row>
    <row r="5" spans="1:9" ht="19.5" customHeight="1">
      <c r="B5" s="366" t="s">
        <v>343</v>
      </c>
      <c r="C5" s="441"/>
      <c r="D5" s="441"/>
      <c r="E5" s="441"/>
      <c r="F5" s="441"/>
      <c r="G5" s="441"/>
      <c r="H5" s="441"/>
      <c r="I5" s="441"/>
    </row>
    <row r="6" spans="1:9" s="167" customFormat="1" ht="60" customHeight="1">
      <c r="B6" s="430" t="s">
        <v>39</v>
      </c>
      <c r="C6" s="430"/>
      <c r="D6" s="431" t="str">
        <f>'FORMATO 2. POA - MIR'!D4:F4</f>
        <v>SECRETARIA ADMINISTRACION Y FINANZAS</v>
      </c>
      <c r="E6" s="431"/>
      <c r="F6" s="430" t="s">
        <v>42</v>
      </c>
      <c r="G6" s="430"/>
      <c r="H6" s="431">
        <v>2026</v>
      </c>
      <c r="I6" s="431"/>
    </row>
    <row r="7" spans="1:9" s="167" customFormat="1" ht="60" customHeight="1">
      <c r="B7" s="430" t="s">
        <v>40</v>
      </c>
      <c r="C7" s="430"/>
      <c r="D7" s="431" t="s">
        <v>513</v>
      </c>
      <c r="E7" s="431"/>
      <c r="F7" s="430" t="s">
        <v>43</v>
      </c>
      <c r="G7" s="430"/>
      <c r="H7" s="431" t="s">
        <v>511</v>
      </c>
      <c r="I7" s="431"/>
    </row>
    <row r="8" spans="1:9" s="167" customFormat="1" ht="60" customHeight="1">
      <c r="B8" s="432" t="s">
        <v>41</v>
      </c>
      <c r="C8" s="432"/>
      <c r="D8" s="484" t="s">
        <v>517</v>
      </c>
      <c r="E8" s="484"/>
      <c r="F8" s="360" t="s">
        <v>44</v>
      </c>
      <c r="G8" s="360"/>
      <c r="H8" s="485" t="s">
        <v>516</v>
      </c>
      <c r="I8" s="485"/>
    </row>
    <row r="9" spans="1:9" ht="15" customHeight="1">
      <c r="A9" s="163"/>
      <c r="B9" s="442" t="s">
        <v>90</v>
      </c>
      <c r="C9" s="442"/>
      <c r="D9" s="442"/>
      <c r="E9" s="442"/>
      <c r="F9" s="442"/>
      <c r="G9" s="442"/>
      <c r="H9" s="442"/>
      <c r="I9" s="442"/>
    </row>
    <row r="10" spans="1:9" ht="127.5" customHeight="1">
      <c r="A10" s="163"/>
      <c r="B10" s="436" t="s">
        <v>91</v>
      </c>
      <c r="C10" s="436"/>
      <c r="D10" s="431" t="str">
        <f>'FORMATO 2. POA - MIR'!C9</f>
        <v>Acuerdo 4. Desarrollo sostenible e infraestructura sólida y transformadora</v>
      </c>
      <c r="E10" s="431"/>
      <c r="F10" s="434" t="s">
        <v>92</v>
      </c>
      <c r="G10" s="434"/>
      <c r="H10" s="431"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431"/>
    </row>
    <row r="11" spans="1:9" ht="162" customHeight="1">
      <c r="A11" s="163"/>
      <c r="B11" s="434" t="s">
        <v>93</v>
      </c>
      <c r="C11" s="434"/>
      <c r="D11" s="431" t="str">
        <f>'FORMATO 2. POA - MIR'!C10</f>
        <v>PP4-Desarrollo sostenible e infraestructura sólida y transformadora para Zapotlán</v>
      </c>
      <c r="E11" s="431"/>
      <c r="F11" s="434" t="s">
        <v>95</v>
      </c>
      <c r="G11" s="434"/>
      <c r="H11" s="431"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431"/>
    </row>
    <row r="12" spans="1:9" ht="126" customHeight="1">
      <c r="A12" s="163"/>
      <c r="B12" s="434" t="s">
        <v>96</v>
      </c>
      <c r="C12" s="434"/>
      <c r="D12" s="431" t="str">
        <f>'FORMATO 2. POA - MIR'!C11</f>
        <v>Garantizar la correcta gestión de recursos, detonando la infraestructura social y sostenible a través de financiamiento de obras, acciones sociales básicas e inversiones que beneficien directamente a la población de Zapotlán.</v>
      </c>
      <c r="E12" s="431"/>
      <c r="F12" s="434" t="s">
        <v>97</v>
      </c>
      <c r="G12" s="434"/>
      <c r="H12" s="439" t="str">
        <f>'FORMATO 2. POA - MIR'!E11</f>
        <v>4.3.3.1 Impulsar el uso de la movilidad no motorizada de bajo impacto ambiental.
4.3.3.2 Implementar políticas de seguridad, de educación vial y ambiental en materia de movilidad.</v>
      </c>
      <c r="I12" s="439"/>
    </row>
    <row r="13" spans="1:9" ht="15" customHeight="1">
      <c r="A13" s="163"/>
      <c r="B13" s="437" t="s">
        <v>344</v>
      </c>
      <c r="C13" s="437"/>
      <c r="D13" s="437"/>
      <c r="E13" s="437"/>
      <c r="F13" s="437"/>
      <c r="G13" s="437"/>
      <c r="H13" s="437"/>
      <c r="I13" s="437"/>
    </row>
    <row r="14" spans="1:9" ht="12.75" customHeight="1">
      <c r="A14" s="163"/>
      <c r="B14" s="436" t="s">
        <v>45</v>
      </c>
      <c r="C14" s="436"/>
      <c r="D14" s="436"/>
      <c r="E14" s="436"/>
      <c r="F14" s="436"/>
      <c r="G14" s="436"/>
      <c r="H14" s="436"/>
      <c r="I14" s="436"/>
    </row>
    <row r="15" spans="1:9" ht="12.75" customHeight="1">
      <c r="A15" s="163"/>
      <c r="B15" s="435" t="str">
        <f>'FORMATO 2. POA - MIR'!B18</f>
        <v> Señalética horizontal y vertical en vialidades primarias y secundarias del Municipio.</v>
      </c>
      <c r="C15" s="435"/>
      <c r="D15" s="435"/>
      <c r="E15" s="435"/>
      <c r="F15" s="435"/>
      <c r="G15" s="435"/>
      <c r="H15" s="435"/>
      <c r="I15" s="435"/>
    </row>
    <row r="16" spans="1:9">
      <c r="A16" s="163"/>
      <c r="B16" s="436" t="s">
        <v>48</v>
      </c>
      <c r="C16" s="436"/>
      <c r="D16" s="436"/>
      <c r="E16" s="436"/>
      <c r="F16" s="436"/>
      <c r="G16" s="436"/>
      <c r="H16" s="436"/>
      <c r="I16" s="436"/>
    </row>
    <row r="17" spans="1:9" ht="39" customHeight="1">
      <c r="A17" s="163"/>
      <c r="B17" s="431" t="str">
        <f>'FORMATO 2. POA - MIR'!C18</f>
        <v>La señalética horizontal y vertical en vialidades primarias y secundarias comprende la instalación, reposición y mantenimiento de señales de tránsito que regulan, informan y orientan a conductores y peatones. Incluye la aplicación de pintura en pavimento (líneas divisorias de carril, pasos peatonales, flechas direccionales, zonas de seguridad) y la colocación de señales verticales (alto, ceda el paso, límites de velocidad, advertencia, informativas y restrictivas.</v>
      </c>
      <c r="C17" s="431"/>
      <c r="D17" s="431"/>
      <c r="E17" s="431"/>
      <c r="F17" s="431"/>
      <c r="G17" s="431"/>
      <c r="H17" s="431"/>
      <c r="I17" s="431"/>
    </row>
    <row r="18" spans="1:9" ht="18.75" customHeight="1">
      <c r="A18" s="163"/>
      <c r="B18" s="437" t="s">
        <v>345</v>
      </c>
      <c r="C18" s="437"/>
      <c r="D18" s="437"/>
      <c r="E18" s="437"/>
      <c r="F18" s="437"/>
      <c r="G18" s="437"/>
      <c r="H18" s="437"/>
      <c r="I18" s="437"/>
    </row>
    <row r="19" spans="1:9" ht="12.75" customHeight="1">
      <c r="A19" s="163"/>
      <c r="B19" s="438" t="s">
        <v>331</v>
      </c>
      <c r="C19" s="438"/>
      <c r="D19" s="438"/>
      <c r="E19" s="438"/>
      <c r="F19" s="438"/>
      <c r="G19" s="438"/>
      <c r="H19" s="438"/>
      <c r="I19" s="438"/>
    </row>
    <row r="20" spans="1:9" ht="12.75" customHeight="1">
      <c r="A20" s="163"/>
      <c r="B20" s="431" t="str">
        <f>CALENDARIZACION!E23</f>
        <v>PDSHYVEVPYSDM=( PDSHYVEVPYSDMP.
/ PDSHYVEVPYSDMR)*100%</v>
      </c>
      <c r="C20" s="431"/>
      <c r="D20" s="431"/>
      <c r="E20" s="431"/>
      <c r="F20" s="431"/>
      <c r="G20" s="431"/>
      <c r="H20" s="431"/>
      <c r="I20" s="431"/>
    </row>
    <row r="21" spans="1:9">
      <c r="A21" s="163"/>
      <c r="B21" s="438" t="s">
        <v>332</v>
      </c>
      <c r="C21" s="438"/>
      <c r="D21" s="438"/>
      <c r="E21" s="438"/>
      <c r="F21" s="438"/>
      <c r="G21" s="438"/>
      <c r="H21" s="438"/>
      <c r="I21" s="438"/>
    </row>
    <row r="22" spans="1:9" ht="28.5" customHeight="1">
      <c r="A22" s="163"/>
      <c r="B22" s="445" t="s">
        <v>106</v>
      </c>
      <c r="C22" s="445"/>
      <c r="D22" s="447" t="s">
        <v>333</v>
      </c>
      <c r="E22" s="447"/>
      <c r="F22" s="446" t="s">
        <v>334</v>
      </c>
      <c r="G22" s="446"/>
      <c r="H22" s="434" t="s">
        <v>138</v>
      </c>
      <c r="I22" s="434"/>
    </row>
    <row r="23" spans="1:9" ht="54.95" customHeight="1">
      <c r="A23" s="163"/>
      <c r="B23" s="431" t="s">
        <v>526</v>
      </c>
      <c r="C23" s="448"/>
      <c r="D23" s="443" t="s">
        <v>109</v>
      </c>
      <c r="E23" s="443"/>
      <c r="F23" s="431" t="str">
        <f>CALENDARIZACION!C23</f>
        <v xml:space="preserve">PDSHYVEVPYSDM.
Porcentaje de señalética horizontal y vertical en vialidades primarias y secundarias del Municipio </v>
      </c>
      <c r="G23" s="431"/>
      <c r="H23" s="444" t="s">
        <v>514</v>
      </c>
      <c r="I23" s="486"/>
    </row>
    <row r="24" spans="1:9" ht="54.95" customHeight="1">
      <c r="A24" s="163"/>
      <c r="B24" s="431" t="s">
        <v>527</v>
      </c>
      <c r="C24" s="431"/>
      <c r="D24" s="443" t="s">
        <v>109</v>
      </c>
      <c r="E24" s="443"/>
      <c r="F24" s="431" t="str">
        <f>CALENDARIZACION!D23</f>
        <v>PDSHYVEVPYSDMP.
Porcentajes de señalización de avenidas principales programadas</v>
      </c>
      <c r="G24" s="431"/>
      <c r="H24" s="444" t="s">
        <v>514</v>
      </c>
      <c r="I24" s="486"/>
    </row>
    <row r="25" spans="1:9" ht="54.95" customHeight="1">
      <c r="A25" s="163"/>
      <c r="B25" s="431" t="s">
        <v>528</v>
      </c>
      <c r="C25" s="431"/>
      <c r="D25" s="443" t="s">
        <v>109</v>
      </c>
      <c r="E25" s="443"/>
      <c r="F25" s="431" t="str">
        <f>CALENDARIZACION!D24</f>
        <v xml:space="preserve">PDSHYVEVPYSDMP.
Porcentajes de señalización de avenidas principales realizadas </v>
      </c>
      <c r="G25" s="431"/>
      <c r="H25" s="444" t="s">
        <v>514</v>
      </c>
      <c r="I25" s="486"/>
    </row>
    <row r="26" spans="1:9" ht="12.75" customHeight="1">
      <c r="A26" s="163"/>
      <c r="B26" s="453" t="s">
        <v>141</v>
      </c>
      <c r="C26" s="453"/>
      <c r="D26" s="453"/>
      <c r="E26" s="453"/>
      <c r="F26" s="453"/>
      <c r="G26" s="453"/>
      <c r="H26" s="453"/>
      <c r="I26" s="453"/>
    </row>
    <row r="27" spans="1:9" ht="15.75" customHeight="1">
      <c r="A27" s="163"/>
      <c r="B27" s="436" t="s">
        <v>28</v>
      </c>
      <c r="C27" s="436"/>
      <c r="D27" s="436" t="s">
        <v>46</v>
      </c>
      <c r="E27" s="436"/>
      <c r="F27" s="436" t="s">
        <v>47</v>
      </c>
      <c r="G27" s="436"/>
      <c r="H27" s="436"/>
      <c r="I27" s="436"/>
    </row>
    <row r="28" spans="1:9" ht="18" customHeight="1">
      <c r="A28" s="163"/>
      <c r="B28" s="431" t="s">
        <v>101</v>
      </c>
      <c r="C28" s="431"/>
      <c r="D28" s="431" t="s">
        <v>99</v>
      </c>
      <c r="E28" s="431"/>
      <c r="F28" s="431" t="s">
        <v>213</v>
      </c>
      <c r="G28" s="431"/>
      <c r="H28" s="431"/>
      <c r="I28" s="431"/>
    </row>
    <row r="29" spans="1:9" ht="18" customHeight="1">
      <c r="A29" s="163"/>
      <c r="B29" s="436" t="s">
        <v>128</v>
      </c>
      <c r="C29" s="436"/>
      <c r="D29" s="436"/>
      <c r="E29" s="436"/>
      <c r="F29" s="450" t="s">
        <v>131</v>
      </c>
      <c r="G29" s="450"/>
      <c r="H29" s="450"/>
      <c r="I29" s="450"/>
    </row>
    <row r="30" spans="1:9" ht="13.5" customHeight="1">
      <c r="A30" s="163"/>
      <c r="B30" s="431" t="s">
        <v>109</v>
      </c>
      <c r="C30" s="431"/>
      <c r="D30" s="431"/>
      <c r="E30" s="431"/>
      <c r="F30" s="431" t="s">
        <v>189</v>
      </c>
      <c r="G30" s="431"/>
      <c r="H30" s="431"/>
      <c r="I30" s="431"/>
    </row>
    <row r="31" spans="1:9" ht="15.75" customHeight="1">
      <c r="A31" s="163"/>
      <c r="B31" s="451" t="s">
        <v>83</v>
      </c>
      <c r="C31" s="451"/>
      <c r="D31" s="451"/>
      <c r="E31" s="451"/>
      <c r="F31" s="450" t="s">
        <v>132</v>
      </c>
      <c r="G31" s="450"/>
      <c r="H31" s="450"/>
      <c r="I31" s="450"/>
    </row>
    <row r="32" spans="1:9" ht="15.75" customHeight="1">
      <c r="A32" s="163"/>
      <c r="B32" s="431" t="s">
        <v>110</v>
      </c>
      <c r="C32" s="431"/>
      <c r="D32" s="431"/>
      <c r="E32" s="431"/>
      <c r="F32" s="431" t="s">
        <v>111</v>
      </c>
      <c r="G32" s="431"/>
      <c r="H32" s="431"/>
      <c r="I32" s="431"/>
    </row>
    <row r="33" spans="1:10" ht="14.25" customHeight="1">
      <c r="A33" s="163"/>
      <c r="B33" s="442" t="s">
        <v>144</v>
      </c>
      <c r="C33" s="442"/>
      <c r="D33" s="442"/>
      <c r="E33" s="442"/>
      <c r="F33" s="442"/>
      <c r="G33" s="442"/>
      <c r="H33" s="442"/>
      <c r="I33" s="442"/>
    </row>
    <row r="34" spans="1:10" ht="13.5" customHeight="1">
      <c r="A34" s="163"/>
      <c r="B34" s="452" t="s">
        <v>336</v>
      </c>
      <c r="C34" s="452"/>
      <c r="D34" s="452"/>
      <c r="E34" s="452"/>
      <c r="F34" s="438" t="s">
        <v>337</v>
      </c>
      <c r="G34" s="438"/>
      <c r="H34" s="438"/>
      <c r="I34" s="438"/>
    </row>
    <row r="35" spans="1:10" ht="12.75" customHeight="1">
      <c r="A35" s="163"/>
      <c r="B35" s="454" t="s">
        <v>147</v>
      </c>
      <c r="C35" s="454"/>
      <c r="D35" s="457">
        <f>CALENDARIZACION!R23</f>
        <v>23</v>
      </c>
      <c r="E35" s="457"/>
      <c r="F35" s="431" t="s">
        <v>116</v>
      </c>
      <c r="G35" s="431"/>
      <c r="H35" s="458" t="s">
        <v>117</v>
      </c>
      <c r="I35" s="458"/>
    </row>
    <row r="36" spans="1:10" ht="12.75" customHeight="1">
      <c r="A36" s="163"/>
      <c r="B36" s="454" t="s">
        <v>118</v>
      </c>
      <c r="C36" s="454"/>
      <c r="D36" s="443" t="s">
        <v>110</v>
      </c>
      <c r="E36" s="443"/>
      <c r="F36" s="431" t="s">
        <v>335</v>
      </c>
      <c r="G36" s="431"/>
      <c r="H36" s="455" t="s">
        <v>120</v>
      </c>
      <c r="I36" s="455"/>
    </row>
    <row r="37" spans="1:10" ht="12.75" customHeight="1">
      <c r="A37" s="163"/>
      <c r="B37" s="454" t="s">
        <v>49</v>
      </c>
      <c r="C37" s="454"/>
      <c r="D37" s="443" t="s">
        <v>187</v>
      </c>
      <c r="E37" s="443"/>
      <c r="F37" s="431" t="s">
        <v>121</v>
      </c>
      <c r="G37" s="431"/>
      <c r="H37" s="456" t="s">
        <v>122</v>
      </c>
      <c r="I37" s="456"/>
    </row>
    <row r="38" spans="1:10">
      <c r="A38" s="163"/>
      <c r="B38" s="438" t="s">
        <v>346</v>
      </c>
      <c r="C38" s="438"/>
      <c r="D38" s="438"/>
      <c r="E38" s="438"/>
      <c r="F38" s="438"/>
      <c r="G38" s="438"/>
      <c r="H38" s="438"/>
      <c r="I38" s="438"/>
    </row>
    <row r="39" spans="1:10" ht="12.75" customHeight="1">
      <c r="A39" s="163"/>
      <c r="B39" s="434" t="s">
        <v>229</v>
      </c>
      <c r="C39" s="434"/>
      <c r="D39" s="434"/>
      <c r="E39" s="434"/>
      <c r="F39" s="434" t="s">
        <v>50</v>
      </c>
      <c r="G39" s="434"/>
      <c r="H39" s="434" t="s">
        <v>142</v>
      </c>
      <c r="I39" s="434"/>
    </row>
    <row r="40" spans="1:10">
      <c r="A40" s="163"/>
      <c r="B40" s="457">
        <f>D43</f>
        <v>2</v>
      </c>
      <c r="C40" s="457"/>
      <c r="D40" s="457"/>
      <c r="E40" s="457"/>
      <c r="F40" s="457">
        <v>2026</v>
      </c>
      <c r="G40" s="457"/>
      <c r="H40" s="431" t="s">
        <v>110</v>
      </c>
      <c r="I40" s="431"/>
    </row>
    <row r="41" spans="1:10">
      <c r="A41" s="163"/>
      <c r="B41" s="459" t="s">
        <v>145</v>
      </c>
      <c r="C41" s="459"/>
      <c r="D41" s="459"/>
      <c r="E41" s="459"/>
      <c r="F41" s="459"/>
      <c r="G41" s="459"/>
      <c r="H41" s="459"/>
      <c r="I41" s="459"/>
    </row>
    <row r="42" spans="1:10" s="48" customFormat="1" ht="38.25" customHeight="1">
      <c r="A42" s="164"/>
      <c r="B42" s="436" t="s">
        <v>124</v>
      </c>
      <c r="C42" s="436"/>
      <c r="D42" s="154" t="s">
        <v>146</v>
      </c>
      <c r="E42" s="162" t="s">
        <v>86</v>
      </c>
      <c r="F42" s="450" t="s">
        <v>87</v>
      </c>
      <c r="G42" s="450"/>
      <c r="H42" s="128" t="s">
        <v>76</v>
      </c>
      <c r="I42" s="128" t="s">
        <v>77</v>
      </c>
    </row>
    <row r="43" spans="1:10" ht="12.75" customHeight="1">
      <c r="A43" s="163"/>
      <c r="B43" s="431" t="s">
        <v>277</v>
      </c>
      <c r="C43" s="431"/>
      <c r="D43" s="130">
        <f>SUM(CALENDARIZACION!F32:H32)</f>
        <v>2</v>
      </c>
      <c r="E43" s="131">
        <v>0</v>
      </c>
      <c r="F43" s="460">
        <f>SUM(CALENDARIZACION!F33:H33)</f>
        <v>2</v>
      </c>
      <c r="G43" s="460"/>
      <c r="H43" s="157">
        <v>46027</v>
      </c>
      <c r="I43" s="157">
        <v>46111</v>
      </c>
      <c r="J43" s="165"/>
    </row>
    <row r="44" spans="1:10" ht="12.75" customHeight="1">
      <c r="A44" s="163"/>
      <c r="B44" s="431" t="s">
        <v>278</v>
      </c>
      <c r="C44" s="431"/>
      <c r="D44" s="130">
        <f>SUM(CALENDARIZACION!I23:K23)</f>
        <v>6</v>
      </c>
      <c r="E44" s="133">
        <v>0</v>
      </c>
      <c r="F44" s="460">
        <f>SUM(CALENDARIZACION!I24:K24)</f>
        <v>0</v>
      </c>
      <c r="G44" s="460"/>
      <c r="H44" s="157"/>
      <c r="I44" s="157"/>
      <c r="J44" s="165"/>
    </row>
    <row r="45" spans="1:10" ht="12.75" customHeight="1">
      <c r="A45" s="163"/>
      <c r="B45" s="431" t="s">
        <v>134</v>
      </c>
      <c r="C45" s="431"/>
      <c r="D45" s="130">
        <f>SUM(CALENDARIZACION!L23:N23)</f>
        <v>6</v>
      </c>
      <c r="E45" s="131">
        <v>0</v>
      </c>
      <c r="F45" s="460">
        <f>SUM(CALENDARIZACION!L24:N24)</f>
        <v>0</v>
      </c>
      <c r="G45" s="460"/>
      <c r="H45" s="157"/>
      <c r="I45" s="157"/>
    </row>
    <row r="46" spans="1:10" ht="12.75" customHeight="1">
      <c r="A46" s="163"/>
      <c r="B46" s="431" t="s">
        <v>279</v>
      </c>
      <c r="C46" s="431"/>
      <c r="D46" s="130">
        <f>SUM(CALENDARIZACION!O23:Q23)</f>
        <v>6</v>
      </c>
      <c r="E46" s="131">
        <v>0</v>
      </c>
      <c r="F46" s="460">
        <f>SUM(CALENDARIZACION!O24:Q24)</f>
        <v>0</v>
      </c>
      <c r="G46" s="460"/>
      <c r="H46" s="157"/>
      <c r="I46" s="157"/>
    </row>
    <row r="47" spans="1:10" ht="29.25" customHeight="1">
      <c r="A47" s="163"/>
      <c r="B47" s="467" t="s">
        <v>342</v>
      </c>
      <c r="C47" s="467"/>
      <c r="D47" s="158">
        <f>F52</f>
        <v>23</v>
      </c>
      <c r="E47" s="158">
        <v>0</v>
      </c>
      <c r="F47" s="468">
        <f>G52</f>
        <v>5</v>
      </c>
      <c r="G47" s="468"/>
      <c r="H47" s="129" t="s">
        <v>148</v>
      </c>
      <c r="I47" s="159">
        <f>I52</f>
        <v>0.21739130434782608</v>
      </c>
    </row>
    <row r="48" spans="1:10">
      <c r="A48" s="469"/>
      <c r="B48" s="469"/>
      <c r="C48" s="469"/>
      <c r="D48" s="469"/>
      <c r="E48" s="469"/>
      <c r="F48" s="469"/>
      <c r="G48" s="469"/>
      <c r="H48" s="469"/>
      <c r="I48" s="469"/>
    </row>
    <row r="49" spans="1:9" ht="22.5" customHeight="1">
      <c r="A49" s="469"/>
      <c r="B49" s="469"/>
      <c r="C49" s="469"/>
      <c r="D49" s="469"/>
      <c r="E49" s="469"/>
      <c r="F49" s="469"/>
      <c r="G49" s="469"/>
      <c r="H49" s="469"/>
      <c r="I49" s="469"/>
    </row>
    <row r="50" spans="1:9" ht="39" customHeight="1">
      <c r="B50" s="430" t="s">
        <v>160</v>
      </c>
      <c r="C50" s="436"/>
      <c r="D50" s="463" t="s">
        <v>52</v>
      </c>
      <c r="E50" s="463"/>
      <c r="F50" s="463" t="s">
        <v>154</v>
      </c>
      <c r="G50" s="463"/>
      <c r="H50" s="463"/>
      <c r="I50" s="463"/>
    </row>
    <row r="51" spans="1:9" ht="33.75" customHeight="1">
      <c r="B51" s="464" t="str">
        <f>D8</f>
        <v>PP4- A2 C1</v>
      </c>
      <c r="C51" s="464"/>
      <c r="D51" s="443" t="str">
        <f>B15</f>
        <v> Señalética horizontal y vertical en vialidades primarias y secundarias del Municipio.</v>
      </c>
      <c r="E51" s="443"/>
      <c r="F51" s="137" t="s">
        <v>155</v>
      </c>
      <c r="G51" s="129" t="s">
        <v>156</v>
      </c>
      <c r="H51" s="137" t="s">
        <v>67</v>
      </c>
      <c r="I51" s="138" t="s">
        <v>68</v>
      </c>
    </row>
    <row r="52" spans="1:9" ht="30" customHeight="1">
      <c r="B52" s="464"/>
      <c r="C52" s="464"/>
      <c r="D52" s="443"/>
      <c r="E52" s="443"/>
      <c r="F52" s="160">
        <f>CALENDARIZACION!S23</f>
        <v>23</v>
      </c>
      <c r="G52" s="132">
        <f>CALENDARIZACION!S24</f>
        <v>5</v>
      </c>
      <c r="H52" s="160">
        <f>CALENDARIZACION!T23</f>
        <v>18</v>
      </c>
      <c r="I52" s="161">
        <f>CALENDARIZACION!U23</f>
        <v>0.21739130434782608</v>
      </c>
    </row>
    <row r="53" spans="1:9" ht="20.25" customHeight="1">
      <c r="A53" s="166">
        <v>1</v>
      </c>
      <c r="B53" s="493"/>
      <c r="C53" s="494"/>
      <c r="D53" s="494"/>
      <c r="E53" s="494"/>
      <c r="F53" s="494"/>
      <c r="G53" s="494"/>
      <c r="H53" s="494"/>
      <c r="I53" s="495"/>
    </row>
    <row r="54" spans="1:9">
      <c r="A54" s="166">
        <v>1</v>
      </c>
      <c r="B54" s="481"/>
      <c r="C54" s="469"/>
      <c r="D54" s="469"/>
      <c r="E54" s="469"/>
      <c r="F54" s="469"/>
      <c r="G54" s="469"/>
      <c r="H54" s="469"/>
      <c r="I54" s="496"/>
    </row>
    <row r="55" spans="1:9">
      <c r="A55" s="166">
        <v>1</v>
      </c>
      <c r="B55" s="481"/>
      <c r="C55" s="469"/>
      <c r="D55" s="469"/>
      <c r="E55" s="469"/>
      <c r="F55" s="469"/>
      <c r="G55" s="469"/>
      <c r="H55" s="469"/>
      <c r="I55" s="496"/>
    </row>
    <row r="56" spans="1:9">
      <c r="A56" s="166">
        <v>1</v>
      </c>
      <c r="B56" s="481"/>
      <c r="C56" s="469"/>
      <c r="D56" s="469"/>
      <c r="E56" s="469"/>
      <c r="F56" s="469"/>
      <c r="G56" s="469"/>
      <c r="H56" s="469"/>
      <c r="I56" s="496"/>
    </row>
    <row r="57" spans="1:9">
      <c r="A57" s="166">
        <v>1</v>
      </c>
      <c r="B57" s="481"/>
      <c r="C57" s="469"/>
      <c r="D57" s="469"/>
      <c r="E57" s="469"/>
      <c r="F57" s="469"/>
      <c r="G57" s="469"/>
      <c r="H57" s="469"/>
      <c r="I57" s="496"/>
    </row>
    <row r="58" spans="1:9">
      <c r="A58" s="166">
        <v>1</v>
      </c>
      <c r="B58" s="481"/>
      <c r="C58" s="469"/>
      <c r="D58" s="469"/>
      <c r="E58" s="469"/>
      <c r="F58" s="469"/>
      <c r="G58" s="469"/>
      <c r="H58" s="469"/>
      <c r="I58" s="496"/>
    </row>
    <row r="59" spans="1:9">
      <c r="A59" s="166">
        <v>1</v>
      </c>
      <c r="B59" s="481"/>
      <c r="C59" s="469"/>
      <c r="D59" s="469"/>
      <c r="E59" s="469"/>
      <c r="F59" s="469"/>
      <c r="G59" s="469"/>
      <c r="H59" s="469"/>
      <c r="I59" s="496"/>
    </row>
    <row r="60" spans="1:9">
      <c r="A60" s="166">
        <v>1</v>
      </c>
      <c r="B60" s="481"/>
      <c r="C60" s="469"/>
      <c r="D60" s="469"/>
      <c r="E60" s="469"/>
      <c r="F60" s="469"/>
      <c r="G60" s="469"/>
      <c r="H60" s="469"/>
      <c r="I60" s="496"/>
    </row>
    <row r="61" spans="1:9">
      <c r="A61" s="166">
        <v>1</v>
      </c>
      <c r="B61" s="481"/>
      <c r="C61" s="469"/>
      <c r="D61" s="469"/>
      <c r="E61" s="469"/>
      <c r="F61" s="469"/>
      <c r="G61" s="469"/>
      <c r="H61" s="469"/>
      <c r="I61" s="496"/>
    </row>
    <row r="62" spans="1:9">
      <c r="A62" s="166">
        <v>1</v>
      </c>
      <c r="B62" s="481"/>
      <c r="C62" s="469"/>
      <c r="D62" s="469"/>
      <c r="E62" s="469"/>
      <c r="F62" s="469"/>
      <c r="G62" s="469"/>
      <c r="H62" s="469"/>
      <c r="I62" s="496"/>
    </row>
    <row r="63" spans="1:9">
      <c r="A63" s="166">
        <v>1</v>
      </c>
      <c r="B63" s="481"/>
      <c r="C63" s="469"/>
      <c r="D63" s="469"/>
      <c r="E63" s="469"/>
      <c r="F63" s="469"/>
      <c r="G63" s="469"/>
      <c r="H63" s="469"/>
      <c r="I63" s="496"/>
    </row>
    <row r="64" spans="1:9">
      <c r="A64" s="166">
        <v>1</v>
      </c>
      <c r="B64" s="481"/>
      <c r="C64" s="469"/>
      <c r="D64" s="469"/>
      <c r="E64" s="469"/>
      <c r="F64" s="469"/>
      <c r="G64" s="469"/>
      <c r="H64" s="469"/>
      <c r="I64" s="496"/>
    </row>
    <row r="65" spans="1:9">
      <c r="A65" s="166">
        <v>1</v>
      </c>
      <c r="B65" s="481"/>
      <c r="C65" s="469"/>
      <c r="D65" s="469"/>
      <c r="E65" s="469"/>
      <c r="F65" s="469"/>
      <c r="G65" s="469"/>
      <c r="H65" s="469"/>
      <c r="I65" s="496"/>
    </row>
    <row r="66" spans="1:9">
      <c r="A66" s="166">
        <v>1</v>
      </c>
      <c r="B66" s="481"/>
      <c r="C66" s="469"/>
      <c r="D66" s="469"/>
      <c r="E66" s="469"/>
      <c r="F66" s="469"/>
      <c r="G66" s="469"/>
      <c r="H66" s="469"/>
      <c r="I66" s="496"/>
    </row>
    <row r="67" spans="1:9">
      <c r="A67" s="166">
        <v>1</v>
      </c>
      <c r="B67" s="481"/>
      <c r="C67" s="469"/>
      <c r="D67" s="469"/>
      <c r="E67" s="469"/>
      <c r="F67" s="469"/>
      <c r="G67" s="469"/>
      <c r="H67" s="469"/>
      <c r="I67" s="496"/>
    </row>
    <row r="68" spans="1:9" ht="17.25" customHeight="1">
      <c r="A68" s="166">
        <v>1</v>
      </c>
      <c r="B68" s="497"/>
      <c r="C68" s="498"/>
      <c r="D68" s="498"/>
      <c r="E68" s="498"/>
      <c r="F68" s="498"/>
      <c r="G68" s="498"/>
      <c r="H68" s="498"/>
      <c r="I68" s="499"/>
    </row>
    <row r="69" spans="1:9">
      <c r="A69" s="166">
        <v>1</v>
      </c>
      <c r="B69" s="500" t="s">
        <v>280</v>
      </c>
      <c r="C69" s="501"/>
      <c r="D69" s="501"/>
      <c r="E69" s="501"/>
      <c r="F69" s="501"/>
      <c r="G69" s="501"/>
      <c r="H69" s="501"/>
      <c r="I69" s="502"/>
    </row>
    <row r="70" spans="1:9">
      <c r="A70" s="166">
        <v>1</v>
      </c>
      <c r="B70" s="503"/>
      <c r="C70" s="504"/>
      <c r="D70" s="504"/>
      <c r="E70" s="504"/>
      <c r="F70" s="504"/>
      <c r="G70" s="504"/>
      <c r="H70" s="504"/>
      <c r="I70" s="505"/>
    </row>
    <row r="71" spans="1:9" ht="12.75" customHeight="1">
      <c r="A71" s="166">
        <v>1</v>
      </c>
      <c r="B71" s="487" t="s">
        <v>277</v>
      </c>
      <c r="C71" s="488"/>
      <c r="D71" s="489"/>
      <c r="E71" s="471">
        <f>F43/D43</f>
        <v>1</v>
      </c>
      <c r="F71" s="472"/>
      <c r="G71" s="472"/>
      <c r="H71" s="472"/>
      <c r="I71" s="473"/>
    </row>
    <row r="72" spans="1:9" ht="12.75" customHeight="1">
      <c r="A72" s="166">
        <v>1</v>
      </c>
      <c r="B72" s="490"/>
      <c r="C72" s="491"/>
      <c r="D72" s="492"/>
      <c r="E72" s="474"/>
      <c r="F72" s="475"/>
      <c r="G72" s="475"/>
      <c r="H72" s="475"/>
      <c r="I72" s="476"/>
    </row>
    <row r="73" spans="1:9" ht="12.75" customHeight="1">
      <c r="B73" s="487" t="s">
        <v>278</v>
      </c>
      <c r="C73" s="488"/>
      <c r="D73" s="489"/>
      <c r="E73" s="471">
        <f>F44/D44</f>
        <v>0</v>
      </c>
      <c r="F73" s="472"/>
      <c r="G73" s="472"/>
      <c r="H73" s="472"/>
      <c r="I73" s="473"/>
    </row>
    <row r="74" spans="1:9" ht="12.75" customHeight="1">
      <c r="B74" s="490"/>
      <c r="C74" s="491"/>
      <c r="D74" s="492"/>
      <c r="E74" s="474"/>
      <c r="F74" s="475"/>
      <c r="G74" s="475"/>
      <c r="H74" s="475"/>
      <c r="I74" s="476"/>
    </row>
    <row r="75" spans="1:9" ht="12.75" customHeight="1">
      <c r="B75" s="487" t="s">
        <v>134</v>
      </c>
      <c r="C75" s="488"/>
      <c r="D75" s="489"/>
      <c r="E75" s="471">
        <f>F45/D45</f>
        <v>0</v>
      </c>
      <c r="F75" s="472"/>
      <c r="G75" s="472"/>
      <c r="H75" s="472"/>
      <c r="I75" s="473"/>
    </row>
    <row r="76" spans="1:9" ht="12.75" customHeight="1">
      <c r="B76" s="490"/>
      <c r="C76" s="491"/>
      <c r="D76" s="492"/>
      <c r="E76" s="474"/>
      <c r="F76" s="475"/>
      <c r="G76" s="475"/>
      <c r="H76" s="475"/>
      <c r="I76" s="476"/>
    </row>
    <row r="77" spans="1:9" ht="12.75" customHeight="1">
      <c r="B77" s="487" t="s">
        <v>279</v>
      </c>
      <c r="C77" s="488"/>
      <c r="D77" s="489"/>
      <c r="E77" s="471">
        <f>F46/D46</f>
        <v>0</v>
      </c>
      <c r="F77" s="472"/>
      <c r="G77" s="472"/>
      <c r="H77" s="472"/>
      <c r="I77" s="473"/>
    </row>
    <row r="78" spans="1:9" ht="12.75" customHeight="1">
      <c r="B78" s="490"/>
      <c r="C78" s="491"/>
      <c r="D78" s="492"/>
      <c r="E78" s="474"/>
      <c r="F78" s="475"/>
      <c r="G78" s="475"/>
      <c r="H78" s="475"/>
      <c r="I78" s="476"/>
    </row>
    <row r="79" spans="1:9">
      <c r="B79" s="483"/>
      <c r="C79" s="483"/>
      <c r="D79" s="483"/>
      <c r="E79" s="483"/>
      <c r="F79" s="483"/>
      <c r="G79" s="483"/>
      <c r="H79" s="483"/>
      <c r="I79" s="483"/>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F7CC9C34-4F8C-4076-8EC9-223B77C8C435}"/>
    <hyperlink ref="H24" r:id="rId2" xr:uid="{2632033F-DB80-45BE-8EAD-AFD51EB38639}"/>
    <hyperlink ref="H25" r:id="rId3" xr:uid="{A65EF75B-31F8-408A-A094-50ABE11138F7}"/>
  </hyperlinks>
  <pageMargins left="0.7" right="0.7" top="0.75" bottom="0.75" header="0.3" footer="0.3"/>
  <pageSetup scale="55"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46" zoomScaleNormal="100" zoomScaleSheetLayoutView="100" workbookViewId="0">
      <selection activeCell="D43" sqref="D43"/>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60" t="s">
        <v>38</v>
      </c>
      <c r="C4" s="440"/>
      <c r="D4" s="440"/>
      <c r="E4" s="440"/>
      <c r="F4" s="440"/>
      <c r="G4" s="440"/>
      <c r="H4" s="440"/>
      <c r="I4" s="440"/>
    </row>
    <row r="5" spans="2:9" ht="19.5" customHeight="1">
      <c r="B5" s="366" t="s">
        <v>343</v>
      </c>
      <c r="C5" s="441"/>
      <c r="D5" s="441"/>
      <c r="E5" s="441"/>
      <c r="F5" s="441"/>
      <c r="G5" s="441"/>
      <c r="H5" s="441"/>
      <c r="I5" s="441"/>
    </row>
    <row r="6" spans="2:9" s="167" customFormat="1" ht="60" customHeight="1">
      <c r="B6" s="430" t="s">
        <v>39</v>
      </c>
      <c r="C6" s="430"/>
      <c r="D6" s="431" t="str">
        <f>'FORMATO 2. POA - MIR'!D4:F4</f>
        <v>SECRETARIA ADMINISTRACION Y FINANZAS</v>
      </c>
      <c r="E6" s="431"/>
      <c r="F6" s="430" t="s">
        <v>42</v>
      </c>
      <c r="G6" s="430"/>
      <c r="H6" s="431">
        <v>2026</v>
      </c>
      <c r="I6" s="431"/>
    </row>
    <row r="7" spans="2:9" ht="54" customHeight="1">
      <c r="B7" s="430" t="s">
        <v>40</v>
      </c>
      <c r="C7" s="430"/>
      <c r="D7" s="363" t="s">
        <v>513</v>
      </c>
      <c r="E7" s="363"/>
      <c r="F7" s="430" t="s">
        <v>43</v>
      </c>
      <c r="G7" s="430"/>
      <c r="H7" s="363" t="s">
        <v>511</v>
      </c>
      <c r="I7" s="363"/>
    </row>
    <row r="8" spans="2:9" ht="41.25" customHeight="1">
      <c r="B8" s="432" t="s">
        <v>41</v>
      </c>
      <c r="C8" s="432"/>
      <c r="D8" s="433" t="s">
        <v>530</v>
      </c>
      <c r="E8" s="433"/>
      <c r="F8" s="430" t="s">
        <v>44</v>
      </c>
      <c r="G8" s="430"/>
      <c r="H8" s="363" t="s">
        <v>516</v>
      </c>
      <c r="I8" s="363"/>
    </row>
    <row r="9" spans="2:9">
      <c r="B9" s="442" t="s">
        <v>90</v>
      </c>
      <c r="C9" s="442"/>
      <c r="D9" s="442"/>
      <c r="E9" s="442"/>
      <c r="F9" s="442"/>
      <c r="G9" s="442"/>
      <c r="H9" s="442"/>
      <c r="I9" s="442"/>
    </row>
    <row r="10" spans="2:9" ht="291" customHeight="1">
      <c r="B10" s="436" t="s">
        <v>91</v>
      </c>
      <c r="C10" s="436"/>
      <c r="D10" s="363" t="str">
        <f>'FORMATO 2. POA - MIR'!C9</f>
        <v>Acuerdo 4. Desarrollo sostenible e infraestructura sólida y transformadora</v>
      </c>
      <c r="E10" s="363"/>
      <c r="F10" s="434" t="s">
        <v>92</v>
      </c>
      <c r="G10" s="434"/>
      <c r="H10" s="363"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363"/>
    </row>
    <row r="11" spans="2:9" ht="195" customHeight="1">
      <c r="B11" s="434" t="s">
        <v>93</v>
      </c>
      <c r="C11" s="434"/>
      <c r="D11" s="363" t="str">
        <f>'FORMATO 2. POA - MIR'!C10</f>
        <v>PP4-Desarrollo sostenible e infraestructura sólida y transformadora para Zapotlán</v>
      </c>
      <c r="E11" s="363"/>
      <c r="F11" s="434" t="s">
        <v>95</v>
      </c>
      <c r="G11" s="434"/>
      <c r="H11" s="363"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363"/>
    </row>
    <row r="12" spans="2:9" ht="126" customHeight="1">
      <c r="B12" s="434" t="s">
        <v>96</v>
      </c>
      <c r="C12" s="434"/>
      <c r="D12" s="363" t="str">
        <f>'FORMATO 2. POA - MIR'!C11</f>
        <v>Garantizar la correcta gestión de recursos, detonando la infraestructura social y sostenible a través de financiamiento de obras, acciones sociales básicas e inversiones que beneficien directamente a la población de Zapotlán.</v>
      </c>
      <c r="E12" s="363"/>
      <c r="F12" s="434" t="s">
        <v>97</v>
      </c>
      <c r="G12" s="434"/>
      <c r="H12" s="363" t="str">
        <f>'FORMATO 2. POA - MIR'!E11</f>
        <v>4.3.3.1 Impulsar el uso de la movilidad no motorizada de bajo impacto ambiental.
4.3.3.2 Implementar políticas de seguridad, de educación vial y ambiental en materia de movilidad.</v>
      </c>
      <c r="I12" s="363"/>
    </row>
    <row r="13" spans="2:9" ht="15" customHeight="1">
      <c r="B13" s="437" t="s">
        <v>344</v>
      </c>
      <c r="C13" s="437"/>
      <c r="D13" s="437"/>
      <c r="E13" s="437"/>
      <c r="F13" s="437"/>
      <c r="G13" s="437"/>
      <c r="H13" s="437"/>
      <c r="I13" s="437"/>
    </row>
    <row r="14" spans="2:9">
      <c r="B14" s="436" t="s">
        <v>45</v>
      </c>
      <c r="C14" s="436"/>
      <c r="D14" s="436"/>
      <c r="E14" s="436"/>
      <c r="F14" s="436"/>
      <c r="G14" s="436"/>
      <c r="H14" s="436"/>
      <c r="I14" s="436"/>
    </row>
    <row r="15" spans="2:9">
      <c r="B15" s="506" t="str">
        <f>'FORMATO 2. POA - MIR'!B19</f>
        <v>Construccion de rampas para personas con capacidades diferentes</v>
      </c>
      <c r="C15" s="506"/>
      <c r="D15" s="506"/>
      <c r="E15" s="506"/>
      <c r="F15" s="506"/>
      <c r="G15" s="506"/>
      <c r="H15" s="506"/>
      <c r="I15" s="506"/>
    </row>
    <row r="16" spans="2:9">
      <c r="B16" s="436" t="s">
        <v>48</v>
      </c>
      <c r="C16" s="436"/>
      <c r="D16" s="436"/>
      <c r="E16" s="436"/>
      <c r="F16" s="436"/>
      <c r="G16" s="436"/>
      <c r="H16" s="436"/>
      <c r="I16" s="436"/>
    </row>
    <row r="17" spans="2:9" ht="63" customHeight="1">
      <c r="B17" s="363" t="str">
        <f>'FORMATO 2. POA - MIR'!C19</f>
        <v>Construcción y adecuación de rampas de acceso en espacios públicos, vialidades y áreas municipales, con el propósito de garantizar la movilidad segura, autónoma e incluyente de las personas con capacidades diferentes.</v>
      </c>
      <c r="C17" s="363"/>
      <c r="D17" s="363"/>
      <c r="E17" s="363"/>
      <c r="F17" s="363"/>
      <c r="G17" s="363"/>
      <c r="H17" s="363"/>
      <c r="I17" s="363"/>
    </row>
    <row r="18" spans="2:9" ht="18.75" customHeight="1">
      <c r="B18" s="437" t="s">
        <v>345</v>
      </c>
      <c r="C18" s="437"/>
      <c r="D18" s="437"/>
      <c r="E18" s="437"/>
      <c r="F18" s="437"/>
      <c r="G18" s="437"/>
      <c r="H18" s="437"/>
      <c r="I18" s="437"/>
    </row>
    <row r="19" spans="2:9">
      <c r="B19" s="438" t="s">
        <v>331</v>
      </c>
      <c r="C19" s="438"/>
      <c r="D19" s="438"/>
      <c r="E19" s="438"/>
      <c r="F19" s="438"/>
      <c r="G19" s="438"/>
      <c r="H19" s="438"/>
      <c r="I19" s="438"/>
    </row>
    <row r="20" spans="2:9">
      <c r="B20" s="363" t="str">
        <f>CALENDARIZACION!E26</f>
        <v>PDCDRPPCCD =( PDCDRPPCCDP/ PDCDRPPCCDR)*100%</v>
      </c>
      <c r="C20" s="363"/>
      <c r="D20" s="363"/>
      <c r="E20" s="363"/>
      <c r="F20" s="363"/>
      <c r="G20" s="363"/>
      <c r="H20" s="363"/>
      <c r="I20" s="363"/>
    </row>
    <row r="21" spans="2:9">
      <c r="B21" s="438" t="s">
        <v>332</v>
      </c>
      <c r="C21" s="438"/>
      <c r="D21" s="438"/>
      <c r="E21" s="438"/>
      <c r="F21" s="438"/>
      <c r="G21" s="438"/>
      <c r="H21" s="438"/>
      <c r="I21" s="438"/>
    </row>
    <row r="22" spans="2:9" ht="28.5" customHeight="1">
      <c r="B22" s="445" t="s">
        <v>106</v>
      </c>
      <c r="C22" s="446"/>
      <c r="D22" s="447" t="s">
        <v>333</v>
      </c>
      <c r="E22" s="447"/>
      <c r="F22" s="446" t="s">
        <v>334</v>
      </c>
      <c r="G22" s="446"/>
      <c r="H22" s="434" t="s">
        <v>138</v>
      </c>
      <c r="I22" s="434"/>
    </row>
    <row r="23" spans="2:9" ht="51" customHeight="1">
      <c r="B23" s="431" t="s">
        <v>531</v>
      </c>
      <c r="C23" s="448"/>
      <c r="D23" s="443" t="s">
        <v>109</v>
      </c>
      <c r="E23" s="443"/>
      <c r="F23" s="363" t="str">
        <f>CALENDARIZACION!C26</f>
        <v>PDCDRPPCCD.
 Porcentaje de construcción de rampas para personas con capacidades diferentes</v>
      </c>
      <c r="G23" s="363"/>
      <c r="H23" s="444" t="s">
        <v>514</v>
      </c>
      <c r="I23" s="449"/>
    </row>
    <row r="24" spans="2:9" ht="66" customHeight="1">
      <c r="B24" s="431" t="s">
        <v>532</v>
      </c>
      <c r="C24" s="431"/>
      <c r="D24" s="443" t="s">
        <v>109</v>
      </c>
      <c r="E24" s="443"/>
      <c r="F24" s="363" t="str">
        <f>CALENDARIZACION!D26</f>
        <v>PDCDRPPCCDP.
Porcentajes de construcción de rampas para personas con capacidades diferentes programadas</v>
      </c>
      <c r="G24" s="363"/>
      <c r="H24" s="444" t="s">
        <v>514</v>
      </c>
      <c r="I24" s="449"/>
    </row>
    <row r="25" spans="2:9" ht="52.5" customHeight="1">
      <c r="B25" s="431" t="s">
        <v>533</v>
      </c>
      <c r="C25" s="431"/>
      <c r="D25" s="443" t="s">
        <v>109</v>
      </c>
      <c r="E25" s="443"/>
      <c r="F25" s="363" t="str">
        <f>CALENDARIZACION!D27</f>
        <v xml:space="preserve">PDCDRPPCCDR.
Porcentaje de construcción de rampas para personas con capacidades diferentes realizadas </v>
      </c>
      <c r="G25" s="363"/>
      <c r="H25" s="444" t="s">
        <v>514</v>
      </c>
      <c r="I25" s="449"/>
    </row>
    <row r="26" spans="2:9" ht="12.75" customHeight="1">
      <c r="B26" s="453" t="s">
        <v>141</v>
      </c>
      <c r="C26" s="453"/>
      <c r="D26" s="453"/>
      <c r="E26" s="453"/>
      <c r="F26" s="453"/>
      <c r="G26" s="453"/>
      <c r="H26" s="453"/>
      <c r="I26" s="453"/>
    </row>
    <row r="27" spans="2:9" ht="15.75" customHeight="1">
      <c r="B27" s="436" t="s">
        <v>28</v>
      </c>
      <c r="C27" s="436"/>
      <c r="D27" s="436" t="s">
        <v>46</v>
      </c>
      <c r="E27" s="436"/>
      <c r="F27" s="436" t="s">
        <v>47</v>
      </c>
      <c r="G27" s="436"/>
      <c r="H27" s="436"/>
      <c r="I27" s="436"/>
    </row>
    <row r="28" spans="2:9" ht="18" customHeight="1">
      <c r="B28" s="431" t="s">
        <v>101</v>
      </c>
      <c r="C28" s="431"/>
      <c r="D28" s="431" t="s">
        <v>99</v>
      </c>
      <c r="E28" s="431"/>
      <c r="F28" s="431" t="s">
        <v>213</v>
      </c>
      <c r="G28" s="431"/>
      <c r="H28" s="431"/>
      <c r="I28" s="431"/>
    </row>
    <row r="29" spans="2:9" ht="18" customHeight="1">
      <c r="B29" s="436" t="s">
        <v>128</v>
      </c>
      <c r="C29" s="436"/>
      <c r="D29" s="436"/>
      <c r="E29" s="436"/>
      <c r="F29" s="450" t="s">
        <v>131</v>
      </c>
      <c r="G29" s="438"/>
      <c r="H29" s="438"/>
      <c r="I29" s="438"/>
    </row>
    <row r="30" spans="2:9" ht="13.5" customHeight="1">
      <c r="B30" s="431" t="s">
        <v>109</v>
      </c>
      <c r="C30" s="431"/>
      <c r="D30" s="431"/>
      <c r="E30" s="431"/>
      <c r="F30" s="431" t="s">
        <v>189</v>
      </c>
      <c r="G30" s="431"/>
      <c r="H30" s="431"/>
      <c r="I30" s="431"/>
    </row>
    <row r="31" spans="2:9" ht="15.75" customHeight="1">
      <c r="B31" s="451" t="s">
        <v>83</v>
      </c>
      <c r="C31" s="452"/>
      <c r="D31" s="452"/>
      <c r="E31" s="452"/>
      <c r="F31" s="450" t="s">
        <v>132</v>
      </c>
      <c r="G31" s="438"/>
      <c r="H31" s="438"/>
      <c r="I31" s="438"/>
    </row>
    <row r="32" spans="2:9" ht="15.75" customHeight="1">
      <c r="B32" s="431" t="s">
        <v>110</v>
      </c>
      <c r="C32" s="431"/>
      <c r="D32" s="431"/>
      <c r="E32" s="431"/>
      <c r="F32" s="431" t="s">
        <v>111</v>
      </c>
      <c r="G32" s="431"/>
      <c r="H32" s="431"/>
      <c r="I32" s="431"/>
    </row>
    <row r="33" spans="1:10" ht="14.25" customHeight="1">
      <c r="B33" s="442" t="s">
        <v>144</v>
      </c>
      <c r="C33" s="442"/>
      <c r="D33" s="442"/>
      <c r="E33" s="442"/>
      <c r="F33" s="442"/>
      <c r="G33" s="442"/>
      <c r="H33" s="442"/>
      <c r="I33" s="442"/>
    </row>
    <row r="34" spans="1:10" ht="13.5" customHeight="1">
      <c r="B34" s="452" t="s">
        <v>336</v>
      </c>
      <c r="C34" s="452"/>
      <c r="D34" s="452"/>
      <c r="E34" s="452"/>
      <c r="F34" s="438" t="s">
        <v>337</v>
      </c>
      <c r="G34" s="438"/>
      <c r="H34" s="438"/>
      <c r="I34" s="438"/>
    </row>
    <row r="35" spans="1:10">
      <c r="B35" s="454" t="s">
        <v>147</v>
      </c>
      <c r="C35" s="454"/>
      <c r="D35" s="457">
        <f>CALENDARIZACION!R26</f>
        <v>14</v>
      </c>
      <c r="E35" s="457"/>
      <c r="F35" s="431" t="s">
        <v>116</v>
      </c>
      <c r="G35" s="431"/>
      <c r="H35" s="458" t="s">
        <v>117</v>
      </c>
      <c r="I35" s="458"/>
    </row>
    <row r="36" spans="1:10">
      <c r="B36" s="454" t="s">
        <v>118</v>
      </c>
      <c r="C36" s="454"/>
      <c r="D36" s="443" t="s">
        <v>110</v>
      </c>
      <c r="E36" s="443"/>
      <c r="F36" s="431" t="s">
        <v>335</v>
      </c>
      <c r="G36" s="431"/>
      <c r="H36" s="455" t="s">
        <v>120</v>
      </c>
      <c r="I36" s="455"/>
    </row>
    <row r="37" spans="1:10">
      <c r="B37" s="454" t="s">
        <v>49</v>
      </c>
      <c r="C37" s="454"/>
      <c r="D37" s="443" t="s">
        <v>188</v>
      </c>
      <c r="E37" s="443"/>
      <c r="F37" s="431" t="s">
        <v>121</v>
      </c>
      <c r="G37" s="431"/>
      <c r="H37" s="456" t="s">
        <v>122</v>
      </c>
      <c r="I37" s="456"/>
    </row>
    <row r="38" spans="1:10">
      <c r="B38" s="438" t="s">
        <v>346</v>
      </c>
      <c r="C38" s="438"/>
      <c r="D38" s="438"/>
      <c r="E38" s="438"/>
      <c r="F38" s="438"/>
      <c r="G38" s="438"/>
      <c r="H38" s="438"/>
      <c r="I38" s="438"/>
    </row>
    <row r="39" spans="1:10">
      <c r="B39" s="434" t="s">
        <v>229</v>
      </c>
      <c r="C39" s="434"/>
      <c r="D39" s="434"/>
      <c r="E39" s="434"/>
      <c r="F39" s="434" t="s">
        <v>50</v>
      </c>
      <c r="G39" s="434"/>
      <c r="H39" s="434" t="s">
        <v>142</v>
      </c>
      <c r="I39" s="434"/>
    </row>
    <row r="40" spans="1:10">
      <c r="B40" s="457">
        <f>D43</f>
        <v>0</v>
      </c>
      <c r="C40" s="457"/>
      <c r="D40" s="457"/>
      <c r="E40" s="457"/>
      <c r="F40" s="457">
        <v>2026</v>
      </c>
      <c r="G40" s="457"/>
      <c r="H40" s="431" t="s">
        <v>110</v>
      </c>
      <c r="I40" s="431"/>
    </row>
    <row r="41" spans="1:10">
      <c r="B41" s="459" t="s">
        <v>145</v>
      </c>
      <c r="C41" s="459"/>
      <c r="D41" s="459"/>
      <c r="E41" s="459"/>
      <c r="F41" s="459"/>
      <c r="G41" s="459"/>
      <c r="H41" s="459"/>
      <c r="I41" s="459"/>
    </row>
    <row r="42" spans="1:10" s="48" customFormat="1" ht="36">
      <c r="B42" s="436" t="s">
        <v>124</v>
      </c>
      <c r="C42" s="436"/>
      <c r="D42" s="154" t="s">
        <v>146</v>
      </c>
      <c r="E42" s="162" t="s">
        <v>86</v>
      </c>
      <c r="F42" s="450" t="s">
        <v>87</v>
      </c>
      <c r="G42" s="438"/>
      <c r="H42" s="128" t="s">
        <v>76</v>
      </c>
      <c r="I42" s="128" t="s">
        <v>77</v>
      </c>
    </row>
    <row r="43" spans="1:10">
      <c r="B43" s="431" t="s">
        <v>277</v>
      </c>
      <c r="C43" s="431"/>
      <c r="D43" s="130">
        <f>SUM(CALENDARIZACION!F26:H26)</f>
        <v>0</v>
      </c>
      <c r="E43" s="131">
        <v>0</v>
      </c>
      <c r="F43" s="460">
        <f>SUM(CALENDARIZACION!F27:H27)</f>
        <v>0</v>
      </c>
      <c r="G43" s="460"/>
      <c r="H43" s="157">
        <v>46027</v>
      </c>
      <c r="I43" s="157">
        <v>46111</v>
      </c>
      <c r="J43" s="165"/>
    </row>
    <row r="44" spans="1:10">
      <c r="B44" s="431" t="s">
        <v>278</v>
      </c>
      <c r="C44" s="431"/>
      <c r="D44" s="130">
        <f>SUM(CALENDARIZACION!I26:K26)</f>
        <v>4</v>
      </c>
      <c r="E44" s="133">
        <v>0</v>
      </c>
      <c r="F44" s="460">
        <f>SUM(CALENDARIZACION!I27:K27)</f>
        <v>0</v>
      </c>
      <c r="G44" s="460"/>
      <c r="H44" s="157"/>
      <c r="I44" s="157"/>
      <c r="J44" s="165"/>
    </row>
    <row r="45" spans="1:10">
      <c r="B45" s="431" t="s">
        <v>134</v>
      </c>
      <c r="C45" s="431"/>
      <c r="D45" s="130">
        <f>SUM(CALENDARIZACION!L26:N26)</f>
        <v>6</v>
      </c>
      <c r="E45" s="131">
        <v>0</v>
      </c>
      <c r="F45" s="460">
        <f>SUM(CALENDARIZACION!L27:N27)</f>
        <v>0</v>
      </c>
      <c r="G45" s="460"/>
      <c r="H45" s="157"/>
      <c r="I45" s="157"/>
    </row>
    <row r="46" spans="1:10">
      <c r="B46" s="431" t="s">
        <v>279</v>
      </c>
      <c r="C46" s="431"/>
      <c r="D46" s="130">
        <f>SUM(CALENDARIZACION!O26:Q26)</f>
        <v>4</v>
      </c>
      <c r="E46" s="131">
        <v>0</v>
      </c>
      <c r="F46" s="460">
        <f>SUM(CALENDARIZACION!O27:Q27)</f>
        <v>0</v>
      </c>
      <c r="G46" s="460"/>
      <c r="H46" s="157"/>
      <c r="I46" s="157"/>
    </row>
    <row r="47" spans="1:10" ht="24">
      <c r="B47" s="467" t="s">
        <v>342</v>
      </c>
      <c r="C47" s="467"/>
      <c r="D47" s="158">
        <f>F52</f>
        <v>14</v>
      </c>
      <c r="E47" s="158">
        <v>0</v>
      </c>
      <c r="F47" s="468">
        <f>G52</f>
        <v>0</v>
      </c>
      <c r="G47" s="468"/>
      <c r="H47" s="129" t="s">
        <v>148</v>
      </c>
      <c r="I47" s="159">
        <f>I52</f>
        <v>0</v>
      </c>
    </row>
    <row r="48" spans="1:10">
      <c r="A48" s="469"/>
      <c r="B48" s="469"/>
      <c r="C48" s="469"/>
      <c r="D48" s="469"/>
      <c r="E48" s="469"/>
      <c r="F48" s="469"/>
      <c r="G48" s="469"/>
      <c r="H48" s="469"/>
      <c r="I48" s="469"/>
    </row>
    <row r="49" spans="1:9" ht="22.5" customHeight="1">
      <c r="A49" s="469"/>
      <c r="B49" s="469"/>
      <c r="C49" s="469"/>
      <c r="D49" s="469"/>
      <c r="E49" s="469"/>
      <c r="F49" s="469"/>
      <c r="G49" s="469"/>
      <c r="H49" s="469"/>
      <c r="I49" s="469"/>
    </row>
    <row r="50" spans="1:9" ht="39" customHeight="1">
      <c r="B50" s="430" t="s">
        <v>160</v>
      </c>
      <c r="C50" s="436"/>
      <c r="D50" s="463" t="s">
        <v>52</v>
      </c>
      <c r="E50" s="463"/>
      <c r="F50" s="463" t="s">
        <v>154</v>
      </c>
      <c r="G50" s="463"/>
      <c r="H50" s="463"/>
      <c r="I50" s="463"/>
    </row>
    <row r="51" spans="1:9" ht="33.75" customHeight="1">
      <c r="B51" s="507" t="str">
        <f>D8</f>
        <v>PP4- A3 C1</v>
      </c>
      <c r="C51" s="507"/>
      <c r="D51" s="443" t="str">
        <f>B15</f>
        <v>Construccion de rampas para personas con capacidades diferentes</v>
      </c>
      <c r="E51" s="443"/>
      <c r="F51" s="137" t="s">
        <v>155</v>
      </c>
      <c r="G51" s="129" t="s">
        <v>156</v>
      </c>
      <c r="H51" s="137" t="s">
        <v>67</v>
      </c>
      <c r="I51" s="138" t="s">
        <v>68</v>
      </c>
    </row>
    <row r="52" spans="1:9" ht="30" customHeight="1">
      <c r="B52" s="507"/>
      <c r="C52" s="507"/>
      <c r="D52" s="443"/>
      <c r="E52" s="443"/>
      <c r="F52" s="160">
        <f>CALENDARIZACION!S26</f>
        <v>14</v>
      </c>
      <c r="G52" s="132">
        <f>CALENDARIZACION!S27</f>
        <v>0</v>
      </c>
      <c r="H52" s="160">
        <f>CALENDARIZACION!T26</f>
        <v>14</v>
      </c>
      <c r="I52" s="161">
        <f>CALENDARIZACION!U26</f>
        <v>0</v>
      </c>
    </row>
    <row r="53" spans="1:9" ht="20.25" customHeight="1">
      <c r="A53" s="166">
        <v>1</v>
      </c>
      <c r="B53" s="365"/>
      <c r="C53" s="365"/>
      <c r="D53" s="365"/>
      <c r="E53" s="365"/>
      <c r="F53" s="365"/>
      <c r="G53" s="365"/>
      <c r="H53" s="365"/>
      <c r="I53" s="365"/>
    </row>
    <row r="54" spans="1:9">
      <c r="A54" s="166">
        <v>1</v>
      </c>
      <c r="B54" s="365"/>
      <c r="C54" s="365"/>
      <c r="D54" s="365"/>
      <c r="E54" s="365"/>
      <c r="F54" s="365"/>
      <c r="G54" s="365"/>
      <c r="H54" s="365"/>
      <c r="I54" s="365"/>
    </row>
    <row r="55" spans="1:9">
      <c r="A55" s="166">
        <v>1</v>
      </c>
      <c r="B55" s="365"/>
      <c r="C55" s="365"/>
      <c r="D55" s="365"/>
      <c r="E55" s="365"/>
      <c r="F55" s="365"/>
      <c r="G55" s="365"/>
      <c r="H55" s="365"/>
      <c r="I55" s="365"/>
    </row>
    <row r="56" spans="1:9">
      <c r="A56" s="166">
        <v>1</v>
      </c>
      <c r="B56" s="365"/>
      <c r="C56" s="365"/>
      <c r="D56" s="365"/>
      <c r="E56" s="365"/>
      <c r="F56" s="365"/>
      <c r="G56" s="365"/>
      <c r="H56" s="365"/>
      <c r="I56" s="365"/>
    </row>
    <row r="57" spans="1:9">
      <c r="A57" s="166">
        <v>1</v>
      </c>
      <c r="B57" s="365"/>
      <c r="C57" s="365"/>
      <c r="D57" s="365"/>
      <c r="E57" s="365"/>
      <c r="F57" s="365"/>
      <c r="G57" s="365"/>
      <c r="H57" s="365"/>
      <c r="I57" s="365"/>
    </row>
    <row r="58" spans="1:9">
      <c r="A58" s="166">
        <v>1</v>
      </c>
      <c r="B58" s="365"/>
      <c r="C58" s="365"/>
      <c r="D58" s="365"/>
      <c r="E58" s="365"/>
      <c r="F58" s="365"/>
      <c r="G58" s="365"/>
      <c r="H58" s="365"/>
      <c r="I58" s="365"/>
    </row>
    <row r="59" spans="1:9">
      <c r="A59" s="166">
        <v>1</v>
      </c>
      <c r="B59" s="365"/>
      <c r="C59" s="365"/>
      <c r="D59" s="365"/>
      <c r="E59" s="365"/>
      <c r="F59" s="365"/>
      <c r="G59" s="365"/>
      <c r="H59" s="365"/>
      <c r="I59" s="365"/>
    </row>
    <row r="60" spans="1:9">
      <c r="A60" s="166">
        <v>1</v>
      </c>
      <c r="B60" s="365"/>
      <c r="C60" s="365"/>
      <c r="D60" s="365"/>
      <c r="E60" s="365"/>
      <c r="F60" s="365"/>
      <c r="G60" s="365"/>
      <c r="H60" s="365"/>
      <c r="I60" s="365"/>
    </row>
    <row r="61" spans="1:9">
      <c r="A61" s="166">
        <v>1</v>
      </c>
      <c r="B61" s="365"/>
      <c r="C61" s="365"/>
      <c r="D61" s="365"/>
      <c r="E61" s="365"/>
      <c r="F61" s="365"/>
      <c r="G61" s="365"/>
      <c r="H61" s="365"/>
      <c r="I61" s="365"/>
    </row>
    <row r="62" spans="1:9">
      <c r="A62" s="166">
        <v>1</v>
      </c>
      <c r="B62" s="365"/>
      <c r="C62" s="365"/>
      <c r="D62" s="365"/>
      <c r="E62" s="365"/>
      <c r="F62" s="365"/>
      <c r="G62" s="365"/>
      <c r="H62" s="365"/>
      <c r="I62" s="365"/>
    </row>
    <row r="63" spans="1:9">
      <c r="A63" s="166">
        <v>1</v>
      </c>
      <c r="B63" s="365"/>
      <c r="C63" s="365"/>
      <c r="D63" s="365"/>
      <c r="E63" s="365"/>
      <c r="F63" s="365"/>
      <c r="G63" s="365"/>
      <c r="H63" s="365"/>
      <c r="I63" s="365"/>
    </row>
    <row r="64" spans="1:9">
      <c r="A64" s="166">
        <v>1</v>
      </c>
      <c r="B64" s="365"/>
      <c r="C64" s="365"/>
      <c r="D64" s="365"/>
      <c r="E64" s="365"/>
      <c r="F64" s="365"/>
      <c r="G64" s="365"/>
      <c r="H64" s="365"/>
      <c r="I64" s="365"/>
    </row>
    <row r="65" spans="1:9">
      <c r="A65" s="166">
        <v>1</v>
      </c>
      <c r="B65" s="365"/>
      <c r="C65" s="365"/>
      <c r="D65" s="365"/>
      <c r="E65" s="365"/>
      <c r="F65" s="365"/>
      <c r="G65" s="365"/>
      <c r="H65" s="365"/>
      <c r="I65" s="365"/>
    </row>
    <row r="66" spans="1:9">
      <c r="A66" s="166">
        <v>1</v>
      </c>
      <c r="B66" s="365"/>
      <c r="C66" s="365"/>
      <c r="D66" s="365"/>
      <c r="E66" s="365"/>
      <c r="F66" s="365"/>
      <c r="G66" s="365"/>
      <c r="H66" s="365"/>
      <c r="I66" s="365"/>
    </row>
    <row r="67" spans="1:9">
      <c r="A67" s="166">
        <v>1</v>
      </c>
      <c r="B67" s="365"/>
      <c r="C67" s="365"/>
      <c r="D67" s="365"/>
      <c r="E67" s="365"/>
      <c r="F67" s="365"/>
      <c r="G67" s="365"/>
      <c r="H67" s="365"/>
      <c r="I67" s="365"/>
    </row>
    <row r="68" spans="1:9" ht="17.25" customHeight="1">
      <c r="A68" s="166">
        <v>1</v>
      </c>
      <c r="B68" s="365"/>
      <c r="C68" s="365"/>
      <c r="D68" s="365"/>
      <c r="E68" s="365"/>
      <c r="F68" s="365"/>
      <c r="G68" s="365"/>
      <c r="H68" s="365"/>
      <c r="I68" s="365"/>
    </row>
    <row r="69" spans="1:9">
      <c r="A69" s="166">
        <v>1</v>
      </c>
      <c r="B69" s="482" t="s">
        <v>282</v>
      </c>
      <c r="C69" s="482"/>
      <c r="D69" s="482"/>
      <c r="E69" s="482"/>
      <c r="F69" s="482"/>
      <c r="G69" s="482"/>
      <c r="H69" s="482"/>
      <c r="I69" s="482"/>
    </row>
    <row r="70" spans="1:9">
      <c r="A70" s="166">
        <v>1</v>
      </c>
      <c r="B70" s="482"/>
      <c r="C70" s="482"/>
      <c r="D70" s="482"/>
      <c r="E70" s="482"/>
      <c r="F70" s="482"/>
      <c r="G70" s="482"/>
      <c r="H70" s="482"/>
      <c r="I70" s="482"/>
    </row>
    <row r="71" spans="1:9">
      <c r="A71" s="166">
        <v>1</v>
      </c>
      <c r="B71" s="470" t="s">
        <v>277</v>
      </c>
      <c r="C71" s="470"/>
      <c r="D71" s="470"/>
      <c r="E71" s="478" t="e">
        <f>F43/D43</f>
        <v>#DIV/0!</v>
      </c>
      <c r="F71" s="478"/>
      <c r="G71" s="478"/>
      <c r="H71" s="478"/>
      <c r="I71" s="478"/>
    </row>
    <row r="72" spans="1:9">
      <c r="A72" s="166">
        <v>1</v>
      </c>
      <c r="B72" s="470"/>
      <c r="C72" s="470"/>
      <c r="D72" s="470"/>
      <c r="E72" s="478"/>
      <c r="F72" s="478"/>
      <c r="G72" s="478"/>
      <c r="H72" s="478"/>
      <c r="I72" s="478"/>
    </row>
    <row r="73" spans="1:9">
      <c r="B73" s="470" t="s">
        <v>278</v>
      </c>
      <c r="C73" s="470"/>
      <c r="D73" s="470"/>
      <c r="E73" s="478">
        <f>F44/D44</f>
        <v>0</v>
      </c>
      <c r="F73" s="478"/>
      <c r="G73" s="478"/>
      <c r="H73" s="478"/>
      <c r="I73" s="478"/>
    </row>
    <row r="74" spans="1:9">
      <c r="B74" s="470"/>
      <c r="C74" s="470"/>
      <c r="D74" s="470"/>
      <c r="E74" s="478"/>
      <c r="F74" s="478"/>
      <c r="G74" s="478"/>
      <c r="H74" s="478"/>
      <c r="I74" s="478"/>
    </row>
    <row r="75" spans="1:9" ht="12.75" customHeight="1">
      <c r="B75" s="470" t="s">
        <v>134</v>
      </c>
      <c r="C75" s="470"/>
      <c r="D75" s="470"/>
      <c r="E75" s="478">
        <f>F45/D45</f>
        <v>0</v>
      </c>
      <c r="F75" s="478"/>
      <c r="G75" s="478"/>
      <c r="H75" s="478"/>
      <c r="I75" s="478"/>
    </row>
    <row r="76" spans="1:9" ht="12.75" customHeight="1">
      <c r="B76" s="470"/>
      <c r="C76" s="470"/>
      <c r="D76" s="470"/>
      <c r="E76" s="478"/>
      <c r="F76" s="478"/>
      <c r="G76" s="478"/>
      <c r="H76" s="478"/>
      <c r="I76" s="478"/>
    </row>
    <row r="77" spans="1:9">
      <c r="B77" s="470" t="s">
        <v>279</v>
      </c>
      <c r="C77" s="470"/>
      <c r="D77" s="470"/>
      <c r="E77" s="478">
        <f>F46/D46</f>
        <v>0</v>
      </c>
      <c r="F77" s="478"/>
      <c r="G77" s="478"/>
      <c r="H77" s="478"/>
      <c r="I77" s="478"/>
    </row>
    <row r="78" spans="1:9">
      <c r="B78" s="470"/>
      <c r="C78" s="470"/>
      <c r="D78" s="470"/>
      <c r="E78" s="478"/>
      <c r="F78" s="478"/>
      <c r="G78" s="478"/>
      <c r="H78" s="478"/>
      <c r="I78" s="478"/>
    </row>
    <row r="79" spans="1:9">
      <c r="B79" s="483"/>
      <c r="C79" s="483"/>
      <c r="D79" s="483"/>
      <c r="E79" s="483"/>
      <c r="F79" s="483"/>
      <c r="G79" s="483"/>
      <c r="H79" s="483"/>
      <c r="I79" s="483"/>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AABF0DE0-1941-4489-926E-1BB29A8CAD61}"/>
    <hyperlink ref="H24" r:id="rId2" xr:uid="{1892EFE0-D2B7-4D99-BBA9-2ED0DDD2423A}"/>
    <hyperlink ref="H25" r:id="rId3" xr:uid="{8B900D53-E1FC-457D-BCB3-F5DD56A62C41}"/>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46" zoomScaleNormal="100" workbookViewId="0">
      <selection activeCell="D43" sqref="D43"/>
    </sheetView>
  </sheetViews>
  <sheetFormatPr baseColWidth="10" defaultRowHeight="12.75"/>
  <cols>
    <col min="1" max="1" width="4.33203125" style="145" customWidth="1"/>
    <col min="2" max="2" width="15.83203125" style="169" customWidth="1"/>
    <col min="3" max="3" width="15.83203125" style="144" customWidth="1"/>
    <col min="4" max="9" width="17.83203125" style="144" customWidth="1"/>
    <col min="10" max="16384" width="12" style="144"/>
  </cols>
  <sheetData>
    <row r="2" spans="2:9" ht="18" customHeight="1"/>
    <row r="3" spans="2:9" ht="15" customHeight="1"/>
    <row r="4" spans="2:9" ht="34.5" customHeight="1">
      <c r="B4" s="360" t="s">
        <v>38</v>
      </c>
      <c r="C4" s="440"/>
      <c r="D4" s="440"/>
      <c r="E4" s="440"/>
      <c r="F4" s="440"/>
      <c r="G4" s="440"/>
      <c r="H4" s="440"/>
      <c r="I4" s="440"/>
    </row>
    <row r="5" spans="2:9" ht="19.5" customHeight="1">
      <c r="B5" s="366" t="s">
        <v>343</v>
      </c>
      <c r="C5" s="441"/>
      <c r="D5" s="441"/>
      <c r="E5" s="441"/>
      <c r="F5" s="441"/>
      <c r="G5" s="441"/>
      <c r="H5" s="441"/>
      <c r="I5" s="441"/>
    </row>
    <row r="6" spans="2:9" ht="31.5" customHeight="1">
      <c r="B6" s="430" t="s">
        <v>39</v>
      </c>
      <c r="C6" s="430"/>
      <c r="D6" s="431" t="str">
        <f>'FORMATO 2. POA - MIR'!D4:F4</f>
        <v>SECRETARIA ADMINISTRACION Y FINANZAS</v>
      </c>
      <c r="E6" s="431"/>
      <c r="F6" s="430" t="s">
        <v>42</v>
      </c>
      <c r="G6" s="430"/>
      <c r="H6" s="431">
        <v>2026</v>
      </c>
      <c r="I6" s="431"/>
    </row>
    <row r="7" spans="2:9" ht="54" customHeight="1">
      <c r="B7" s="430" t="s">
        <v>40</v>
      </c>
      <c r="C7" s="430"/>
      <c r="D7" s="431" t="s">
        <v>513</v>
      </c>
      <c r="E7" s="431"/>
      <c r="F7" s="430" t="s">
        <v>43</v>
      </c>
      <c r="G7" s="430"/>
      <c r="H7" s="431" t="s">
        <v>511</v>
      </c>
      <c r="I7" s="431"/>
    </row>
    <row r="8" spans="2:9" ht="41.25" customHeight="1">
      <c r="B8" s="432" t="s">
        <v>41</v>
      </c>
      <c r="C8" s="432"/>
      <c r="D8" s="433" t="s">
        <v>283</v>
      </c>
      <c r="E8" s="433"/>
      <c r="F8" s="430" t="s">
        <v>44</v>
      </c>
      <c r="G8" s="430"/>
      <c r="H8" s="431" t="s">
        <v>516</v>
      </c>
      <c r="I8" s="431"/>
    </row>
    <row r="9" spans="2:9">
      <c r="B9" s="442" t="s">
        <v>90</v>
      </c>
      <c r="C9" s="442"/>
      <c r="D9" s="442"/>
      <c r="E9" s="442"/>
      <c r="F9" s="442"/>
      <c r="G9" s="442"/>
      <c r="H9" s="442"/>
      <c r="I9" s="442"/>
    </row>
    <row r="10" spans="2:9" ht="261" customHeight="1">
      <c r="B10" s="436" t="s">
        <v>91</v>
      </c>
      <c r="C10" s="436"/>
      <c r="D10" s="431" t="str">
        <f>'FORMATO 2. POA - MIR'!C9</f>
        <v>Acuerdo 4. Desarrollo sostenible e infraestructura sólida y transformadora</v>
      </c>
      <c r="E10" s="431"/>
      <c r="F10" s="434" t="s">
        <v>92</v>
      </c>
      <c r="G10" s="434"/>
      <c r="H10" s="431"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431"/>
    </row>
    <row r="11" spans="2:9" ht="177.75" customHeight="1">
      <c r="B11" s="434" t="s">
        <v>93</v>
      </c>
      <c r="C11" s="434"/>
      <c r="D11" s="431" t="str">
        <f>'FORMATO 2. POA - MIR'!C10</f>
        <v>PP4-Desarrollo sostenible e infraestructura sólida y transformadora para Zapotlán</v>
      </c>
      <c r="E11" s="431"/>
      <c r="F11" s="434" t="s">
        <v>95</v>
      </c>
      <c r="G11" s="434"/>
      <c r="H11" s="431"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431"/>
    </row>
    <row r="12" spans="2:9" ht="126" customHeight="1">
      <c r="B12" s="434" t="s">
        <v>96</v>
      </c>
      <c r="C12" s="434"/>
      <c r="D12" s="431" t="str">
        <f>'FORMATO 2. POA - MIR'!C11</f>
        <v>Garantizar la correcta gestión de recursos, detonando la infraestructura social y sostenible a través de financiamiento de obras, acciones sociales básicas e inversiones que beneficien directamente a la población de Zapotlán.</v>
      </c>
      <c r="E12" s="431"/>
      <c r="F12" s="434" t="s">
        <v>97</v>
      </c>
      <c r="G12" s="434"/>
      <c r="H12" s="439" t="str">
        <f>'FORMATO 2. POA - MIR'!E11</f>
        <v>4.3.3.1 Impulsar el uso de la movilidad no motorizada de bajo impacto ambiental.
4.3.3.2 Implementar políticas de seguridad, de educación vial y ambiental en materia de movilidad.</v>
      </c>
      <c r="I12" s="439"/>
    </row>
    <row r="13" spans="2:9" ht="15" customHeight="1">
      <c r="B13" s="437" t="s">
        <v>344</v>
      </c>
      <c r="C13" s="437"/>
      <c r="D13" s="437"/>
      <c r="E13" s="437"/>
      <c r="F13" s="437"/>
      <c r="G13" s="437"/>
      <c r="H13" s="437"/>
      <c r="I13" s="437"/>
    </row>
    <row r="14" spans="2:9">
      <c r="B14" s="436" t="s">
        <v>45</v>
      </c>
      <c r="C14" s="436"/>
      <c r="D14" s="436"/>
      <c r="E14" s="436"/>
      <c r="F14" s="436"/>
      <c r="G14" s="436"/>
      <c r="H14" s="436"/>
      <c r="I14" s="436"/>
    </row>
    <row r="15" spans="2:9">
      <c r="B15" s="435" t="str">
        <f>'FORMATO 2. POA - MIR'!B20</f>
        <v>Rehabilitacion de rampas para personas con capacidades diferentes</v>
      </c>
      <c r="C15" s="435"/>
      <c r="D15" s="435"/>
      <c r="E15" s="435"/>
      <c r="F15" s="435"/>
      <c r="G15" s="435"/>
      <c r="H15" s="435"/>
      <c r="I15" s="435"/>
    </row>
    <row r="16" spans="2:9">
      <c r="B16" s="436" t="s">
        <v>48</v>
      </c>
      <c r="C16" s="436"/>
      <c r="D16" s="436"/>
      <c r="E16" s="436"/>
      <c r="F16" s="436"/>
      <c r="G16" s="436"/>
      <c r="H16" s="436"/>
      <c r="I16" s="436"/>
    </row>
    <row r="17" spans="2:9" ht="48.75" customHeight="1">
      <c r="B17" s="431" t="str">
        <f>'FORMATO 2. POA - MIR'!C20</f>
        <v>Rehabilitación, mantenimiento y mejora de rampas de acceso existentes en espacios públicos, vialidades y edificios municipales, con la finalidad de garantizar condiciones seguras, funcionales e incluyentes para las personas con discapacidad. Las acciones incluyen la reparación de superficies dañadas, corrección de pendientes, aplicación de materiales antideslizantes, adecuación de dimensiones y reforzamiento de señalización, conforme a la normatividad vigente en materia de accesibilidad.</v>
      </c>
      <c r="C17" s="431"/>
      <c r="D17" s="431"/>
      <c r="E17" s="431"/>
      <c r="F17" s="431"/>
      <c r="G17" s="431"/>
      <c r="H17" s="431"/>
      <c r="I17" s="431"/>
    </row>
    <row r="18" spans="2:9" ht="18.75" customHeight="1">
      <c r="B18" s="437" t="s">
        <v>345</v>
      </c>
      <c r="C18" s="437"/>
      <c r="D18" s="437"/>
      <c r="E18" s="437"/>
      <c r="F18" s="437"/>
      <c r="G18" s="437"/>
      <c r="H18" s="437"/>
      <c r="I18" s="437"/>
    </row>
    <row r="19" spans="2:9">
      <c r="B19" s="438" t="s">
        <v>331</v>
      </c>
      <c r="C19" s="438"/>
      <c r="D19" s="438"/>
      <c r="E19" s="438"/>
      <c r="F19" s="438"/>
      <c r="G19" s="438"/>
      <c r="H19" s="438"/>
      <c r="I19" s="438"/>
    </row>
    <row r="20" spans="2:9">
      <c r="B20" s="431" t="str">
        <f>CALENDARIZACION!E29</f>
        <v>PDRDRPPCCD =( PDRDRPPCCDP
 / PDRDRPPCCDR)*100%</v>
      </c>
      <c r="C20" s="431"/>
      <c r="D20" s="431"/>
      <c r="E20" s="431"/>
      <c r="F20" s="431"/>
      <c r="G20" s="431"/>
      <c r="H20" s="431"/>
      <c r="I20" s="431"/>
    </row>
    <row r="21" spans="2:9">
      <c r="B21" s="438" t="s">
        <v>332</v>
      </c>
      <c r="C21" s="438"/>
      <c r="D21" s="438"/>
      <c r="E21" s="438"/>
      <c r="F21" s="438"/>
      <c r="G21" s="438"/>
      <c r="H21" s="438"/>
      <c r="I21" s="438"/>
    </row>
    <row r="22" spans="2:9" ht="28.5" customHeight="1">
      <c r="B22" s="445" t="s">
        <v>106</v>
      </c>
      <c r="C22" s="446"/>
      <c r="D22" s="447" t="s">
        <v>333</v>
      </c>
      <c r="E22" s="447"/>
      <c r="F22" s="446" t="s">
        <v>334</v>
      </c>
      <c r="G22" s="446"/>
      <c r="H22" s="434" t="s">
        <v>138</v>
      </c>
      <c r="I22" s="434"/>
    </row>
    <row r="23" spans="2:9" ht="46.5" customHeight="1">
      <c r="B23" s="431" t="s">
        <v>534</v>
      </c>
      <c r="C23" s="448"/>
      <c r="D23" s="443" t="s">
        <v>109</v>
      </c>
      <c r="E23" s="443"/>
      <c r="F23" s="431" t="str">
        <f>CALENDARIZACION!C29</f>
        <v>PDRDRPPCCD.
 Porcentaje de rehabilitación de rampas para personas con capacidades diferentes</v>
      </c>
      <c r="G23" s="431"/>
      <c r="H23" s="444" t="s">
        <v>514</v>
      </c>
      <c r="I23" s="449"/>
    </row>
    <row r="24" spans="2:9" ht="47.25" customHeight="1">
      <c r="B24" s="431" t="s">
        <v>535</v>
      </c>
      <c r="C24" s="431"/>
      <c r="D24" s="443" t="s">
        <v>109</v>
      </c>
      <c r="E24" s="443"/>
      <c r="F24" s="431" t="str">
        <f>CALENDARIZACION!D29</f>
        <v>PDRDRPPCCDP.
Porcentajes de rehabilitación de rampas para personas con capacidades diferentes programadas</v>
      </c>
      <c r="G24" s="431"/>
      <c r="H24" s="444" t="s">
        <v>514</v>
      </c>
      <c r="I24" s="449"/>
    </row>
    <row r="25" spans="2:9" ht="46.5" customHeight="1">
      <c r="B25" s="431" t="s">
        <v>536</v>
      </c>
      <c r="C25" s="431"/>
      <c r="D25" s="443" t="s">
        <v>109</v>
      </c>
      <c r="E25" s="443"/>
      <c r="F25" s="431" t="str">
        <f>CALENDARIZACION!D30</f>
        <v xml:space="preserve">PDRDRPPCCDR.
Porcentaje de rehabilitación de rampas para personas con capacidades diferentes realizadas </v>
      </c>
      <c r="G25" s="431"/>
      <c r="H25" s="444" t="s">
        <v>514</v>
      </c>
      <c r="I25" s="449"/>
    </row>
    <row r="26" spans="2:9" ht="12.75" customHeight="1">
      <c r="B26" s="453" t="s">
        <v>141</v>
      </c>
      <c r="C26" s="453"/>
      <c r="D26" s="453"/>
      <c r="E26" s="453"/>
      <c r="F26" s="453"/>
      <c r="G26" s="453"/>
      <c r="H26" s="453"/>
      <c r="I26" s="453"/>
    </row>
    <row r="27" spans="2:9" ht="15.75" customHeight="1">
      <c r="B27" s="436" t="s">
        <v>28</v>
      </c>
      <c r="C27" s="436"/>
      <c r="D27" s="436" t="s">
        <v>46</v>
      </c>
      <c r="E27" s="436"/>
      <c r="F27" s="436" t="s">
        <v>47</v>
      </c>
      <c r="G27" s="436"/>
      <c r="H27" s="436"/>
      <c r="I27" s="436"/>
    </row>
    <row r="28" spans="2:9" ht="18" customHeight="1">
      <c r="B28" s="431" t="s">
        <v>101</v>
      </c>
      <c r="C28" s="431"/>
      <c r="D28" s="431" t="s">
        <v>99</v>
      </c>
      <c r="E28" s="431"/>
      <c r="F28" s="431" t="s">
        <v>213</v>
      </c>
      <c r="G28" s="431"/>
      <c r="H28" s="431"/>
      <c r="I28" s="431"/>
    </row>
    <row r="29" spans="2:9" ht="18" customHeight="1">
      <c r="B29" s="436" t="s">
        <v>128</v>
      </c>
      <c r="C29" s="436"/>
      <c r="D29" s="436"/>
      <c r="E29" s="436"/>
      <c r="F29" s="450" t="s">
        <v>131</v>
      </c>
      <c r="G29" s="438"/>
      <c r="H29" s="438"/>
      <c r="I29" s="438"/>
    </row>
    <row r="30" spans="2:9" ht="13.5" customHeight="1">
      <c r="B30" s="431" t="s">
        <v>109</v>
      </c>
      <c r="C30" s="431"/>
      <c r="D30" s="431"/>
      <c r="E30" s="431"/>
      <c r="F30" s="431" t="s">
        <v>189</v>
      </c>
      <c r="G30" s="431"/>
      <c r="H30" s="431"/>
      <c r="I30" s="431"/>
    </row>
    <row r="31" spans="2:9" ht="15.75" customHeight="1">
      <c r="B31" s="451" t="s">
        <v>83</v>
      </c>
      <c r="C31" s="452"/>
      <c r="D31" s="452"/>
      <c r="E31" s="452"/>
      <c r="F31" s="450" t="s">
        <v>132</v>
      </c>
      <c r="G31" s="438"/>
      <c r="H31" s="438"/>
      <c r="I31" s="438"/>
    </row>
    <row r="32" spans="2:9" ht="15.75" customHeight="1">
      <c r="B32" s="431" t="s">
        <v>110</v>
      </c>
      <c r="C32" s="431"/>
      <c r="D32" s="431"/>
      <c r="E32" s="431"/>
      <c r="F32" s="431" t="s">
        <v>111</v>
      </c>
      <c r="G32" s="431"/>
      <c r="H32" s="431"/>
      <c r="I32" s="431"/>
    </row>
    <row r="33" spans="1:10" ht="14.25" customHeight="1">
      <c r="B33" s="442" t="s">
        <v>144</v>
      </c>
      <c r="C33" s="442"/>
      <c r="D33" s="442"/>
      <c r="E33" s="442"/>
      <c r="F33" s="442"/>
      <c r="G33" s="442"/>
      <c r="H33" s="442"/>
      <c r="I33" s="442"/>
    </row>
    <row r="34" spans="1:10" ht="13.5" customHeight="1">
      <c r="B34" s="452" t="s">
        <v>336</v>
      </c>
      <c r="C34" s="452"/>
      <c r="D34" s="452"/>
      <c r="E34" s="452"/>
      <c r="F34" s="438" t="s">
        <v>337</v>
      </c>
      <c r="G34" s="438"/>
      <c r="H34" s="438"/>
      <c r="I34" s="438"/>
    </row>
    <row r="35" spans="1:10">
      <c r="B35" s="454" t="s">
        <v>147</v>
      </c>
      <c r="C35" s="454"/>
      <c r="D35" s="457">
        <f>CALENDARIZACION!R29</f>
        <v>19</v>
      </c>
      <c r="E35" s="457"/>
      <c r="F35" s="431" t="s">
        <v>116</v>
      </c>
      <c r="G35" s="431"/>
      <c r="H35" s="458" t="s">
        <v>117</v>
      </c>
      <c r="I35" s="458"/>
    </row>
    <row r="36" spans="1:10">
      <c r="B36" s="454" t="s">
        <v>118</v>
      </c>
      <c r="C36" s="454"/>
      <c r="D36" s="443" t="s">
        <v>110</v>
      </c>
      <c r="E36" s="443"/>
      <c r="F36" s="431" t="s">
        <v>335</v>
      </c>
      <c r="G36" s="431"/>
      <c r="H36" s="455" t="s">
        <v>120</v>
      </c>
      <c r="I36" s="455"/>
    </row>
    <row r="37" spans="1:10">
      <c r="B37" s="454" t="s">
        <v>49</v>
      </c>
      <c r="C37" s="454"/>
      <c r="D37" s="443" t="s">
        <v>188</v>
      </c>
      <c r="E37" s="443"/>
      <c r="F37" s="431" t="s">
        <v>121</v>
      </c>
      <c r="G37" s="431"/>
      <c r="H37" s="456" t="s">
        <v>122</v>
      </c>
      <c r="I37" s="456"/>
    </row>
    <row r="38" spans="1:10">
      <c r="B38" s="438" t="s">
        <v>346</v>
      </c>
      <c r="C38" s="438"/>
      <c r="D38" s="438"/>
      <c r="E38" s="438"/>
      <c r="F38" s="438"/>
      <c r="G38" s="438"/>
      <c r="H38" s="438"/>
      <c r="I38" s="438"/>
    </row>
    <row r="39" spans="1:10">
      <c r="B39" s="434" t="s">
        <v>229</v>
      </c>
      <c r="C39" s="434"/>
      <c r="D39" s="434"/>
      <c r="E39" s="434"/>
      <c r="F39" s="434" t="s">
        <v>50</v>
      </c>
      <c r="G39" s="434"/>
      <c r="H39" s="434" t="s">
        <v>142</v>
      </c>
      <c r="I39" s="434"/>
    </row>
    <row r="40" spans="1:10">
      <c r="B40" s="457">
        <f>D43</f>
        <v>1</v>
      </c>
      <c r="C40" s="457"/>
      <c r="D40" s="457"/>
      <c r="E40" s="457"/>
      <c r="F40" s="457">
        <v>2026</v>
      </c>
      <c r="G40" s="457"/>
      <c r="H40" s="431" t="s">
        <v>110</v>
      </c>
      <c r="I40" s="431"/>
    </row>
    <row r="41" spans="1:10">
      <c r="B41" s="459" t="s">
        <v>145</v>
      </c>
      <c r="C41" s="459"/>
      <c r="D41" s="459"/>
      <c r="E41" s="459"/>
      <c r="F41" s="459"/>
      <c r="G41" s="459"/>
      <c r="H41" s="459"/>
      <c r="I41" s="459"/>
    </row>
    <row r="42" spans="1:10" ht="36">
      <c r="B42" s="436" t="s">
        <v>124</v>
      </c>
      <c r="C42" s="436"/>
      <c r="D42" s="154" t="s">
        <v>146</v>
      </c>
      <c r="E42" s="162" t="s">
        <v>86</v>
      </c>
      <c r="F42" s="450" t="s">
        <v>87</v>
      </c>
      <c r="G42" s="438"/>
      <c r="H42" s="128" t="s">
        <v>76</v>
      </c>
      <c r="I42" s="156" t="s">
        <v>77</v>
      </c>
    </row>
    <row r="43" spans="1:10">
      <c r="B43" s="431" t="s">
        <v>277</v>
      </c>
      <c r="C43" s="431"/>
      <c r="D43" s="130">
        <f>SUM(CALENDARIZACION!F30:H30)</f>
        <v>1</v>
      </c>
      <c r="E43" s="131">
        <v>0</v>
      </c>
      <c r="F43" s="460">
        <f>SUM(CALENDARIZACION!F30:H30)</f>
        <v>1</v>
      </c>
      <c r="G43" s="460"/>
      <c r="H43" s="157">
        <v>46027</v>
      </c>
      <c r="I43" s="157">
        <v>46111</v>
      </c>
      <c r="J43" s="168"/>
    </row>
    <row r="44" spans="1:10">
      <c r="B44" s="431" t="s">
        <v>278</v>
      </c>
      <c r="C44" s="431"/>
      <c r="D44" s="130">
        <f>SUM(CALENDARIZACION!I29:K29)</f>
        <v>6</v>
      </c>
      <c r="E44" s="133">
        <v>0</v>
      </c>
      <c r="F44" s="460">
        <f>SUM(CALENDARIZACION!I30:K30)</f>
        <v>0</v>
      </c>
      <c r="G44" s="460"/>
      <c r="H44" s="157"/>
      <c r="I44" s="157"/>
      <c r="J44" s="168"/>
    </row>
    <row r="45" spans="1:10">
      <c r="B45" s="431" t="s">
        <v>134</v>
      </c>
      <c r="C45" s="431"/>
      <c r="D45" s="130">
        <f>SUM(CALENDARIZACION!L29:N29)</f>
        <v>6</v>
      </c>
      <c r="E45" s="131">
        <v>0</v>
      </c>
      <c r="F45" s="460">
        <f>SUM(CALENDARIZACION!L30:N30)</f>
        <v>0</v>
      </c>
      <c r="G45" s="460"/>
      <c r="H45" s="157"/>
      <c r="I45" s="157"/>
    </row>
    <row r="46" spans="1:10">
      <c r="B46" s="431" t="s">
        <v>279</v>
      </c>
      <c r="C46" s="431"/>
      <c r="D46" s="130">
        <f>SUM(CALENDARIZACION!O29:Q29)</f>
        <v>6</v>
      </c>
      <c r="E46" s="131">
        <v>0</v>
      </c>
      <c r="F46" s="460">
        <f>SUM(CALENDARIZACION!O30:Q30)</f>
        <v>0</v>
      </c>
      <c r="G46" s="460"/>
      <c r="H46" s="157"/>
      <c r="I46" s="157"/>
    </row>
    <row r="47" spans="1:10" ht="24">
      <c r="B47" s="467" t="s">
        <v>342</v>
      </c>
      <c r="C47" s="467"/>
      <c r="D47" s="158">
        <f>F52</f>
        <v>19</v>
      </c>
      <c r="E47" s="158">
        <v>0</v>
      </c>
      <c r="F47" s="468">
        <f>G52</f>
        <v>1</v>
      </c>
      <c r="G47" s="468"/>
      <c r="H47" s="129" t="s">
        <v>148</v>
      </c>
      <c r="I47" s="159">
        <f>I52</f>
        <v>5.2631578947368418E-2</v>
      </c>
    </row>
    <row r="48" spans="1:10">
      <c r="A48" s="365"/>
      <c r="B48" s="365"/>
      <c r="C48" s="365"/>
      <c r="D48" s="365"/>
      <c r="E48" s="365"/>
      <c r="F48" s="365"/>
      <c r="G48" s="365"/>
      <c r="H48" s="365"/>
      <c r="I48" s="365"/>
    </row>
    <row r="49" spans="1:9" ht="22.5" customHeight="1">
      <c r="A49" s="365"/>
      <c r="B49" s="365"/>
      <c r="C49" s="365"/>
      <c r="D49" s="365"/>
      <c r="E49" s="365"/>
      <c r="F49" s="365"/>
      <c r="G49" s="365"/>
      <c r="H49" s="365"/>
      <c r="I49" s="365"/>
    </row>
    <row r="50" spans="1:9" ht="39" customHeight="1">
      <c r="B50" s="430" t="s">
        <v>160</v>
      </c>
      <c r="C50" s="436"/>
      <c r="D50" s="463" t="s">
        <v>52</v>
      </c>
      <c r="E50" s="463"/>
      <c r="F50" s="463" t="s">
        <v>154</v>
      </c>
      <c r="G50" s="463"/>
      <c r="H50" s="463"/>
      <c r="I50" s="463"/>
    </row>
    <row r="51" spans="1:9" ht="33.75" customHeight="1">
      <c r="B51" s="464" t="str">
        <f>D8</f>
        <v>PP1- A4 C1</v>
      </c>
      <c r="C51" s="464"/>
      <c r="D51" s="443" t="str">
        <f>B15</f>
        <v>Rehabilitacion de rampas para personas con capacidades diferentes</v>
      </c>
      <c r="E51" s="443"/>
      <c r="F51" s="137" t="s">
        <v>155</v>
      </c>
      <c r="G51" s="129" t="s">
        <v>156</v>
      </c>
      <c r="H51" s="137" t="s">
        <v>67</v>
      </c>
      <c r="I51" s="138" t="s">
        <v>68</v>
      </c>
    </row>
    <row r="52" spans="1:9" ht="30" customHeight="1">
      <c r="B52" s="464"/>
      <c r="C52" s="464"/>
      <c r="D52" s="443"/>
      <c r="E52" s="443"/>
      <c r="F52" s="160">
        <f>CALENDARIZACION!S29</f>
        <v>19</v>
      </c>
      <c r="G52" s="132">
        <f>CALENDARIZACION!S30</f>
        <v>1</v>
      </c>
      <c r="H52" s="160">
        <f>CALENDARIZACION!T29</f>
        <v>18</v>
      </c>
      <c r="I52" s="161">
        <f>CALENDARIZACION!U29</f>
        <v>5.2631578947368418E-2</v>
      </c>
    </row>
    <row r="53" spans="1:9" ht="20.25" customHeight="1">
      <c r="A53" s="166">
        <v>1</v>
      </c>
      <c r="B53" s="365"/>
      <c r="C53" s="365"/>
      <c r="D53" s="365"/>
      <c r="E53" s="365"/>
      <c r="F53" s="365"/>
      <c r="G53" s="365"/>
      <c r="H53" s="365"/>
      <c r="I53" s="365"/>
    </row>
    <row r="54" spans="1:9">
      <c r="A54" s="166">
        <v>1</v>
      </c>
      <c r="B54" s="365"/>
      <c r="C54" s="365"/>
      <c r="D54" s="365"/>
      <c r="E54" s="365"/>
      <c r="F54" s="365"/>
      <c r="G54" s="365"/>
      <c r="H54" s="365"/>
      <c r="I54" s="365"/>
    </row>
    <row r="55" spans="1:9">
      <c r="A55" s="166">
        <v>1</v>
      </c>
      <c r="B55" s="365"/>
      <c r="C55" s="365"/>
      <c r="D55" s="365"/>
      <c r="E55" s="365"/>
      <c r="F55" s="365"/>
      <c r="G55" s="365"/>
      <c r="H55" s="365"/>
      <c r="I55" s="365"/>
    </row>
    <row r="56" spans="1:9">
      <c r="A56" s="166">
        <v>1</v>
      </c>
      <c r="B56" s="365"/>
      <c r="C56" s="365"/>
      <c r="D56" s="365"/>
      <c r="E56" s="365"/>
      <c r="F56" s="365"/>
      <c r="G56" s="365"/>
      <c r="H56" s="365"/>
      <c r="I56" s="365"/>
    </row>
    <row r="57" spans="1:9">
      <c r="A57" s="166">
        <v>1</v>
      </c>
      <c r="B57" s="365"/>
      <c r="C57" s="365"/>
      <c r="D57" s="365"/>
      <c r="E57" s="365"/>
      <c r="F57" s="365"/>
      <c r="G57" s="365"/>
      <c r="H57" s="365"/>
      <c r="I57" s="365"/>
    </row>
    <row r="58" spans="1:9">
      <c r="A58" s="166">
        <v>1</v>
      </c>
      <c r="B58" s="365"/>
      <c r="C58" s="365"/>
      <c r="D58" s="365"/>
      <c r="E58" s="365"/>
      <c r="F58" s="365"/>
      <c r="G58" s="365"/>
      <c r="H58" s="365"/>
      <c r="I58" s="365"/>
    </row>
    <row r="59" spans="1:9">
      <c r="A59" s="166">
        <v>1</v>
      </c>
      <c r="B59" s="365"/>
      <c r="C59" s="365"/>
      <c r="D59" s="365"/>
      <c r="E59" s="365"/>
      <c r="F59" s="365"/>
      <c r="G59" s="365"/>
      <c r="H59" s="365"/>
      <c r="I59" s="365"/>
    </row>
    <row r="60" spans="1:9">
      <c r="A60" s="166">
        <v>1</v>
      </c>
      <c r="B60" s="365"/>
      <c r="C60" s="365"/>
      <c r="D60" s="365"/>
      <c r="E60" s="365"/>
      <c r="F60" s="365"/>
      <c r="G60" s="365"/>
      <c r="H60" s="365"/>
      <c r="I60" s="365"/>
    </row>
    <row r="61" spans="1:9">
      <c r="A61" s="166">
        <v>1</v>
      </c>
      <c r="B61" s="365"/>
      <c r="C61" s="365"/>
      <c r="D61" s="365"/>
      <c r="E61" s="365"/>
      <c r="F61" s="365"/>
      <c r="G61" s="365"/>
      <c r="H61" s="365"/>
      <c r="I61" s="365"/>
    </row>
    <row r="62" spans="1:9">
      <c r="A62" s="166">
        <v>1</v>
      </c>
      <c r="B62" s="365"/>
      <c r="C62" s="365"/>
      <c r="D62" s="365"/>
      <c r="E62" s="365"/>
      <c r="F62" s="365"/>
      <c r="G62" s="365"/>
      <c r="H62" s="365"/>
      <c r="I62" s="365"/>
    </row>
    <row r="63" spans="1:9">
      <c r="A63" s="166">
        <v>1</v>
      </c>
      <c r="B63" s="365"/>
      <c r="C63" s="365"/>
      <c r="D63" s="365"/>
      <c r="E63" s="365"/>
      <c r="F63" s="365"/>
      <c r="G63" s="365"/>
      <c r="H63" s="365"/>
      <c r="I63" s="365"/>
    </row>
    <row r="64" spans="1:9">
      <c r="A64" s="166">
        <v>1</v>
      </c>
      <c r="B64" s="365"/>
      <c r="C64" s="365"/>
      <c r="D64" s="365"/>
      <c r="E64" s="365"/>
      <c r="F64" s="365"/>
      <c r="G64" s="365"/>
      <c r="H64" s="365"/>
      <c r="I64" s="365"/>
    </row>
    <row r="65" spans="1:9">
      <c r="A65" s="166">
        <v>1</v>
      </c>
      <c r="B65" s="365"/>
      <c r="C65" s="365"/>
      <c r="D65" s="365"/>
      <c r="E65" s="365"/>
      <c r="F65" s="365"/>
      <c r="G65" s="365"/>
      <c r="H65" s="365"/>
      <c r="I65" s="365"/>
    </row>
    <row r="66" spans="1:9">
      <c r="A66" s="166">
        <v>1</v>
      </c>
      <c r="B66" s="365"/>
      <c r="C66" s="365"/>
      <c r="D66" s="365"/>
      <c r="E66" s="365"/>
      <c r="F66" s="365"/>
      <c r="G66" s="365"/>
      <c r="H66" s="365"/>
      <c r="I66" s="365"/>
    </row>
    <row r="67" spans="1:9">
      <c r="A67" s="166">
        <v>1</v>
      </c>
      <c r="B67" s="365"/>
      <c r="C67" s="365"/>
      <c r="D67" s="365"/>
      <c r="E67" s="365"/>
      <c r="F67" s="365"/>
      <c r="G67" s="365"/>
      <c r="H67" s="365"/>
      <c r="I67" s="365"/>
    </row>
    <row r="68" spans="1:9" ht="17.25" customHeight="1">
      <c r="A68" s="166">
        <v>1</v>
      </c>
      <c r="B68" s="365"/>
      <c r="C68" s="365"/>
      <c r="D68" s="365"/>
      <c r="E68" s="365"/>
      <c r="F68" s="365"/>
      <c r="G68" s="365"/>
      <c r="H68" s="365"/>
      <c r="I68" s="365"/>
    </row>
    <row r="69" spans="1:9">
      <c r="A69" s="166">
        <v>1</v>
      </c>
      <c r="B69" s="482" t="s">
        <v>282</v>
      </c>
      <c r="C69" s="482"/>
      <c r="D69" s="482"/>
      <c r="E69" s="482"/>
      <c r="F69" s="482"/>
      <c r="G69" s="482"/>
      <c r="H69" s="482"/>
      <c r="I69" s="482"/>
    </row>
    <row r="70" spans="1:9">
      <c r="A70" s="166">
        <v>1</v>
      </c>
      <c r="B70" s="482"/>
      <c r="C70" s="482"/>
      <c r="D70" s="482"/>
      <c r="E70" s="482"/>
      <c r="F70" s="482"/>
      <c r="G70" s="482"/>
      <c r="H70" s="482"/>
      <c r="I70" s="482"/>
    </row>
    <row r="71" spans="1:9">
      <c r="A71" s="166">
        <v>1</v>
      </c>
      <c r="B71" s="470" t="s">
        <v>277</v>
      </c>
      <c r="C71" s="470"/>
      <c r="D71" s="470"/>
      <c r="E71" s="478">
        <f>F43/D43</f>
        <v>1</v>
      </c>
      <c r="F71" s="478"/>
      <c r="G71" s="478"/>
      <c r="H71" s="478"/>
      <c r="I71" s="478"/>
    </row>
    <row r="72" spans="1:9">
      <c r="A72" s="166">
        <v>1</v>
      </c>
      <c r="B72" s="470"/>
      <c r="C72" s="470"/>
      <c r="D72" s="470"/>
      <c r="E72" s="478"/>
      <c r="F72" s="478"/>
      <c r="G72" s="478"/>
      <c r="H72" s="478"/>
      <c r="I72" s="478"/>
    </row>
    <row r="73" spans="1:9">
      <c r="B73" s="470" t="s">
        <v>278</v>
      </c>
      <c r="C73" s="470"/>
      <c r="D73" s="470"/>
      <c r="E73" s="478">
        <f>F44/D44</f>
        <v>0</v>
      </c>
      <c r="F73" s="478"/>
      <c r="G73" s="478"/>
      <c r="H73" s="478"/>
      <c r="I73" s="478"/>
    </row>
    <row r="74" spans="1:9">
      <c r="B74" s="470"/>
      <c r="C74" s="470"/>
      <c r="D74" s="470"/>
      <c r="E74" s="478"/>
      <c r="F74" s="478"/>
      <c r="G74" s="478"/>
      <c r="H74" s="478"/>
      <c r="I74" s="478"/>
    </row>
    <row r="75" spans="1:9" ht="12.75" customHeight="1">
      <c r="B75" s="470" t="s">
        <v>134</v>
      </c>
      <c r="C75" s="470"/>
      <c r="D75" s="470"/>
      <c r="E75" s="478">
        <f>F45/D45</f>
        <v>0</v>
      </c>
      <c r="F75" s="478"/>
      <c r="G75" s="478"/>
      <c r="H75" s="478"/>
      <c r="I75" s="478"/>
    </row>
    <row r="76" spans="1:9" ht="12.75" customHeight="1">
      <c r="B76" s="470"/>
      <c r="C76" s="470"/>
      <c r="D76" s="470"/>
      <c r="E76" s="478"/>
      <c r="F76" s="478"/>
      <c r="G76" s="478"/>
      <c r="H76" s="478"/>
      <c r="I76" s="478"/>
    </row>
    <row r="77" spans="1:9">
      <c r="B77" s="470" t="s">
        <v>279</v>
      </c>
      <c r="C77" s="470"/>
      <c r="D77" s="470"/>
      <c r="E77" s="478">
        <f>F46/D46</f>
        <v>0</v>
      </c>
      <c r="F77" s="478"/>
      <c r="G77" s="478"/>
      <c r="H77" s="478"/>
      <c r="I77" s="478"/>
    </row>
    <row r="78" spans="1:9">
      <c r="B78" s="470"/>
      <c r="C78" s="470"/>
      <c r="D78" s="470"/>
      <c r="E78" s="478"/>
      <c r="F78" s="478"/>
      <c r="G78" s="478"/>
      <c r="H78" s="478"/>
      <c r="I78" s="478"/>
    </row>
    <row r="79" spans="1:9">
      <c r="B79" s="508"/>
      <c r="C79" s="508"/>
      <c r="D79" s="508"/>
      <c r="E79" s="508"/>
      <c r="F79" s="508"/>
      <c r="G79" s="508"/>
      <c r="H79" s="508"/>
      <c r="I79" s="508"/>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xr:uid="{7DDE8912-2EDF-464F-83BD-9134D18757CD}"/>
    <hyperlink ref="H24" r:id="rId2" xr:uid="{1F51EDCC-FA44-413F-BC7E-899EBE6FAAEF}"/>
    <hyperlink ref="H25" r:id="rId3" xr:uid="{F48D18F3-32EC-4F14-AE3B-3001610CA66F}"/>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30" zoomScaleNormal="100" workbookViewId="0">
      <selection activeCell="D43" sqref="D43"/>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60" t="s">
        <v>38</v>
      </c>
      <c r="C4" s="440"/>
      <c r="D4" s="440"/>
      <c r="E4" s="440"/>
      <c r="F4" s="440"/>
      <c r="G4" s="440"/>
      <c r="H4" s="440"/>
      <c r="I4" s="440"/>
    </row>
    <row r="5" spans="2:9" ht="19.5" customHeight="1">
      <c r="B5" s="366" t="s">
        <v>343</v>
      </c>
      <c r="C5" s="441"/>
      <c r="D5" s="441"/>
      <c r="E5" s="441"/>
      <c r="F5" s="441"/>
      <c r="G5" s="441"/>
      <c r="H5" s="441"/>
      <c r="I5" s="441"/>
    </row>
    <row r="6" spans="2:9" ht="31.5" customHeight="1">
      <c r="B6" s="520" t="s">
        <v>39</v>
      </c>
      <c r="C6" s="521"/>
      <c r="D6" s="522" t="str">
        <f>'FORMATO 2. POA - MIR'!D4:F4</f>
        <v>SECRETARIA ADMINISTRACION Y FINANZAS</v>
      </c>
      <c r="E6" s="523"/>
      <c r="F6" s="520" t="s">
        <v>42</v>
      </c>
      <c r="G6" s="524"/>
      <c r="H6" s="525">
        <v>2026</v>
      </c>
      <c r="I6" s="525"/>
    </row>
    <row r="7" spans="2:9" ht="54" customHeight="1">
      <c r="B7" s="509" t="s">
        <v>40</v>
      </c>
      <c r="C7" s="510"/>
      <c r="D7" s="511" t="s">
        <v>513</v>
      </c>
      <c r="E7" s="512"/>
      <c r="F7" s="509" t="s">
        <v>43</v>
      </c>
      <c r="G7" s="513"/>
      <c r="H7" s="431" t="s">
        <v>511</v>
      </c>
      <c r="I7" s="431"/>
    </row>
    <row r="8" spans="2:9" ht="41.25" customHeight="1">
      <c r="B8" s="514" t="s">
        <v>41</v>
      </c>
      <c r="C8" s="515"/>
      <c r="D8" s="516" t="s">
        <v>537</v>
      </c>
      <c r="E8" s="517"/>
      <c r="F8" s="518" t="s">
        <v>44</v>
      </c>
      <c r="G8" s="519"/>
      <c r="H8" s="431" t="s">
        <v>516</v>
      </c>
      <c r="I8" s="431"/>
    </row>
    <row r="9" spans="2:9">
      <c r="B9" s="442" t="s">
        <v>90</v>
      </c>
      <c r="C9" s="442"/>
      <c r="D9" s="442"/>
      <c r="E9" s="442"/>
      <c r="F9" s="442"/>
      <c r="G9" s="442"/>
      <c r="H9" s="442"/>
      <c r="I9" s="442"/>
    </row>
    <row r="10" spans="2:9" ht="262.5" customHeight="1">
      <c r="B10" s="436" t="s">
        <v>91</v>
      </c>
      <c r="C10" s="436"/>
      <c r="D10" s="431" t="str">
        <f>'FORMATO 2. POA - MIR'!C9</f>
        <v>Acuerdo 4. Desarrollo sostenible e infraestructura sólida y transformadora</v>
      </c>
      <c r="E10" s="526"/>
      <c r="F10" s="434" t="s">
        <v>92</v>
      </c>
      <c r="G10" s="434"/>
      <c r="H10" s="527"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528"/>
    </row>
    <row r="11" spans="2:9" ht="176.25" customHeight="1">
      <c r="B11" s="434" t="s">
        <v>93</v>
      </c>
      <c r="C11" s="434"/>
      <c r="D11" s="431" t="str">
        <f>'FORMATO 2. POA - MIR'!C10</f>
        <v>PP4-Desarrollo sostenible e infraestructura sólida y transformadora para Zapotlán</v>
      </c>
      <c r="E11" s="526"/>
      <c r="F11" s="434" t="s">
        <v>95</v>
      </c>
      <c r="G11" s="434"/>
      <c r="H11" s="527"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528"/>
    </row>
    <row r="12" spans="2:9" ht="126" customHeight="1">
      <c r="B12" s="529" t="s">
        <v>96</v>
      </c>
      <c r="C12" s="529"/>
      <c r="D12" s="530" t="str">
        <f>'FORMATO 2. POA - MIR'!C11</f>
        <v>Garantizar la correcta gestión de recursos, detonando la infraestructura social y sostenible a través de financiamiento de obras, acciones sociales básicas e inversiones que beneficien directamente a la población de Zapotlán.</v>
      </c>
      <c r="E12" s="530"/>
      <c r="F12" s="434" t="s">
        <v>97</v>
      </c>
      <c r="G12" s="434"/>
      <c r="H12" s="527" t="str">
        <f>'FORMATO 2. POA - MIR'!E11</f>
        <v>4.3.3.1 Impulsar el uso de la movilidad no motorizada de bajo impacto ambiental.
4.3.3.2 Implementar políticas de seguridad, de educación vial y ambiental en materia de movilidad.</v>
      </c>
      <c r="I12" s="528"/>
    </row>
    <row r="13" spans="2:9" ht="15" customHeight="1">
      <c r="B13" s="531" t="s">
        <v>344</v>
      </c>
      <c r="C13" s="532"/>
      <c r="D13" s="532"/>
      <c r="E13" s="532"/>
      <c r="F13" s="532"/>
      <c r="G13" s="532"/>
      <c r="H13" s="532"/>
      <c r="I13" s="533"/>
    </row>
    <row r="14" spans="2:9">
      <c r="B14" s="436" t="s">
        <v>45</v>
      </c>
      <c r="C14" s="436"/>
      <c r="D14" s="436"/>
      <c r="E14" s="436"/>
      <c r="F14" s="436"/>
      <c r="G14" s="436"/>
      <c r="H14" s="436"/>
      <c r="I14" s="436"/>
    </row>
    <row r="15" spans="2:9" ht="30.75" customHeight="1">
      <c r="B15" s="435" t="str">
        <f>'FORMATO 2. POA - MIR'!B21</f>
        <v>Servicios para mantenimientos de unidades de Parque Vehicular</v>
      </c>
      <c r="C15" s="435"/>
      <c r="D15" s="435"/>
      <c r="E15" s="435"/>
      <c r="F15" s="435"/>
      <c r="G15" s="435"/>
      <c r="H15" s="435"/>
      <c r="I15" s="435"/>
    </row>
    <row r="16" spans="2:9">
      <c r="B16" s="436" t="s">
        <v>48</v>
      </c>
      <c r="C16" s="436"/>
      <c r="D16" s="436"/>
      <c r="E16" s="436"/>
      <c r="F16" s="436"/>
      <c r="G16" s="436"/>
      <c r="H16" s="436"/>
      <c r="I16" s="436"/>
    </row>
    <row r="17" spans="2:9" ht="53.25" customHeight="1">
      <c r="B17" s="363" t="str">
        <f>'FORMATO 2. POA - MIR'!C21</f>
        <v xml:space="preserve">Los servicios de mantenimiento de unidades del parque vehicular comprenden el conjunto de acciones técnicas, preventivas y correctivas destinadas a garantizar el óptimo funcionamiento, seguridad, eficiencia y prolongación de la vida útil de los vehículos oficiales. Estas actividades se realizan de manera programada y conforme a las especificaciones de cada unidad, con el propósito de mantener la operatividad del parque vehicular y evitar fallas mecánicas que puedan afectar la prestación de los servicios institucionales. </v>
      </c>
      <c r="C17" s="363"/>
      <c r="D17" s="363"/>
      <c r="E17" s="363"/>
      <c r="F17" s="363"/>
      <c r="G17" s="363"/>
      <c r="H17" s="363"/>
      <c r="I17" s="363"/>
    </row>
    <row r="18" spans="2:9" ht="18.75" customHeight="1">
      <c r="B18" s="437" t="s">
        <v>345</v>
      </c>
      <c r="C18" s="437"/>
      <c r="D18" s="437"/>
      <c r="E18" s="437"/>
      <c r="F18" s="437"/>
      <c r="G18" s="437"/>
      <c r="H18" s="437"/>
      <c r="I18" s="437"/>
    </row>
    <row r="19" spans="2:9">
      <c r="B19" s="438" t="s">
        <v>331</v>
      </c>
      <c r="C19" s="438"/>
      <c r="D19" s="438"/>
      <c r="E19" s="438"/>
      <c r="F19" s="438"/>
      <c r="G19" s="438"/>
      <c r="H19" s="438"/>
      <c r="I19" s="438"/>
    </row>
    <row r="20" spans="2:9">
      <c r="B20" s="431" t="str">
        <f>CALENDARIZACION!E32</f>
        <v>PDMDUDPV=(PDAPDMDUPVP/ PDAPDMDUPVR)*100%</v>
      </c>
      <c r="C20" s="431"/>
      <c r="D20" s="431"/>
      <c r="E20" s="431"/>
      <c r="F20" s="431"/>
      <c r="G20" s="431"/>
      <c r="H20" s="431"/>
      <c r="I20" s="431"/>
    </row>
    <row r="21" spans="2:9">
      <c r="B21" s="438" t="s">
        <v>332</v>
      </c>
      <c r="C21" s="438"/>
      <c r="D21" s="438"/>
      <c r="E21" s="438"/>
      <c r="F21" s="438"/>
      <c r="G21" s="438"/>
      <c r="H21" s="438"/>
      <c r="I21" s="438"/>
    </row>
    <row r="22" spans="2:9" ht="28.5" customHeight="1">
      <c r="B22" s="445" t="s">
        <v>106</v>
      </c>
      <c r="C22" s="446"/>
      <c r="D22" s="447" t="s">
        <v>333</v>
      </c>
      <c r="E22" s="447"/>
      <c r="F22" s="446" t="s">
        <v>334</v>
      </c>
      <c r="G22" s="446"/>
      <c r="H22" s="434" t="s">
        <v>138</v>
      </c>
      <c r="I22" s="434"/>
    </row>
    <row r="23" spans="2:9" ht="46.5" customHeight="1">
      <c r="B23" s="526" t="s">
        <v>538</v>
      </c>
      <c r="C23" s="534"/>
      <c r="D23" s="535" t="s">
        <v>109</v>
      </c>
      <c r="E23" s="536"/>
      <c r="F23" s="526" t="str">
        <f>CALENDARIZACION!C32</f>
        <v>PDMDUDPV.
 Porcentaje de mantenimientos de unidades  del parque vehicular</v>
      </c>
      <c r="G23" s="528"/>
      <c r="H23" s="539" t="s">
        <v>514</v>
      </c>
      <c r="I23" s="540"/>
    </row>
    <row r="24" spans="2:9" ht="63.75" customHeight="1">
      <c r="B24" s="526" t="s">
        <v>539</v>
      </c>
      <c r="C24" s="534"/>
      <c r="D24" s="535" t="s">
        <v>109</v>
      </c>
      <c r="E24" s="536"/>
      <c r="F24" s="537" t="str">
        <f>CALENDARIZACION!D32</f>
        <v>PDAPDMDUPV.
Porcentaje de actividades programadas del mantenimientos de unidades de parque vehicular programado</v>
      </c>
      <c r="G24" s="538"/>
      <c r="H24" s="539" t="s">
        <v>514</v>
      </c>
      <c r="I24" s="540"/>
    </row>
    <row r="25" spans="2:9" ht="68.25" customHeight="1">
      <c r="B25" s="526" t="s">
        <v>540</v>
      </c>
      <c r="C25" s="534"/>
      <c r="D25" s="535" t="s">
        <v>109</v>
      </c>
      <c r="E25" s="536"/>
      <c r="F25" s="537" t="str">
        <f>CALENDARIZACION!D33</f>
        <v xml:space="preserve">PDAPDMDUPVR.
Porcentaje de actividades programadas del mantenimiento de unidades de parque vehicular realizado </v>
      </c>
      <c r="G25" s="538"/>
      <c r="H25" s="539" t="s">
        <v>514</v>
      </c>
      <c r="I25" s="540"/>
    </row>
    <row r="26" spans="2:9" ht="12.75" customHeight="1">
      <c r="B26" s="554" t="s">
        <v>141</v>
      </c>
      <c r="C26" s="554"/>
      <c r="D26" s="554"/>
      <c r="E26" s="554"/>
      <c r="F26" s="554"/>
      <c r="G26" s="554"/>
      <c r="H26" s="554"/>
      <c r="I26" s="554"/>
    </row>
    <row r="27" spans="2:9" ht="15.75" customHeight="1">
      <c r="B27" s="555" t="s">
        <v>28</v>
      </c>
      <c r="C27" s="543"/>
      <c r="D27" s="541" t="s">
        <v>46</v>
      </c>
      <c r="E27" s="543"/>
      <c r="F27" s="555" t="s">
        <v>47</v>
      </c>
      <c r="G27" s="556"/>
      <c r="H27" s="556"/>
      <c r="I27" s="556"/>
    </row>
    <row r="28" spans="2:9" ht="18" customHeight="1">
      <c r="B28" s="526" t="s">
        <v>100</v>
      </c>
      <c r="C28" s="528"/>
      <c r="D28" s="549" t="s">
        <v>98</v>
      </c>
      <c r="E28" s="550"/>
      <c r="F28" s="549" t="s">
        <v>213</v>
      </c>
      <c r="G28" s="530"/>
      <c r="H28" s="530"/>
      <c r="I28" s="550"/>
    </row>
    <row r="29" spans="2:9" ht="18" customHeight="1">
      <c r="B29" s="541" t="s">
        <v>128</v>
      </c>
      <c r="C29" s="542"/>
      <c r="D29" s="542"/>
      <c r="E29" s="543"/>
      <c r="F29" s="544" t="s">
        <v>131</v>
      </c>
      <c r="G29" s="545"/>
      <c r="H29" s="545"/>
      <c r="I29" s="545"/>
    </row>
    <row r="30" spans="2:9" ht="13.5" customHeight="1">
      <c r="B30" s="546" t="s">
        <v>109</v>
      </c>
      <c r="C30" s="547"/>
      <c r="D30" s="547"/>
      <c r="E30" s="548"/>
      <c r="F30" s="549" t="s">
        <v>189</v>
      </c>
      <c r="G30" s="530"/>
      <c r="H30" s="530"/>
      <c r="I30" s="550"/>
    </row>
    <row r="31" spans="2:9" ht="15.75" customHeight="1">
      <c r="B31" s="551" t="s">
        <v>83</v>
      </c>
      <c r="C31" s="552"/>
      <c r="D31" s="552"/>
      <c r="E31" s="553"/>
      <c r="F31" s="450" t="s">
        <v>132</v>
      </c>
      <c r="G31" s="438"/>
      <c r="H31" s="438"/>
      <c r="I31" s="438"/>
    </row>
    <row r="32" spans="2:9" ht="15.75" customHeight="1">
      <c r="B32" s="546" t="s">
        <v>110</v>
      </c>
      <c r="C32" s="547"/>
      <c r="D32" s="547"/>
      <c r="E32" s="548"/>
      <c r="F32" s="562" t="s">
        <v>111</v>
      </c>
      <c r="G32" s="563"/>
      <c r="H32" s="563"/>
      <c r="I32" s="564"/>
    </row>
    <row r="33" spans="1:10" ht="14.25" customHeight="1">
      <c r="B33" s="442" t="s">
        <v>144</v>
      </c>
      <c r="C33" s="442"/>
      <c r="D33" s="442"/>
      <c r="E33" s="442"/>
      <c r="F33" s="442"/>
      <c r="G33" s="442"/>
      <c r="H33" s="442"/>
      <c r="I33" s="442"/>
    </row>
    <row r="34" spans="1:10" ht="13.5" customHeight="1">
      <c r="B34" s="565" t="s">
        <v>336</v>
      </c>
      <c r="C34" s="566"/>
      <c r="D34" s="566"/>
      <c r="E34" s="566"/>
      <c r="F34" s="567" t="s">
        <v>337</v>
      </c>
      <c r="G34" s="567"/>
      <c r="H34" s="567"/>
      <c r="I34" s="567"/>
    </row>
    <row r="35" spans="1:10">
      <c r="B35" s="557" t="s">
        <v>147</v>
      </c>
      <c r="C35" s="558"/>
      <c r="D35" s="568">
        <f>CALENDARIZACION!R32</f>
        <v>8</v>
      </c>
      <c r="E35" s="569"/>
      <c r="F35" s="522" t="s">
        <v>116</v>
      </c>
      <c r="G35" s="570"/>
      <c r="H35" s="571" t="s">
        <v>117</v>
      </c>
      <c r="I35" s="571"/>
    </row>
    <row r="36" spans="1:10">
      <c r="B36" s="557" t="s">
        <v>118</v>
      </c>
      <c r="C36" s="558"/>
      <c r="D36" s="559" t="s">
        <v>110</v>
      </c>
      <c r="E36" s="560"/>
      <c r="F36" s="511" t="s">
        <v>335</v>
      </c>
      <c r="G36" s="561"/>
      <c r="H36" s="455" t="s">
        <v>120</v>
      </c>
      <c r="I36" s="455"/>
    </row>
    <row r="37" spans="1:10">
      <c r="B37" s="557" t="s">
        <v>49</v>
      </c>
      <c r="C37" s="558"/>
      <c r="D37" s="559" t="s">
        <v>187</v>
      </c>
      <c r="E37" s="560"/>
      <c r="F37" s="511" t="s">
        <v>121</v>
      </c>
      <c r="G37" s="561"/>
      <c r="H37" s="456" t="s">
        <v>122</v>
      </c>
      <c r="I37" s="456"/>
    </row>
    <row r="38" spans="1:10">
      <c r="B38" s="580" t="s">
        <v>346</v>
      </c>
      <c r="C38" s="545"/>
      <c r="D38" s="545"/>
      <c r="E38" s="545"/>
      <c r="F38" s="545"/>
      <c r="G38" s="545"/>
      <c r="H38" s="545"/>
      <c r="I38" s="545"/>
    </row>
    <row r="39" spans="1:10">
      <c r="B39" s="581" t="s">
        <v>229</v>
      </c>
      <c r="C39" s="582"/>
      <c r="D39" s="582"/>
      <c r="E39" s="583"/>
      <c r="F39" s="584" t="s">
        <v>50</v>
      </c>
      <c r="G39" s="585"/>
      <c r="H39" s="434" t="s">
        <v>142</v>
      </c>
      <c r="I39" s="434"/>
    </row>
    <row r="40" spans="1:10">
      <c r="B40" s="457">
        <f>D43</f>
        <v>2</v>
      </c>
      <c r="C40" s="457"/>
      <c r="D40" s="457"/>
      <c r="E40" s="457"/>
      <c r="F40" s="586">
        <v>2026</v>
      </c>
      <c r="G40" s="586"/>
      <c r="H40" s="431" t="s">
        <v>113</v>
      </c>
      <c r="I40" s="431"/>
    </row>
    <row r="41" spans="1:10">
      <c r="B41" s="572" t="s">
        <v>145</v>
      </c>
      <c r="C41" s="573"/>
      <c r="D41" s="573"/>
      <c r="E41" s="573"/>
      <c r="F41" s="573"/>
      <c r="G41" s="573"/>
      <c r="H41" s="573"/>
      <c r="I41" s="574"/>
    </row>
    <row r="42" spans="1:10" ht="36">
      <c r="B42" s="575" t="s">
        <v>124</v>
      </c>
      <c r="C42" s="576"/>
      <c r="D42" s="154" t="s">
        <v>146</v>
      </c>
      <c r="E42" s="155" t="s">
        <v>86</v>
      </c>
      <c r="F42" s="577" t="s">
        <v>87</v>
      </c>
      <c r="G42" s="578"/>
      <c r="H42" s="128" t="s">
        <v>76</v>
      </c>
      <c r="I42" s="128" t="s">
        <v>77</v>
      </c>
    </row>
    <row r="43" spans="1:10">
      <c r="B43" s="522" t="s">
        <v>277</v>
      </c>
      <c r="C43" s="570"/>
      <c r="D43" s="130">
        <f>SUM(CALENDARIZACION!F32:H32)</f>
        <v>2</v>
      </c>
      <c r="E43" s="131">
        <v>0</v>
      </c>
      <c r="F43" s="579">
        <f>SUM(CALENDARIZACION!F33:H33)</f>
        <v>2</v>
      </c>
      <c r="G43" s="579"/>
      <c r="H43" s="157">
        <v>46027</v>
      </c>
      <c r="I43" s="157">
        <v>46386</v>
      </c>
      <c r="J43" s="165"/>
    </row>
    <row r="44" spans="1:10">
      <c r="B44" s="511" t="s">
        <v>278</v>
      </c>
      <c r="C44" s="561"/>
      <c r="D44" s="130">
        <f>SUM(CALENDARIZACION!F33:H33)</f>
        <v>2</v>
      </c>
      <c r="E44" s="133">
        <v>0</v>
      </c>
      <c r="F44" s="579">
        <f>SUM(CALENDARIZACION!L33:N33)</f>
        <v>0</v>
      </c>
      <c r="G44" s="579"/>
      <c r="H44" s="157"/>
      <c r="I44" s="157"/>
      <c r="J44" s="165"/>
    </row>
    <row r="45" spans="1:10">
      <c r="B45" s="511" t="s">
        <v>134</v>
      </c>
      <c r="C45" s="561"/>
      <c r="D45" s="130">
        <f>SUM(CALENDARIZACION!L32:N32)</f>
        <v>2</v>
      </c>
      <c r="E45" s="131">
        <v>0</v>
      </c>
      <c r="F45" s="579">
        <f>SUM(CALENDARIZACION!L33:N33)</f>
        <v>0</v>
      </c>
      <c r="G45" s="579"/>
      <c r="H45" s="157"/>
      <c r="I45" s="157"/>
    </row>
    <row r="46" spans="1:10">
      <c r="B46" s="587" t="s">
        <v>279</v>
      </c>
      <c r="C46" s="588"/>
      <c r="D46" s="130">
        <f>SUM(CALENDARIZACION!O32:Q32)</f>
        <v>2</v>
      </c>
      <c r="E46" s="134">
        <v>0</v>
      </c>
      <c r="F46" s="579">
        <f>SUM(CALENDARIZACION!O33:Q33)</f>
        <v>0</v>
      </c>
      <c r="G46" s="579"/>
      <c r="H46" s="157"/>
      <c r="I46" s="157"/>
    </row>
    <row r="47" spans="1:10" ht="24">
      <c r="B47" s="467" t="s">
        <v>342</v>
      </c>
      <c r="C47" s="467"/>
      <c r="D47" s="130">
        <f>SUM(CALENDARIZACION!R32)</f>
        <v>8</v>
      </c>
      <c r="E47" s="158">
        <v>0</v>
      </c>
      <c r="F47" s="579">
        <f>SUM(CALENDARIZACION!R33)</f>
        <v>2</v>
      </c>
      <c r="G47" s="579"/>
      <c r="H47" s="129" t="s">
        <v>148</v>
      </c>
      <c r="I47" s="159">
        <f>CALENDARIZACION!U32</f>
        <v>0.25</v>
      </c>
    </row>
    <row r="48" spans="1:10">
      <c r="A48" s="469"/>
      <c r="B48" s="469"/>
      <c r="C48" s="469"/>
      <c r="D48" s="469"/>
      <c r="E48" s="469"/>
      <c r="F48" s="469"/>
      <c r="G48" s="469"/>
      <c r="H48" s="469"/>
      <c r="I48" s="469"/>
    </row>
    <row r="49" spans="1:9" ht="22.5" customHeight="1">
      <c r="A49" s="469"/>
      <c r="B49" s="469"/>
      <c r="C49" s="469"/>
      <c r="D49" s="469"/>
      <c r="E49" s="469"/>
      <c r="F49" s="469"/>
      <c r="G49" s="469"/>
      <c r="H49" s="469"/>
      <c r="I49" s="469"/>
    </row>
    <row r="50" spans="1:9" ht="39" customHeight="1">
      <c r="B50" s="430" t="s">
        <v>160</v>
      </c>
      <c r="C50" s="436"/>
      <c r="D50" s="463" t="s">
        <v>52</v>
      </c>
      <c r="E50" s="463"/>
      <c r="F50" s="463" t="s">
        <v>154</v>
      </c>
      <c r="G50" s="463"/>
      <c r="H50" s="463"/>
      <c r="I50" s="463"/>
    </row>
    <row r="51" spans="1:9" ht="33.75" customHeight="1">
      <c r="B51" s="464" t="str">
        <f>D8</f>
        <v>PP4- C2</v>
      </c>
      <c r="C51" s="464"/>
      <c r="D51" s="443" t="str">
        <f>B15</f>
        <v>Servicios para mantenimientos de unidades de Parque Vehicular</v>
      </c>
      <c r="E51" s="443"/>
      <c r="F51" s="137" t="s">
        <v>155</v>
      </c>
      <c r="G51" s="129" t="s">
        <v>156</v>
      </c>
      <c r="H51" s="137" t="s">
        <v>67</v>
      </c>
      <c r="I51" s="138" t="s">
        <v>68</v>
      </c>
    </row>
    <row r="52" spans="1:9" ht="30" customHeight="1">
      <c r="B52" s="465"/>
      <c r="C52" s="465"/>
      <c r="D52" s="466"/>
      <c r="E52" s="466"/>
      <c r="F52" s="139">
        <f>CALENDARIZACION!S32</f>
        <v>8</v>
      </c>
      <c r="G52" s="135">
        <f>CALENDARIZACION!S33</f>
        <v>2</v>
      </c>
      <c r="H52" s="139">
        <f>CALENDARIZACION!T42</f>
        <v>0</v>
      </c>
      <c r="I52" s="140">
        <f>CALENDARIZACION!U32</f>
        <v>0.25</v>
      </c>
    </row>
    <row r="53" spans="1:9" ht="20.25" customHeight="1">
      <c r="A53" s="166">
        <v>1</v>
      </c>
      <c r="B53" s="365">
        <v>0</v>
      </c>
      <c r="C53" s="365"/>
      <c r="D53" s="365"/>
      <c r="E53" s="365"/>
      <c r="F53" s="365"/>
      <c r="G53" s="365"/>
      <c r="H53" s="365"/>
      <c r="I53" s="365"/>
    </row>
    <row r="54" spans="1:9">
      <c r="A54" s="166">
        <v>1</v>
      </c>
      <c r="B54" s="365"/>
      <c r="C54" s="365"/>
      <c r="D54" s="365"/>
      <c r="E54" s="365"/>
      <c r="F54" s="365"/>
      <c r="G54" s="365"/>
      <c r="H54" s="365"/>
      <c r="I54" s="365"/>
    </row>
    <row r="55" spans="1:9">
      <c r="A55" s="166">
        <v>1</v>
      </c>
      <c r="B55" s="365"/>
      <c r="C55" s="365"/>
      <c r="D55" s="365"/>
      <c r="E55" s="365"/>
      <c r="F55" s="365"/>
      <c r="G55" s="365"/>
      <c r="H55" s="365"/>
      <c r="I55" s="365"/>
    </row>
    <row r="56" spans="1:9">
      <c r="A56" s="166">
        <v>1</v>
      </c>
      <c r="B56" s="365"/>
      <c r="C56" s="365"/>
      <c r="D56" s="365"/>
      <c r="E56" s="365"/>
      <c r="F56" s="365"/>
      <c r="G56" s="365"/>
      <c r="H56" s="365"/>
      <c r="I56" s="365"/>
    </row>
    <row r="57" spans="1:9">
      <c r="A57" s="166">
        <v>1</v>
      </c>
      <c r="B57" s="365"/>
      <c r="C57" s="365"/>
      <c r="D57" s="365"/>
      <c r="E57" s="365"/>
      <c r="F57" s="365"/>
      <c r="G57" s="365"/>
      <c r="H57" s="365"/>
      <c r="I57" s="365"/>
    </row>
    <row r="58" spans="1:9">
      <c r="A58" s="166">
        <v>1</v>
      </c>
      <c r="B58" s="365"/>
      <c r="C58" s="365"/>
      <c r="D58" s="365"/>
      <c r="E58" s="365"/>
      <c r="F58" s="365"/>
      <c r="G58" s="365"/>
      <c r="H58" s="365"/>
      <c r="I58" s="365"/>
    </row>
    <row r="59" spans="1:9">
      <c r="A59" s="166">
        <v>1</v>
      </c>
      <c r="B59" s="365"/>
      <c r="C59" s="365"/>
      <c r="D59" s="365"/>
      <c r="E59" s="365"/>
      <c r="F59" s="365"/>
      <c r="G59" s="365"/>
      <c r="H59" s="365"/>
      <c r="I59" s="365"/>
    </row>
    <row r="60" spans="1:9">
      <c r="A60" s="166">
        <v>1</v>
      </c>
      <c r="B60" s="365"/>
      <c r="C60" s="365"/>
      <c r="D60" s="365"/>
      <c r="E60" s="365"/>
      <c r="F60" s="365"/>
      <c r="G60" s="365"/>
      <c r="H60" s="365"/>
      <c r="I60" s="365"/>
    </row>
    <row r="61" spans="1:9">
      <c r="A61" s="166">
        <v>1</v>
      </c>
      <c r="B61" s="365"/>
      <c r="C61" s="365"/>
      <c r="D61" s="365"/>
      <c r="E61" s="365"/>
      <c r="F61" s="365"/>
      <c r="G61" s="365"/>
      <c r="H61" s="365"/>
      <c r="I61" s="365"/>
    </row>
    <row r="62" spans="1:9">
      <c r="A62" s="166">
        <v>1</v>
      </c>
      <c r="B62" s="365"/>
      <c r="C62" s="365"/>
      <c r="D62" s="365"/>
      <c r="E62" s="365"/>
      <c r="F62" s="365"/>
      <c r="G62" s="365"/>
      <c r="H62" s="365"/>
      <c r="I62" s="365"/>
    </row>
    <row r="63" spans="1:9">
      <c r="A63" s="166">
        <v>1</v>
      </c>
      <c r="B63" s="365"/>
      <c r="C63" s="365"/>
      <c r="D63" s="365"/>
      <c r="E63" s="365"/>
      <c r="F63" s="365"/>
      <c r="G63" s="365"/>
      <c r="H63" s="365"/>
      <c r="I63" s="365"/>
    </row>
    <row r="64" spans="1:9">
      <c r="A64" s="166">
        <v>1</v>
      </c>
      <c r="B64" s="365"/>
      <c r="C64" s="365"/>
      <c r="D64" s="365"/>
      <c r="E64" s="365"/>
      <c r="F64" s="365"/>
      <c r="G64" s="365"/>
      <c r="H64" s="365"/>
      <c r="I64" s="365"/>
    </row>
    <row r="65" spans="1:9">
      <c r="A65" s="166">
        <v>1</v>
      </c>
      <c r="B65" s="365"/>
      <c r="C65" s="365"/>
      <c r="D65" s="365"/>
      <c r="E65" s="365"/>
      <c r="F65" s="365"/>
      <c r="G65" s="365"/>
      <c r="H65" s="365"/>
      <c r="I65" s="365"/>
    </row>
    <row r="66" spans="1:9">
      <c r="A66" s="166">
        <v>1</v>
      </c>
      <c r="B66" s="365"/>
      <c r="C66" s="365"/>
      <c r="D66" s="365"/>
      <c r="E66" s="365"/>
      <c r="F66" s="365"/>
      <c r="G66" s="365"/>
      <c r="H66" s="365"/>
      <c r="I66" s="365"/>
    </row>
    <row r="67" spans="1:9">
      <c r="A67" s="166">
        <v>1</v>
      </c>
      <c r="B67" s="365"/>
      <c r="C67" s="365"/>
      <c r="D67" s="365"/>
      <c r="E67" s="365"/>
      <c r="F67" s="365"/>
      <c r="G67" s="365"/>
      <c r="H67" s="365"/>
      <c r="I67" s="365"/>
    </row>
    <row r="68" spans="1:9" ht="17.25" customHeight="1">
      <c r="A68" s="166">
        <v>1</v>
      </c>
      <c r="B68" s="365"/>
      <c r="C68" s="365"/>
      <c r="D68" s="365"/>
      <c r="E68" s="365"/>
      <c r="F68" s="365"/>
      <c r="G68" s="365"/>
      <c r="H68" s="365"/>
      <c r="I68" s="365"/>
    </row>
    <row r="69" spans="1:9">
      <c r="A69" s="166">
        <v>1</v>
      </c>
      <c r="B69" s="482" t="s">
        <v>282</v>
      </c>
      <c r="C69" s="482"/>
      <c r="D69" s="482"/>
      <c r="E69" s="482"/>
      <c r="F69" s="482"/>
      <c r="G69" s="482"/>
      <c r="H69" s="482"/>
      <c r="I69" s="482"/>
    </row>
    <row r="70" spans="1:9">
      <c r="A70" s="166">
        <v>1</v>
      </c>
      <c r="B70" s="482"/>
      <c r="C70" s="482"/>
      <c r="D70" s="482"/>
      <c r="E70" s="482"/>
      <c r="F70" s="482"/>
      <c r="G70" s="482"/>
      <c r="H70" s="482"/>
      <c r="I70" s="482"/>
    </row>
    <row r="71" spans="1:9">
      <c r="A71" s="166">
        <v>1</v>
      </c>
      <c r="B71" s="470" t="s">
        <v>277</v>
      </c>
      <c r="C71" s="470"/>
      <c r="D71" s="470"/>
      <c r="E71" s="478">
        <f>F43/D43</f>
        <v>1</v>
      </c>
      <c r="F71" s="478"/>
      <c r="G71" s="478"/>
      <c r="H71" s="478"/>
      <c r="I71" s="478"/>
    </row>
    <row r="72" spans="1:9">
      <c r="A72" s="166">
        <v>1</v>
      </c>
      <c r="B72" s="470"/>
      <c r="C72" s="470"/>
      <c r="D72" s="470"/>
      <c r="E72" s="478"/>
      <c r="F72" s="478"/>
      <c r="G72" s="478"/>
      <c r="H72" s="478"/>
      <c r="I72" s="478"/>
    </row>
    <row r="73" spans="1:9">
      <c r="B73" s="470" t="s">
        <v>278</v>
      </c>
      <c r="C73" s="470"/>
      <c r="D73" s="470"/>
      <c r="E73" s="478">
        <f>F44/D44</f>
        <v>0</v>
      </c>
      <c r="F73" s="478"/>
      <c r="G73" s="478"/>
      <c r="H73" s="478"/>
      <c r="I73" s="478"/>
    </row>
    <row r="74" spans="1:9">
      <c r="B74" s="470"/>
      <c r="C74" s="470"/>
      <c r="D74" s="470"/>
      <c r="E74" s="478"/>
      <c r="F74" s="478"/>
      <c r="G74" s="478"/>
      <c r="H74" s="478"/>
      <c r="I74" s="478"/>
    </row>
    <row r="75" spans="1:9" ht="12.75" customHeight="1">
      <c r="B75" s="470" t="s">
        <v>134</v>
      </c>
      <c r="C75" s="470"/>
      <c r="D75" s="470"/>
      <c r="E75" s="478">
        <f>F45/D45</f>
        <v>0</v>
      </c>
      <c r="F75" s="478"/>
      <c r="G75" s="478"/>
      <c r="H75" s="478"/>
      <c r="I75" s="478"/>
    </row>
    <row r="76" spans="1:9" ht="12.75" customHeight="1">
      <c r="B76" s="470"/>
      <c r="C76" s="470"/>
      <c r="D76" s="470"/>
      <c r="E76" s="478"/>
      <c r="F76" s="478"/>
      <c r="G76" s="478"/>
      <c r="H76" s="478"/>
      <c r="I76" s="478"/>
    </row>
    <row r="77" spans="1:9">
      <c r="B77" s="470" t="s">
        <v>279</v>
      </c>
      <c r="C77" s="470"/>
      <c r="D77" s="470"/>
      <c r="E77" s="478">
        <f>F46/D46</f>
        <v>0</v>
      </c>
      <c r="F77" s="478"/>
      <c r="G77" s="478"/>
      <c r="H77" s="478"/>
      <c r="I77" s="478"/>
    </row>
    <row r="78" spans="1:9">
      <c r="B78" s="470"/>
      <c r="C78" s="470"/>
      <c r="D78" s="470"/>
      <c r="E78" s="478"/>
      <c r="F78" s="478"/>
      <c r="G78" s="478"/>
      <c r="H78" s="478"/>
      <c r="I78" s="478"/>
    </row>
    <row r="79" spans="1:9">
      <c r="B79" s="483"/>
      <c r="C79" s="483"/>
      <c r="D79" s="483"/>
      <c r="E79" s="483"/>
      <c r="F79" s="483"/>
      <c r="G79" s="483"/>
      <c r="H79" s="483"/>
      <c r="I79" s="48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20832700-6216-48E9-B224-22202AB50794}"/>
    <hyperlink ref="H24" r:id="rId2" xr:uid="{7B11F4CF-1FD9-4C37-9811-53F3D25F0FAE}"/>
    <hyperlink ref="H25" r:id="rId3" xr:uid="{21E54E3B-0BB7-4760-AD90-662D7B0706D9}"/>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24" zoomScale="70" zoomScaleNormal="100" zoomScaleSheetLayoutView="70" workbookViewId="0">
      <selection activeCell="I47" sqref="I47"/>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2" spans="1:9" ht="18" customHeight="1"/>
    <row r="3" spans="1:9" ht="15" customHeight="1"/>
    <row r="4" spans="1:9" ht="34.5" customHeight="1">
      <c r="B4" s="360" t="s">
        <v>38</v>
      </c>
      <c r="C4" s="440"/>
      <c r="D4" s="440"/>
      <c r="E4" s="440"/>
      <c r="F4" s="440"/>
      <c r="G4" s="440"/>
      <c r="H4" s="440"/>
      <c r="I4" s="440"/>
    </row>
    <row r="5" spans="1:9" ht="19.5" customHeight="1">
      <c r="B5" s="366" t="s">
        <v>343</v>
      </c>
      <c r="C5" s="441"/>
      <c r="D5" s="441"/>
      <c r="E5" s="441"/>
      <c r="F5" s="441"/>
      <c r="G5" s="441"/>
      <c r="H5" s="441"/>
      <c r="I5" s="441"/>
    </row>
    <row r="6" spans="1:9" ht="31.5" customHeight="1">
      <c r="A6" s="163"/>
      <c r="B6" s="520" t="s">
        <v>39</v>
      </c>
      <c r="C6" s="521"/>
      <c r="D6" s="522" t="str">
        <f>'FORMATO 2. POA - MIR'!D4:F4</f>
        <v>SECRETARIA ADMINISTRACION Y FINANZAS</v>
      </c>
      <c r="E6" s="523"/>
      <c r="F6" s="520" t="s">
        <v>42</v>
      </c>
      <c r="G6" s="524"/>
      <c r="H6" s="525">
        <v>2026</v>
      </c>
      <c r="I6" s="525"/>
    </row>
    <row r="7" spans="1:9" ht="54" customHeight="1">
      <c r="A7" s="163"/>
      <c r="B7" s="509" t="s">
        <v>40</v>
      </c>
      <c r="C7" s="510"/>
      <c r="D7" s="511" t="s">
        <v>513</v>
      </c>
      <c r="E7" s="512"/>
      <c r="F7" s="509" t="s">
        <v>43</v>
      </c>
      <c r="G7" s="513"/>
      <c r="H7" s="431" t="s">
        <v>511</v>
      </c>
      <c r="I7" s="431"/>
    </row>
    <row r="8" spans="1:9" ht="41.25" customHeight="1">
      <c r="A8" s="163"/>
      <c r="B8" s="514" t="s">
        <v>41</v>
      </c>
      <c r="C8" s="515"/>
      <c r="D8" s="516" t="s">
        <v>541</v>
      </c>
      <c r="E8" s="517"/>
      <c r="F8" s="518" t="s">
        <v>44</v>
      </c>
      <c r="G8" s="519"/>
      <c r="H8" s="431" t="s">
        <v>340</v>
      </c>
      <c r="I8" s="431"/>
    </row>
    <row r="9" spans="1:9">
      <c r="A9" s="163"/>
      <c r="B9" s="442" t="s">
        <v>90</v>
      </c>
      <c r="C9" s="442"/>
      <c r="D9" s="442"/>
      <c r="E9" s="442"/>
      <c r="F9" s="442"/>
      <c r="G9" s="442"/>
      <c r="H9" s="442"/>
      <c r="I9" s="442"/>
    </row>
    <row r="10" spans="1:9" ht="230.25" customHeight="1">
      <c r="A10" s="163"/>
      <c r="B10" s="436" t="s">
        <v>91</v>
      </c>
      <c r="C10" s="436"/>
      <c r="D10" s="431" t="str">
        <f>'FORMATO 2. POA - MIR'!C9</f>
        <v>Acuerdo 4. Desarrollo sostenible e infraestructura sólida y transformadora</v>
      </c>
      <c r="E10" s="526"/>
      <c r="F10" s="434" t="s">
        <v>92</v>
      </c>
      <c r="G10" s="434"/>
      <c r="H10" s="527"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528"/>
    </row>
    <row r="11" spans="1:9" ht="183" customHeight="1">
      <c r="A11" s="163"/>
      <c r="B11" s="434" t="s">
        <v>93</v>
      </c>
      <c r="C11" s="434"/>
      <c r="D11" s="431" t="str">
        <f>'FORMATO 2. POA - MIR'!C10</f>
        <v>PP4-Desarrollo sostenible e infraestructura sólida y transformadora para Zapotlán</v>
      </c>
      <c r="E11" s="526"/>
      <c r="F11" s="434" t="s">
        <v>95</v>
      </c>
      <c r="G11" s="434"/>
      <c r="H11" s="527"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528"/>
    </row>
    <row r="12" spans="1:9" ht="126" customHeight="1">
      <c r="A12" s="163"/>
      <c r="B12" s="529" t="s">
        <v>96</v>
      </c>
      <c r="C12" s="529"/>
      <c r="D12" s="530" t="str">
        <f>'FORMATO 2. POA - MIR'!C11</f>
        <v>Garantizar la correcta gestión de recursos, detonando la infraestructura social y sostenible a través de financiamiento de obras, acciones sociales básicas e inversiones que beneficien directamente a la población de Zapotlán.</v>
      </c>
      <c r="E12" s="530"/>
      <c r="F12" s="434" t="s">
        <v>97</v>
      </c>
      <c r="G12" s="434"/>
      <c r="H12" s="527" t="str">
        <f>'FORMATO 2. POA - MIR'!E11</f>
        <v>4.3.3.1 Impulsar el uso de la movilidad no motorizada de bajo impacto ambiental.
4.3.3.2 Implementar políticas de seguridad, de educación vial y ambiental en materia de movilidad.</v>
      </c>
      <c r="I12" s="528"/>
    </row>
    <row r="13" spans="1:9" ht="15" customHeight="1">
      <c r="A13" s="163"/>
      <c r="B13" s="531" t="s">
        <v>344</v>
      </c>
      <c r="C13" s="532"/>
      <c r="D13" s="532"/>
      <c r="E13" s="532"/>
      <c r="F13" s="532"/>
      <c r="G13" s="532"/>
      <c r="H13" s="532"/>
      <c r="I13" s="533"/>
    </row>
    <row r="14" spans="1:9">
      <c r="A14" s="163"/>
      <c r="B14" s="436" t="s">
        <v>45</v>
      </c>
      <c r="C14" s="436"/>
      <c r="D14" s="436"/>
      <c r="E14" s="436"/>
      <c r="F14" s="436"/>
      <c r="G14" s="436"/>
      <c r="H14" s="436"/>
      <c r="I14" s="436"/>
    </row>
    <row r="15" spans="1:9" ht="30.75" customHeight="1">
      <c r="A15" s="163"/>
      <c r="B15" s="435" t="str">
        <f>'FORMATO 2. POA - MIR'!B22</f>
        <v>Servicio preventivo de unidades del Parque Vehicular </v>
      </c>
      <c r="C15" s="435"/>
      <c r="D15" s="435"/>
      <c r="E15" s="435"/>
      <c r="F15" s="435"/>
      <c r="G15" s="435"/>
      <c r="H15" s="435"/>
      <c r="I15" s="435"/>
    </row>
    <row r="16" spans="1:9">
      <c r="A16" s="163"/>
      <c r="B16" s="436" t="s">
        <v>48</v>
      </c>
      <c r="C16" s="436"/>
      <c r="D16" s="436"/>
      <c r="E16" s="436"/>
      <c r="F16" s="436"/>
      <c r="G16" s="436"/>
      <c r="H16" s="436"/>
      <c r="I16" s="436"/>
    </row>
    <row r="17" spans="1:9" ht="81" customHeight="1">
      <c r="A17" s="163"/>
      <c r="B17" s="363" t="str">
        <f>'FORMATO 2. POA - MIR'!C22</f>
        <v xml:space="preserve">Este tipo de mantenimiento se lleva a cabo antes de que se presenten fallas mecánicas, permitiendo anticipar desgastes naturales por uso y evitando reparaciones mayores que impliquen costos elevados o la inmovilización de las unidades.
Dentro del mantenimiento preventivo se contemplan acciones como el cambio de aceite y filtros, revisión y ajuste del sistema de frenos, verificación de niveles de fluidos (anticongelante, líquido de frenos, dirección hidráulica y transmisión), inspección de la suspensión y dirección, revisión del sistema eléctrico, afinación del motor, verificación del estado y presión de neumáticos, así como la revisión general de la carrocería y elementos de seguridad. </v>
      </c>
      <c r="C17" s="363"/>
      <c r="D17" s="363"/>
      <c r="E17" s="363"/>
      <c r="F17" s="363"/>
      <c r="G17" s="363"/>
      <c r="H17" s="363"/>
      <c r="I17" s="363"/>
    </row>
    <row r="18" spans="1:9" ht="18.75" customHeight="1">
      <c r="A18" s="163"/>
      <c r="B18" s="437" t="s">
        <v>345</v>
      </c>
      <c r="C18" s="437"/>
      <c r="D18" s="437"/>
      <c r="E18" s="437"/>
      <c r="F18" s="437"/>
      <c r="G18" s="437"/>
      <c r="H18" s="437"/>
      <c r="I18" s="437"/>
    </row>
    <row r="19" spans="1:9">
      <c r="A19" s="163"/>
      <c r="B19" s="438" t="s">
        <v>331</v>
      </c>
      <c r="C19" s="438"/>
      <c r="D19" s="438"/>
      <c r="E19" s="438"/>
      <c r="F19" s="438"/>
      <c r="G19" s="438"/>
      <c r="H19" s="438"/>
      <c r="I19" s="438"/>
    </row>
    <row r="20" spans="1:9">
      <c r="A20" s="163"/>
      <c r="B20" s="363" t="str">
        <f>CALENDARIZACION!E35</f>
        <v>PDMPU=( PDAPDMPUDPVP/PDAPDMPUDPVR)*100%</v>
      </c>
      <c r="C20" s="363"/>
      <c r="D20" s="363"/>
      <c r="E20" s="363"/>
      <c r="F20" s="363"/>
      <c r="G20" s="363"/>
      <c r="H20" s="363"/>
      <c r="I20" s="363"/>
    </row>
    <row r="21" spans="1:9">
      <c r="A21" s="163"/>
      <c r="B21" s="438" t="s">
        <v>332</v>
      </c>
      <c r="C21" s="438"/>
      <c r="D21" s="438"/>
      <c r="E21" s="438"/>
      <c r="F21" s="438"/>
      <c r="G21" s="438"/>
      <c r="H21" s="438"/>
      <c r="I21" s="438"/>
    </row>
    <row r="22" spans="1:9" ht="28.5" customHeight="1">
      <c r="A22" s="163"/>
      <c r="B22" s="445" t="s">
        <v>106</v>
      </c>
      <c r="C22" s="446"/>
      <c r="D22" s="447" t="s">
        <v>333</v>
      </c>
      <c r="E22" s="447"/>
      <c r="F22" s="446" t="s">
        <v>334</v>
      </c>
      <c r="G22" s="446"/>
      <c r="H22" s="434" t="s">
        <v>138</v>
      </c>
      <c r="I22" s="434"/>
    </row>
    <row r="23" spans="1:9" ht="46.5" customHeight="1">
      <c r="A23" s="163"/>
      <c r="B23" s="526" t="s">
        <v>544</v>
      </c>
      <c r="C23" s="534"/>
      <c r="D23" s="535" t="s">
        <v>109</v>
      </c>
      <c r="E23" s="536"/>
      <c r="F23" s="526" t="str">
        <f>CALENDARIZACION!C35</f>
        <v xml:space="preserve">PDMPU.
 Porcentaje de mantenimientos preventivos de unidades  </v>
      </c>
      <c r="G23" s="528"/>
      <c r="H23" s="539" t="s">
        <v>514</v>
      </c>
      <c r="I23" s="540"/>
    </row>
    <row r="24" spans="1:9" ht="72.75" customHeight="1">
      <c r="A24" s="163"/>
      <c r="B24" s="526" t="s">
        <v>545</v>
      </c>
      <c r="C24" s="534"/>
      <c r="D24" s="535" t="s">
        <v>109</v>
      </c>
      <c r="E24" s="536"/>
      <c r="F24" s="526" t="str">
        <f>CALENDARIZACION!D35</f>
        <v xml:space="preserve">PDAPDMDUPVP.
Porcentaje de actividades programadas del mantenimiento de unidades de parque vehicular programado </v>
      </c>
      <c r="G24" s="528"/>
      <c r="H24" s="539" t="s">
        <v>514</v>
      </c>
      <c r="I24" s="540"/>
    </row>
    <row r="25" spans="1:9" ht="68.25" customHeight="1">
      <c r="A25" s="163"/>
      <c r="B25" s="526" t="s">
        <v>546</v>
      </c>
      <c r="C25" s="534"/>
      <c r="D25" s="535" t="s">
        <v>109</v>
      </c>
      <c r="E25" s="536"/>
      <c r="F25" s="526" t="str">
        <f>CALENDARIZACION!D36</f>
        <v xml:space="preserve">PDAPDMPDUDPVR.
Porcentaje de actividades programadas de los mantenimientos preventivos de unidades de parque vehicular realizado
 </v>
      </c>
      <c r="G25" s="528"/>
      <c r="H25" s="539" t="s">
        <v>514</v>
      </c>
      <c r="I25" s="540"/>
    </row>
    <row r="26" spans="1:9" ht="12.75" customHeight="1">
      <c r="A26" s="163"/>
      <c r="B26" s="554" t="s">
        <v>141</v>
      </c>
      <c r="C26" s="554"/>
      <c r="D26" s="554"/>
      <c r="E26" s="554"/>
      <c r="F26" s="554"/>
      <c r="G26" s="554"/>
      <c r="H26" s="554"/>
      <c r="I26" s="554"/>
    </row>
    <row r="27" spans="1:9" ht="15.75" customHeight="1">
      <c r="A27" s="163"/>
      <c r="B27" s="555" t="s">
        <v>28</v>
      </c>
      <c r="C27" s="543"/>
      <c r="D27" s="541" t="s">
        <v>46</v>
      </c>
      <c r="E27" s="543"/>
      <c r="F27" s="555" t="s">
        <v>47</v>
      </c>
      <c r="G27" s="556"/>
      <c r="H27" s="556"/>
      <c r="I27" s="556"/>
    </row>
    <row r="28" spans="1:9" ht="18" customHeight="1">
      <c r="A28" s="163"/>
      <c r="B28" s="526" t="s">
        <v>101</v>
      </c>
      <c r="C28" s="528"/>
      <c r="D28" s="549" t="s">
        <v>99</v>
      </c>
      <c r="E28" s="550"/>
      <c r="F28" s="549" t="s">
        <v>213</v>
      </c>
      <c r="G28" s="530"/>
      <c r="H28" s="530"/>
      <c r="I28" s="550"/>
    </row>
    <row r="29" spans="1:9" ht="18" customHeight="1">
      <c r="A29" s="163"/>
      <c r="B29" s="541" t="s">
        <v>128</v>
      </c>
      <c r="C29" s="542"/>
      <c r="D29" s="542"/>
      <c r="E29" s="543"/>
      <c r="F29" s="544" t="s">
        <v>131</v>
      </c>
      <c r="G29" s="545"/>
      <c r="H29" s="545"/>
      <c r="I29" s="545"/>
    </row>
    <row r="30" spans="1:9" ht="13.5" customHeight="1">
      <c r="A30" s="163"/>
      <c r="B30" s="546" t="s">
        <v>109</v>
      </c>
      <c r="C30" s="547"/>
      <c r="D30" s="547"/>
      <c r="E30" s="548"/>
      <c r="F30" s="549" t="s">
        <v>189</v>
      </c>
      <c r="G30" s="530"/>
      <c r="H30" s="530"/>
      <c r="I30" s="550"/>
    </row>
    <row r="31" spans="1:9" ht="15.75" customHeight="1">
      <c r="A31" s="163"/>
      <c r="B31" s="551" t="s">
        <v>83</v>
      </c>
      <c r="C31" s="552"/>
      <c r="D31" s="552"/>
      <c r="E31" s="553"/>
      <c r="F31" s="450" t="s">
        <v>132</v>
      </c>
      <c r="G31" s="438"/>
      <c r="H31" s="438"/>
      <c r="I31" s="438"/>
    </row>
    <row r="32" spans="1:9" ht="15.75" customHeight="1">
      <c r="A32" s="163"/>
      <c r="B32" s="546" t="s">
        <v>110</v>
      </c>
      <c r="C32" s="547"/>
      <c r="D32" s="547"/>
      <c r="E32" s="548"/>
      <c r="F32" s="562" t="s">
        <v>111</v>
      </c>
      <c r="G32" s="563"/>
      <c r="H32" s="563"/>
      <c r="I32" s="564"/>
    </row>
    <row r="33" spans="1:10" ht="14.25" customHeight="1">
      <c r="A33" s="163"/>
      <c r="B33" s="442" t="s">
        <v>144</v>
      </c>
      <c r="C33" s="442"/>
      <c r="D33" s="442"/>
      <c r="E33" s="442"/>
      <c r="F33" s="442"/>
      <c r="G33" s="442"/>
      <c r="H33" s="442"/>
      <c r="I33" s="442"/>
    </row>
    <row r="34" spans="1:10" ht="13.5" customHeight="1">
      <c r="A34" s="163"/>
      <c r="B34" s="452" t="s">
        <v>336</v>
      </c>
      <c r="C34" s="452"/>
      <c r="D34" s="452"/>
      <c r="E34" s="452"/>
      <c r="F34" s="438" t="s">
        <v>337</v>
      </c>
      <c r="G34" s="438"/>
      <c r="H34" s="438"/>
      <c r="I34" s="438"/>
    </row>
    <row r="35" spans="1:10">
      <c r="A35" s="163"/>
      <c r="B35" s="589" t="s">
        <v>147</v>
      </c>
      <c r="C35" s="590"/>
      <c r="D35" s="591">
        <f>CALENDARIZACION!R35</f>
        <v>34</v>
      </c>
      <c r="E35" s="592"/>
      <c r="F35" s="522" t="s">
        <v>116</v>
      </c>
      <c r="G35" s="570"/>
      <c r="H35" s="571" t="s">
        <v>117</v>
      </c>
      <c r="I35" s="571"/>
    </row>
    <row r="36" spans="1:10">
      <c r="A36" s="163"/>
      <c r="B36" s="557" t="s">
        <v>118</v>
      </c>
      <c r="C36" s="558"/>
      <c r="D36" s="559" t="s">
        <v>110</v>
      </c>
      <c r="E36" s="560"/>
      <c r="F36" s="511" t="s">
        <v>335</v>
      </c>
      <c r="G36" s="561"/>
      <c r="H36" s="455" t="s">
        <v>120</v>
      </c>
      <c r="I36" s="455"/>
    </row>
    <row r="37" spans="1:10">
      <c r="A37" s="163"/>
      <c r="B37" s="557" t="s">
        <v>49</v>
      </c>
      <c r="C37" s="558"/>
      <c r="D37" s="559" t="s">
        <v>188</v>
      </c>
      <c r="E37" s="560"/>
      <c r="F37" s="511" t="s">
        <v>121</v>
      </c>
      <c r="G37" s="561"/>
      <c r="H37" s="456" t="s">
        <v>122</v>
      </c>
      <c r="I37" s="456"/>
    </row>
    <row r="38" spans="1:10">
      <c r="A38" s="163"/>
      <c r="B38" s="580" t="s">
        <v>346</v>
      </c>
      <c r="C38" s="545"/>
      <c r="D38" s="545"/>
      <c r="E38" s="545"/>
      <c r="F38" s="545"/>
      <c r="G38" s="545"/>
      <c r="H38" s="545"/>
      <c r="I38" s="545"/>
    </row>
    <row r="39" spans="1:10">
      <c r="A39" s="163"/>
      <c r="B39" s="581" t="s">
        <v>229</v>
      </c>
      <c r="C39" s="582"/>
      <c r="D39" s="582"/>
      <c r="E39" s="583"/>
      <c r="F39" s="584" t="s">
        <v>50</v>
      </c>
      <c r="G39" s="585"/>
      <c r="H39" s="434" t="s">
        <v>142</v>
      </c>
      <c r="I39" s="434"/>
    </row>
    <row r="40" spans="1:10">
      <c r="A40" s="163"/>
      <c r="B40" s="457">
        <f>D43</f>
        <v>7</v>
      </c>
      <c r="C40" s="457"/>
      <c r="D40" s="457"/>
      <c r="E40" s="457"/>
      <c r="F40" s="586">
        <v>2026</v>
      </c>
      <c r="G40" s="586"/>
      <c r="H40" s="431" t="s">
        <v>113</v>
      </c>
      <c r="I40" s="431"/>
    </row>
    <row r="41" spans="1:10">
      <c r="A41" s="163"/>
      <c r="B41" s="572" t="s">
        <v>145</v>
      </c>
      <c r="C41" s="573"/>
      <c r="D41" s="573"/>
      <c r="E41" s="573"/>
      <c r="F41" s="573"/>
      <c r="G41" s="573"/>
      <c r="H41" s="573"/>
      <c r="I41" s="574"/>
    </row>
    <row r="42" spans="1:10" ht="36">
      <c r="A42" s="163"/>
      <c r="B42" s="575" t="s">
        <v>124</v>
      </c>
      <c r="C42" s="576"/>
      <c r="D42" s="154" t="s">
        <v>146</v>
      </c>
      <c r="E42" s="155" t="s">
        <v>86</v>
      </c>
      <c r="F42" s="577" t="s">
        <v>87</v>
      </c>
      <c r="G42" s="578"/>
      <c r="H42" s="128" t="s">
        <v>76</v>
      </c>
      <c r="I42" s="128" t="s">
        <v>77</v>
      </c>
    </row>
    <row r="43" spans="1:10">
      <c r="A43" s="163"/>
      <c r="B43" s="522" t="s">
        <v>277</v>
      </c>
      <c r="C43" s="570"/>
      <c r="D43" s="207">
        <f>SUM(CALENDARIZACION!F35:H35)</f>
        <v>7</v>
      </c>
      <c r="E43" s="131">
        <v>0</v>
      </c>
      <c r="F43" s="460">
        <f>SUM(CALENDARIZACION!F36:H36)</f>
        <v>7</v>
      </c>
      <c r="G43" s="460"/>
      <c r="H43" s="157">
        <v>46027</v>
      </c>
      <c r="I43" s="157">
        <v>46111</v>
      </c>
      <c r="J43" s="165"/>
    </row>
    <row r="44" spans="1:10">
      <c r="A44" s="163"/>
      <c r="B44" s="511" t="s">
        <v>278</v>
      </c>
      <c r="C44" s="561"/>
      <c r="D44" s="207">
        <f>SUM(CALENDARIZACION!I35:K35)</f>
        <v>9</v>
      </c>
      <c r="E44" s="133">
        <v>0</v>
      </c>
      <c r="F44" s="460">
        <f>SUM(CALENDARIZACION!I37:K37)</f>
        <v>0</v>
      </c>
      <c r="G44" s="460"/>
      <c r="H44" s="157"/>
      <c r="I44" s="157"/>
      <c r="J44" s="165"/>
    </row>
    <row r="45" spans="1:10">
      <c r="A45" s="163"/>
      <c r="B45" s="511" t="s">
        <v>134</v>
      </c>
      <c r="C45" s="561"/>
      <c r="D45" s="207">
        <f>SUM(CALENDARIZACION!L35:N35)</f>
        <v>9</v>
      </c>
      <c r="E45" s="131">
        <v>0</v>
      </c>
      <c r="F45" s="460">
        <f>SUM(CALENDARIZACION!I37:K37)</f>
        <v>0</v>
      </c>
      <c r="G45" s="460"/>
      <c r="H45" s="157"/>
      <c r="I45" s="157"/>
    </row>
    <row r="46" spans="1:10">
      <c r="A46" s="163"/>
      <c r="B46" s="587" t="s">
        <v>279</v>
      </c>
      <c r="C46" s="588"/>
      <c r="D46" s="207">
        <f>SUM(CALENDARIZACION!O35:Q35)</f>
        <v>9</v>
      </c>
      <c r="E46" s="134">
        <v>0</v>
      </c>
      <c r="F46" s="460">
        <f>SUM(CALENDARIZACION!O36:Q36)</f>
        <v>0</v>
      </c>
      <c r="G46" s="460"/>
      <c r="H46" s="157"/>
      <c r="I46" s="157"/>
    </row>
    <row r="47" spans="1:10" ht="24">
      <c r="A47" s="163"/>
      <c r="B47" s="467" t="s">
        <v>342</v>
      </c>
      <c r="C47" s="467"/>
      <c r="D47" s="158">
        <f>CALENDARIZACION!R35</f>
        <v>34</v>
      </c>
      <c r="E47" s="158">
        <v>0</v>
      </c>
      <c r="F47" s="468">
        <f>CALENDARIZACION!R36</f>
        <v>7</v>
      </c>
      <c r="G47" s="468"/>
      <c r="H47" s="129" t="s">
        <v>148</v>
      </c>
      <c r="I47" s="159">
        <f>CALENDARIZACION!U35</f>
        <v>0.20588235294117646</v>
      </c>
    </row>
    <row r="48" spans="1:10">
      <c r="A48" s="593"/>
      <c r="B48" s="593"/>
      <c r="C48" s="593"/>
      <c r="D48" s="593"/>
      <c r="E48" s="593"/>
      <c r="F48" s="593"/>
      <c r="G48" s="593"/>
      <c r="H48" s="593"/>
      <c r="I48" s="593"/>
    </row>
    <row r="49" spans="1:9" ht="22.5" customHeight="1">
      <c r="A49" s="593"/>
      <c r="B49" s="593"/>
      <c r="C49" s="593"/>
      <c r="D49" s="593"/>
      <c r="E49" s="593"/>
      <c r="F49" s="593"/>
      <c r="G49" s="593"/>
      <c r="H49" s="593"/>
      <c r="I49" s="593"/>
    </row>
    <row r="50" spans="1:9" ht="39" customHeight="1">
      <c r="A50" s="163"/>
      <c r="B50" s="430" t="s">
        <v>160</v>
      </c>
      <c r="C50" s="436"/>
      <c r="D50" s="463" t="s">
        <v>52</v>
      </c>
      <c r="E50" s="463"/>
      <c r="F50" s="463" t="s">
        <v>154</v>
      </c>
      <c r="G50" s="463"/>
      <c r="H50" s="463"/>
      <c r="I50" s="463"/>
    </row>
    <row r="51" spans="1:9" ht="33.75" customHeight="1">
      <c r="A51" s="163"/>
      <c r="B51" s="464" t="str">
        <f>D8</f>
        <v>PP4- A1  C2</v>
      </c>
      <c r="C51" s="464"/>
      <c r="D51" s="443" t="str">
        <f>B15</f>
        <v>Servicio preventivo de unidades del Parque Vehicular </v>
      </c>
      <c r="E51" s="443"/>
      <c r="F51" s="137" t="s">
        <v>155</v>
      </c>
      <c r="G51" s="129" t="s">
        <v>156</v>
      </c>
      <c r="H51" s="137" t="s">
        <v>67</v>
      </c>
      <c r="I51" s="138" t="s">
        <v>68</v>
      </c>
    </row>
    <row r="52" spans="1:9" ht="30" customHeight="1">
      <c r="A52" s="163"/>
      <c r="B52" s="465"/>
      <c r="C52" s="465"/>
      <c r="D52" s="466"/>
      <c r="E52" s="466"/>
      <c r="F52" s="139">
        <f>CALENDARIZACION!S35</f>
        <v>34</v>
      </c>
      <c r="G52" s="135">
        <f>CALENDARIZACION!S36</f>
        <v>7</v>
      </c>
      <c r="H52" s="139">
        <f>CALENDARIZACION!T35</f>
        <v>27</v>
      </c>
      <c r="I52" s="140">
        <f>CALENDARIZACION!U35</f>
        <v>0.20588235294117646</v>
      </c>
    </row>
    <row r="53" spans="1:9" ht="20.25" customHeight="1">
      <c r="A53" s="166">
        <v>1</v>
      </c>
      <c r="B53" s="365">
        <v>0</v>
      </c>
      <c r="C53" s="365"/>
      <c r="D53" s="365"/>
      <c r="E53" s="365"/>
      <c r="F53" s="365"/>
      <c r="G53" s="365"/>
      <c r="H53" s="365"/>
      <c r="I53" s="365"/>
    </row>
    <row r="54" spans="1:9">
      <c r="A54" s="166">
        <v>1</v>
      </c>
      <c r="B54" s="365"/>
      <c r="C54" s="365"/>
      <c r="D54" s="365"/>
      <c r="E54" s="365"/>
      <c r="F54" s="365"/>
      <c r="G54" s="365"/>
      <c r="H54" s="365"/>
      <c r="I54" s="365"/>
    </row>
    <row r="55" spans="1:9">
      <c r="A55" s="166">
        <v>1</v>
      </c>
      <c r="B55" s="365"/>
      <c r="C55" s="365"/>
      <c r="D55" s="365"/>
      <c r="E55" s="365"/>
      <c r="F55" s="365"/>
      <c r="G55" s="365"/>
      <c r="H55" s="365"/>
      <c r="I55" s="365"/>
    </row>
    <row r="56" spans="1:9">
      <c r="A56" s="166">
        <v>1</v>
      </c>
      <c r="B56" s="365"/>
      <c r="C56" s="365"/>
      <c r="D56" s="365"/>
      <c r="E56" s="365"/>
      <c r="F56" s="365"/>
      <c r="G56" s="365"/>
      <c r="H56" s="365"/>
      <c r="I56" s="365"/>
    </row>
    <row r="57" spans="1:9">
      <c r="A57" s="166">
        <v>1</v>
      </c>
      <c r="B57" s="365"/>
      <c r="C57" s="365"/>
      <c r="D57" s="365"/>
      <c r="E57" s="365"/>
      <c r="F57" s="365"/>
      <c r="G57" s="365"/>
      <c r="H57" s="365"/>
      <c r="I57" s="365"/>
    </row>
    <row r="58" spans="1:9">
      <c r="A58" s="166">
        <v>1</v>
      </c>
      <c r="B58" s="365"/>
      <c r="C58" s="365"/>
      <c r="D58" s="365"/>
      <c r="E58" s="365"/>
      <c r="F58" s="365"/>
      <c r="G58" s="365"/>
      <c r="H58" s="365"/>
      <c r="I58" s="365"/>
    </row>
    <row r="59" spans="1:9">
      <c r="A59" s="166">
        <v>1</v>
      </c>
      <c r="B59" s="365"/>
      <c r="C59" s="365"/>
      <c r="D59" s="365"/>
      <c r="E59" s="365"/>
      <c r="F59" s="365"/>
      <c r="G59" s="365"/>
      <c r="H59" s="365"/>
      <c r="I59" s="365"/>
    </row>
    <row r="60" spans="1:9">
      <c r="A60" s="166">
        <v>1</v>
      </c>
      <c r="B60" s="365"/>
      <c r="C60" s="365"/>
      <c r="D60" s="365"/>
      <c r="E60" s="365"/>
      <c r="F60" s="365"/>
      <c r="G60" s="365"/>
      <c r="H60" s="365"/>
      <c r="I60" s="365"/>
    </row>
    <row r="61" spans="1:9">
      <c r="A61" s="166">
        <v>1</v>
      </c>
      <c r="B61" s="365"/>
      <c r="C61" s="365"/>
      <c r="D61" s="365"/>
      <c r="E61" s="365"/>
      <c r="F61" s="365"/>
      <c r="G61" s="365"/>
      <c r="H61" s="365"/>
      <c r="I61" s="365"/>
    </row>
    <row r="62" spans="1:9">
      <c r="A62" s="166">
        <v>1</v>
      </c>
      <c r="B62" s="365"/>
      <c r="C62" s="365"/>
      <c r="D62" s="365"/>
      <c r="E62" s="365"/>
      <c r="F62" s="365"/>
      <c r="G62" s="365"/>
      <c r="H62" s="365"/>
      <c r="I62" s="365"/>
    </row>
    <row r="63" spans="1:9">
      <c r="A63" s="166">
        <v>1</v>
      </c>
      <c r="B63" s="365"/>
      <c r="C63" s="365"/>
      <c r="D63" s="365"/>
      <c r="E63" s="365"/>
      <c r="F63" s="365"/>
      <c r="G63" s="365"/>
      <c r="H63" s="365"/>
      <c r="I63" s="365"/>
    </row>
    <row r="64" spans="1:9">
      <c r="A64" s="166">
        <v>1</v>
      </c>
      <c r="B64" s="365"/>
      <c r="C64" s="365"/>
      <c r="D64" s="365"/>
      <c r="E64" s="365"/>
      <c r="F64" s="365"/>
      <c r="G64" s="365"/>
      <c r="H64" s="365"/>
      <c r="I64" s="365"/>
    </row>
    <row r="65" spans="1:9">
      <c r="A65" s="166">
        <v>1</v>
      </c>
      <c r="B65" s="365"/>
      <c r="C65" s="365"/>
      <c r="D65" s="365"/>
      <c r="E65" s="365"/>
      <c r="F65" s="365"/>
      <c r="G65" s="365"/>
      <c r="H65" s="365"/>
      <c r="I65" s="365"/>
    </row>
    <row r="66" spans="1:9">
      <c r="A66" s="166">
        <v>1</v>
      </c>
      <c r="B66" s="365"/>
      <c r="C66" s="365"/>
      <c r="D66" s="365"/>
      <c r="E66" s="365"/>
      <c r="F66" s="365"/>
      <c r="G66" s="365"/>
      <c r="H66" s="365"/>
      <c r="I66" s="365"/>
    </row>
    <row r="67" spans="1:9">
      <c r="A67" s="166">
        <v>1</v>
      </c>
      <c r="B67" s="365"/>
      <c r="C67" s="365"/>
      <c r="D67" s="365"/>
      <c r="E67" s="365"/>
      <c r="F67" s="365"/>
      <c r="G67" s="365"/>
      <c r="H67" s="365"/>
      <c r="I67" s="365"/>
    </row>
    <row r="68" spans="1:9" ht="17.25" customHeight="1">
      <c r="A68" s="166">
        <v>1</v>
      </c>
      <c r="B68" s="365"/>
      <c r="C68" s="365"/>
      <c r="D68" s="365"/>
      <c r="E68" s="365"/>
      <c r="F68" s="365"/>
      <c r="G68" s="365"/>
      <c r="H68" s="365"/>
      <c r="I68" s="365"/>
    </row>
    <row r="69" spans="1:9">
      <c r="A69" s="166">
        <v>1</v>
      </c>
      <c r="B69" s="482" t="s">
        <v>282</v>
      </c>
      <c r="C69" s="482"/>
      <c r="D69" s="482"/>
      <c r="E69" s="482"/>
      <c r="F69" s="482"/>
      <c r="G69" s="482"/>
      <c r="H69" s="482"/>
      <c r="I69" s="482"/>
    </row>
    <row r="70" spans="1:9">
      <c r="A70" s="166">
        <v>1</v>
      </c>
      <c r="B70" s="482"/>
      <c r="C70" s="482"/>
      <c r="D70" s="482"/>
      <c r="E70" s="482"/>
      <c r="F70" s="482"/>
      <c r="G70" s="482"/>
      <c r="H70" s="482"/>
      <c r="I70" s="482"/>
    </row>
    <row r="71" spans="1:9">
      <c r="A71" s="166">
        <v>1</v>
      </c>
      <c r="B71" s="470" t="s">
        <v>277</v>
      </c>
      <c r="C71" s="470"/>
      <c r="D71" s="470"/>
      <c r="E71" s="478">
        <f>F43/D43</f>
        <v>1</v>
      </c>
      <c r="F71" s="478"/>
      <c r="G71" s="478"/>
      <c r="H71" s="478"/>
      <c r="I71" s="478"/>
    </row>
    <row r="72" spans="1:9">
      <c r="A72" s="166">
        <v>1</v>
      </c>
      <c r="B72" s="470"/>
      <c r="C72" s="470"/>
      <c r="D72" s="470"/>
      <c r="E72" s="478"/>
      <c r="F72" s="478"/>
      <c r="G72" s="478"/>
      <c r="H72" s="478"/>
      <c r="I72" s="478"/>
    </row>
    <row r="73" spans="1:9">
      <c r="B73" s="470" t="s">
        <v>278</v>
      </c>
      <c r="C73" s="470"/>
      <c r="D73" s="470"/>
      <c r="E73" s="478">
        <f>F44/D44</f>
        <v>0</v>
      </c>
      <c r="F73" s="478"/>
      <c r="G73" s="478"/>
      <c r="H73" s="478"/>
      <c r="I73" s="478"/>
    </row>
    <row r="74" spans="1:9">
      <c r="B74" s="470"/>
      <c r="C74" s="470"/>
      <c r="D74" s="470"/>
      <c r="E74" s="478"/>
      <c r="F74" s="478"/>
      <c r="G74" s="478"/>
      <c r="H74" s="478"/>
      <c r="I74" s="478"/>
    </row>
    <row r="75" spans="1:9" ht="12.75" customHeight="1">
      <c r="B75" s="470" t="s">
        <v>134</v>
      </c>
      <c r="C75" s="470"/>
      <c r="D75" s="470"/>
      <c r="E75" s="478">
        <f>F45/D45</f>
        <v>0</v>
      </c>
      <c r="F75" s="478"/>
      <c r="G75" s="478"/>
      <c r="H75" s="478"/>
      <c r="I75" s="478"/>
    </row>
    <row r="76" spans="1:9" ht="12.75" customHeight="1">
      <c r="B76" s="470"/>
      <c r="C76" s="470"/>
      <c r="D76" s="470"/>
      <c r="E76" s="478"/>
      <c r="F76" s="478"/>
      <c r="G76" s="478"/>
      <c r="H76" s="478"/>
      <c r="I76" s="478"/>
    </row>
    <row r="77" spans="1:9">
      <c r="B77" s="470" t="s">
        <v>279</v>
      </c>
      <c r="C77" s="470"/>
      <c r="D77" s="470"/>
      <c r="E77" s="478">
        <f>F46/D46</f>
        <v>0</v>
      </c>
      <c r="F77" s="478"/>
      <c r="G77" s="478"/>
      <c r="H77" s="478"/>
      <c r="I77" s="478"/>
    </row>
    <row r="78" spans="1:9">
      <c r="B78" s="470"/>
      <c r="C78" s="470"/>
      <c r="D78" s="470"/>
      <c r="E78" s="478"/>
      <c r="F78" s="478"/>
      <c r="G78" s="478"/>
      <c r="H78" s="478"/>
      <c r="I78" s="478"/>
    </row>
    <row r="79" spans="1:9">
      <c r="B79" s="483"/>
      <c r="C79" s="483"/>
      <c r="D79" s="483"/>
      <c r="E79" s="483"/>
      <c r="F79" s="483"/>
      <c r="G79" s="483"/>
      <c r="H79" s="483"/>
      <c r="I79" s="48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12A73AF1-9ADA-4FFC-B92E-D6AE5717209A}"/>
    <hyperlink ref="H24" r:id="rId2" xr:uid="{955BF427-209D-47E3-A09B-E9A47E83E2B9}"/>
    <hyperlink ref="H25" r:id="rId3" xr:uid="{0D7B9202-6746-4073-9745-A6F169592631}"/>
  </hyperlinks>
  <pageMargins left="0.7" right="0.7" top="0.75" bottom="0.75" header="0.3" footer="0.3"/>
  <pageSetup scale="5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36" zoomScaleNormal="100" workbookViewId="0">
      <selection activeCell="A48" sqref="A48:I49"/>
    </sheetView>
  </sheetViews>
  <sheetFormatPr baseColWidth="10" defaultRowHeight="12.75"/>
  <cols>
    <col min="1" max="1" width="4.33203125" style="136" customWidth="1"/>
    <col min="2" max="3" width="15.83203125" style="136" customWidth="1"/>
    <col min="4" max="9" width="17.83203125" style="136" customWidth="1"/>
    <col min="10" max="16384" width="12" style="136"/>
  </cols>
  <sheetData>
    <row r="2" spans="2:9" ht="18" customHeight="1"/>
    <row r="3" spans="2:9" ht="15" customHeight="1"/>
    <row r="4" spans="2:9" ht="34.5" customHeight="1">
      <c r="B4" s="360" t="s">
        <v>38</v>
      </c>
      <c r="C4" s="440"/>
      <c r="D4" s="440"/>
      <c r="E4" s="440"/>
      <c r="F4" s="440"/>
      <c r="G4" s="440"/>
      <c r="H4" s="440"/>
      <c r="I4" s="440"/>
    </row>
    <row r="5" spans="2:9" ht="19.5" customHeight="1">
      <c r="B5" s="366" t="s">
        <v>343</v>
      </c>
      <c r="C5" s="441"/>
      <c r="D5" s="441"/>
      <c r="E5" s="441"/>
      <c r="F5" s="441"/>
      <c r="G5" s="441"/>
      <c r="H5" s="441"/>
      <c r="I5" s="441"/>
    </row>
    <row r="6" spans="2:9" ht="31.5" customHeight="1">
      <c r="B6" s="520" t="s">
        <v>39</v>
      </c>
      <c r="C6" s="521"/>
      <c r="D6" s="522" t="str">
        <f>'FORMATO 2. POA - MIR'!D4:F4</f>
        <v>SECRETARIA ADMINISTRACION Y FINANZAS</v>
      </c>
      <c r="E6" s="523"/>
      <c r="F6" s="520" t="s">
        <v>42</v>
      </c>
      <c r="G6" s="524"/>
      <c r="H6" s="525">
        <v>2026</v>
      </c>
      <c r="I6" s="525"/>
    </row>
    <row r="7" spans="2:9" ht="54" customHeight="1">
      <c r="B7" s="509" t="s">
        <v>40</v>
      </c>
      <c r="C7" s="510"/>
      <c r="D7" s="511" t="s">
        <v>513</v>
      </c>
      <c r="E7" s="512"/>
      <c r="F7" s="509" t="s">
        <v>43</v>
      </c>
      <c r="G7" s="513"/>
      <c r="H7" s="431" t="s">
        <v>511</v>
      </c>
      <c r="I7" s="431"/>
    </row>
    <row r="8" spans="2:9" ht="41.25" customHeight="1">
      <c r="B8" s="514" t="s">
        <v>41</v>
      </c>
      <c r="C8" s="515"/>
      <c r="D8" s="516" t="s">
        <v>547</v>
      </c>
      <c r="E8" s="517"/>
      <c r="F8" s="518" t="s">
        <v>44</v>
      </c>
      <c r="G8" s="519"/>
      <c r="H8" s="431" t="s">
        <v>516</v>
      </c>
      <c r="I8" s="431"/>
    </row>
    <row r="9" spans="2:9">
      <c r="B9" s="442" t="s">
        <v>90</v>
      </c>
      <c r="C9" s="442"/>
      <c r="D9" s="442"/>
      <c r="E9" s="442"/>
      <c r="F9" s="442"/>
      <c r="G9" s="442"/>
      <c r="H9" s="442"/>
      <c r="I9" s="442"/>
    </row>
    <row r="10" spans="2:9" ht="262.5" customHeight="1">
      <c r="B10" s="436" t="s">
        <v>91</v>
      </c>
      <c r="C10" s="436"/>
      <c r="D10" s="431" t="str">
        <f>'FORMATO 2. POA - MIR'!C9</f>
        <v>Acuerdo 4. Desarrollo sostenible e infraestructura sólida y transformadora</v>
      </c>
      <c r="E10" s="526"/>
      <c r="F10" s="434" t="s">
        <v>92</v>
      </c>
      <c r="G10" s="434"/>
      <c r="H10" s="527"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528"/>
    </row>
    <row r="11" spans="2:9" ht="193.5" customHeight="1">
      <c r="B11" s="434" t="s">
        <v>93</v>
      </c>
      <c r="C11" s="434"/>
      <c r="D11" s="431" t="str">
        <f>'FORMATO 2. POA - MIR'!C10</f>
        <v>PP4-Desarrollo sostenible e infraestructura sólida y transformadora para Zapotlán</v>
      </c>
      <c r="E11" s="526"/>
      <c r="F11" s="434" t="s">
        <v>95</v>
      </c>
      <c r="G11" s="434"/>
      <c r="H11" s="527"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528"/>
    </row>
    <row r="12" spans="2:9" ht="126" customHeight="1">
      <c r="B12" s="529" t="s">
        <v>96</v>
      </c>
      <c r="C12" s="529"/>
      <c r="D12" s="530" t="str">
        <f>'FORMATO 2. POA - MIR'!C11</f>
        <v>Garantizar la correcta gestión de recursos, detonando la infraestructura social y sostenible a través de financiamiento de obras, acciones sociales básicas e inversiones que beneficien directamente a la población de Zapotlán.</v>
      </c>
      <c r="E12" s="530"/>
      <c r="F12" s="434" t="s">
        <v>97</v>
      </c>
      <c r="G12" s="434"/>
      <c r="H12" s="527" t="str">
        <f>'FORMATO 2. POA - MIR'!E11</f>
        <v>4.3.3.1 Impulsar el uso de la movilidad no motorizada de bajo impacto ambiental.
4.3.3.2 Implementar políticas de seguridad, de educación vial y ambiental en materia de movilidad.</v>
      </c>
      <c r="I12" s="528"/>
    </row>
    <row r="13" spans="2:9" ht="15" customHeight="1">
      <c r="B13" s="531" t="s">
        <v>344</v>
      </c>
      <c r="C13" s="532"/>
      <c r="D13" s="532"/>
      <c r="E13" s="532"/>
      <c r="F13" s="532"/>
      <c r="G13" s="532"/>
      <c r="H13" s="532"/>
      <c r="I13" s="533"/>
    </row>
    <row r="14" spans="2:9">
      <c r="B14" s="436" t="s">
        <v>45</v>
      </c>
      <c r="C14" s="436"/>
      <c r="D14" s="436"/>
      <c r="E14" s="436"/>
      <c r="F14" s="436"/>
      <c r="G14" s="436"/>
      <c r="H14" s="436"/>
      <c r="I14" s="436"/>
    </row>
    <row r="15" spans="2:9" ht="30.75" customHeight="1">
      <c r="B15" s="435" t="str">
        <f>'FORMATO 2. POA - MIR'!B23</f>
        <v xml:space="preserve">Servicio correctivo de unidades del Parque Vehicular </v>
      </c>
      <c r="C15" s="435"/>
      <c r="D15" s="435"/>
      <c r="E15" s="435"/>
      <c r="F15" s="435"/>
      <c r="G15" s="435"/>
      <c r="H15" s="435"/>
      <c r="I15" s="435"/>
    </row>
    <row r="16" spans="2:9">
      <c r="B16" s="436" t="s">
        <v>48</v>
      </c>
      <c r="C16" s="436"/>
      <c r="D16" s="436"/>
      <c r="E16" s="436"/>
      <c r="F16" s="436"/>
      <c r="G16" s="436"/>
      <c r="H16" s="436"/>
      <c r="I16" s="436"/>
    </row>
    <row r="17" spans="2:9" ht="39" customHeight="1">
      <c r="B17" s="431" t="str">
        <f>'FORMATO 2. POA - MIR'!C23</f>
        <v xml:space="preserve">El servicio correctivo de las unidades del parque vehicular consiste en el conjunto de acciones técnicas que se realizan para reparar fallas, averías o daños detectados en los vehículos oficiales, con el propósito de restablecer su funcionamiento óptimo, seguro y eficiente. Este tipo de mantenimiento se ejecuta cuando la unidad presenta un desperfecto que afecta su operatividad o pone en riesgo la seguridad del conductor y de los usuarios. </v>
      </c>
      <c r="C17" s="431"/>
      <c r="D17" s="431"/>
      <c r="E17" s="431"/>
      <c r="F17" s="431"/>
      <c r="G17" s="431"/>
      <c r="H17" s="431"/>
      <c r="I17" s="431"/>
    </row>
    <row r="18" spans="2:9" ht="18.75" customHeight="1">
      <c r="B18" s="437" t="s">
        <v>345</v>
      </c>
      <c r="C18" s="437"/>
      <c r="D18" s="437"/>
      <c r="E18" s="437"/>
      <c r="F18" s="437"/>
      <c r="G18" s="437"/>
      <c r="H18" s="437"/>
      <c r="I18" s="437"/>
    </row>
    <row r="19" spans="2:9">
      <c r="B19" s="438" t="s">
        <v>331</v>
      </c>
      <c r="C19" s="438"/>
      <c r="D19" s="438"/>
      <c r="E19" s="438"/>
      <c r="F19" s="438"/>
      <c r="G19" s="438"/>
      <c r="H19" s="438"/>
      <c r="I19" s="438"/>
    </row>
    <row r="20" spans="2:9">
      <c r="B20" s="431" t="str">
        <f>CALENDARIZACION!E38</f>
        <v>PDMCDU=(PDAPDMCDUDPVP/PDAPDMCDUDPVR)*100%</v>
      </c>
      <c r="C20" s="431"/>
      <c r="D20" s="431"/>
      <c r="E20" s="431"/>
      <c r="F20" s="431"/>
      <c r="G20" s="431"/>
      <c r="H20" s="431"/>
      <c r="I20" s="431"/>
    </row>
    <row r="21" spans="2:9">
      <c r="B21" s="438" t="s">
        <v>332</v>
      </c>
      <c r="C21" s="438"/>
      <c r="D21" s="438"/>
      <c r="E21" s="438"/>
      <c r="F21" s="438"/>
      <c r="G21" s="438"/>
      <c r="H21" s="438"/>
      <c r="I21" s="438"/>
    </row>
    <row r="22" spans="2:9" ht="28.5" customHeight="1">
      <c r="B22" s="445" t="s">
        <v>106</v>
      </c>
      <c r="C22" s="446"/>
      <c r="D22" s="447" t="s">
        <v>333</v>
      </c>
      <c r="E22" s="447"/>
      <c r="F22" s="446" t="s">
        <v>334</v>
      </c>
      <c r="G22" s="446"/>
      <c r="H22" s="434" t="s">
        <v>138</v>
      </c>
      <c r="I22" s="434"/>
    </row>
    <row r="23" spans="2:9" ht="46.5" customHeight="1">
      <c r="B23" s="526" t="s">
        <v>544</v>
      </c>
      <c r="C23" s="534"/>
      <c r="D23" s="535" t="s">
        <v>109</v>
      </c>
      <c r="E23" s="536"/>
      <c r="F23" s="526" t="str">
        <f>CALENDARIZACION!C38</f>
        <v xml:space="preserve">PDMCDU.
 Porcentaje de mantenimientos correctivos de unidades  </v>
      </c>
      <c r="G23" s="528"/>
      <c r="H23" s="539" t="s">
        <v>514</v>
      </c>
      <c r="I23" s="540"/>
    </row>
    <row r="24" spans="2:9" ht="63.75" customHeight="1">
      <c r="B24" s="431" t="s">
        <v>548</v>
      </c>
      <c r="C24" s="431"/>
      <c r="D24" s="535" t="s">
        <v>109</v>
      </c>
      <c r="E24" s="536"/>
      <c r="F24" s="537" t="str">
        <f>CALENDARIZACION!D38</f>
        <v>PDAPDMCDUDPVP.
Porcentaje de actividades programadas de los mantenimientos correctivos de unidades de parque vehicular programado</v>
      </c>
      <c r="G24" s="538"/>
      <c r="H24" s="539" t="s">
        <v>514</v>
      </c>
      <c r="I24" s="540"/>
    </row>
    <row r="25" spans="2:9" ht="68.25" customHeight="1">
      <c r="B25" s="431" t="s">
        <v>549</v>
      </c>
      <c r="C25" s="431"/>
      <c r="D25" s="535" t="s">
        <v>109</v>
      </c>
      <c r="E25" s="536"/>
      <c r="F25" s="561" t="str">
        <f>CALENDARIZACION!D39</f>
        <v>PDAPDMCDUDPVR.
Porcentaje de actividades programadas de los mantenimientos correctivos de unidades de parque vehicular realizado</v>
      </c>
      <c r="G25" s="561"/>
      <c r="H25" s="539" t="s">
        <v>514</v>
      </c>
      <c r="I25" s="540"/>
    </row>
    <row r="26" spans="2:9" ht="12.75" customHeight="1">
      <c r="B26" s="554" t="s">
        <v>141</v>
      </c>
      <c r="C26" s="554"/>
      <c r="D26" s="554"/>
      <c r="E26" s="554"/>
      <c r="F26" s="554"/>
      <c r="G26" s="554"/>
      <c r="H26" s="554"/>
      <c r="I26" s="554"/>
    </row>
    <row r="27" spans="2:9" ht="15.75" customHeight="1">
      <c r="B27" s="555" t="s">
        <v>28</v>
      </c>
      <c r="C27" s="543"/>
      <c r="D27" s="541" t="s">
        <v>46</v>
      </c>
      <c r="E27" s="543"/>
      <c r="F27" s="555" t="s">
        <v>47</v>
      </c>
      <c r="G27" s="556"/>
      <c r="H27" s="556"/>
      <c r="I27" s="556"/>
    </row>
    <row r="28" spans="2:9" ht="18" customHeight="1">
      <c r="B28" s="526" t="s">
        <v>101</v>
      </c>
      <c r="C28" s="528"/>
      <c r="D28" s="549" t="s">
        <v>99</v>
      </c>
      <c r="E28" s="550"/>
      <c r="F28" s="549" t="s">
        <v>213</v>
      </c>
      <c r="G28" s="530"/>
      <c r="H28" s="530"/>
      <c r="I28" s="550"/>
    </row>
    <row r="29" spans="2:9" ht="18" customHeight="1">
      <c r="B29" s="541" t="s">
        <v>128</v>
      </c>
      <c r="C29" s="542"/>
      <c r="D29" s="542"/>
      <c r="E29" s="543"/>
      <c r="F29" s="544" t="s">
        <v>131</v>
      </c>
      <c r="G29" s="545"/>
      <c r="H29" s="545"/>
      <c r="I29" s="545"/>
    </row>
    <row r="30" spans="2:9" ht="13.5" customHeight="1">
      <c r="B30" s="546" t="s">
        <v>109</v>
      </c>
      <c r="C30" s="547"/>
      <c r="D30" s="547"/>
      <c r="E30" s="548"/>
      <c r="F30" s="549" t="s">
        <v>189</v>
      </c>
      <c r="G30" s="530"/>
      <c r="H30" s="530"/>
      <c r="I30" s="550"/>
    </row>
    <row r="31" spans="2:9" ht="15.75" customHeight="1">
      <c r="B31" s="594" t="s">
        <v>83</v>
      </c>
      <c r="C31" s="595"/>
      <c r="D31" s="595"/>
      <c r="E31" s="553"/>
      <c r="F31" s="596" t="s">
        <v>132</v>
      </c>
      <c r="G31" s="597"/>
      <c r="H31" s="597"/>
      <c r="I31" s="597"/>
    </row>
    <row r="32" spans="2:9" ht="15.75" customHeight="1">
      <c r="B32" s="431" t="s">
        <v>110</v>
      </c>
      <c r="C32" s="431"/>
      <c r="D32" s="431"/>
      <c r="E32" s="431"/>
      <c r="F32" s="431" t="s">
        <v>111</v>
      </c>
      <c r="G32" s="431"/>
      <c r="H32" s="431"/>
      <c r="I32" s="431"/>
    </row>
    <row r="33" spans="1:10" ht="14.25" customHeight="1">
      <c r="B33" s="442" t="s">
        <v>144</v>
      </c>
      <c r="C33" s="442"/>
      <c r="D33" s="442"/>
      <c r="E33" s="442"/>
      <c r="F33" s="442"/>
      <c r="G33" s="442"/>
      <c r="H33" s="442"/>
      <c r="I33" s="442"/>
    </row>
    <row r="34" spans="1:10" ht="13.5" customHeight="1">
      <c r="B34" s="565" t="s">
        <v>336</v>
      </c>
      <c r="C34" s="566"/>
      <c r="D34" s="566"/>
      <c r="E34" s="566"/>
      <c r="F34" s="567" t="s">
        <v>337</v>
      </c>
      <c r="G34" s="567"/>
      <c r="H34" s="567"/>
      <c r="I34" s="567"/>
    </row>
    <row r="35" spans="1:10">
      <c r="B35" s="557" t="s">
        <v>147</v>
      </c>
      <c r="C35" s="558"/>
      <c r="D35" s="568">
        <f>CALENDARIZACION!R38</f>
        <v>24</v>
      </c>
      <c r="E35" s="569"/>
      <c r="F35" s="522" t="s">
        <v>116</v>
      </c>
      <c r="G35" s="570"/>
      <c r="H35" s="571" t="s">
        <v>117</v>
      </c>
      <c r="I35" s="571"/>
    </row>
    <row r="36" spans="1:10">
      <c r="B36" s="557" t="s">
        <v>118</v>
      </c>
      <c r="C36" s="558"/>
      <c r="D36" s="559" t="s">
        <v>110</v>
      </c>
      <c r="E36" s="560"/>
      <c r="F36" s="511" t="s">
        <v>335</v>
      </c>
      <c r="G36" s="561"/>
      <c r="H36" s="455" t="s">
        <v>120</v>
      </c>
      <c r="I36" s="455"/>
    </row>
    <row r="37" spans="1:10">
      <c r="B37" s="557" t="s">
        <v>49</v>
      </c>
      <c r="C37" s="558"/>
      <c r="D37" s="559" t="s">
        <v>188</v>
      </c>
      <c r="E37" s="560"/>
      <c r="F37" s="511" t="s">
        <v>121</v>
      </c>
      <c r="G37" s="561"/>
      <c r="H37" s="456" t="s">
        <v>122</v>
      </c>
      <c r="I37" s="456"/>
    </row>
    <row r="38" spans="1:10">
      <c r="B38" s="580" t="s">
        <v>346</v>
      </c>
      <c r="C38" s="545"/>
      <c r="D38" s="545"/>
      <c r="E38" s="545"/>
      <c r="F38" s="545"/>
      <c r="G38" s="545"/>
      <c r="H38" s="545"/>
      <c r="I38" s="545"/>
    </row>
    <row r="39" spans="1:10">
      <c r="B39" s="581" t="s">
        <v>229</v>
      </c>
      <c r="C39" s="582"/>
      <c r="D39" s="582"/>
      <c r="E39" s="583"/>
      <c r="F39" s="584" t="s">
        <v>50</v>
      </c>
      <c r="G39" s="585"/>
      <c r="H39" s="434" t="s">
        <v>142</v>
      </c>
      <c r="I39" s="434"/>
    </row>
    <row r="40" spans="1:10">
      <c r="B40" s="457">
        <f>D43</f>
        <v>6</v>
      </c>
      <c r="C40" s="457"/>
      <c r="D40" s="457"/>
      <c r="E40" s="457"/>
      <c r="F40" s="586">
        <v>2026</v>
      </c>
      <c r="G40" s="586"/>
      <c r="H40" s="431" t="s">
        <v>113</v>
      </c>
      <c r="I40" s="431"/>
    </row>
    <row r="41" spans="1:10">
      <c r="B41" s="572" t="s">
        <v>145</v>
      </c>
      <c r="C41" s="573"/>
      <c r="D41" s="573"/>
      <c r="E41" s="573"/>
      <c r="F41" s="573"/>
      <c r="G41" s="573"/>
      <c r="H41" s="573"/>
      <c r="I41" s="574"/>
    </row>
    <row r="42" spans="1:10" ht="36">
      <c r="B42" s="575" t="s">
        <v>124</v>
      </c>
      <c r="C42" s="576"/>
      <c r="D42" s="154" t="s">
        <v>146</v>
      </c>
      <c r="E42" s="155" t="s">
        <v>86</v>
      </c>
      <c r="F42" s="577" t="s">
        <v>87</v>
      </c>
      <c r="G42" s="578"/>
      <c r="H42" s="128" t="s">
        <v>76</v>
      </c>
      <c r="I42" s="128" t="s">
        <v>77</v>
      </c>
    </row>
    <row r="43" spans="1:10">
      <c r="B43" s="522" t="s">
        <v>277</v>
      </c>
      <c r="C43" s="570"/>
      <c r="D43" s="130">
        <f>SUM(CALENDARIZACION!F38:H38)</f>
        <v>6</v>
      </c>
      <c r="E43" s="131">
        <v>0</v>
      </c>
      <c r="F43" s="460">
        <f>SUM(CALENDARIZACION!F39:H39)</f>
        <v>6</v>
      </c>
      <c r="G43" s="460"/>
      <c r="H43" s="157">
        <v>46027</v>
      </c>
      <c r="I43" s="157">
        <v>46111</v>
      </c>
      <c r="J43" s="141"/>
    </row>
    <row r="44" spans="1:10">
      <c r="B44" s="511" t="s">
        <v>278</v>
      </c>
      <c r="C44" s="561"/>
      <c r="D44" s="130">
        <f>SUM(CALENDARIZACION!I38:K38)</f>
        <v>6</v>
      </c>
      <c r="E44" s="133">
        <v>0</v>
      </c>
      <c r="F44" s="460">
        <f>SUM(CALENDARIZACION!I39:K39)</f>
        <v>0</v>
      </c>
      <c r="G44" s="460"/>
      <c r="H44" s="157"/>
      <c r="I44" s="157"/>
      <c r="J44" s="141"/>
    </row>
    <row r="45" spans="1:10">
      <c r="B45" s="511" t="s">
        <v>134</v>
      </c>
      <c r="C45" s="561"/>
      <c r="D45" s="130">
        <f>SUM(CALENDARIZACION!L38:N38)</f>
        <v>6</v>
      </c>
      <c r="E45" s="131">
        <v>0</v>
      </c>
      <c r="F45" s="460">
        <f>SUM(CALENDARIZACION!L39:L39)</f>
        <v>0</v>
      </c>
      <c r="G45" s="460"/>
      <c r="H45" s="157"/>
      <c r="I45" s="157"/>
    </row>
    <row r="46" spans="1:10">
      <c r="B46" s="587" t="s">
        <v>279</v>
      </c>
      <c r="C46" s="588"/>
      <c r="D46" s="130">
        <f>SUM(CALENDARIZACION!O38:Q38)</f>
        <v>6</v>
      </c>
      <c r="E46" s="134">
        <v>0</v>
      </c>
      <c r="F46" s="460">
        <f>SUM(CALENDARIZACION!O39:Q39)</f>
        <v>0</v>
      </c>
      <c r="G46" s="460"/>
      <c r="H46" s="157"/>
      <c r="I46" s="157"/>
    </row>
    <row r="47" spans="1:10" ht="24">
      <c r="B47" s="467" t="s">
        <v>342</v>
      </c>
      <c r="C47" s="467"/>
      <c r="D47" s="158">
        <f>CALENDARIZACION!R38</f>
        <v>24</v>
      </c>
      <c r="E47" s="158">
        <v>0</v>
      </c>
      <c r="F47" s="468">
        <f>CALENDARIZACION!R39</f>
        <v>6</v>
      </c>
      <c r="G47" s="468"/>
      <c r="H47" s="129" t="s">
        <v>148</v>
      </c>
      <c r="I47" s="159">
        <f>CALENDARIZACION!U38</f>
        <v>0.25</v>
      </c>
    </row>
    <row r="48" spans="1:10">
      <c r="A48" s="598"/>
      <c r="B48" s="598"/>
      <c r="C48" s="598"/>
      <c r="D48" s="598"/>
      <c r="E48" s="598"/>
      <c r="F48" s="598"/>
      <c r="G48" s="598"/>
      <c r="H48" s="598"/>
      <c r="I48" s="598"/>
    </row>
    <row r="49" spans="1:9" ht="22.5" customHeight="1">
      <c r="A49" s="598"/>
      <c r="B49" s="598"/>
      <c r="C49" s="598"/>
      <c r="D49" s="598"/>
      <c r="E49" s="598"/>
      <c r="F49" s="598"/>
      <c r="G49" s="598"/>
      <c r="H49" s="598"/>
      <c r="I49" s="598"/>
    </row>
    <row r="50" spans="1:9" ht="39" customHeight="1">
      <c r="B50" s="430" t="s">
        <v>160</v>
      </c>
      <c r="C50" s="436"/>
      <c r="D50" s="463" t="s">
        <v>52</v>
      </c>
      <c r="E50" s="463"/>
      <c r="F50" s="463" t="s">
        <v>154</v>
      </c>
      <c r="G50" s="463"/>
      <c r="H50" s="463"/>
      <c r="I50" s="463"/>
    </row>
    <row r="51" spans="1:9" ht="33.75" customHeight="1">
      <c r="B51" s="464" t="str">
        <f>D8</f>
        <v>PP4- A2  C2</v>
      </c>
      <c r="C51" s="464"/>
      <c r="D51" s="443" t="str">
        <f>B15</f>
        <v xml:space="preserve">Servicio correctivo de unidades del Parque Vehicular </v>
      </c>
      <c r="E51" s="443"/>
      <c r="F51" s="137" t="s">
        <v>155</v>
      </c>
      <c r="G51" s="129" t="s">
        <v>156</v>
      </c>
      <c r="H51" s="137" t="s">
        <v>67</v>
      </c>
      <c r="I51" s="138" t="s">
        <v>68</v>
      </c>
    </row>
    <row r="52" spans="1:9" ht="30" customHeight="1">
      <c r="B52" s="465"/>
      <c r="C52" s="465"/>
      <c r="D52" s="466"/>
      <c r="E52" s="466"/>
      <c r="F52" s="139" t="e">
        <f>CALENDARIZACION!#REF!</f>
        <v>#REF!</v>
      </c>
      <c r="G52" s="135" t="e">
        <f>CALENDARIZACION!#REF!</f>
        <v>#REF!</v>
      </c>
      <c r="H52" s="139" t="e">
        <f>CALENDARIZACION!#REF!</f>
        <v>#REF!</v>
      </c>
      <c r="I52" s="140" t="e">
        <f>CALENDARIZACION!#REF!</f>
        <v>#REF!</v>
      </c>
    </row>
    <row r="53" spans="1:9" ht="20.25" customHeight="1">
      <c r="A53" s="142">
        <v>1</v>
      </c>
      <c r="B53" s="365">
        <v>0</v>
      </c>
      <c r="C53" s="365"/>
      <c r="D53" s="365"/>
      <c r="E53" s="365"/>
      <c r="F53" s="365"/>
      <c r="G53" s="365"/>
      <c r="H53" s="365"/>
      <c r="I53" s="365"/>
    </row>
    <row r="54" spans="1:9">
      <c r="A54" s="142">
        <v>1</v>
      </c>
      <c r="B54" s="365"/>
      <c r="C54" s="365"/>
      <c r="D54" s="365"/>
      <c r="E54" s="365"/>
      <c r="F54" s="365"/>
      <c r="G54" s="365"/>
      <c r="H54" s="365"/>
      <c r="I54" s="365"/>
    </row>
    <row r="55" spans="1:9">
      <c r="A55" s="142">
        <v>1</v>
      </c>
      <c r="B55" s="365"/>
      <c r="C55" s="365"/>
      <c r="D55" s="365"/>
      <c r="E55" s="365"/>
      <c r="F55" s="365"/>
      <c r="G55" s="365"/>
      <c r="H55" s="365"/>
      <c r="I55" s="365"/>
    </row>
    <row r="56" spans="1:9">
      <c r="A56" s="142">
        <v>1</v>
      </c>
      <c r="B56" s="365"/>
      <c r="C56" s="365"/>
      <c r="D56" s="365"/>
      <c r="E56" s="365"/>
      <c r="F56" s="365"/>
      <c r="G56" s="365"/>
      <c r="H56" s="365"/>
      <c r="I56" s="365"/>
    </row>
    <row r="57" spans="1:9">
      <c r="A57" s="142">
        <v>1</v>
      </c>
      <c r="B57" s="365"/>
      <c r="C57" s="365"/>
      <c r="D57" s="365"/>
      <c r="E57" s="365"/>
      <c r="F57" s="365"/>
      <c r="G57" s="365"/>
      <c r="H57" s="365"/>
      <c r="I57" s="365"/>
    </row>
    <row r="58" spans="1:9">
      <c r="A58" s="142">
        <v>1</v>
      </c>
      <c r="B58" s="365"/>
      <c r="C58" s="365"/>
      <c r="D58" s="365"/>
      <c r="E58" s="365"/>
      <c r="F58" s="365"/>
      <c r="G58" s="365"/>
      <c r="H58" s="365"/>
      <c r="I58" s="365"/>
    </row>
    <row r="59" spans="1:9">
      <c r="A59" s="142">
        <v>1</v>
      </c>
      <c r="B59" s="365"/>
      <c r="C59" s="365"/>
      <c r="D59" s="365"/>
      <c r="E59" s="365"/>
      <c r="F59" s="365"/>
      <c r="G59" s="365"/>
      <c r="H59" s="365"/>
      <c r="I59" s="365"/>
    </row>
    <row r="60" spans="1:9">
      <c r="A60" s="142">
        <v>1</v>
      </c>
      <c r="B60" s="365"/>
      <c r="C60" s="365"/>
      <c r="D60" s="365"/>
      <c r="E60" s="365"/>
      <c r="F60" s="365"/>
      <c r="G60" s="365"/>
      <c r="H60" s="365"/>
      <c r="I60" s="365"/>
    </row>
    <row r="61" spans="1:9">
      <c r="A61" s="142">
        <v>1</v>
      </c>
      <c r="B61" s="365"/>
      <c r="C61" s="365"/>
      <c r="D61" s="365"/>
      <c r="E61" s="365"/>
      <c r="F61" s="365"/>
      <c r="G61" s="365"/>
      <c r="H61" s="365"/>
      <c r="I61" s="365"/>
    </row>
    <row r="62" spans="1:9">
      <c r="A62" s="142">
        <v>1</v>
      </c>
      <c r="B62" s="365"/>
      <c r="C62" s="365"/>
      <c r="D62" s="365"/>
      <c r="E62" s="365"/>
      <c r="F62" s="365"/>
      <c r="G62" s="365"/>
      <c r="H62" s="365"/>
      <c r="I62" s="365"/>
    </row>
    <row r="63" spans="1:9">
      <c r="A63" s="142">
        <v>1</v>
      </c>
      <c r="B63" s="365"/>
      <c r="C63" s="365"/>
      <c r="D63" s="365"/>
      <c r="E63" s="365"/>
      <c r="F63" s="365"/>
      <c r="G63" s="365"/>
      <c r="H63" s="365"/>
      <c r="I63" s="365"/>
    </row>
    <row r="64" spans="1:9">
      <c r="A64" s="142">
        <v>1</v>
      </c>
      <c r="B64" s="365"/>
      <c r="C64" s="365"/>
      <c r="D64" s="365"/>
      <c r="E64" s="365"/>
      <c r="F64" s="365"/>
      <c r="G64" s="365"/>
      <c r="H64" s="365"/>
      <c r="I64" s="365"/>
    </row>
    <row r="65" spans="1:9">
      <c r="A65" s="142">
        <v>1</v>
      </c>
      <c r="B65" s="365"/>
      <c r="C65" s="365"/>
      <c r="D65" s="365"/>
      <c r="E65" s="365"/>
      <c r="F65" s="365"/>
      <c r="G65" s="365"/>
      <c r="H65" s="365"/>
      <c r="I65" s="365"/>
    </row>
    <row r="66" spans="1:9">
      <c r="A66" s="142">
        <v>1</v>
      </c>
      <c r="B66" s="365"/>
      <c r="C66" s="365"/>
      <c r="D66" s="365"/>
      <c r="E66" s="365"/>
      <c r="F66" s="365"/>
      <c r="G66" s="365"/>
      <c r="H66" s="365"/>
      <c r="I66" s="365"/>
    </row>
    <row r="67" spans="1:9">
      <c r="A67" s="142">
        <v>1</v>
      </c>
      <c r="B67" s="365"/>
      <c r="C67" s="365"/>
      <c r="D67" s="365"/>
      <c r="E67" s="365"/>
      <c r="F67" s="365"/>
      <c r="G67" s="365"/>
      <c r="H67" s="365"/>
      <c r="I67" s="365"/>
    </row>
    <row r="68" spans="1:9" ht="17.25" customHeight="1">
      <c r="A68" s="142">
        <v>1</v>
      </c>
      <c r="B68" s="365"/>
      <c r="C68" s="365"/>
      <c r="D68" s="365"/>
      <c r="E68" s="365"/>
      <c r="F68" s="365"/>
      <c r="G68" s="365"/>
      <c r="H68" s="365"/>
      <c r="I68" s="365"/>
    </row>
    <row r="69" spans="1:9">
      <c r="A69" s="142">
        <v>1</v>
      </c>
      <c r="B69" s="482" t="s">
        <v>282</v>
      </c>
      <c r="C69" s="482"/>
      <c r="D69" s="482"/>
      <c r="E69" s="482"/>
      <c r="F69" s="482"/>
      <c r="G69" s="482"/>
      <c r="H69" s="482"/>
      <c r="I69" s="482"/>
    </row>
    <row r="70" spans="1:9">
      <c r="A70" s="142">
        <v>1</v>
      </c>
      <c r="B70" s="482"/>
      <c r="C70" s="482"/>
      <c r="D70" s="482"/>
      <c r="E70" s="482"/>
      <c r="F70" s="482"/>
      <c r="G70" s="482"/>
      <c r="H70" s="482"/>
      <c r="I70" s="482"/>
    </row>
    <row r="71" spans="1:9">
      <c r="A71" s="142">
        <v>1</v>
      </c>
      <c r="B71" s="470" t="s">
        <v>277</v>
      </c>
      <c r="C71" s="470"/>
      <c r="D71" s="470"/>
      <c r="E71" s="478">
        <f>F43/D43</f>
        <v>1</v>
      </c>
      <c r="F71" s="478"/>
      <c r="G71" s="478"/>
      <c r="H71" s="478"/>
      <c r="I71" s="478"/>
    </row>
    <row r="72" spans="1:9">
      <c r="A72" s="142">
        <v>1</v>
      </c>
      <c r="B72" s="470"/>
      <c r="C72" s="470"/>
      <c r="D72" s="470"/>
      <c r="E72" s="478"/>
      <c r="F72" s="478"/>
      <c r="G72" s="478"/>
      <c r="H72" s="478"/>
      <c r="I72" s="478"/>
    </row>
    <row r="73" spans="1:9">
      <c r="B73" s="470" t="s">
        <v>278</v>
      </c>
      <c r="C73" s="470"/>
      <c r="D73" s="470"/>
      <c r="E73" s="478">
        <f>F44/D44</f>
        <v>0</v>
      </c>
      <c r="F73" s="478"/>
      <c r="G73" s="478"/>
      <c r="H73" s="478"/>
      <c r="I73" s="478"/>
    </row>
    <row r="74" spans="1:9">
      <c r="B74" s="470"/>
      <c r="C74" s="470"/>
      <c r="D74" s="470"/>
      <c r="E74" s="478"/>
      <c r="F74" s="478"/>
      <c r="G74" s="478"/>
      <c r="H74" s="478"/>
      <c r="I74" s="478"/>
    </row>
    <row r="75" spans="1:9" ht="12.75" customHeight="1">
      <c r="B75" s="470" t="s">
        <v>134</v>
      </c>
      <c r="C75" s="470"/>
      <c r="D75" s="470"/>
      <c r="E75" s="478">
        <f>F45/D45</f>
        <v>0</v>
      </c>
      <c r="F75" s="478"/>
      <c r="G75" s="478"/>
      <c r="H75" s="478"/>
      <c r="I75" s="478"/>
    </row>
    <row r="76" spans="1:9" ht="12.75" customHeight="1">
      <c r="B76" s="470"/>
      <c r="C76" s="470"/>
      <c r="D76" s="470"/>
      <c r="E76" s="478"/>
      <c r="F76" s="478"/>
      <c r="G76" s="478"/>
      <c r="H76" s="478"/>
      <c r="I76" s="478"/>
    </row>
    <row r="77" spans="1:9">
      <c r="B77" s="470" t="s">
        <v>279</v>
      </c>
      <c r="C77" s="470"/>
      <c r="D77" s="470"/>
      <c r="E77" s="478">
        <f>F46/D46</f>
        <v>0</v>
      </c>
      <c r="F77" s="478"/>
      <c r="G77" s="478"/>
      <c r="H77" s="478"/>
      <c r="I77" s="478"/>
    </row>
    <row r="78" spans="1:9">
      <c r="B78" s="470"/>
      <c r="C78" s="470"/>
      <c r="D78" s="470"/>
      <c r="E78" s="478"/>
      <c r="F78" s="478"/>
      <c r="G78" s="478"/>
      <c r="H78" s="478"/>
      <c r="I78" s="478"/>
    </row>
    <row r="79" spans="1:9">
      <c r="B79" s="599"/>
      <c r="C79" s="599"/>
      <c r="D79" s="599"/>
      <c r="E79" s="599"/>
      <c r="F79" s="599"/>
      <c r="G79" s="599"/>
      <c r="H79" s="599"/>
      <c r="I79" s="599"/>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xr:uid="{B2C46BDC-3550-48C7-B815-C8E7CFD123D2}"/>
    <hyperlink ref="H24" r:id="rId2" xr:uid="{1E35FE9C-47DF-4392-815C-5CDD8D138D85}"/>
    <hyperlink ref="H25" r:id="rId3" xr:uid="{0CBE776B-018E-4398-A626-D07652447528}"/>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zoomScale="70" zoomScaleNormal="70" workbookViewId="0">
      <selection activeCell="R17" sqref="R17"/>
    </sheetView>
  </sheetViews>
  <sheetFormatPr baseColWidth="10" defaultRowHeight="36" customHeight="1"/>
  <cols>
    <col min="1" max="1" width="22.83203125" style="91" customWidth="1"/>
    <col min="2" max="2" width="12" style="91"/>
    <col min="3" max="3" width="12.83203125" style="91" customWidth="1"/>
    <col min="4" max="4" width="14" style="151" customWidth="1"/>
    <col min="5" max="5" width="16" style="151" customWidth="1"/>
    <col min="6" max="6" width="60.83203125" style="91" customWidth="1"/>
    <col min="7" max="7" width="60.1640625" style="91" customWidth="1"/>
    <col min="8" max="8" width="23.6640625" style="91" customWidth="1"/>
    <col min="9" max="9" width="56.6640625" style="91" customWidth="1"/>
    <col min="10" max="10" width="35.1640625" style="91" customWidth="1"/>
    <col min="11" max="11" width="17.1640625" style="91" customWidth="1"/>
    <col min="12" max="12" width="16.5" style="91" customWidth="1"/>
    <col min="13" max="16" width="17.1640625" style="91" customWidth="1"/>
    <col min="17" max="17" width="18.5" style="91" customWidth="1"/>
    <col min="18" max="18" width="40.5" style="91" customWidth="1"/>
    <col min="19" max="19" width="33.33203125" style="91" customWidth="1"/>
    <col min="20" max="16384" width="12" style="91"/>
  </cols>
  <sheetData>
    <row r="2" spans="1:20" ht="36" customHeight="1">
      <c r="A2" s="601" t="s">
        <v>135</v>
      </c>
      <c r="B2" s="601"/>
      <c r="C2" s="601"/>
      <c r="D2" s="601"/>
      <c r="E2" s="601"/>
      <c r="F2" s="601"/>
      <c r="G2" s="601"/>
      <c r="H2" s="601"/>
      <c r="I2" s="601"/>
      <c r="J2" s="601"/>
      <c r="K2" s="601"/>
      <c r="L2" s="601"/>
      <c r="M2" s="601"/>
      <c r="N2" s="601"/>
      <c r="O2" s="601"/>
      <c r="P2" s="601"/>
      <c r="Q2" s="601"/>
      <c r="R2" s="601"/>
      <c r="S2" s="601"/>
    </row>
    <row r="3" spans="1:20" ht="36" customHeight="1">
      <c r="A3" s="600"/>
      <c r="B3" s="600"/>
      <c r="C3" s="600"/>
      <c r="D3" s="600"/>
      <c r="E3" s="600"/>
      <c r="F3" s="600"/>
      <c r="G3" s="600"/>
      <c r="H3" s="600"/>
      <c r="I3" s="600"/>
      <c r="J3" s="600"/>
      <c r="K3" s="600"/>
      <c r="L3" s="600"/>
      <c r="M3" s="600"/>
      <c r="N3" s="600"/>
      <c r="O3" s="600"/>
      <c r="P3" s="600"/>
      <c r="Q3" s="600"/>
      <c r="R3" s="600"/>
      <c r="S3" s="600"/>
    </row>
    <row r="4" spans="1:20" ht="51.75" customHeight="1">
      <c r="A4" s="143" t="s">
        <v>133</v>
      </c>
      <c r="B4" s="127" t="s">
        <v>126</v>
      </c>
      <c r="C4" s="77" t="s">
        <v>75</v>
      </c>
      <c r="D4" s="152" t="s">
        <v>76</v>
      </c>
      <c r="E4" s="152" t="s">
        <v>77</v>
      </c>
      <c r="F4" s="77" t="s">
        <v>78</v>
      </c>
      <c r="G4" s="77" t="s">
        <v>79</v>
      </c>
      <c r="H4" s="77" t="s">
        <v>80</v>
      </c>
      <c r="I4" s="77" t="s">
        <v>81</v>
      </c>
      <c r="J4" s="77" t="s">
        <v>228</v>
      </c>
      <c r="K4" s="77" t="s">
        <v>82</v>
      </c>
      <c r="L4" s="77" t="s">
        <v>83</v>
      </c>
      <c r="M4" s="77" t="s">
        <v>84</v>
      </c>
      <c r="N4" s="77" t="s">
        <v>85</v>
      </c>
      <c r="O4" s="77" t="s">
        <v>86</v>
      </c>
      <c r="P4" s="77" t="s">
        <v>87</v>
      </c>
      <c r="Q4" s="77" t="s">
        <v>88</v>
      </c>
      <c r="R4" s="77" t="s">
        <v>137</v>
      </c>
      <c r="S4" s="77" t="s">
        <v>89</v>
      </c>
    </row>
    <row r="5" spans="1:20" ht="85.5" customHeight="1">
      <c r="A5" s="146" t="s">
        <v>227</v>
      </c>
      <c r="B5" s="24" t="s">
        <v>125</v>
      </c>
      <c r="C5" s="147">
        <v>2026</v>
      </c>
      <c r="D5" s="148">
        <v>46027</v>
      </c>
      <c r="E5" s="148">
        <v>46386</v>
      </c>
      <c r="F5" s="24" t="s">
        <v>221</v>
      </c>
      <c r="G5" s="204" t="s">
        <v>447</v>
      </c>
      <c r="H5" s="24" t="s">
        <v>98</v>
      </c>
      <c r="I5" s="198" t="s">
        <v>441</v>
      </c>
      <c r="J5" s="24" t="s">
        <v>551</v>
      </c>
      <c r="K5" s="24" t="s">
        <v>109</v>
      </c>
      <c r="L5" s="24" t="s">
        <v>113</v>
      </c>
      <c r="M5" s="147">
        <v>4</v>
      </c>
      <c r="N5" s="147">
        <v>4</v>
      </c>
      <c r="O5" s="147">
        <v>0</v>
      </c>
      <c r="P5" s="208">
        <v>0.25</v>
      </c>
      <c r="Q5" s="147" t="s">
        <v>127</v>
      </c>
      <c r="R5" s="24" t="s">
        <v>230</v>
      </c>
      <c r="S5" s="24" t="s">
        <v>248</v>
      </c>
      <c r="T5" s="149"/>
    </row>
    <row r="6" spans="1:20" ht="63.75" customHeight="1">
      <c r="A6" s="146" t="s">
        <v>227</v>
      </c>
      <c r="B6" s="24" t="s">
        <v>158</v>
      </c>
      <c r="C6" s="147">
        <v>2026</v>
      </c>
      <c r="D6" s="148">
        <v>46027</v>
      </c>
      <c r="E6" s="148">
        <v>46111</v>
      </c>
      <c r="F6" s="24" t="s">
        <v>221</v>
      </c>
      <c r="G6" s="205" t="s">
        <v>446</v>
      </c>
      <c r="H6" s="24" t="s">
        <v>99</v>
      </c>
      <c r="I6" s="206" t="s">
        <v>550</v>
      </c>
      <c r="J6" s="24" t="s">
        <v>481</v>
      </c>
      <c r="K6" s="24" t="s">
        <v>109</v>
      </c>
      <c r="L6" s="24" t="s">
        <v>110</v>
      </c>
      <c r="M6" s="147">
        <v>1</v>
      </c>
      <c r="N6" s="24">
        <v>1</v>
      </c>
      <c r="O6" s="147">
        <v>0</v>
      </c>
      <c r="P6" s="208">
        <v>0.19</v>
      </c>
      <c r="Q6" s="24" t="s">
        <v>127</v>
      </c>
      <c r="R6" s="24" t="s">
        <v>230</v>
      </c>
      <c r="S6" s="24" t="s">
        <v>248</v>
      </c>
      <c r="T6" s="150"/>
    </row>
    <row r="7" spans="1:20" ht="129.75" customHeight="1">
      <c r="A7" s="146" t="s">
        <v>227</v>
      </c>
      <c r="B7" s="24" t="s">
        <v>136</v>
      </c>
      <c r="C7" s="147">
        <v>2026</v>
      </c>
      <c r="D7" s="148">
        <v>46027</v>
      </c>
      <c r="E7" s="148">
        <v>46111</v>
      </c>
      <c r="F7" s="24" t="s">
        <v>221</v>
      </c>
      <c r="G7" s="203" t="s">
        <v>450</v>
      </c>
      <c r="H7" s="24" t="s">
        <v>99</v>
      </c>
      <c r="I7" s="24" t="s">
        <v>449</v>
      </c>
      <c r="J7" s="24" t="s">
        <v>486</v>
      </c>
      <c r="K7" s="24" t="s">
        <v>109</v>
      </c>
      <c r="L7" s="24" t="s">
        <v>110</v>
      </c>
      <c r="M7" s="24">
        <v>2</v>
      </c>
      <c r="N7" s="24">
        <v>2</v>
      </c>
      <c r="O7" s="147">
        <v>0</v>
      </c>
      <c r="P7" s="208">
        <v>0.22</v>
      </c>
      <c r="Q7" s="24" t="s">
        <v>127</v>
      </c>
      <c r="R7" s="24" t="s">
        <v>230</v>
      </c>
      <c r="S7" s="24" t="s">
        <v>248</v>
      </c>
      <c r="T7" s="150"/>
    </row>
    <row r="8" spans="1:20" ht="69" customHeight="1">
      <c r="A8" s="146" t="s">
        <v>227</v>
      </c>
      <c r="B8" s="24" t="s">
        <v>452</v>
      </c>
      <c r="C8" s="147">
        <v>2026</v>
      </c>
      <c r="D8" s="148">
        <v>46027</v>
      </c>
      <c r="E8" s="148">
        <v>46111</v>
      </c>
      <c r="F8" s="24" t="s">
        <v>221</v>
      </c>
      <c r="G8" s="203" t="s">
        <v>455</v>
      </c>
      <c r="H8" s="24" t="s">
        <v>99</v>
      </c>
      <c r="I8" s="24" t="s">
        <v>453</v>
      </c>
      <c r="J8" s="24" t="s">
        <v>491</v>
      </c>
      <c r="K8" s="24" t="s">
        <v>109</v>
      </c>
      <c r="L8" s="24" t="s">
        <v>110</v>
      </c>
      <c r="M8" s="24">
        <v>0</v>
      </c>
      <c r="N8" s="24">
        <v>0</v>
      </c>
      <c r="O8" s="147">
        <v>0</v>
      </c>
      <c r="P8" s="208">
        <v>0</v>
      </c>
      <c r="Q8" s="24" t="s">
        <v>127</v>
      </c>
      <c r="R8" s="24" t="s">
        <v>230</v>
      </c>
      <c r="S8" s="24" t="s">
        <v>248</v>
      </c>
      <c r="T8" s="150"/>
    </row>
    <row r="9" spans="1:20" ht="150.75" customHeight="1">
      <c r="A9" s="146" t="s">
        <v>227</v>
      </c>
      <c r="B9" s="24" t="s">
        <v>457</v>
      </c>
      <c r="C9" s="147">
        <v>2026</v>
      </c>
      <c r="D9" s="148">
        <v>46027</v>
      </c>
      <c r="E9" s="148">
        <v>46111</v>
      </c>
      <c r="F9" s="24" t="s">
        <v>221</v>
      </c>
      <c r="G9" s="203" t="s">
        <v>460</v>
      </c>
      <c r="H9" s="24" t="s">
        <v>99</v>
      </c>
      <c r="I9" s="24" t="s">
        <v>459</v>
      </c>
      <c r="J9" s="24" t="s">
        <v>496</v>
      </c>
      <c r="K9" s="24" t="s">
        <v>109</v>
      </c>
      <c r="L9" s="24" t="s">
        <v>110</v>
      </c>
      <c r="M9" s="24">
        <v>1</v>
      </c>
      <c r="N9" s="24">
        <v>1</v>
      </c>
      <c r="O9" s="147">
        <v>0</v>
      </c>
      <c r="P9" s="208">
        <v>0.25</v>
      </c>
      <c r="Q9" s="24" t="s">
        <v>127</v>
      </c>
      <c r="R9" s="24" t="s">
        <v>230</v>
      </c>
      <c r="S9" s="24" t="s">
        <v>248</v>
      </c>
      <c r="T9" s="150"/>
    </row>
    <row r="10" spans="1:20" ht="144" customHeight="1">
      <c r="A10" s="146" t="s">
        <v>227</v>
      </c>
      <c r="B10" s="24" t="s">
        <v>167</v>
      </c>
      <c r="C10" s="147">
        <v>2026</v>
      </c>
      <c r="D10" s="148">
        <v>46027</v>
      </c>
      <c r="E10" s="148">
        <v>46386</v>
      </c>
      <c r="F10" s="24" t="s">
        <v>221</v>
      </c>
      <c r="G10" s="203" t="s">
        <v>462</v>
      </c>
      <c r="H10" s="24" t="s">
        <v>98</v>
      </c>
      <c r="I10" s="203" t="s">
        <v>461</v>
      </c>
      <c r="J10" s="24" t="s">
        <v>501</v>
      </c>
      <c r="K10" s="24" t="s">
        <v>109</v>
      </c>
      <c r="L10" s="24" t="s">
        <v>113</v>
      </c>
      <c r="M10" s="24">
        <v>2</v>
      </c>
      <c r="N10" s="24">
        <v>2</v>
      </c>
      <c r="O10" s="147">
        <v>0</v>
      </c>
      <c r="P10" s="208">
        <v>0.25</v>
      </c>
      <c r="Q10" s="24" t="s">
        <v>127</v>
      </c>
      <c r="R10" s="24" t="s">
        <v>230</v>
      </c>
      <c r="S10" s="24" t="s">
        <v>248</v>
      </c>
      <c r="T10" s="150"/>
    </row>
    <row r="11" spans="1:20" ht="201.75" customHeight="1">
      <c r="A11" s="146" t="s">
        <v>227</v>
      </c>
      <c r="B11" s="24" t="s">
        <v>168</v>
      </c>
      <c r="C11" s="147">
        <v>2026</v>
      </c>
      <c r="D11" s="148">
        <v>46027</v>
      </c>
      <c r="E11" s="148">
        <v>46111</v>
      </c>
      <c r="F11" s="24" t="s">
        <v>221</v>
      </c>
      <c r="G11" s="203" t="s">
        <v>465</v>
      </c>
      <c r="H11" s="24" t="s">
        <v>99</v>
      </c>
      <c r="I11" s="203" t="s">
        <v>464</v>
      </c>
      <c r="J11" s="24" t="s">
        <v>504</v>
      </c>
      <c r="K11" s="24" t="s">
        <v>109</v>
      </c>
      <c r="L11" s="24" t="s">
        <v>110</v>
      </c>
      <c r="M11" s="24">
        <v>3</v>
      </c>
      <c r="N11" s="24">
        <v>3</v>
      </c>
      <c r="O11" s="147">
        <v>0</v>
      </c>
      <c r="P11" s="208">
        <v>0.21</v>
      </c>
      <c r="Q11" s="24" t="s">
        <v>127</v>
      </c>
      <c r="R11" s="24" t="s">
        <v>230</v>
      </c>
      <c r="S11" s="24" t="s">
        <v>248</v>
      </c>
      <c r="T11" s="150"/>
    </row>
    <row r="12" spans="1:20" ht="125.25" customHeight="1">
      <c r="A12" s="146" t="s">
        <v>227</v>
      </c>
      <c r="B12" s="24" t="s">
        <v>169</v>
      </c>
      <c r="C12" s="147">
        <v>2026</v>
      </c>
      <c r="D12" s="148">
        <v>46027</v>
      </c>
      <c r="E12" s="148">
        <v>46111</v>
      </c>
      <c r="F12" s="24" t="s">
        <v>221</v>
      </c>
      <c r="G12" s="203" t="s">
        <v>468</v>
      </c>
      <c r="H12" s="24" t="s">
        <v>99</v>
      </c>
      <c r="I12" s="203" t="s">
        <v>467</v>
      </c>
      <c r="J12" s="24" t="s">
        <v>509</v>
      </c>
      <c r="K12" s="24" t="s">
        <v>109</v>
      </c>
      <c r="L12" s="24" t="s">
        <v>110</v>
      </c>
      <c r="M12" s="24">
        <v>2</v>
      </c>
      <c r="N12" s="24">
        <v>2</v>
      </c>
      <c r="O12" s="147">
        <v>0</v>
      </c>
      <c r="P12" s="208">
        <v>0.25</v>
      </c>
      <c r="Q12" s="24" t="s">
        <v>127</v>
      </c>
      <c r="R12" s="24"/>
      <c r="S12" s="24" t="s">
        <v>248</v>
      </c>
      <c r="T12" s="150"/>
    </row>
    <row r="13" spans="1:20" ht="36" customHeight="1">
      <c r="A13" s="146"/>
      <c r="B13" s="24"/>
      <c r="C13" s="147"/>
      <c r="D13" s="148"/>
      <c r="E13" s="148"/>
      <c r="F13" s="24"/>
      <c r="G13" s="24"/>
      <c r="H13" s="24"/>
      <c r="I13" s="24"/>
      <c r="J13" s="24"/>
      <c r="K13" s="24"/>
      <c r="L13" s="24"/>
      <c r="M13" s="24"/>
      <c r="N13" s="24"/>
      <c r="O13" s="24"/>
      <c r="P13" s="24"/>
      <c r="Q13" s="24"/>
      <c r="R13" s="24"/>
      <c r="S13" s="24"/>
      <c r="T13" s="150"/>
    </row>
    <row r="14" spans="1:20" ht="36" customHeight="1">
      <c r="A14" s="146"/>
      <c r="B14" s="24"/>
      <c r="C14" s="147"/>
      <c r="D14" s="148"/>
      <c r="E14" s="148"/>
      <c r="F14" s="24"/>
      <c r="G14" s="24"/>
      <c r="H14" s="24"/>
      <c r="I14" s="24"/>
      <c r="J14" s="24"/>
      <c r="K14" s="24"/>
      <c r="L14" s="24"/>
      <c r="M14" s="24"/>
      <c r="N14" s="24"/>
      <c r="O14" s="24"/>
      <c r="P14" s="24"/>
      <c r="Q14" s="24"/>
      <c r="R14" s="24"/>
      <c r="S14" s="24"/>
      <c r="T14" s="150"/>
    </row>
    <row r="15" spans="1:20" ht="36" customHeight="1">
      <c r="A15" s="146"/>
      <c r="B15" s="24"/>
      <c r="C15" s="147"/>
      <c r="D15" s="148"/>
      <c r="E15" s="148"/>
      <c r="F15" s="24"/>
      <c r="G15" s="24"/>
      <c r="H15" s="24"/>
      <c r="I15" s="24"/>
      <c r="J15" s="24"/>
      <c r="K15" s="24"/>
      <c r="L15" s="24"/>
      <c r="M15" s="24"/>
      <c r="N15" s="24"/>
      <c r="O15" s="24"/>
      <c r="P15" s="24"/>
      <c r="Q15" s="24"/>
      <c r="R15" s="24"/>
      <c r="S15" s="24"/>
      <c r="T15" s="150"/>
    </row>
    <row r="16" spans="1:20" ht="36" customHeight="1">
      <c r="A16" s="146"/>
      <c r="B16" s="24"/>
      <c r="C16" s="147"/>
      <c r="D16" s="148"/>
      <c r="E16" s="148"/>
      <c r="F16" s="24"/>
      <c r="G16" s="24"/>
      <c r="H16" s="24"/>
      <c r="I16" s="24"/>
      <c r="J16" s="24"/>
      <c r="K16" s="24"/>
      <c r="L16" s="24"/>
      <c r="M16" s="24"/>
      <c r="N16" s="24"/>
      <c r="O16" s="24"/>
      <c r="P16" s="24"/>
      <c r="Q16" s="24"/>
      <c r="R16" s="24"/>
      <c r="S16" s="24"/>
      <c r="T16" s="150"/>
    </row>
    <row r="17" spans="1:20" ht="36" customHeight="1">
      <c r="A17" s="146"/>
      <c r="B17" s="24"/>
      <c r="C17" s="147"/>
      <c r="D17" s="148"/>
      <c r="E17" s="148"/>
      <c r="F17" s="24"/>
      <c r="G17" s="24"/>
      <c r="H17" s="24"/>
      <c r="I17" s="24"/>
      <c r="J17" s="24"/>
      <c r="K17" s="24"/>
      <c r="L17" s="24"/>
      <c r="M17" s="24"/>
      <c r="N17" s="24"/>
      <c r="O17" s="24"/>
      <c r="P17" s="24"/>
      <c r="Q17" s="24"/>
      <c r="R17" s="24"/>
      <c r="S17" s="24"/>
      <c r="T17" s="150"/>
    </row>
    <row r="18" spans="1:20" ht="36" customHeight="1">
      <c r="A18" s="146"/>
      <c r="B18" s="24"/>
      <c r="C18" s="147"/>
      <c r="D18" s="148"/>
      <c r="E18" s="148"/>
      <c r="F18" s="24"/>
      <c r="G18" s="24"/>
      <c r="H18" s="24"/>
      <c r="I18" s="24"/>
      <c r="J18" s="24"/>
      <c r="K18" s="24"/>
      <c r="L18" s="24"/>
      <c r="M18" s="24"/>
      <c r="N18" s="24"/>
      <c r="O18" s="24"/>
      <c r="P18" s="24"/>
      <c r="Q18" s="24"/>
      <c r="R18" s="24"/>
      <c r="S18" s="24"/>
      <c r="T18" s="150"/>
    </row>
    <row r="19" spans="1:20" ht="36" customHeight="1">
      <c r="A19" s="146"/>
      <c r="B19" s="24"/>
      <c r="C19" s="147"/>
      <c r="D19" s="148"/>
      <c r="E19" s="148"/>
      <c r="F19" s="24"/>
      <c r="G19" s="24"/>
      <c r="H19" s="24"/>
      <c r="I19" s="24"/>
      <c r="J19" s="24"/>
      <c r="K19" s="24"/>
      <c r="L19" s="24"/>
      <c r="M19" s="24"/>
      <c r="N19" s="24"/>
      <c r="O19" s="24"/>
      <c r="P19" s="24"/>
      <c r="Q19" s="24"/>
      <c r="R19" s="24"/>
      <c r="S19" s="24"/>
      <c r="T19" s="150"/>
    </row>
    <row r="20" spans="1:20" ht="36" customHeight="1">
      <c r="A20" s="146"/>
      <c r="B20" s="24"/>
      <c r="C20" s="147"/>
      <c r="D20" s="148"/>
      <c r="E20" s="148"/>
      <c r="F20" s="24"/>
      <c r="G20" s="24"/>
      <c r="H20" s="24"/>
      <c r="I20" s="24"/>
      <c r="J20" s="24"/>
      <c r="K20" s="24"/>
      <c r="L20" s="24"/>
      <c r="M20" s="24"/>
      <c r="N20" s="24"/>
      <c r="O20" s="24"/>
      <c r="P20" s="24"/>
      <c r="Q20" s="24"/>
      <c r="R20" s="24"/>
      <c r="S20" s="24"/>
    </row>
    <row r="21" spans="1:20" ht="36" customHeight="1">
      <c r="A21" s="146"/>
      <c r="B21" s="24"/>
      <c r="C21" s="147"/>
      <c r="D21" s="148"/>
      <c r="E21" s="148"/>
      <c r="F21" s="24"/>
      <c r="G21" s="24"/>
      <c r="H21" s="24"/>
      <c r="I21" s="24"/>
      <c r="J21" s="24"/>
      <c r="K21" s="24"/>
      <c r="L21" s="24"/>
      <c r="M21" s="24"/>
      <c r="N21" s="24"/>
      <c r="O21" s="24"/>
      <c r="P21" s="24"/>
      <c r="Q21" s="24"/>
      <c r="R21" s="24"/>
      <c r="S21" s="24"/>
    </row>
    <row r="22" spans="1:20" ht="36" customHeight="1">
      <c r="A22" s="146"/>
      <c r="B22" s="24"/>
      <c r="C22" s="147"/>
      <c r="D22" s="148"/>
      <c r="E22" s="148"/>
      <c r="F22" s="24"/>
      <c r="G22" s="24"/>
      <c r="H22" s="24"/>
      <c r="I22" s="24"/>
      <c r="J22" s="24"/>
      <c r="K22" s="24"/>
      <c r="L22" s="24"/>
      <c r="M22" s="24"/>
      <c r="N22" s="24"/>
      <c r="O22" s="24"/>
      <c r="P22" s="24"/>
      <c r="Q22" s="24"/>
      <c r="R22" s="24"/>
      <c r="S22" s="24"/>
    </row>
    <row r="23" spans="1:20" ht="36" customHeight="1">
      <c r="A23" s="146"/>
      <c r="B23" s="24"/>
      <c r="C23" s="147"/>
      <c r="D23" s="148"/>
      <c r="E23" s="148"/>
      <c r="F23" s="24"/>
      <c r="G23" s="24"/>
      <c r="H23" s="24"/>
      <c r="I23" s="24"/>
      <c r="J23" s="24"/>
      <c r="K23" s="24"/>
      <c r="L23" s="24"/>
      <c r="M23" s="24"/>
      <c r="N23" s="24"/>
      <c r="O23" s="24"/>
      <c r="P23" s="24"/>
      <c r="Q23" s="24"/>
      <c r="R23" s="24"/>
      <c r="S23" s="24"/>
    </row>
    <row r="24" spans="1:20" ht="36" customHeight="1">
      <c r="A24" s="146"/>
      <c r="B24" s="24"/>
      <c r="C24" s="147"/>
      <c r="D24" s="148"/>
      <c r="E24" s="148"/>
      <c r="F24" s="24"/>
      <c r="G24" s="24"/>
      <c r="H24" s="24"/>
      <c r="I24" s="24"/>
      <c r="J24" s="24"/>
      <c r="K24" s="24"/>
      <c r="L24" s="24"/>
      <c r="M24" s="24"/>
      <c r="N24" s="24"/>
      <c r="O24" s="24"/>
      <c r="P24" s="24"/>
      <c r="Q24" s="24"/>
      <c r="R24" s="24"/>
      <c r="S24" s="24"/>
    </row>
    <row r="25" spans="1:20" ht="36" customHeight="1">
      <c r="A25" s="146"/>
      <c r="B25" s="24"/>
      <c r="C25" s="147"/>
      <c r="D25" s="148"/>
      <c r="E25" s="148"/>
      <c r="F25" s="24"/>
      <c r="G25" s="24"/>
      <c r="H25" s="24"/>
      <c r="I25" s="24"/>
      <c r="J25" s="24"/>
      <c r="K25" s="24"/>
      <c r="L25" s="24"/>
      <c r="M25" s="24"/>
      <c r="N25" s="24"/>
      <c r="O25" s="24"/>
      <c r="P25" s="24"/>
      <c r="Q25" s="24"/>
      <c r="R25" s="24"/>
      <c r="S25" s="24"/>
    </row>
    <row r="26" spans="1:20" ht="36" customHeight="1">
      <c r="A26" s="146"/>
      <c r="B26" s="24"/>
      <c r="C26" s="147"/>
      <c r="D26" s="148"/>
      <c r="E26" s="148"/>
      <c r="F26" s="24"/>
      <c r="G26" s="24"/>
      <c r="H26" s="24"/>
      <c r="I26" s="24"/>
      <c r="J26" s="24"/>
      <c r="K26" s="24"/>
      <c r="L26" s="24"/>
      <c r="M26" s="24"/>
      <c r="N26" s="24"/>
      <c r="O26" s="24"/>
      <c r="P26" s="24"/>
      <c r="Q26" s="24"/>
      <c r="R26" s="24"/>
      <c r="S26" s="24"/>
    </row>
    <row r="27" spans="1:20" ht="36" customHeight="1">
      <c r="A27" s="146"/>
      <c r="B27" s="24"/>
      <c r="C27" s="147"/>
      <c r="D27" s="148"/>
      <c r="E27" s="148"/>
      <c r="F27" s="24"/>
      <c r="G27" s="24"/>
      <c r="H27" s="24"/>
      <c r="I27" s="24"/>
      <c r="J27" s="24"/>
      <c r="K27" s="24"/>
      <c r="L27" s="24"/>
      <c r="M27" s="24"/>
      <c r="N27" s="24"/>
      <c r="O27" s="24"/>
      <c r="P27" s="24"/>
      <c r="Q27" s="24"/>
      <c r="R27" s="24"/>
      <c r="S27" s="24"/>
    </row>
    <row r="28" spans="1:20" ht="36" customHeight="1">
      <c r="A28" s="146"/>
      <c r="B28" s="24"/>
      <c r="C28" s="147"/>
      <c r="D28" s="148"/>
      <c r="E28" s="148"/>
      <c r="F28" s="24"/>
      <c r="G28" s="24"/>
      <c r="H28" s="24"/>
      <c r="I28" s="24"/>
      <c r="J28" s="24"/>
      <c r="K28" s="24"/>
      <c r="L28" s="24"/>
      <c r="M28" s="24"/>
      <c r="N28" s="24"/>
      <c r="O28" s="24"/>
      <c r="P28" s="24"/>
      <c r="Q28" s="24"/>
      <c r="R28" s="24"/>
      <c r="S28" s="24"/>
    </row>
    <row r="29" spans="1:20" ht="36" customHeight="1">
      <c r="A29" s="146"/>
      <c r="B29" s="24"/>
      <c r="C29" s="147"/>
      <c r="D29" s="148"/>
      <c r="E29" s="148"/>
      <c r="F29" s="24"/>
      <c r="G29" s="24"/>
      <c r="H29" s="24"/>
      <c r="I29" s="24"/>
      <c r="J29" s="24"/>
      <c r="K29" s="24"/>
      <c r="L29" s="24"/>
      <c r="M29" s="24"/>
      <c r="N29" s="24"/>
      <c r="O29" s="24"/>
      <c r="P29" s="24"/>
      <c r="Q29" s="24"/>
      <c r="R29" s="24"/>
      <c r="S29" s="24"/>
    </row>
    <row r="30" spans="1:20" ht="36" customHeight="1">
      <c r="A30" s="146"/>
      <c r="B30" s="24"/>
      <c r="C30" s="147"/>
      <c r="D30" s="148"/>
      <c r="E30" s="148"/>
      <c r="F30" s="24"/>
      <c r="G30" s="24"/>
      <c r="H30" s="24"/>
      <c r="I30" s="24"/>
      <c r="J30" s="24"/>
      <c r="K30" s="24"/>
      <c r="L30" s="24"/>
      <c r="M30" s="24"/>
      <c r="N30" s="24"/>
      <c r="O30" s="24"/>
      <c r="P30" s="24"/>
      <c r="Q30" s="24"/>
      <c r="R30" s="24"/>
      <c r="S30" s="24"/>
    </row>
    <row r="31" spans="1:20" ht="36" customHeight="1">
      <c r="A31" s="146"/>
      <c r="B31" s="24"/>
      <c r="C31" s="147"/>
      <c r="D31" s="148"/>
      <c r="E31" s="148"/>
      <c r="F31" s="24"/>
      <c r="G31" s="24"/>
      <c r="H31" s="24"/>
      <c r="I31" s="24"/>
      <c r="J31" s="24"/>
      <c r="K31" s="24"/>
      <c r="L31" s="24"/>
      <c r="M31" s="24"/>
      <c r="N31" s="24"/>
      <c r="O31" s="24"/>
      <c r="P31" s="24"/>
      <c r="Q31" s="24"/>
      <c r="R31" s="24"/>
      <c r="S31" s="24"/>
    </row>
    <row r="32" spans="1:20" ht="36" customHeight="1">
      <c r="A32" s="146"/>
      <c r="B32" s="24"/>
      <c r="C32" s="147"/>
      <c r="D32" s="148"/>
      <c r="E32" s="148"/>
      <c r="F32" s="24"/>
      <c r="G32" s="24"/>
      <c r="H32" s="24"/>
      <c r="I32" s="24"/>
      <c r="J32" s="24"/>
      <c r="K32" s="24"/>
      <c r="L32" s="24"/>
      <c r="M32" s="24"/>
      <c r="N32" s="24"/>
      <c r="O32" s="24"/>
      <c r="P32" s="24"/>
      <c r="Q32" s="24"/>
      <c r="R32" s="24"/>
      <c r="S32" s="24"/>
    </row>
    <row r="33" spans="1:19" ht="36" customHeight="1">
      <c r="A33" s="146"/>
      <c r="B33" s="24"/>
      <c r="C33" s="147"/>
      <c r="D33" s="148"/>
      <c r="E33" s="148"/>
      <c r="F33" s="24"/>
      <c r="G33" s="24"/>
      <c r="H33" s="24"/>
      <c r="I33" s="24"/>
      <c r="J33" s="24"/>
      <c r="K33" s="24"/>
      <c r="L33" s="24"/>
      <c r="M33" s="24"/>
      <c r="N33" s="24"/>
      <c r="O33" s="24"/>
      <c r="P33" s="24"/>
      <c r="Q33" s="24"/>
      <c r="R33" s="24"/>
      <c r="S33" s="24"/>
    </row>
    <row r="34" spans="1:19" ht="36" customHeight="1">
      <c r="A34" s="146"/>
      <c r="B34" s="24"/>
      <c r="C34" s="147"/>
      <c r="D34" s="148"/>
      <c r="E34" s="148"/>
      <c r="F34" s="24"/>
      <c r="G34" s="24"/>
      <c r="H34" s="24"/>
      <c r="I34" s="24"/>
      <c r="J34" s="24"/>
      <c r="K34" s="24"/>
      <c r="L34" s="24"/>
      <c r="M34" s="24"/>
      <c r="N34" s="24"/>
      <c r="O34" s="24"/>
      <c r="P34" s="24"/>
      <c r="Q34" s="24"/>
      <c r="R34" s="24"/>
      <c r="S34" s="24"/>
    </row>
    <row r="35" spans="1:19" ht="36" customHeight="1">
      <c r="A35" s="146"/>
      <c r="B35" s="24"/>
      <c r="C35" s="147"/>
      <c r="D35" s="148"/>
      <c r="E35" s="148"/>
      <c r="F35" s="24"/>
      <c r="G35" s="24"/>
      <c r="H35" s="24"/>
      <c r="I35" s="24"/>
      <c r="J35" s="24"/>
      <c r="K35" s="24"/>
      <c r="L35" s="24"/>
      <c r="M35" s="24"/>
      <c r="N35" s="24"/>
      <c r="O35" s="24"/>
      <c r="P35" s="24"/>
      <c r="Q35" s="24"/>
      <c r="R35" s="24"/>
      <c r="S35" s="24"/>
    </row>
    <row r="36" spans="1:19" ht="36" customHeight="1">
      <c r="A36" s="146"/>
      <c r="B36" s="24"/>
      <c r="C36" s="147"/>
      <c r="D36" s="148"/>
      <c r="E36" s="148"/>
      <c r="F36" s="24"/>
      <c r="G36" s="24"/>
      <c r="H36" s="24"/>
      <c r="I36" s="24"/>
      <c r="J36" s="24"/>
      <c r="K36" s="24"/>
      <c r="L36" s="24"/>
      <c r="M36" s="24"/>
      <c r="N36" s="24"/>
      <c r="O36" s="24"/>
      <c r="P36" s="24"/>
      <c r="Q36" s="24"/>
      <c r="R36" s="24"/>
      <c r="S36" s="24"/>
    </row>
    <row r="37" spans="1:19" ht="36" customHeight="1">
      <c r="A37" s="146"/>
      <c r="B37" s="24"/>
      <c r="C37" s="147"/>
      <c r="D37" s="148"/>
      <c r="E37" s="148"/>
      <c r="F37" s="24"/>
      <c r="G37" s="24"/>
      <c r="H37" s="24"/>
      <c r="I37" s="24"/>
      <c r="J37" s="24"/>
      <c r="K37" s="24"/>
      <c r="L37" s="24"/>
      <c r="M37" s="24"/>
      <c r="N37" s="24"/>
      <c r="O37" s="24"/>
      <c r="P37" s="24"/>
      <c r="Q37" s="24"/>
      <c r="R37" s="24"/>
      <c r="S37" s="24"/>
    </row>
    <row r="38" spans="1:19" ht="36" customHeight="1">
      <c r="A38" s="146"/>
      <c r="B38" s="24"/>
      <c r="C38" s="147"/>
      <c r="D38" s="148"/>
      <c r="E38" s="148"/>
      <c r="F38" s="24"/>
      <c r="G38" s="24"/>
      <c r="H38" s="24"/>
      <c r="I38" s="24"/>
      <c r="J38" s="24"/>
      <c r="K38" s="24"/>
      <c r="L38" s="24"/>
      <c r="M38" s="24"/>
      <c r="N38" s="24"/>
      <c r="O38" s="24"/>
      <c r="P38" s="24"/>
      <c r="Q38" s="24"/>
      <c r="R38" s="24"/>
      <c r="S38" s="24"/>
    </row>
    <row r="39" spans="1:19" ht="36" customHeight="1">
      <c r="A39" s="146"/>
      <c r="B39" s="24"/>
      <c r="C39" s="147"/>
      <c r="D39" s="148"/>
      <c r="E39" s="148"/>
      <c r="F39" s="24"/>
      <c r="G39" s="24"/>
      <c r="H39" s="24"/>
      <c r="I39" s="24"/>
      <c r="J39" s="24"/>
      <c r="K39" s="24"/>
      <c r="L39" s="24"/>
      <c r="M39" s="24"/>
      <c r="N39" s="24"/>
      <c r="O39" s="24"/>
      <c r="P39" s="24"/>
      <c r="Q39" s="24"/>
      <c r="R39" s="24"/>
      <c r="S39" s="24"/>
    </row>
    <row r="40" spans="1:19" ht="36" customHeight="1">
      <c r="A40" s="146"/>
      <c r="B40" s="24"/>
      <c r="C40" s="147"/>
      <c r="D40" s="148"/>
      <c r="E40" s="148"/>
      <c r="F40" s="24"/>
      <c r="G40" s="24"/>
      <c r="H40" s="24"/>
      <c r="I40" s="24"/>
      <c r="J40" s="24"/>
      <c r="K40" s="24"/>
      <c r="L40" s="24"/>
      <c r="M40" s="24"/>
      <c r="N40" s="24"/>
      <c r="O40" s="24"/>
      <c r="P40" s="24"/>
      <c r="Q40" s="24"/>
      <c r="R40" s="24"/>
      <c r="S40" s="24"/>
    </row>
    <row r="41" spans="1:19" ht="36" customHeight="1">
      <c r="A41" s="146"/>
      <c r="B41" s="24"/>
      <c r="C41" s="147"/>
      <c r="D41" s="148"/>
      <c r="E41" s="148"/>
      <c r="F41" s="24"/>
      <c r="G41" s="24"/>
      <c r="H41" s="24"/>
      <c r="I41" s="24"/>
      <c r="J41" s="24"/>
      <c r="K41" s="24"/>
      <c r="L41" s="24"/>
      <c r="M41" s="24"/>
      <c r="N41" s="24"/>
      <c r="O41" s="24"/>
      <c r="P41" s="24"/>
      <c r="Q41" s="24"/>
      <c r="R41" s="24"/>
      <c r="S41" s="24"/>
    </row>
    <row r="42" spans="1:19" ht="36" customHeight="1">
      <c r="A42" s="146"/>
      <c r="B42" s="24"/>
      <c r="C42" s="147"/>
      <c r="D42" s="148"/>
      <c r="E42" s="148"/>
      <c r="F42" s="24"/>
      <c r="G42" s="24"/>
      <c r="H42" s="24"/>
      <c r="I42" s="24"/>
      <c r="J42" s="24"/>
      <c r="K42" s="24"/>
      <c r="L42" s="24"/>
      <c r="M42" s="24"/>
      <c r="N42" s="24"/>
      <c r="O42" s="24"/>
      <c r="P42" s="24"/>
      <c r="Q42" s="24"/>
      <c r="R42" s="24"/>
      <c r="S42" s="24"/>
    </row>
    <row r="43" spans="1:19" ht="36" customHeight="1">
      <c r="A43" s="146"/>
      <c r="B43" s="24"/>
      <c r="C43" s="147"/>
      <c r="D43" s="148"/>
      <c r="E43" s="148"/>
      <c r="F43" s="24"/>
      <c r="G43" s="24"/>
      <c r="H43" s="24"/>
      <c r="I43" s="24"/>
      <c r="J43" s="24"/>
      <c r="K43" s="24"/>
      <c r="L43" s="24"/>
      <c r="M43" s="24"/>
      <c r="N43" s="24"/>
      <c r="O43" s="24"/>
      <c r="P43" s="24"/>
      <c r="Q43" s="24"/>
      <c r="R43" s="24"/>
      <c r="S43" s="24"/>
    </row>
    <row r="44" spans="1:19" ht="36" customHeight="1">
      <c r="A44" s="146"/>
      <c r="B44" s="24"/>
      <c r="C44" s="147"/>
      <c r="D44" s="148"/>
      <c r="E44" s="148"/>
      <c r="F44" s="24"/>
      <c r="G44" s="24"/>
      <c r="H44" s="24"/>
      <c r="I44" s="24"/>
      <c r="J44" s="24"/>
      <c r="K44" s="24"/>
      <c r="L44" s="24"/>
      <c r="M44" s="24"/>
      <c r="N44" s="24"/>
      <c r="O44" s="24"/>
      <c r="P44" s="24"/>
      <c r="Q44" s="24"/>
      <c r="R44" s="24"/>
      <c r="S44" s="24"/>
    </row>
    <row r="45" spans="1:19" ht="36" customHeight="1">
      <c r="A45" s="146"/>
      <c r="B45" s="24"/>
      <c r="C45" s="147"/>
      <c r="D45" s="148"/>
      <c r="E45" s="148"/>
      <c r="F45" s="24"/>
      <c r="G45" s="24"/>
      <c r="H45" s="24"/>
      <c r="I45" s="24"/>
      <c r="J45" s="24"/>
      <c r="K45" s="24"/>
      <c r="L45" s="24"/>
      <c r="M45" s="24"/>
      <c r="N45" s="24"/>
      <c r="O45" s="24"/>
      <c r="P45" s="24"/>
      <c r="Q45" s="24"/>
      <c r="R45" s="24"/>
      <c r="S45" s="24"/>
    </row>
    <row r="46" spans="1:19" ht="36" customHeight="1">
      <c r="A46" s="146"/>
      <c r="B46" s="24"/>
      <c r="C46" s="147"/>
      <c r="D46" s="148"/>
      <c r="E46" s="148"/>
      <c r="F46" s="24"/>
      <c r="G46" s="24"/>
      <c r="H46" s="24"/>
      <c r="I46" s="24"/>
      <c r="J46" s="24"/>
      <c r="K46" s="24"/>
      <c r="L46" s="24"/>
      <c r="M46" s="24"/>
      <c r="N46" s="24"/>
      <c r="O46" s="24"/>
      <c r="P46" s="24"/>
      <c r="Q46" s="24"/>
      <c r="R46" s="24"/>
      <c r="S46" s="24"/>
    </row>
    <row r="47" spans="1:19" ht="36" customHeight="1">
      <c r="A47" s="146"/>
      <c r="B47" s="24"/>
      <c r="C47" s="147"/>
      <c r="D47" s="148"/>
      <c r="E47" s="148"/>
      <c r="F47" s="24"/>
      <c r="G47" s="24"/>
      <c r="H47" s="24"/>
      <c r="I47" s="24"/>
      <c r="J47" s="24"/>
      <c r="K47" s="24"/>
      <c r="L47" s="24"/>
      <c r="M47" s="24"/>
      <c r="N47" s="24"/>
      <c r="O47" s="24"/>
      <c r="P47" s="24"/>
      <c r="Q47" s="24"/>
      <c r="R47" s="24"/>
      <c r="S47" s="24"/>
    </row>
    <row r="48" spans="1:19" ht="36" customHeight="1">
      <c r="A48" s="146"/>
      <c r="B48" s="24"/>
      <c r="C48" s="147"/>
      <c r="D48" s="148"/>
      <c r="E48" s="148"/>
      <c r="F48" s="24"/>
      <c r="G48" s="24"/>
      <c r="H48" s="24"/>
      <c r="I48" s="24"/>
      <c r="J48" s="24"/>
      <c r="K48" s="24"/>
      <c r="L48" s="24"/>
      <c r="M48" s="24"/>
      <c r="N48" s="24"/>
      <c r="O48" s="24"/>
      <c r="P48" s="24"/>
      <c r="Q48" s="24"/>
      <c r="R48" s="24"/>
      <c r="S48" s="24"/>
    </row>
    <row r="49" spans="1:19" ht="36" customHeight="1">
      <c r="A49" s="146"/>
      <c r="B49" s="24"/>
      <c r="C49" s="147"/>
      <c r="D49" s="148"/>
      <c r="E49" s="148"/>
      <c r="F49" s="24"/>
      <c r="G49" s="24"/>
      <c r="H49" s="24"/>
      <c r="I49" s="24"/>
      <c r="J49" s="24"/>
      <c r="K49" s="24"/>
      <c r="L49" s="24"/>
      <c r="M49" s="24"/>
      <c r="N49" s="24"/>
      <c r="O49" s="24"/>
      <c r="P49" s="24"/>
      <c r="Q49" s="24"/>
      <c r="R49" s="24"/>
      <c r="S49" s="24"/>
    </row>
    <row r="50" spans="1:19" ht="36" customHeight="1">
      <c r="A50" s="146"/>
      <c r="B50" s="24"/>
      <c r="C50" s="147"/>
      <c r="D50" s="148"/>
      <c r="E50" s="148"/>
      <c r="F50" s="24"/>
      <c r="G50" s="24"/>
      <c r="H50" s="24"/>
      <c r="I50" s="24"/>
      <c r="J50" s="24"/>
      <c r="K50" s="24"/>
      <c r="L50" s="24"/>
      <c r="M50" s="24"/>
      <c r="N50" s="24"/>
      <c r="O50" s="24"/>
      <c r="P50" s="24"/>
      <c r="Q50" s="24"/>
      <c r="R50" s="24"/>
      <c r="S50" s="24"/>
    </row>
    <row r="51" spans="1:19" ht="36" customHeight="1">
      <c r="A51" s="146"/>
      <c r="B51" s="24"/>
      <c r="C51" s="147"/>
      <c r="D51" s="148"/>
      <c r="E51" s="148"/>
      <c r="F51" s="24"/>
      <c r="G51" s="24"/>
      <c r="H51" s="24"/>
      <c r="I51" s="24"/>
      <c r="J51" s="24"/>
      <c r="K51" s="24"/>
      <c r="L51" s="24"/>
      <c r="M51" s="24"/>
      <c r="N51" s="24"/>
      <c r="O51" s="24"/>
      <c r="P51" s="24"/>
      <c r="Q51" s="24"/>
      <c r="R51" s="24"/>
      <c r="S51" s="24"/>
    </row>
    <row r="52" spans="1:19" ht="36" customHeight="1">
      <c r="A52" s="146"/>
      <c r="B52" s="24"/>
      <c r="C52" s="147"/>
      <c r="D52" s="148"/>
      <c r="E52" s="148"/>
      <c r="F52" s="24"/>
      <c r="G52" s="24"/>
      <c r="H52" s="24"/>
      <c r="I52" s="24"/>
      <c r="J52" s="24"/>
      <c r="K52" s="24"/>
      <c r="L52" s="24"/>
      <c r="M52" s="24"/>
      <c r="N52" s="24"/>
      <c r="O52" s="24"/>
      <c r="P52" s="24"/>
      <c r="Q52" s="24"/>
      <c r="R52" s="24"/>
      <c r="S52" s="24"/>
    </row>
    <row r="53" spans="1:19" ht="36" customHeight="1">
      <c r="A53" s="146"/>
      <c r="B53" s="24"/>
      <c r="C53" s="147"/>
      <c r="D53" s="148"/>
      <c r="E53" s="148"/>
      <c r="F53" s="24"/>
      <c r="G53" s="24"/>
      <c r="H53" s="24"/>
      <c r="I53" s="24"/>
      <c r="J53" s="24"/>
      <c r="K53" s="24"/>
      <c r="L53" s="24"/>
      <c r="M53" s="24"/>
      <c r="N53" s="24"/>
      <c r="O53" s="24"/>
      <c r="P53" s="24"/>
      <c r="Q53" s="24"/>
      <c r="R53" s="24"/>
      <c r="S53" s="24"/>
    </row>
    <row r="54" spans="1:19" ht="36" customHeight="1">
      <c r="A54" s="146"/>
      <c r="B54" s="24"/>
      <c r="C54" s="147"/>
      <c r="D54" s="148"/>
      <c r="E54" s="148"/>
      <c r="F54" s="24"/>
      <c r="G54" s="24"/>
      <c r="H54" s="24"/>
      <c r="I54" s="24"/>
      <c r="J54" s="24"/>
      <c r="K54" s="24"/>
      <c r="L54" s="24"/>
      <c r="M54" s="24"/>
      <c r="N54" s="24"/>
      <c r="O54" s="24"/>
      <c r="P54" s="24"/>
      <c r="Q54" s="24"/>
      <c r="R54" s="24"/>
      <c r="S54" s="24"/>
    </row>
    <row r="55" spans="1:19" ht="36" customHeight="1">
      <c r="A55" s="146"/>
      <c r="B55" s="24"/>
      <c r="C55" s="147"/>
      <c r="D55" s="148"/>
      <c r="E55" s="148"/>
      <c r="F55" s="24"/>
      <c r="G55" s="24"/>
      <c r="H55" s="24"/>
      <c r="I55" s="24"/>
      <c r="J55" s="24"/>
      <c r="K55" s="24"/>
      <c r="L55" s="24"/>
      <c r="M55" s="24"/>
      <c r="N55" s="24"/>
      <c r="O55" s="24"/>
      <c r="P55" s="24"/>
      <c r="Q55" s="24"/>
      <c r="R55" s="24"/>
      <c r="S55" s="24"/>
    </row>
    <row r="56" spans="1:19" ht="36" customHeight="1">
      <c r="A56" s="146"/>
      <c r="B56" s="24"/>
      <c r="C56" s="147"/>
      <c r="D56" s="148"/>
      <c r="E56" s="148"/>
      <c r="F56" s="24"/>
      <c r="G56" s="24"/>
      <c r="H56" s="24"/>
      <c r="I56" s="24"/>
      <c r="J56" s="24"/>
      <c r="K56" s="24"/>
      <c r="L56" s="24"/>
      <c r="M56" s="24"/>
      <c r="N56" s="24"/>
      <c r="O56" s="24"/>
      <c r="P56" s="24"/>
      <c r="Q56" s="24"/>
      <c r="R56" s="24"/>
      <c r="S56" s="24"/>
    </row>
    <row r="57" spans="1:19" ht="36" customHeight="1">
      <c r="A57" s="146"/>
      <c r="B57" s="24"/>
      <c r="C57" s="147"/>
      <c r="D57" s="148"/>
      <c r="E57" s="148"/>
      <c r="F57" s="24"/>
      <c r="G57" s="24"/>
      <c r="H57" s="24"/>
      <c r="I57" s="24"/>
      <c r="J57" s="24"/>
      <c r="K57" s="24"/>
      <c r="L57" s="24"/>
      <c r="M57" s="24"/>
      <c r="N57" s="24"/>
      <c r="O57" s="24"/>
      <c r="P57" s="24"/>
      <c r="Q57" s="24"/>
      <c r="R57" s="24"/>
      <c r="S57" s="24"/>
    </row>
    <row r="58" spans="1:19" ht="36" customHeight="1">
      <c r="A58" s="146"/>
      <c r="B58" s="24"/>
      <c r="C58" s="147"/>
      <c r="D58" s="148"/>
      <c r="E58" s="148"/>
      <c r="F58" s="24"/>
      <c r="G58" s="24"/>
      <c r="H58" s="24"/>
      <c r="I58" s="24"/>
      <c r="J58" s="24"/>
      <c r="K58" s="24"/>
      <c r="L58" s="24"/>
      <c r="M58" s="24"/>
      <c r="N58" s="24"/>
      <c r="O58" s="24"/>
      <c r="P58" s="24"/>
      <c r="Q58" s="24"/>
      <c r="R58" s="24"/>
      <c r="S58" s="24"/>
    </row>
    <row r="59" spans="1:19" ht="36" customHeight="1">
      <c r="A59" s="146"/>
      <c r="B59" s="24"/>
      <c r="C59" s="147"/>
      <c r="D59" s="148"/>
      <c r="E59" s="148"/>
      <c r="F59" s="24"/>
      <c r="G59" s="24"/>
      <c r="H59" s="24"/>
      <c r="I59" s="24"/>
      <c r="J59" s="24"/>
      <c r="K59" s="24"/>
      <c r="L59" s="24"/>
      <c r="M59" s="24"/>
      <c r="N59" s="24"/>
      <c r="O59" s="24"/>
      <c r="P59" s="24"/>
      <c r="Q59" s="24"/>
      <c r="R59" s="24"/>
      <c r="S59" s="24"/>
    </row>
    <row r="60" spans="1:19" ht="36" customHeight="1">
      <c r="A60" s="146"/>
      <c r="B60" s="24"/>
      <c r="C60" s="147"/>
      <c r="D60" s="148"/>
      <c r="E60" s="148"/>
      <c r="F60" s="24"/>
      <c r="G60" s="24"/>
      <c r="H60" s="24"/>
      <c r="I60" s="24"/>
      <c r="J60" s="24"/>
      <c r="K60" s="24"/>
      <c r="L60" s="24"/>
      <c r="M60" s="24"/>
      <c r="N60" s="24"/>
      <c r="O60" s="24"/>
      <c r="P60" s="24"/>
      <c r="Q60" s="24"/>
      <c r="R60" s="24"/>
      <c r="S60" s="24"/>
    </row>
    <row r="61" spans="1:19" ht="36" customHeight="1">
      <c r="A61" s="146"/>
      <c r="B61" s="24"/>
      <c r="C61" s="147"/>
      <c r="D61" s="148"/>
      <c r="E61" s="148"/>
      <c r="F61" s="24"/>
      <c r="G61" s="24"/>
      <c r="H61" s="24"/>
      <c r="I61" s="24"/>
      <c r="J61" s="24"/>
      <c r="K61" s="24"/>
      <c r="L61" s="24"/>
      <c r="M61" s="24"/>
      <c r="N61" s="24"/>
      <c r="O61" s="24"/>
      <c r="P61" s="24"/>
      <c r="Q61" s="24"/>
      <c r="R61" s="24"/>
      <c r="S61" s="24"/>
    </row>
    <row r="62" spans="1:19" ht="36" customHeight="1">
      <c r="A62" s="146"/>
      <c r="B62" s="24"/>
      <c r="C62" s="147"/>
      <c r="D62" s="148"/>
      <c r="E62" s="148"/>
      <c r="F62" s="24"/>
      <c r="G62" s="24"/>
      <c r="H62" s="24"/>
      <c r="I62" s="24"/>
      <c r="J62" s="24"/>
      <c r="K62" s="24"/>
      <c r="L62" s="24"/>
      <c r="M62" s="24"/>
      <c r="N62" s="24"/>
      <c r="O62" s="24"/>
      <c r="P62" s="24"/>
      <c r="Q62" s="24"/>
      <c r="R62" s="24"/>
      <c r="S62" s="24"/>
    </row>
    <row r="63" spans="1:19" ht="36" customHeight="1">
      <c r="A63" s="146"/>
      <c r="B63" s="24"/>
      <c r="C63" s="147"/>
      <c r="D63" s="148"/>
      <c r="E63" s="148"/>
      <c r="F63" s="24"/>
      <c r="G63" s="24"/>
      <c r="H63" s="24"/>
      <c r="I63" s="24"/>
      <c r="J63" s="24"/>
      <c r="K63" s="24"/>
      <c r="L63" s="24"/>
      <c r="M63" s="24"/>
      <c r="N63" s="24"/>
      <c r="O63" s="24"/>
      <c r="P63" s="24"/>
      <c r="Q63" s="24"/>
      <c r="R63" s="24"/>
      <c r="S63" s="24"/>
    </row>
    <row r="64" spans="1:19" ht="36" customHeight="1">
      <c r="A64" s="146"/>
      <c r="B64" s="24"/>
      <c r="C64" s="147"/>
      <c r="D64" s="148"/>
      <c r="E64" s="148"/>
      <c r="F64" s="24"/>
      <c r="G64" s="24"/>
      <c r="H64" s="24"/>
      <c r="I64" s="24"/>
      <c r="J64" s="24"/>
      <c r="K64" s="24"/>
      <c r="L64" s="24"/>
      <c r="M64" s="24"/>
      <c r="N64" s="24"/>
      <c r="O64" s="24"/>
      <c r="P64" s="24"/>
      <c r="Q64" s="24"/>
      <c r="R64" s="24"/>
      <c r="S64" s="24"/>
    </row>
    <row r="65" spans="1:19" ht="36" customHeight="1">
      <c r="A65" s="146"/>
      <c r="B65" s="24"/>
      <c r="C65" s="147"/>
      <c r="D65" s="148"/>
      <c r="E65" s="148"/>
      <c r="F65" s="24"/>
      <c r="G65" s="24"/>
      <c r="H65" s="24"/>
      <c r="I65" s="24"/>
      <c r="J65" s="24"/>
      <c r="K65" s="24"/>
      <c r="L65" s="24"/>
      <c r="M65" s="24"/>
      <c r="N65" s="24"/>
      <c r="O65" s="24"/>
      <c r="P65" s="24"/>
      <c r="Q65" s="24"/>
      <c r="R65" s="24"/>
      <c r="S65" s="24"/>
    </row>
    <row r="66" spans="1:19" ht="36" customHeight="1">
      <c r="A66" s="146"/>
      <c r="B66" s="24"/>
      <c r="C66" s="147"/>
      <c r="D66" s="148"/>
      <c r="E66" s="148"/>
      <c r="F66" s="24"/>
      <c r="G66" s="24"/>
      <c r="H66" s="24"/>
      <c r="I66" s="24"/>
      <c r="J66" s="24"/>
      <c r="K66" s="24"/>
      <c r="L66" s="24"/>
      <c r="M66" s="24"/>
      <c r="N66" s="24"/>
      <c r="O66" s="24"/>
      <c r="P66" s="24"/>
      <c r="Q66" s="24"/>
      <c r="R66" s="24"/>
      <c r="S66" s="24"/>
    </row>
    <row r="67" spans="1:19" ht="36" customHeight="1">
      <c r="A67" s="146"/>
      <c r="B67" s="24"/>
      <c r="C67" s="147"/>
      <c r="D67" s="148"/>
      <c r="E67" s="148"/>
      <c r="F67" s="24"/>
      <c r="G67" s="24"/>
      <c r="H67" s="24"/>
      <c r="I67" s="24"/>
      <c r="J67" s="24"/>
      <c r="K67" s="24"/>
      <c r="L67" s="24"/>
      <c r="M67" s="24"/>
      <c r="N67" s="24"/>
      <c r="O67" s="24"/>
      <c r="P67" s="24"/>
      <c r="Q67" s="24"/>
      <c r="R67" s="24"/>
      <c r="S67" s="24"/>
    </row>
    <row r="68" spans="1:19" ht="36" customHeight="1">
      <c r="A68" s="146"/>
      <c r="B68" s="24"/>
      <c r="C68" s="147"/>
      <c r="D68" s="148"/>
      <c r="E68" s="148"/>
      <c r="F68" s="24"/>
      <c r="G68" s="24"/>
      <c r="H68" s="24"/>
      <c r="I68" s="24"/>
      <c r="J68" s="24"/>
      <c r="K68" s="24"/>
      <c r="L68" s="24"/>
      <c r="M68" s="24"/>
      <c r="N68" s="24"/>
      <c r="O68" s="24"/>
      <c r="P68" s="24"/>
      <c r="Q68" s="24"/>
      <c r="R68" s="24"/>
      <c r="S68" s="24"/>
    </row>
    <row r="69" spans="1:19" ht="36" customHeight="1">
      <c r="A69" s="146"/>
      <c r="B69" s="24"/>
      <c r="C69" s="147"/>
      <c r="D69" s="148"/>
      <c r="E69" s="148"/>
      <c r="F69" s="24"/>
      <c r="G69" s="24"/>
      <c r="H69" s="24"/>
      <c r="I69" s="24"/>
      <c r="J69" s="24"/>
      <c r="K69" s="24"/>
      <c r="L69" s="24"/>
      <c r="M69" s="24"/>
      <c r="N69" s="24"/>
      <c r="O69" s="24"/>
      <c r="P69" s="24"/>
      <c r="Q69" s="24"/>
      <c r="R69" s="24"/>
      <c r="S69" s="24"/>
    </row>
    <row r="70" spans="1:19" ht="36" customHeight="1">
      <c r="A70" s="146"/>
      <c r="B70" s="24"/>
      <c r="C70" s="147"/>
      <c r="D70" s="148"/>
      <c r="E70" s="148"/>
      <c r="F70" s="24"/>
      <c r="G70" s="24"/>
      <c r="H70" s="24"/>
      <c r="I70" s="24"/>
      <c r="J70" s="24"/>
      <c r="K70" s="24"/>
      <c r="L70" s="24"/>
      <c r="M70" s="24"/>
      <c r="N70" s="24"/>
      <c r="O70" s="24"/>
      <c r="P70" s="24"/>
      <c r="Q70" s="24"/>
      <c r="R70" s="24"/>
      <c r="S70" s="24"/>
    </row>
    <row r="71" spans="1:19" ht="36" customHeight="1">
      <c r="A71" s="146"/>
      <c r="B71" s="24"/>
      <c r="C71" s="147"/>
      <c r="D71" s="148"/>
      <c r="E71" s="148"/>
      <c r="F71" s="24"/>
      <c r="G71" s="24"/>
      <c r="H71" s="24"/>
      <c r="I71" s="24"/>
      <c r="J71" s="24"/>
      <c r="K71" s="24"/>
      <c r="L71" s="24"/>
      <c r="M71" s="24"/>
      <c r="N71" s="24"/>
      <c r="O71" s="24"/>
      <c r="P71" s="24"/>
      <c r="Q71" s="24"/>
      <c r="R71" s="24"/>
      <c r="S71" s="24"/>
    </row>
    <row r="72" spans="1:19" ht="36" customHeight="1">
      <c r="A72" s="146"/>
      <c r="B72" s="24"/>
      <c r="C72" s="147"/>
      <c r="D72" s="148"/>
      <c r="E72" s="148"/>
      <c r="F72" s="24"/>
      <c r="G72" s="24"/>
      <c r="H72" s="24"/>
      <c r="I72" s="24"/>
      <c r="J72" s="24"/>
      <c r="K72" s="24"/>
      <c r="L72" s="24"/>
      <c r="M72" s="24"/>
      <c r="N72" s="24"/>
      <c r="O72" s="24"/>
      <c r="P72" s="24"/>
      <c r="Q72" s="24"/>
      <c r="R72" s="24"/>
      <c r="S72" s="24"/>
    </row>
    <row r="73" spans="1:19" ht="36" customHeight="1">
      <c r="A73" s="146"/>
      <c r="B73" s="24"/>
      <c r="C73" s="147"/>
      <c r="D73" s="148"/>
      <c r="E73" s="148"/>
      <c r="F73" s="24"/>
      <c r="G73" s="24"/>
      <c r="H73" s="24"/>
      <c r="I73" s="24"/>
      <c r="J73" s="24"/>
      <c r="K73" s="24"/>
      <c r="L73" s="24"/>
      <c r="M73" s="24"/>
      <c r="N73" s="24"/>
      <c r="O73" s="24"/>
      <c r="P73" s="24"/>
      <c r="Q73" s="24"/>
      <c r="R73" s="24"/>
      <c r="S73" s="24"/>
    </row>
    <row r="74" spans="1:19" ht="36" customHeight="1">
      <c r="A74" s="146"/>
      <c r="B74" s="24"/>
      <c r="C74" s="147"/>
      <c r="D74" s="148"/>
      <c r="E74" s="148"/>
      <c r="F74" s="24"/>
      <c r="G74" s="24"/>
      <c r="H74" s="24"/>
      <c r="I74" s="24"/>
      <c r="J74" s="24"/>
      <c r="K74" s="24"/>
      <c r="L74" s="24"/>
      <c r="M74" s="24"/>
      <c r="N74" s="24"/>
      <c r="O74" s="24"/>
      <c r="P74" s="24"/>
      <c r="Q74" s="24"/>
      <c r="R74" s="24"/>
      <c r="S74" s="24"/>
    </row>
    <row r="75" spans="1:19" ht="36" customHeight="1">
      <c r="A75" s="146"/>
      <c r="B75" s="24"/>
      <c r="C75" s="147"/>
      <c r="D75" s="148"/>
      <c r="E75" s="148"/>
      <c r="F75" s="24"/>
      <c r="G75" s="24"/>
      <c r="H75" s="24"/>
      <c r="I75" s="24"/>
      <c r="J75" s="24"/>
      <c r="K75" s="24"/>
      <c r="L75" s="24"/>
      <c r="M75" s="24"/>
      <c r="N75" s="24"/>
      <c r="O75" s="24"/>
      <c r="P75" s="24"/>
      <c r="Q75" s="24"/>
      <c r="R75" s="24"/>
      <c r="S75" s="24"/>
    </row>
    <row r="76" spans="1:19" ht="36" customHeight="1">
      <c r="A76" s="146"/>
      <c r="B76" s="24"/>
      <c r="C76" s="147"/>
      <c r="D76" s="148"/>
      <c r="E76" s="148"/>
      <c r="F76" s="24"/>
      <c r="G76" s="24"/>
      <c r="H76" s="24"/>
      <c r="I76" s="24"/>
      <c r="J76" s="24"/>
      <c r="K76" s="24"/>
      <c r="L76" s="24"/>
      <c r="M76" s="24"/>
      <c r="N76" s="24"/>
      <c r="O76" s="24"/>
      <c r="P76" s="24"/>
      <c r="Q76" s="24"/>
      <c r="R76" s="24"/>
      <c r="S76" s="24"/>
    </row>
    <row r="77" spans="1:19" ht="36" customHeight="1">
      <c r="A77" s="146"/>
      <c r="B77" s="24"/>
      <c r="C77" s="147"/>
      <c r="D77" s="148"/>
      <c r="E77" s="148"/>
      <c r="F77" s="24"/>
      <c r="G77" s="24"/>
      <c r="H77" s="24"/>
      <c r="I77" s="24"/>
      <c r="J77" s="24"/>
      <c r="K77" s="24"/>
      <c r="L77" s="24"/>
      <c r="M77" s="24"/>
      <c r="N77" s="24"/>
      <c r="O77" s="24"/>
      <c r="P77" s="24"/>
      <c r="Q77" s="24"/>
      <c r="R77" s="24"/>
      <c r="S77" s="24"/>
    </row>
    <row r="78" spans="1:19" ht="36" customHeight="1">
      <c r="A78" s="146"/>
      <c r="B78" s="24"/>
      <c r="C78" s="147"/>
      <c r="D78" s="148"/>
      <c r="E78" s="148"/>
      <c r="F78" s="24"/>
      <c r="G78" s="24"/>
      <c r="H78" s="24"/>
      <c r="I78" s="24"/>
      <c r="J78" s="24"/>
      <c r="K78" s="24"/>
      <c r="L78" s="24"/>
      <c r="M78" s="24"/>
      <c r="N78" s="24"/>
      <c r="O78" s="24"/>
      <c r="P78" s="24"/>
      <c r="Q78" s="24"/>
      <c r="R78" s="24"/>
      <c r="S78" s="24"/>
    </row>
    <row r="79" spans="1:19" ht="36" customHeight="1">
      <c r="A79" s="146"/>
      <c r="B79" s="24"/>
      <c r="C79" s="147"/>
      <c r="D79" s="148"/>
      <c r="E79" s="148"/>
      <c r="F79" s="24"/>
      <c r="G79" s="24"/>
      <c r="H79" s="24"/>
      <c r="I79" s="24"/>
      <c r="J79" s="24"/>
      <c r="K79" s="24"/>
      <c r="L79" s="24"/>
      <c r="M79" s="24"/>
      <c r="N79" s="24"/>
      <c r="O79" s="24"/>
      <c r="P79" s="24"/>
      <c r="Q79" s="24"/>
      <c r="R79" s="24"/>
      <c r="S79" s="24"/>
    </row>
    <row r="80" spans="1:19" ht="36" customHeight="1">
      <c r="A80" s="146"/>
      <c r="B80" s="24"/>
      <c r="C80" s="147"/>
      <c r="D80" s="148"/>
      <c r="E80" s="148"/>
      <c r="F80" s="24"/>
      <c r="G80" s="24"/>
      <c r="H80" s="24"/>
      <c r="I80" s="24"/>
      <c r="J80" s="24"/>
      <c r="K80" s="24"/>
      <c r="L80" s="24"/>
      <c r="M80" s="24"/>
      <c r="N80" s="24"/>
      <c r="O80" s="24"/>
      <c r="P80" s="24"/>
      <c r="Q80" s="24"/>
      <c r="R80" s="24"/>
      <c r="S80" s="24"/>
    </row>
    <row r="81" spans="1:19" ht="36" customHeight="1">
      <c r="A81" s="146"/>
      <c r="B81" s="24"/>
      <c r="C81" s="147"/>
      <c r="D81" s="148"/>
      <c r="E81" s="148"/>
      <c r="F81" s="24"/>
      <c r="G81" s="24"/>
      <c r="H81" s="24"/>
      <c r="I81" s="24"/>
      <c r="J81" s="24"/>
      <c r="K81" s="24"/>
      <c r="L81" s="24"/>
      <c r="M81" s="24"/>
      <c r="N81" s="24"/>
      <c r="O81" s="24"/>
      <c r="P81" s="24"/>
      <c r="Q81" s="24"/>
      <c r="R81" s="24"/>
      <c r="S81" s="24"/>
    </row>
    <row r="82" spans="1:19" ht="36" customHeight="1">
      <c r="A82" s="146"/>
      <c r="B82" s="24"/>
      <c r="C82" s="147"/>
      <c r="D82" s="148"/>
      <c r="E82" s="148"/>
      <c r="F82" s="24"/>
      <c r="G82" s="24"/>
      <c r="H82" s="24"/>
      <c r="I82" s="24"/>
      <c r="J82" s="24"/>
      <c r="K82" s="24"/>
      <c r="L82" s="24"/>
      <c r="M82" s="24"/>
      <c r="N82" s="24"/>
      <c r="O82" s="24"/>
      <c r="P82" s="24"/>
      <c r="Q82" s="24"/>
      <c r="R82" s="24"/>
      <c r="S82" s="24"/>
    </row>
    <row r="83" spans="1:19" ht="36" customHeight="1">
      <c r="A83" s="146"/>
      <c r="B83" s="24"/>
      <c r="C83" s="147"/>
      <c r="D83" s="148"/>
      <c r="E83" s="148"/>
      <c r="F83" s="24"/>
      <c r="G83" s="24"/>
      <c r="H83" s="24"/>
      <c r="I83" s="24"/>
      <c r="J83" s="24"/>
      <c r="K83" s="24"/>
      <c r="L83" s="24"/>
      <c r="M83" s="24"/>
      <c r="N83" s="24"/>
      <c r="O83" s="24"/>
      <c r="P83" s="24"/>
      <c r="Q83" s="24"/>
      <c r="R83" s="24"/>
      <c r="S83" s="24"/>
    </row>
    <row r="84" spans="1:19" ht="36" customHeight="1">
      <c r="A84" s="146"/>
      <c r="B84" s="24"/>
      <c r="C84" s="147"/>
      <c r="D84" s="148"/>
      <c r="E84" s="148"/>
      <c r="F84" s="24"/>
      <c r="G84" s="24"/>
      <c r="H84" s="24"/>
      <c r="I84" s="24"/>
      <c r="J84" s="24"/>
      <c r="K84" s="24"/>
      <c r="L84" s="24"/>
      <c r="M84" s="24"/>
      <c r="N84" s="24"/>
      <c r="O84" s="24"/>
      <c r="P84" s="24"/>
      <c r="Q84" s="24"/>
      <c r="R84" s="24"/>
      <c r="S84" s="24"/>
    </row>
    <row r="85" spans="1:19" ht="36" customHeight="1">
      <c r="A85" s="146"/>
      <c r="B85" s="24"/>
      <c r="C85" s="147"/>
      <c r="D85" s="148"/>
      <c r="E85" s="148"/>
      <c r="F85" s="24"/>
      <c r="G85" s="24"/>
      <c r="H85" s="24"/>
      <c r="I85" s="24"/>
      <c r="J85" s="24"/>
      <c r="K85" s="24"/>
      <c r="L85" s="24"/>
      <c r="M85" s="24"/>
      <c r="N85" s="24"/>
      <c r="O85" s="24"/>
      <c r="P85" s="24"/>
      <c r="Q85" s="24"/>
      <c r="R85" s="24"/>
      <c r="S85" s="24"/>
    </row>
    <row r="86" spans="1:19" ht="36" customHeight="1">
      <c r="A86" s="146"/>
      <c r="B86" s="24"/>
      <c r="C86" s="147"/>
      <c r="D86" s="148"/>
      <c r="E86" s="148"/>
      <c r="F86" s="24"/>
      <c r="G86" s="24"/>
      <c r="H86" s="24"/>
      <c r="I86" s="24"/>
      <c r="J86" s="24"/>
      <c r="K86" s="24"/>
      <c r="L86" s="24"/>
      <c r="M86" s="24"/>
      <c r="N86" s="24"/>
      <c r="O86" s="24"/>
      <c r="P86" s="24"/>
      <c r="Q86" s="24"/>
      <c r="R86" s="24"/>
      <c r="S86" s="24"/>
    </row>
    <row r="87" spans="1:19" ht="36" customHeight="1">
      <c r="A87" s="146"/>
      <c r="B87" s="24"/>
      <c r="C87" s="147"/>
      <c r="D87" s="148"/>
      <c r="E87" s="148"/>
      <c r="F87" s="24"/>
      <c r="G87" s="24"/>
      <c r="H87" s="24"/>
      <c r="I87" s="24"/>
      <c r="J87" s="24"/>
      <c r="K87" s="24"/>
      <c r="L87" s="24"/>
      <c r="M87" s="24"/>
      <c r="N87" s="24"/>
      <c r="O87" s="24"/>
      <c r="P87" s="24"/>
      <c r="Q87" s="24"/>
      <c r="R87" s="24"/>
      <c r="S87" s="24"/>
    </row>
    <row r="88" spans="1:19" ht="36" customHeight="1">
      <c r="A88" s="146"/>
      <c r="B88" s="24"/>
      <c r="C88" s="147"/>
      <c r="D88" s="148"/>
      <c r="E88" s="148"/>
      <c r="F88" s="24"/>
      <c r="G88" s="24"/>
      <c r="H88" s="24"/>
      <c r="I88" s="24"/>
      <c r="J88" s="24"/>
      <c r="K88" s="24"/>
      <c r="L88" s="24"/>
      <c r="M88" s="24"/>
      <c r="N88" s="24"/>
      <c r="O88" s="24"/>
      <c r="P88" s="24"/>
      <c r="Q88" s="24"/>
      <c r="R88" s="24"/>
      <c r="S88" s="24"/>
    </row>
    <row r="89" spans="1:19" ht="36" customHeight="1">
      <c r="A89" s="146"/>
      <c r="B89" s="24"/>
      <c r="C89" s="147"/>
      <c r="D89" s="148"/>
      <c r="E89" s="148"/>
      <c r="F89" s="24"/>
      <c r="G89" s="24"/>
      <c r="H89" s="24"/>
      <c r="I89" s="24"/>
      <c r="J89" s="24"/>
      <c r="K89" s="24"/>
      <c r="L89" s="24"/>
      <c r="M89" s="24"/>
      <c r="N89" s="24"/>
      <c r="O89" s="24"/>
      <c r="P89" s="24"/>
      <c r="Q89" s="24"/>
      <c r="R89" s="24"/>
      <c r="S89" s="24"/>
    </row>
    <row r="90" spans="1:19" ht="36" customHeight="1">
      <c r="A90" s="146"/>
      <c r="B90" s="24"/>
      <c r="C90" s="147"/>
      <c r="D90" s="148"/>
      <c r="E90" s="148"/>
      <c r="F90" s="24"/>
      <c r="G90" s="24"/>
      <c r="H90" s="24"/>
      <c r="I90" s="24"/>
      <c r="J90" s="24"/>
      <c r="K90" s="24"/>
      <c r="L90" s="24"/>
      <c r="M90" s="24"/>
      <c r="N90" s="24"/>
      <c r="O90" s="24"/>
      <c r="P90" s="24"/>
      <c r="Q90" s="24"/>
      <c r="R90" s="24"/>
      <c r="S90" s="24"/>
    </row>
    <row r="91" spans="1:19" ht="36" customHeight="1">
      <c r="A91" s="146"/>
      <c r="B91" s="24"/>
      <c r="C91" s="147"/>
      <c r="D91" s="148"/>
      <c r="E91" s="148"/>
      <c r="F91" s="24"/>
      <c r="G91" s="24"/>
      <c r="H91" s="24"/>
      <c r="I91" s="24"/>
      <c r="J91" s="24"/>
      <c r="K91" s="24"/>
      <c r="L91" s="24"/>
      <c r="M91" s="24"/>
      <c r="N91" s="24"/>
      <c r="O91" s="24"/>
      <c r="P91" s="24"/>
      <c r="Q91" s="24"/>
      <c r="R91" s="24"/>
      <c r="S91" s="24"/>
    </row>
    <row r="92" spans="1:19" ht="36" customHeight="1">
      <c r="A92" s="146"/>
      <c r="B92" s="24"/>
      <c r="C92" s="147"/>
      <c r="D92" s="148"/>
      <c r="E92" s="148"/>
      <c r="F92" s="24"/>
      <c r="G92" s="24"/>
      <c r="H92" s="24"/>
      <c r="I92" s="24"/>
      <c r="J92" s="24"/>
      <c r="K92" s="24"/>
      <c r="L92" s="24"/>
      <c r="M92" s="24"/>
      <c r="N92" s="24"/>
      <c r="O92" s="24"/>
      <c r="P92" s="24"/>
      <c r="Q92" s="24"/>
      <c r="R92" s="24"/>
      <c r="S92" s="24"/>
    </row>
    <row r="93" spans="1:19" ht="36" customHeight="1">
      <c r="A93" s="146"/>
      <c r="B93" s="24"/>
      <c r="C93" s="147"/>
      <c r="D93" s="148"/>
      <c r="E93" s="148"/>
      <c r="F93" s="24"/>
      <c r="G93" s="24"/>
      <c r="H93" s="24"/>
      <c r="I93" s="24"/>
      <c r="J93" s="24"/>
      <c r="K93" s="24"/>
      <c r="L93" s="24"/>
      <c r="M93" s="24"/>
      <c r="N93" s="24"/>
      <c r="O93" s="24"/>
      <c r="P93" s="24"/>
      <c r="Q93" s="24"/>
      <c r="R93" s="24"/>
      <c r="S93" s="24"/>
    </row>
    <row r="94" spans="1:19" ht="36" customHeight="1">
      <c r="A94" s="146"/>
      <c r="B94" s="24"/>
      <c r="C94" s="147"/>
      <c r="D94" s="148"/>
      <c r="E94" s="148"/>
      <c r="F94" s="24"/>
      <c r="G94" s="24"/>
      <c r="H94" s="24"/>
      <c r="I94" s="24"/>
      <c r="J94" s="24"/>
      <c r="K94" s="24"/>
      <c r="L94" s="24"/>
      <c r="M94" s="24"/>
      <c r="N94" s="24"/>
      <c r="O94" s="24"/>
      <c r="P94" s="24"/>
      <c r="Q94" s="24"/>
      <c r="R94" s="24"/>
      <c r="S94" s="24"/>
    </row>
    <row r="95" spans="1:19" ht="36" customHeight="1">
      <c r="A95" s="146"/>
      <c r="B95" s="24"/>
      <c r="C95" s="147"/>
      <c r="D95" s="148"/>
      <c r="E95" s="148"/>
      <c r="F95" s="24"/>
      <c r="G95" s="24"/>
      <c r="H95" s="24"/>
      <c r="I95" s="24"/>
      <c r="J95" s="24"/>
      <c r="K95" s="24"/>
      <c r="L95" s="24"/>
      <c r="M95" s="24"/>
      <c r="N95" s="24"/>
      <c r="O95" s="24"/>
      <c r="P95" s="24"/>
      <c r="Q95" s="24"/>
      <c r="R95" s="24"/>
      <c r="S95" s="24"/>
    </row>
    <row r="96" spans="1:19" ht="36" customHeight="1">
      <c r="A96" s="146"/>
      <c r="B96" s="24"/>
      <c r="C96" s="147"/>
      <c r="D96" s="148"/>
      <c r="E96" s="148"/>
      <c r="F96" s="24"/>
      <c r="G96" s="24"/>
      <c r="H96" s="24"/>
      <c r="I96" s="24"/>
      <c r="J96" s="24"/>
      <c r="K96" s="24"/>
      <c r="L96" s="24"/>
      <c r="M96" s="24"/>
      <c r="N96" s="24"/>
      <c r="O96" s="24"/>
      <c r="P96" s="24"/>
      <c r="Q96" s="24"/>
      <c r="R96" s="24"/>
      <c r="S96" s="24"/>
    </row>
    <row r="97" spans="1:19" ht="36" customHeight="1">
      <c r="A97" s="146"/>
      <c r="B97" s="24"/>
      <c r="C97" s="147"/>
      <c r="D97" s="148"/>
      <c r="E97" s="148"/>
      <c r="F97" s="24"/>
      <c r="G97" s="24"/>
      <c r="H97" s="24"/>
      <c r="I97" s="24"/>
      <c r="J97" s="24"/>
      <c r="K97" s="24"/>
      <c r="L97" s="24"/>
      <c r="M97" s="24"/>
      <c r="N97" s="24"/>
      <c r="O97" s="24"/>
      <c r="P97" s="24"/>
      <c r="Q97" s="24"/>
      <c r="R97" s="24"/>
      <c r="S97" s="24"/>
    </row>
    <row r="98" spans="1:19" ht="36" customHeight="1">
      <c r="A98" s="146"/>
      <c r="B98" s="24"/>
      <c r="C98" s="147"/>
      <c r="D98" s="148"/>
      <c r="E98" s="148"/>
      <c r="F98" s="24"/>
      <c r="G98" s="24"/>
      <c r="H98" s="24"/>
      <c r="I98" s="24"/>
      <c r="J98" s="24"/>
      <c r="K98" s="24"/>
      <c r="L98" s="24"/>
      <c r="M98" s="24"/>
      <c r="N98" s="24"/>
      <c r="O98" s="24"/>
      <c r="P98" s="24"/>
      <c r="Q98" s="24"/>
      <c r="R98" s="24"/>
      <c r="S98" s="24"/>
    </row>
    <row r="99" spans="1:19" ht="36" customHeight="1">
      <c r="A99" s="146"/>
      <c r="B99" s="24"/>
      <c r="C99" s="147"/>
      <c r="D99" s="148"/>
      <c r="E99" s="148"/>
      <c r="F99" s="24"/>
      <c r="G99" s="24"/>
      <c r="H99" s="24"/>
      <c r="I99" s="24"/>
      <c r="J99" s="24"/>
      <c r="K99" s="24"/>
      <c r="L99" s="24"/>
      <c r="M99" s="24"/>
      <c r="N99" s="24"/>
      <c r="O99" s="24"/>
      <c r="P99" s="24"/>
      <c r="Q99" s="24"/>
      <c r="R99" s="24"/>
      <c r="S99" s="24"/>
    </row>
    <row r="100" spans="1:19" ht="36" customHeight="1">
      <c r="A100" s="146"/>
      <c r="B100" s="24"/>
      <c r="C100" s="147"/>
      <c r="D100" s="148"/>
      <c r="E100" s="148"/>
      <c r="F100" s="24"/>
      <c r="G100" s="24"/>
      <c r="H100" s="24"/>
      <c r="I100" s="24"/>
      <c r="J100" s="24"/>
      <c r="K100" s="24"/>
      <c r="L100" s="24"/>
      <c r="M100" s="24"/>
      <c r="N100" s="24"/>
      <c r="O100" s="24"/>
      <c r="P100" s="24"/>
      <c r="Q100" s="24"/>
      <c r="R100" s="24"/>
      <c r="S100" s="24"/>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 type="list" allowBlank="1" showInputMessage="1" showErrorMessage="1" xr:uid="{FE6D9DD7-6527-4ABE-AE78-9971578D5EFF}">
          <x14:formula1>
            <xm:f>'NO SE EDITA'!$J$3</xm:f>
          </x14:formula1>
          <xm:sqref>C5:C100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6" zoomScale="70" zoomScaleNormal="100" zoomScaleSheetLayoutView="70" workbookViewId="0">
      <selection activeCell="A25" sqref="A25:N25"/>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56" t="s">
        <v>309</v>
      </c>
      <c r="B1" s="257"/>
      <c r="C1" s="257"/>
      <c r="D1" s="257"/>
      <c r="E1" s="257"/>
      <c r="F1" s="257"/>
      <c r="G1" s="257"/>
      <c r="H1" s="257"/>
      <c r="I1" s="257"/>
      <c r="J1" s="257"/>
      <c r="K1" s="257"/>
      <c r="L1" s="257"/>
      <c r="M1" s="257"/>
      <c r="N1" s="258"/>
    </row>
    <row r="2" spans="1:14" ht="48.2" customHeight="1">
      <c r="A2" s="259" t="s">
        <v>376</v>
      </c>
      <c r="B2" s="260"/>
      <c r="C2" s="260"/>
      <c r="D2" s="260"/>
      <c r="E2" s="260"/>
      <c r="F2" s="260"/>
      <c r="G2" s="260"/>
      <c r="H2" s="260"/>
      <c r="I2" s="260"/>
      <c r="J2" s="260"/>
      <c r="K2" s="260"/>
      <c r="L2" s="260"/>
      <c r="M2" s="260"/>
      <c r="N2" s="261"/>
    </row>
    <row r="3" spans="1:14" ht="34.5" customHeight="1">
      <c r="A3" s="256" t="s">
        <v>310</v>
      </c>
      <c r="B3" s="257"/>
      <c r="C3" s="257"/>
      <c r="D3" s="257"/>
      <c r="E3" s="257"/>
      <c r="F3" s="257"/>
      <c r="G3" s="257"/>
      <c r="H3" s="257"/>
      <c r="I3" s="257"/>
      <c r="J3" s="257"/>
      <c r="K3" s="257"/>
      <c r="L3" s="257"/>
      <c r="M3" s="257"/>
      <c r="N3" s="258"/>
    </row>
    <row r="4" spans="1:14" ht="45.6" customHeight="1">
      <c r="A4" s="262" t="s">
        <v>307</v>
      </c>
      <c r="B4" s="263"/>
      <c r="C4" s="263"/>
      <c r="D4" s="263"/>
      <c r="E4" s="263"/>
      <c r="F4" s="263"/>
      <c r="G4" s="263"/>
      <c r="H4" s="263"/>
      <c r="I4" s="263"/>
      <c r="J4" s="263"/>
      <c r="K4" s="263"/>
      <c r="L4" s="263"/>
      <c r="M4" s="263"/>
      <c r="N4" s="264"/>
    </row>
    <row r="5" spans="1:14" ht="20.85" customHeight="1">
      <c r="A5" s="235"/>
      <c r="B5" s="95" t="s">
        <v>308</v>
      </c>
      <c r="C5" s="265"/>
      <c r="D5" s="265"/>
      <c r="E5" s="265"/>
      <c r="F5" s="265"/>
      <c r="G5" s="265"/>
      <c r="H5" s="265"/>
      <c r="I5" s="265"/>
      <c r="J5" s="265"/>
      <c r="K5" s="265"/>
      <c r="L5" s="265"/>
      <c r="M5" s="265"/>
      <c r="N5" s="266"/>
    </row>
    <row r="6" spans="1:14" ht="22.5" customHeight="1">
      <c r="A6" s="241"/>
      <c r="B6" s="95" t="s">
        <v>307</v>
      </c>
      <c r="C6" s="267"/>
      <c r="D6" s="267"/>
      <c r="E6" s="267"/>
      <c r="F6" s="267"/>
      <c r="G6" s="267"/>
      <c r="H6" s="267"/>
      <c r="I6" s="267"/>
      <c r="J6" s="267"/>
      <c r="K6" s="267"/>
      <c r="L6" s="267"/>
      <c r="M6" s="267"/>
      <c r="N6" s="268"/>
    </row>
    <row r="7" spans="1:14" ht="27.75" customHeight="1">
      <c r="A7" s="270"/>
      <c r="B7" s="271"/>
      <c r="C7" s="271"/>
      <c r="D7" s="271"/>
      <c r="E7" s="272"/>
      <c r="F7" s="271"/>
      <c r="G7" s="271"/>
      <c r="H7" s="271"/>
      <c r="I7" s="272"/>
      <c r="J7" s="271"/>
      <c r="K7" s="271"/>
      <c r="L7" s="272"/>
      <c r="M7" s="272"/>
      <c r="N7" s="273"/>
    </row>
    <row r="8" spans="1:14" ht="18.2" customHeight="1">
      <c r="A8" s="253" t="s">
        <v>296</v>
      </c>
      <c r="B8" s="254"/>
      <c r="C8" s="255"/>
      <c r="D8" s="274"/>
      <c r="E8" s="92"/>
      <c r="F8" s="276"/>
      <c r="G8" s="253" t="s">
        <v>297</v>
      </c>
      <c r="H8" s="254"/>
      <c r="I8" s="92"/>
      <c r="J8" s="276"/>
      <c r="K8" s="96" t="s">
        <v>298</v>
      </c>
      <c r="L8" s="269"/>
      <c r="M8" s="269"/>
      <c r="N8" s="278"/>
    </row>
    <row r="9" spans="1:14" ht="17.850000000000001" customHeight="1">
      <c r="A9" s="253" t="s">
        <v>299</v>
      </c>
      <c r="B9" s="254"/>
      <c r="C9" s="255"/>
      <c r="D9" s="275"/>
      <c r="E9" s="92"/>
      <c r="F9" s="277"/>
      <c r="G9" s="253" t="s">
        <v>297</v>
      </c>
      <c r="H9" s="254"/>
      <c r="I9" s="92"/>
      <c r="J9" s="277"/>
      <c r="K9" s="96" t="s">
        <v>298</v>
      </c>
      <c r="L9" s="269"/>
      <c r="M9" s="269"/>
      <c r="N9" s="279"/>
    </row>
    <row r="10" spans="1:14" ht="17.25" customHeight="1">
      <c r="A10" s="253" t="s">
        <v>300</v>
      </c>
      <c r="B10" s="254"/>
      <c r="C10" s="255"/>
      <c r="D10" s="275"/>
      <c r="E10" s="92"/>
      <c r="F10" s="277"/>
      <c r="G10" s="253" t="s">
        <v>297</v>
      </c>
      <c r="H10" s="254"/>
      <c r="I10" s="92"/>
      <c r="J10" s="277"/>
      <c r="K10" s="96" t="s">
        <v>298</v>
      </c>
      <c r="L10" s="269"/>
      <c r="M10" s="269"/>
      <c r="N10" s="279"/>
    </row>
    <row r="11" spans="1:14" ht="18" customHeight="1">
      <c r="A11" s="253" t="s">
        <v>301</v>
      </c>
      <c r="B11" s="254"/>
      <c r="C11" s="255"/>
      <c r="D11" s="93"/>
      <c r="E11" s="92"/>
      <c r="F11" s="277"/>
      <c r="G11" s="253" t="s">
        <v>297</v>
      </c>
      <c r="H11" s="254"/>
      <c r="I11" s="92"/>
      <c r="J11" s="94"/>
      <c r="K11" s="96" t="s">
        <v>298</v>
      </c>
      <c r="L11" s="269"/>
      <c r="M11" s="269"/>
      <c r="N11" s="279"/>
    </row>
    <row r="12" spans="1:14" ht="18.2" customHeight="1">
      <c r="A12" s="253" t="s">
        <v>302</v>
      </c>
      <c r="B12" s="254"/>
      <c r="C12" s="255"/>
      <c r="D12" s="275"/>
      <c r="E12" s="92"/>
      <c r="F12" s="277"/>
      <c r="G12" s="253" t="s">
        <v>297</v>
      </c>
      <c r="H12" s="254"/>
      <c r="I12" s="92"/>
      <c r="J12" s="277"/>
      <c r="K12" s="96" t="s">
        <v>298</v>
      </c>
      <c r="L12" s="269"/>
      <c r="M12" s="269"/>
      <c r="N12" s="279"/>
    </row>
    <row r="13" spans="1:14" ht="18" customHeight="1">
      <c r="A13" s="253" t="s">
        <v>303</v>
      </c>
      <c r="B13" s="254"/>
      <c r="C13" s="255"/>
      <c r="D13" s="275"/>
      <c r="E13" s="92"/>
      <c r="F13" s="277"/>
      <c r="G13" s="253" t="s">
        <v>297</v>
      </c>
      <c r="H13" s="254"/>
      <c r="I13" s="92"/>
      <c r="J13" s="277"/>
      <c r="K13" s="96" t="s">
        <v>298</v>
      </c>
      <c r="L13" s="269"/>
      <c r="M13" s="269"/>
      <c r="N13" s="279"/>
    </row>
    <row r="14" spans="1:14" ht="17.45" customHeight="1">
      <c r="A14" s="253" t="s">
        <v>304</v>
      </c>
      <c r="B14" s="254"/>
      <c r="C14" s="255"/>
      <c r="D14" s="275"/>
      <c r="E14" s="179" t="s">
        <v>377</v>
      </c>
      <c r="F14" s="277"/>
      <c r="G14" s="253" t="s">
        <v>297</v>
      </c>
      <c r="H14" s="254"/>
      <c r="I14" s="179" t="s">
        <v>377</v>
      </c>
      <c r="J14" s="277"/>
      <c r="K14" s="96" t="s">
        <v>298</v>
      </c>
      <c r="L14" s="269"/>
      <c r="M14" s="269"/>
      <c r="N14" s="279"/>
    </row>
    <row r="15" spans="1:14" ht="17.850000000000001" customHeight="1">
      <c r="A15" s="253" t="s">
        <v>305</v>
      </c>
      <c r="B15" s="254"/>
      <c r="C15" s="255"/>
      <c r="D15" s="275"/>
      <c r="E15" s="179" t="s">
        <v>377</v>
      </c>
      <c r="F15" s="277"/>
      <c r="G15" s="253" t="s">
        <v>297</v>
      </c>
      <c r="H15" s="254"/>
      <c r="I15" s="179" t="s">
        <v>377</v>
      </c>
      <c r="J15" s="277"/>
      <c r="K15" s="96" t="s">
        <v>298</v>
      </c>
      <c r="L15" s="269"/>
      <c r="M15" s="269"/>
      <c r="N15" s="279"/>
    </row>
    <row r="16" spans="1:14" ht="18" customHeight="1">
      <c r="A16" s="253" t="s">
        <v>306</v>
      </c>
      <c r="B16" s="254"/>
      <c r="C16" s="255"/>
      <c r="D16" s="275"/>
      <c r="E16" s="92"/>
      <c r="F16" s="277"/>
      <c r="G16" s="253" t="s">
        <v>297</v>
      </c>
      <c r="H16" s="254"/>
      <c r="I16" s="92"/>
      <c r="J16" s="277"/>
      <c r="K16" s="96" t="s">
        <v>298</v>
      </c>
      <c r="L16" s="269"/>
      <c r="M16" s="269"/>
      <c r="N16" s="279"/>
    </row>
    <row r="17" spans="1:14" ht="18" customHeight="1">
      <c r="A17" s="280"/>
      <c r="B17" s="281"/>
      <c r="C17" s="281"/>
      <c r="D17" s="281"/>
      <c r="E17" s="281"/>
      <c r="F17" s="281"/>
      <c r="G17" s="281"/>
      <c r="H17" s="281"/>
      <c r="I17" s="281"/>
      <c r="J17" s="281"/>
      <c r="K17" s="281"/>
      <c r="L17" s="281"/>
      <c r="M17" s="281"/>
      <c r="N17" s="282"/>
    </row>
    <row r="18" spans="1:14" ht="34.5" customHeight="1">
      <c r="A18" s="256" t="s">
        <v>72</v>
      </c>
      <c r="B18" s="257"/>
      <c r="C18" s="257"/>
      <c r="D18" s="257"/>
      <c r="E18" s="257"/>
      <c r="F18" s="257"/>
      <c r="G18" s="257"/>
      <c r="H18" s="257"/>
      <c r="I18" s="257"/>
      <c r="J18" s="257"/>
      <c r="K18" s="257"/>
      <c r="L18" s="257"/>
      <c r="M18" s="257"/>
      <c r="N18" s="258"/>
    </row>
    <row r="19" spans="1:14" ht="47.85" customHeight="1">
      <c r="A19" s="302" t="s">
        <v>378</v>
      </c>
      <c r="B19" s="303"/>
      <c r="C19" s="303"/>
      <c r="D19" s="303"/>
      <c r="E19" s="303"/>
      <c r="F19" s="303"/>
      <c r="G19" s="303"/>
      <c r="H19" s="303"/>
      <c r="I19" s="303"/>
      <c r="J19" s="303"/>
      <c r="K19" s="303"/>
      <c r="L19" s="303"/>
      <c r="M19" s="303"/>
      <c r="N19" s="304"/>
    </row>
    <row r="20" spans="1:14" ht="18.75" customHeight="1">
      <c r="A20" s="283" t="s">
        <v>311</v>
      </c>
      <c r="B20" s="284"/>
      <c r="C20" s="284"/>
      <c r="D20" s="285"/>
      <c r="E20" s="292" t="s">
        <v>388</v>
      </c>
      <c r="F20" s="293"/>
      <c r="G20" s="293"/>
      <c r="H20" s="293"/>
      <c r="I20" s="293"/>
      <c r="J20" s="293"/>
      <c r="K20" s="293"/>
      <c r="L20" s="293"/>
      <c r="M20" s="293"/>
      <c r="N20" s="294"/>
    </row>
    <row r="21" spans="1:14" ht="17.45" customHeight="1">
      <c r="A21" s="286"/>
      <c r="B21" s="287"/>
      <c r="C21" s="287"/>
      <c r="D21" s="288"/>
      <c r="E21" s="295" t="s">
        <v>389</v>
      </c>
      <c r="F21" s="296"/>
      <c r="G21" s="296"/>
      <c r="H21" s="296"/>
      <c r="I21" s="296"/>
      <c r="J21" s="296"/>
      <c r="K21" s="296"/>
      <c r="L21" s="296"/>
      <c r="M21" s="296"/>
      <c r="N21" s="297"/>
    </row>
    <row r="22" spans="1:14" ht="17.850000000000001" customHeight="1">
      <c r="A22" s="286"/>
      <c r="B22" s="287"/>
      <c r="C22" s="287"/>
      <c r="D22" s="288"/>
      <c r="E22" s="298"/>
      <c r="F22" s="296"/>
      <c r="G22" s="296"/>
      <c r="H22" s="296"/>
      <c r="I22" s="296"/>
      <c r="J22" s="296"/>
      <c r="K22" s="296"/>
      <c r="L22" s="296"/>
      <c r="M22" s="296"/>
      <c r="N22" s="297"/>
    </row>
    <row r="23" spans="1:14" ht="14.25" customHeight="1">
      <c r="A23" s="289"/>
      <c r="B23" s="290"/>
      <c r="C23" s="290"/>
      <c r="D23" s="291"/>
      <c r="E23" s="299"/>
      <c r="F23" s="300"/>
      <c r="G23" s="300"/>
      <c r="H23" s="300"/>
      <c r="I23" s="300"/>
      <c r="J23" s="300"/>
      <c r="K23" s="300"/>
      <c r="L23" s="300"/>
      <c r="M23" s="300"/>
      <c r="N23" s="301"/>
    </row>
    <row r="24" spans="1:14" ht="22.7" customHeight="1">
      <c r="A24" s="270"/>
      <c r="B24" s="271"/>
      <c r="C24" s="271"/>
      <c r="D24" s="271"/>
      <c r="E24" s="271"/>
      <c r="F24" s="271"/>
      <c r="G24" s="271"/>
      <c r="H24" s="271"/>
      <c r="I24" s="271"/>
      <c r="J24" s="271"/>
      <c r="K24" s="271"/>
      <c r="L24" s="271"/>
      <c r="M24" s="271"/>
      <c r="N24" s="273"/>
    </row>
    <row r="25" spans="1:14" ht="34.5" customHeight="1">
      <c r="A25" s="256" t="s">
        <v>294</v>
      </c>
      <c r="B25" s="257"/>
      <c r="C25" s="257"/>
      <c r="D25" s="257"/>
      <c r="E25" s="257"/>
      <c r="F25" s="257"/>
      <c r="G25" s="257"/>
      <c r="H25" s="257"/>
      <c r="I25" s="257"/>
      <c r="J25" s="257"/>
      <c r="K25" s="257"/>
      <c r="L25" s="257"/>
      <c r="M25" s="257"/>
      <c r="N25" s="258"/>
    </row>
    <row r="26" spans="1:14" ht="34.5" customHeight="1">
      <c r="A26" s="256" t="s">
        <v>295</v>
      </c>
      <c r="B26" s="257"/>
      <c r="C26" s="257"/>
      <c r="D26" s="257"/>
      <c r="E26" s="257"/>
      <c r="F26" s="257"/>
      <c r="G26" s="257"/>
      <c r="H26" s="257"/>
      <c r="I26" s="257"/>
      <c r="J26" s="257"/>
      <c r="K26" s="257"/>
      <c r="L26" s="257"/>
      <c r="M26" s="257"/>
      <c r="N26" s="258"/>
    </row>
    <row r="27" spans="1:14" ht="18.75" customHeight="1">
      <c r="A27" s="283" t="s">
        <v>311</v>
      </c>
      <c r="B27" s="284"/>
      <c r="C27" s="284"/>
      <c r="D27" s="285"/>
      <c r="E27" s="292" t="s">
        <v>388</v>
      </c>
      <c r="F27" s="293"/>
      <c r="G27" s="293"/>
      <c r="H27" s="293"/>
      <c r="I27" s="293"/>
      <c r="J27" s="293"/>
      <c r="K27" s="293"/>
      <c r="L27" s="293"/>
      <c r="M27" s="293"/>
      <c r="N27" s="294"/>
    </row>
    <row r="28" spans="1:14" ht="17.45" customHeight="1">
      <c r="A28" s="286"/>
      <c r="B28" s="287"/>
      <c r="C28" s="287"/>
      <c r="D28" s="288"/>
      <c r="E28" s="295" t="s">
        <v>389</v>
      </c>
      <c r="F28" s="296"/>
      <c r="G28" s="296"/>
      <c r="H28" s="296"/>
      <c r="I28" s="296"/>
      <c r="J28" s="296"/>
      <c r="K28" s="296"/>
      <c r="L28" s="296"/>
      <c r="M28" s="296"/>
      <c r="N28" s="297"/>
    </row>
    <row r="29" spans="1:14" ht="17.850000000000001" customHeight="1">
      <c r="A29" s="286"/>
      <c r="B29" s="287"/>
      <c r="C29" s="287"/>
      <c r="D29" s="288"/>
      <c r="E29" s="298"/>
      <c r="F29" s="296"/>
      <c r="G29" s="296"/>
      <c r="H29" s="296"/>
      <c r="I29" s="296"/>
      <c r="J29" s="296"/>
      <c r="K29" s="296"/>
      <c r="L29" s="296"/>
      <c r="M29" s="296"/>
      <c r="N29" s="297"/>
    </row>
    <row r="30" spans="1:14" ht="14.25" customHeight="1">
      <c r="A30" s="289"/>
      <c r="B30" s="290"/>
      <c r="C30" s="290"/>
      <c r="D30" s="291"/>
      <c r="E30" s="299"/>
      <c r="F30" s="300"/>
      <c r="G30" s="300"/>
      <c r="H30" s="300"/>
      <c r="I30" s="300"/>
      <c r="J30" s="300"/>
      <c r="K30" s="300"/>
      <c r="L30" s="300"/>
      <c r="M30" s="300"/>
      <c r="N30" s="301"/>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18D9467E-AD12-4575-A2C8-458B37D8F634}"/>
    <hyperlink ref="E21" r:id="rId2" xr:uid="{7AAD1ABB-8C77-4BD8-83D3-49F9D5D01D50}"/>
    <hyperlink ref="E27" r:id="rId3" xr:uid="{A1C5FF41-F858-4A92-B129-D8713E5D42DB}"/>
    <hyperlink ref="E28" r:id="rId4" xr:uid="{3779AC38-A3BF-4321-AB34-839FF1B2445D}"/>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231</v>
      </c>
      <c r="B2" s="76" t="s">
        <v>28</v>
      </c>
      <c r="C2" s="76" t="s">
        <v>130</v>
      </c>
      <c r="D2" s="76" t="s">
        <v>47</v>
      </c>
      <c r="E2" s="76" t="s">
        <v>128</v>
      </c>
      <c r="F2" s="76" t="s">
        <v>131</v>
      </c>
      <c r="G2" s="76" t="s">
        <v>83</v>
      </c>
      <c r="H2" s="76" t="s">
        <v>132</v>
      </c>
      <c r="I2" s="76" t="s">
        <v>143</v>
      </c>
      <c r="J2" s="76" t="s">
        <v>149</v>
      </c>
      <c r="K2" s="76" t="s">
        <v>76</v>
      </c>
      <c r="L2" s="76" t="s">
        <v>77</v>
      </c>
      <c r="M2" s="76" t="s">
        <v>186</v>
      </c>
      <c r="N2" s="70" t="s">
        <v>223</v>
      </c>
      <c r="O2" s="71" t="s">
        <v>133</v>
      </c>
      <c r="P2" s="71" t="s">
        <v>137</v>
      </c>
      <c r="Q2" s="71" t="s">
        <v>89</v>
      </c>
    </row>
    <row r="3" spans="1:18">
      <c r="A3" s="21" t="s">
        <v>216</v>
      </c>
      <c r="B3" s="75" t="s">
        <v>100</v>
      </c>
      <c r="C3" s="74" t="s">
        <v>98</v>
      </c>
      <c r="D3" s="74" t="s">
        <v>213</v>
      </c>
      <c r="E3" s="75" t="s">
        <v>109</v>
      </c>
      <c r="F3" s="74" t="s">
        <v>189</v>
      </c>
      <c r="G3" s="73" t="s">
        <v>110</v>
      </c>
      <c r="H3" s="74" t="s">
        <v>111</v>
      </c>
      <c r="I3" s="73" t="s">
        <v>127</v>
      </c>
      <c r="J3" s="23">
        <v>2026</v>
      </c>
      <c r="K3" s="85">
        <v>46027</v>
      </c>
      <c r="L3" s="85">
        <v>46111</v>
      </c>
      <c r="M3" s="33" t="s">
        <v>187</v>
      </c>
      <c r="N3" s="72" t="s">
        <v>94</v>
      </c>
      <c r="O3" s="33" t="s">
        <v>227</v>
      </c>
      <c r="P3" s="72" t="s">
        <v>230</v>
      </c>
      <c r="Q3" s="79" t="s">
        <v>285</v>
      </c>
      <c r="R3" s="81"/>
    </row>
    <row r="4" spans="1:18">
      <c r="A4" s="21" t="s">
        <v>217</v>
      </c>
      <c r="B4" s="21" t="s">
        <v>101</v>
      </c>
      <c r="C4" s="73" t="s">
        <v>99</v>
      </c>
      <c r="D4" s="73" t="s">
        <v>214</v>
      </c>
      <c r="E4" s="75"/>
      <c r="F4" s="74"/>
      <c r="G4" s="73" t="s">
        <v>112</v>
      </c>
      <c r="H4" s="73" t="s">
        <v>129</v>
      </c>
      <c r="I4" s="73" t="s">
        <v>102</v>
      </c>
      <c r="J4" s="23"/>
      <c r="K4" s="85">
        <v>46117</v>
      </c>
      <c r="L4" s="85">
        <v>46203</v>
      </c>
      <c r="M4" s="33" t="s">
        <v>188</v>
      </c>
      <c r="N4" s="72" t="s">
        <v>219</v>
      </c>
      <c r="O4" s="33" t="s">
        <v>224</v>
      </c>
      <c r="P4" s="18"/>
      <c r="Q4" s="79" t="s">
        <v>232</v>
      </c>
      <c r="R4" s="81"/>
    </row>
    <row r="5" spans="1:18" ht="12.75" customHeight="1">
      <c r="A5" s="18"/>
      <c r="B5" s="18"/>
      <c r="C5" s="73"/>
      <c r="D5" s="18"/>
      <c r="E5" s="18"/>
      <c r="F5" s="18"/>
      <c r="G5" s="73" t="s">
        <v>113</v>
      </c>
      <c r="H5" s="73"/>
      <c r="I5" s="73"/>
      <c r="J5" s="18"/>
      <c r="K5" s="85">
        <v>46208</v>
      </c>
      <c r="L5" s="85">
        <v>46295</v>
      </c>
      <c r="M5" s="43"/>
      <c r="N5" s="72" t="s">
        <v>220</v>
      </c>
      <c r="O5" s="33" t="s">
        <v>225</v>
      </c>
      <c r="P5" s="18"/>
      <c r="Q5" s="79" t="s">
        <v>233</v>
      </c>
      <c r="R5" s="81"/>
    </row>
    <row r="6" spans="1:18" ht="12.75" customHeight="1">
      <c r="A6" s="18"/>
      <c r="B6" s="18"/>
      <c r="C6" s="73"/>
      <c r="D6" s="18"/>
      <c r="E6" s="22"/>
      <c r="F6" s="73"/>
      <c r="G6" s="23"/>
      <c r="H6" s="23"/>
      <c r="I6" s="23"/>
      <c r="J6" s="23"/>
      <c r="K6" s="86">
        <v>46300</v>
      </c>
      <c r="L6" s="85">
        <v>46386</v>
      </c>
      <c r="M6" s="43"/>
      <c r="N6" s="72" t="s">
        <v>221</v>
      </c>
      <c r="O6" s="33" t="s">
        <v>226</v>
      </c>
      <c r="P6" s="18"/>
      <c r="Q6" s="79" t="s">
        <v>234</v>
      </c>
      <c r="R6" s="81"/>
    </row>
    <row r="7" spans="1:18">
      <c r="A7" s="18"/>
      <c r="B7" s="23"/>
      <c r="C7" s="23"/>
      <c r="D7" s="23"/>
      <c r="E7" s="23"/>
      <c r="F7" s="23"/>
      <c r="G7" s="23"/>
      <c r="H7" s="23"/>
      <c r="I7" s="23"/>
      <c r="J7" s="18"/>
      <c r="K7" s="18"/>
      <c r="L7" s="18"/>
      <c r="M7" s="43"/>
      <c r="N7" s="72" t="s">
        <v>222</v>
      </c>
      <c r="O7" s="18"/>
      <c r="P7" s="18"/>
      <c r="Q7" s="79" t="s">
        <v>235</v>
      </c>
      <c r="R7" s="81"/>
    </row>
    <row r="8" spans="1:18">
      <c r="K8" s="44"/>
      <c r="M8" s="69"/>
      <c r="Q8" s="79" t="s">
        <v>236</v>
      </c>
      <c r="R8" s="81"/>
    </row>
    <row r="9" spans="1:18">
      <c r="M9" s="69"/>
      <c r="Q9" s="78" t="s">
        <v>237</v>
      </c>
      <c r="R9" s="82"/>
    </row>
    <row r="10" spans="1:18">
      <c r="M10" s="69"/>
      <c r="Q10" s="78" t="s">
        <v>238</v>
      </c>
      <c r="R10" s="82"/>
    </row>
    <row r="11" spans="1:18">
      <c r="M11" s="69"/>
      <c r="Q11" s="78" t="s">
        <v>239</v>
      </c>
      <c r="R11" s="82"/>
    </row>
    <row r="12" spans="1:18">
      <c r="M12" s="69"/>
      <c r="Q12" s="78" t="s">
        <v>240</v>
      </c>
      <c r="R12" s="82"/>
    </row>
    <row r="13" spans="1:18">
      <c r="B13" s="20"/>
      <c r="M13" s="69"/>
      <c r="Q13" s="78" t="s">
        <v>241</v>
      </c>
      <c r="R13" s="82"/>
    </row>
    <row r="14" spans="1:18">
      <c r="Q14" s="78" t="s">
        <v>242</v>
      </c>
      <c r="R14" s="82"/>
    </row>
    <row r="15" spans="1:18">
      <c r="Q15" s="78" t="s">
        <v>243</v>
      </c>
      <c r="R15" s="82"/>
    </row>
    <row r="16" spans="1:18">
      <c r="Q16" s="78" t="s">
        <v>244</v>
      </c>
      <c r="R16" s="82"/>
    </row>
    <row r="17" spans="17:18">
      <c r="Q17" s="78" t="s">
        <v>245</v>
      </c>
      <c r="R17" s="82"/>
    </row>
    <row r="18" spans="17:18">
      <c r="Q18" s="78" t="s">
        <v>246</v>
      </c>
      <c r="R18" s="82"/>
    </row>
    <row r="19" spans="17:18">
      <c r="Q19" s="78" t="s">
        <v>247</v>
      </c>
      <c r="R19" s="82"/>
    </row>
    <row r="20" spans="17:18">
      <c r="Q20" s="78" t="s">
        <v>248</v>
      </c>
      <c r="R20" s="82"/>
    </row>
    <row r="21" spans="17:18">
      <c r="Q21" s="78" t="s">
        <v>249</v>
      </c>
      <c r="R21" s="82"/>
    </row>
    <row r="22" spans="17:18">
      <c r="Q22" s="78" t="s">
        <v>250</v>
      </c>
      <c r="R22" s="82"/>
    </row>
    <row r="23" spans="17:18">
      <c r="Q23" s="78" t="s">
        <v>251</v>
      </c>
      <c r="R23" s="82"/>
    </row>
    <row r="24" spans="17:18">
      <c r="Q24" s="78" t="s">
        <v>252</v>
      </c>
      <c r="R24" s="82"/>
    </row>
    <row r="25" spans="17:18">
      <c r="Q25" s="78" t="s">
        <v>253</v>
      </c>
      <c r="R25" s="82"/>
    </row>
    <row r="26" spans="17:18">
      <c r="Q26" s="78" t="s">
        <v>254</v>
      </c>
      <c r="R26" s="82"/>
    </row>
    <row r="27" spans="17:18">
      <c r="Q27" s="78" t="s">
        <v>255</v>
      </c>
      <c r="R27" s="82"/>
    </row>
    <row r="28" spans="17:18">
      <c r="Q28" s="78" t="s">
        <v>256</v>
      </c>
      <c r="R28" s="82"/>
    </row>
    <row r="29" spans="17:18">
      <c r="Q29" s="78" t="s">
        <v>257</v>
      </c>
      <c r="R29" s="82"/>
    </row>
    <row r="30" spans="17:18">
      <c r="Q30" s="78" t="s">
        <v>258</v>
      </c>
      <c r="R30" s="82"/>
    </row>
    <row r="31" spans="17:18">
      <c r="Q31" s="78" t="s">
        <v>259</v>
      </c>
      <c r="R31" s="82"/>
    </row>
    <row r="32" spans="17:18">
      <c r="Q32" s="78" t="s">
        <v>260</v>
      </c>
      <c r="R32" s="82"/>
    </row>
    <row r="33" spans="17:18">
      <c r="Q33" s="78" t="s">
        <v>261</v>
      </c>
      <c r="R33" s="82"/>
    </row>
    <row r="34" spans="17:18">
      <c r="Q34" s="78" t="s">
        <v>262</v>
      </c>
      <c r="R34" s="82"/>
    </row>
    <row r="35" spans="17:18">
      <c r="Q35" s="78" t="s">
        <v>263</v>
      </c>
      <c r="R35" s="82"/>
    </row>
    <row r="36" spans="17:18">
      <c r="Q36" s="78" t="s">
        <v>264</v>
      </c>
      <c r="R36" s="82"/>
    </row>
    <row r="37" spans="17:18">
      <c r="Q37" s="80" t="s">
        <v>265</v>
      </c>
      <c r="R37" s="83"/>
    </row>
    <row r="38" spans="17:18">
      <c r="Q38" s="78" t="s">
        <v>266</v>
      </c>
      <c r="R38" s="82"/>
    </row>
    <row r="39" spans="17:18">
      <c r="Q39" s="78" t="s">
        <v>267</v>
      </c>
      <c r="R39" s="82"/>
    </row>
    <row r="40" spans="17:18">
      <c r="Q40" s="78" t="s">
        <v>268</v>
      </c>
      <c r="R40" s="82"/>
    </row>
    <row r="41" spans="17:18">
      <c r="Q41" s="78" t="s">
        <v>269</v>
      </c>
      <c r="R41" s="82"/>
    </row>
    <row r="42" spans="17:18">
      <c r="Q42" s="78" t="s">
        <v>270</v>
      </c>
      <c r="R42" s="82"/>
    </row>
    <row r="43" spans="17:18">
      <c r="Q43" s="80" t="s">
        <v>271</v>
      </c>
      <c r="R43" s="83"/>
    </row>
    <row r="44" spans="17:18">
      <c r="Q44" s="78" t="s">
        <v>272</v>
      </c>
      <c r="R44" s="82"/>
    </row>
    <row r="45" spans="17:18">
      <c r="Q45" s="78" t="s">
        <v>273</v>
      </c>
      <c r="R45" s="82"/>
    </row>
    <row r="46" spans="17:18">
      <c r="Q46" s="78" t="s">
        <v>274</v>
      </c>
      <c r="R46" s="82"/>
    </row>
    <row r="47" spans="17:18">
      <c r="Q47" s="78" t="s">
        <v>275</v>
      </c>
      <c r="R47" s="82"/>
    </row>
    <row r="48" spans="17:18">
      <c r="Q48" s="78" t="s">
        <v>276</v>
      </c>
      <c r="R48" s="82"/>
    </row>
  </sheetData>
  <dataConsolidate/>
  <phoneticPr fontId="24"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8" zoomScale="95" zoomScaleNormal="95" workbookViewId="0">
      <selection activeCell="B12" sqref="B12:F12"/>
    </sheetView>
  </sheetViews>
  <sheetFormatPr baseColWidth="10" defaultColWidth="9.33203125" defaultRowHeight="12.75"/>
  <cols>
    <col min="1" max="1" width="20.5" style="136" customWidth="1"/>
    <col min="2" max="3" width="10.1640625" style="136" customWidth="1"/>
    <col min="4" max="4" width="20.6640625" style="136" customWidth="1"/>
    <col min="5" max="5" width="30.6640625" style="136" customWidth="1"/>
    <col min="6" max="6" width="25.5" style="136" customWidth="1"/>
    <col min="7" max="16384" width="9.33203125" style="136"/>
  </cols>
  <sheetData>
    <row r="1" spans="1:6" ht="27.6" customHeight="1">
      <c r="A1" s="602" t="s">
        <v>7</v>
      </c>
      <c r="B1" s="603"/>
      <c r="C1" s="603"/>
      <c r="D1" s="603"/>
      <c r="E1" s="603"/>
      <c r="F1" s="604"/>
    </row>
    <row r="2" spans="1:6" ht="26.85" customHeight="1">
      <c r="A2" s="605" t="s">
        <v>32</v>
      </c>
      <c r="B2" s="606"/>
      <c r="C2" s="606"/>
      <c r="D2" s="606"/>
      <c r="E2" s="606"/>
      <c r="F2" s="607"/>
    </row>
    <row r="3" spans="1:6" ht="12.75" customHeight="1">
      <c r="A3" s="608" t="s">
        <v>347</v>
      </c>
      <c r="B3" s="609"/>
      <c r="C3" s="609"/>
      <c r="D3" s="609"/>
      <c r="E3" s="609"/>
      <c r="F3" s="610"/>
    </row>
    <row r="4" spans="1:6" ht="24.75" customHeight="1">
      <c r="A4" s="611" t="s">
        <v>33</v>
      </c>
      <c r="B4" s="612"/>
      <c r="C4" s="613"/>
      <c r="D4" s="614" t="s">
        <v>71</v>
      </c>
      <c r="E4" s="615"/>
      <c r="F4" s="616"/>
    </row>
    <row r="5" spans="1:6" ht="24.75" customHeight="1">
      <c r="A5" s="611" t="s">
        <v>34</v>
      </c>
      <c r="B5" s="612"/>
      <c r="C5" s="613"/>
      <c r="D5" s="614" t="s">
        <v>552</v>
      </c>
      <c r="E5" s="615"/>
      <c r="F5" s="616"/>
    </row>
    <row r="6" spans="1:6" ht="24.75" customHeight="1">
      <c r="A6" s="611" t="s">
        <v>35</v>
      </c>
      <c r="B6" s="612"/>
      <c r="C6" s="613"/>
      <c r="D6" s="614" t="s">
        <v>553</v>
      </c>
      <c r="E6" s="615"/>
      <c r="F6" s="616"/>
    </row>
    <row r="7" spans="1:6" ht="24.75" customHeight="1">
      <c r="A7" s="611" t="s">
        <v>36</v>
      </c>
      <c r="B7" s="612"/>
      <c r="C7" s="613"/>
      <c r="D7" s="614" t="s">
        <v>554</v>
      </c>
      <c r="E7" s="615"/>
      <c r="F7" s="616"/>
    </row>
    <row r="8" spans="1:6" ht="24.75" customHeight="1">
      <c r="A8" s="611" t="s">
        <v>37</v>
      </c>
      <c r="B8" s="612"/>
      <c r="C8" s="613"/>
      <c r="D8" s="614" t="s">
        <v>513</v>
      </c>
      <c r="E8" s="615"/>
      <c r="F8" s="616"/>
    </row>
    <row r="9" spans="1:6" ht="12.75" customHeight="1">
      <c r="A9" s="608" t="s">
        <v>348</v>
      </c>
      <c r="B9" s="609"/>
      <c r="C9" s="609"/>
      <c r="D9" s="609"/>
      <c r="E9" s="609"/>
      <c r="F9" s="610"/>
    </row>
    <row r="10" spans="1:6" ht="12.75" customHeight="1">
      <c r="A10" s="170" t="s">
        <v>349</v>
      </c>
      <c r="B10" s="617" t="s">
        <v>555</v>
      </c>
      <c r="C10" s="618"/>
      <c r="D10" s="618"/>
      <c r="E10" s="618"/>
      <c r="F10" s="619"/>
    </row>
    <row r="11" spans="1:6" ht="40.5" customHeight="1">
      <c r="A11" s="170" t="s">
        <v>350</v>
      </c>
      <c r="B11" s="620" t="s">
        <v>557</v>
      </c>
      <c r="C11" s="621"/>
      <c r="D11" s="621"/>
      <c r="E11" s="621"/>
      <c r="F11" s="622"/>
    </row>
    <row r="12" spans="1:6" ht="48" customHeight="1">
      <c r="A12" s="170" t="s">
        <v>351</v>
      </c>
      <c r="B12" s="623" t="s">
        <v>472</v>
      </c>
      <c r="C12" s="624"/>
      <c r="D12" s="624"/>
      <c r="E12" s="624"/>
      <c r="F12" s="625"/>
    </row>
    <row r="13" spans="1:6" ht="12.75" customHeight="1">
      <c r="A13" s="608" t="s">
        <v>352</v>
      </c>
      <c r="B13" s="609"/>
      <c r="C13" s="609"/>
      <c r="D13" s="609"/>
      <c r="E13" s="609"/>
      <c r="F13" s="610"/>
    </row>
    <row r="14" spans="1:6" ht="33" customHeight="1">
      <c r="A14" s="170" t="s">
        <v>353</v>
      </c>
      <c r="B14" s="626" t="s">
        <v>558</v>
      </c>
      <c r="C14" s="627"/>
      <c r="D14" s="627"/>
      <c r="E14" s="627"/>
      <c r="F14" s="628"/>
    </row>
    <row r="15" spans="1:6" ht="28.5" customHeight="1">
      <c r="A15" s="170" t="s">
        <v>354</v>
      </c>
      <c r="B15" s="626" t="s">
        <v>556</v>
      </c>
      <c r="C15" s="627"/>
      <c r="D15" s="627"/>
      <c r="E15" s="627"/>
      <c r="F15" s="628"/>
    </row>
    <row r="16" spans="1:6" ht="29.25" customHeight="1">
      <c r="A16" s="170" t="s">
        <v>355</v>
      </c>
      <c r="B16" s="626" t="s">
        <v>559</v>
      </c>
      <c r="C16" s="627"/>
      <c r="D16" s="627"/>
      <c r="E16" s="627"/>
      <c r="F16" s="628"/>
    </row>
    <row r="17" spans="1:6" ht="12.75" customHeight="1">
      <c r="A17" s="608" t="s">
        <v>356</v>
      </c>
      <c r="B17" s="609"/>
      <c r="C17" s="609"/>
      <c r="D17" s="609"/>
      <c r="E17" s="609"/>
      <c r="F17" s="610"/>
    </row>
    <row r="18" spans="1:6" ht="12.75" customHeight="1">
      <c r="A18" s="632" t="s">
        <v>357</v>
      </c>
      <c r="B18" s="633"/>
      <c r="C18" s="634">
        <v>2026</v>
      </c>
      <c r="D18" s="635"/>
      <c r="E18" s="635"/>
      <c r="F18" s="636"/>
    </row>
    <row r="19" spans="1:6" ht="25.5" customHeight="1">
      <c r="A19" s="637" t="s">
        <v>358</v>
      </c>
      <c r="B19" s="638"/>
      <c r="C19" s="639" t="s">
        <v>359</v>
      </c>
      <c r="D19" s="640"/>
      <c r="E19" s="170" t="s">
        <v>360</v>
      </c>
      <c r="F19" s="171" t="s">
        <v>361</v>
      </c>
    </row>
    <row r="20" spans="1:6" ht="79.7" customHeight="1">
      <c r="A20" s="629" t="s">
        <v>362</v>
      </c>
      <c r="B20" s="630"/>
      <c r="C20" s="630"/>
      <c r="D20" s="630"/>
      <c r="E20" s="630"/>
      <c r="F20" s="631"/>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95" t="s">
        <v>51</v>
      </c>
      <c r="B1" s="695"/>
      <c r="C1" s="695"/>
      <c r="D1" s="695"/>
      <c r="E1" s="695"/>
      <c r="F1" s="695"/>
      <c r="G1" s="695"/>
      <c r="H1" s="695"/>
      <c r="I1" s="695"/>
      <c r="J1" s="695"/>
      <c r="K1" s="695"/>
      <c r="L1" s="695"/>
      <c r="M1" s="695"/>
      <c r="N1" s="695"/>
      <c r="O1" s="695"/>
      <c r="P1" s="695"/>
      <c r="Q1" s="695"/>
      <c r="R1" s="695"/>
      <c r="S1" s="695"/>
      <c r="T1" s="695"/>
      <c r="U1" s="696"/>
    </row>
    <row r="2" spans="1:21">
      <c r="A2" s="670" t="s">
        <v>33</v>
      </c>
      <c r="B2" s="670"/>
      <c r="C2" s="670"/>
      <c r="D2" s="670"/>
      <c r="E2" s="670"/>
      <c r="F2" s="670"/>
      <c r="G2" s="670"/>
      <c r="H2" s="670"/>
      <c r="I2" s="670"/>
      <c r="J2" s="670"/>
      <c r="K2" s="671" t="s">
        <v>69</v>
      </c>
      <c r="L2" s="672"/>
      <c r="M2" s="672"/>
      <c r="N2" s="672"/>
      <c r="O2" s="672"/>
      <c r="P2" s="672"/>
      <c r="Q2" s="672"/>
      <c r="R2" s="672"/>
      <c r="S2" s="672"/>
      <c r="T2" s="672"/>
      <c r="U2" s="673"/>
    </row>
    <row r="3" spans="1:21">
      <c r="A3" s="670" t="s">
        <v>34</v>
      </c>
      <c r="B3" s="670"/>
      <c r="C3" s="670"/>
      <c r="D3" s="670"/>
      <c r="E3" s="670"/>
      <c r="F3" s="670"/>
      <c r="G3" s="670"/>
      <c r="H3" s="670"/>
      <c r="I3" s="670"/>
      <c r="J3" s="670"/>
      <c r="K3" s="671" t="s">
        <v>69</v>
      </c>
      <c r="L3" s="672"/>
      <c r="M3" s="672"/>
      <c r="N3" s="672"/>
      <c r="O3" s="672"/>
      <c r="P3" s="672"/>
      <c r="Q3" s="672"/>
      <c r="R3" s="672"/>
      <c r="S3" s="672"/>
      <c r="T3" s="672"/>
      <c r="U3" s="673"/>
    </row>
    <row r="4" spans="1:21">
      <c r="A4" s="670" t="s">
        <v>35</v>
      </c>
      <c r="B4" s="670"/>
      <c r="C4" s="670"/>
      <c r="D4" s="670"/>
      <c r="E4" s="670"/>
      <c r="F4" s="670"/>
      <c r="G4" s="670"/>
      <c r="H4" s="670"/>
      <c r="I4" s="670"/>
      <c r="J4" s="670"/>
      <c r="K4" s="671" t="s">
        <v>69</v>
      </c>
      <c r="L4" s="672"/>
      <c r="M4" s="672"/>
      <c r="N4" s="672"/>
      <c r="O4" s="672"/>
      <c r="P4" s="672"/>
      <c r="Q4" s="672"/>
      <c r="R4" s="672"/>
      <c r="S4" s="672"/>
      <c r="T4" s="672"/>
      <c r="U4" s="673"/>
    </row>
    <row r="5" spans="1:21">
      <c r="A5" s="670" t="s">
        <v>36</v>
      </c>
      <c r="B5" s="670"/>
      <c r="C5" s="670"/>
      <c r="D5" s="670"/>
      <c r="E5" s="670"/>
      <c r="F5" s="670"/>
      <c r="G5" s="670"/>
      <c r="H5" s="670"/>
      <c r="I5" s="670"/>
      <c r="J5" s="670"/>
      <c r="K5" s="697" t="s">
        <v>70</v>
      </c>
      <c r="L5" s="698"/>
      <c r="M5" s="698"/>
      <c r="N5" s="698"/>
      <c r="O5" s="698"/>
      <c r="P5" s="698"/>
      <c r="Q5" s="698"/>
      <c r="R5" s="698"/>
      <c r="S5" s="698"/>
      <c r="T5" s="698"/>
      <c r="U5" s="699"/>
    </row>
    <row r="6" spans="1:21">
      <c r="A6" s="670" t="s">
        <v>37</v>
      </c>
      <c r="B6" s="670"/>
      <c r="C6" s="670"/>
      <c r="D6" s="670"/>
      <c r="E6" s="670"/>
      <c r="F6" s="670"/>
      <c r="G6" s="670"/>
      <c r="H6" s="670"/>
      <c r="I6" s="670"/>
      <c r="J6" s="670"/>
      <c r="K6" s="671"/>
      <c r="L6" s="672"/>
      <c r="M6" s="672"/>
      <c r="N6" s="672"/>
      <c r="O6" s="672"/>
      <c r="P6" s="672"/>
      <c r="Q6" s="672"/>
      <c r="R6" s="672"/>
      <c r="S6" s="672"/>
      <c r="T6" s="672"/>
      <c r="U6" s="673"/>
    </row>
    <row r="7" spans="1:21" ht="47.25" customHeight="1">
      <c r="A7" s="692" t="s">
        <v>172</v>
      </c>
      <c r="B7" s="693"/>
      <c r="C7" s="693"/>
      <c r="D7" s="693"/>
      <c r="E7" s="693"/>
      <c r="F7" s="693"/>
      <c r="G7" s="693"/>
      <c r="H7" s="693"/>
      <c r="I7" s="693"/>
      <c r="J7" s="693"/>
      <c r="K7" s="693"/>
      <c r="L7" s="693"/>
      <c r="M7" s="693"/>
      <c r="N7" s="693"/>
      <c r="O7" s="693"/>
      <c r="P7" s="693"/>
      <c r="Q7" s="693"/>
      <c r="R7" s="693"/>
      <c r="S7" s="693"/>
      <c r="T7" s="693"/>
      <c r="U7" s="694"/>
    </row>
    <row r="8" spans="1:21" ht="30.75" customHeight="1">
      <c r="A8" s="674" t="s">
        <v>160</v>
      </c>
      <c r="B8" s="657" t="s">
        <v>170</v>
      </c>
      <c r="C8" s="657" t="s">
        <v>162</v>
      </c>
      <c r="D8" s="657" t="s">
        <v>161</v>
      </c>
      <c r="E8" s="657" t="s">
        <v>152</v>
      </c>
      <c r="F8" s="675" t="s">
        <v>163</v>
      </c>
      <c r="G8" s="675"/>
      <c r="H8" s="675"/>
      <c r="I8" s="675"/>
      <c r="J8" s="675"/>
      <c r="K8" s="675"/>
      <c r="L8" s="675"/>
      <c r="M8" s="675"/>
      <c r="N8" s="675"/>
      <c r="O8" s="675"/>
      <c r="P8" s="675"/>
      <c r="Q8" s="675"/>
      <c r="R8" s="676"/>
      <c r="S8" s="680" t="s">
        <v>154</v>
      </c>
      <c r="T8" s="681"/>
      <c r="U8" s="682"/>
    </row>
    <row r="9" spans="1:21" ht="21" customHeight="1">
      <c r="A9" s="674"/>
      <c r="B9" s="657"/>
      <c r="C9" s="657"/>
      <c r="D9" s="657"/>
      <c r="E9" s="657"/>
      <c r="F9" s="41" t="s">
        <v>54</v>
      </c>
      <c r="G9" s="7" t="s">
        <v>55</v>
      </c>
      <c r="H9" s="8" t="s">
        <v>56</v>
      </c>
      <c r="I9" s="9" t="s">
        <v>57</v>
      </c>
      <c r="J9" s="9" t="s">
        <v>58</v>
      </c>
      <c r="K9" s="9" t="s">
        <v>59</v>
      </c>
      <c r="L9" s="8" t="s">
        <v>60</v>
      </c>
      <c r="M9" s="8" t="s">
        <v>61</v>
      </c>
      <c r="N9" s="8" t="s">
        <v>62</v>
      </c>
      <c r="O9" s="9" t="s">
        <v>63</v>
      </c>
      <c r="P9" s="9" t="s">
        <v>64</v>
      </c>
      <c r="Q9" s="42" t="s">
        <v>65</v>
      </c>
      <c r="R9" s="683" t="s">
        <v>26</v>
      </c>
      <c r="S9" s="684" t="s">
        <v>66</v>
      </c>
      <c r="T9" s="684" t="s">
        <v>67</v>
      </c>
      <c r="U9" s="685" t="s">
        <v>68</v>
      </c>
    </row>
    <row r="10" spans="1:21">
      <c r="A10" s="674"/>
      <c r="B10" s="657"/>
      <c r="C10" s="657"/>
      <c r="D10" s="657"/>
      <c r="E10" s="657"/>
      <c r="F10" s="686" t="s">
        <v>53</v>
      </c>
      <c r="G10" s="687"/>
      <c r="H10" s="687"/>
      <c r="I10" s="687"/>
      <c r="J10" s="687"/>
      <c r="K10" s="687"/>
      <c r="L10" s="687"/>
      <c r="M10" s="687"/>
      <c r="N10" s="687"/>
      <c r="O10" s="687"/>
      <c r="P10" s="687"/>
      <c r="Q10" s="688"/>
      <c r="R10" s="683"/>
      <c r="S10" s="684"/>
      <c r="T10" s="684"/>
      <c r="U10" s="685"/>
    </row>
    <row r="11" spans="1:21">
      <c r="A11" s="674"/>
      <c r="B11" s="657"/>
      <c r="C11" s="657"/>
      <c r="D11" s="657"/>
      <c r="E11" s="657"/>
      <c r="F11" s="689"/>
      <c r="G11" s="690"/>
      <c r="H11" s="690"/>
      <c r="I11" s="690"/>
      <c r="J11" s="690"/>
      <c r="K11" s="690"/>
      <c r="L11" s="690"/>
      <c r="M11" s="690"/>
      <c r="N11" s="690"/>
      <c r="O11" s="690"/>
      <c r="P11" s="690"/>
      <c r="Q11" s="691"/>
      <c r="R11" s="683"/>
      <c r="S11" s="684"/>
      <c r="T11" s="684"/>
      <c r="U11" s="685"/>
    </row>
    <row r="12" spans="1:21" ht="72" customHeight="1">
      <c r="A12" s="677" t="s">
        <v>171</v>
      </c>
      <c r="B12" s="678" t="s">
        <v>157</v>
      </c>
      <c r="C12" s="650" t="s">
        <v>153</v>
      </c>
      <c r="D12" s="10" t="s">
        <v>150</v>
      </c>
      <c r="E12" s="648" t="s">
        <v>104</v>
      </c>
      <c r="F12" s="11"/>
      <c r="G12" s="11"/>
      <c r="H12" s="16"/>
      <c r="I12" s="13"/>
      <c r="J12" s="13"/>
      <c r="K12" s="16">
        <v>15</v>
      </c>
      <c r="L12" s="13"/>
      <c r="M12" s="13"/>
      <c r="N12" s="16"/>
      <c r="O12" s="17"/>
      <c r="P12" s="13"/>
      <c r="Q12" s="16"/>
      <c r="R12" s="14">
        <f>SUM(F12:Q12)</f>
        <v>15</v>
      </c>
      <c r="S12" s="11">
        <f>SUM(R12)</f>
        <v>15</v>
      </c>
      <c r="T12" s="666">
        <f>'AE1'!H51</f>
        <v>12</v>
      </c>
      <c r="U12" s="668">
        <f>S13/S12</f>
        <v>0.8</v>
      </c>
    </row>
    <row r="13" spans="1:21" ht="70.5" customHeight="1">
      <c r="A13" s="677"/>
      <c r="B13" s="679"/>
      <c r="C13" s="664"/>
      <c r="D13" s="36" t="s">
        <v>151</v>
      </c>
      <c r="E13" s="665"/>
      <c r="F13" s="35"/>
      <c r="G13" s="35"/>
      <c r="H13" s="38"/>
      <c r="I13" s="39"/>
      <c r="J13" s="39"/>
      <c r="K13" s="38">
        <v>12</v>
      </c>
      <c r="L13" s="39"/>
      <c r="M13" s="39"/>
      <c r="N13" s="38"/>
      <c r="O13" s="39"/>
      <c r="P13" s="39"/>
      <c r="Q13" s="38"/>
      <c r="R13" s="40">
        <f>SUM(F13:Q13)</f>
        <v>12</v>
      </c>
      <c r="S13" s="35">
        <f>SUM(R13)</f>
        <v>12</v>
      </c>
      <c r="T13" s="667"/>
      <c r="U13" s="669"/>
    </row>
    <row r="14" spans="1:21" ht="24" customHeight="1">
      <c r="A14" s="657" t="s">
        <v>160</v>
      </c>
      <c r="B14" s="657" t="s">
        <v>170</v>
      </c>
      <c r="C14" s="657" t="s">
        <v>162</v>
      </c>
      <c r="D14" s="657" t="s">
        <v>161</v>
      </c>
      <c r="E14" s="657" t="s">
        <v>152</v>
      </c>
      <c r="F14" s="658" t="s">
        <v>164</v>
      </c>
      <c r="G14" s="659"/>
      <c r="H14" s="659"/>
      <c r="I14" s="659"/>
      <c r="J14" s="659"/>
      <c r="K14" s="659"/>
      <c r="L14" s="659"/>
      <c r="M14" s="659"/>
      <c r="N14" s="659"/>
      <c r="O14" s="659"/>
      <c r="P14" s="659"/>
      <c r="Q14" s="660"/>
      <c r="R14" s="661" t="s">
        <v>26</v>
      </c>
      <c r="S14" s="641" t="s">
        <v>66</v>
      </c>
      <c r="T14" s="641" t="s">
        <v>67</v>
      </c>
      <c r="U14" s="641" t="s">
        <v>68</v>
      </c>
    </row>
    <row r="15" spans="1:21" ht="38.25" customHeight="1">
      <c r="A15" s="657"/>
      <c r="B15" s="657"/>
      <c r="C15" s="657"/>
      <c r="D15" s="657"/>
      <c r="E15" s="657"/>
      <c r="F15" s="41" t="s">
        <v>54</v>
      </c>
      <c r="G15" s="7" t="s">
        <v>55</v>
      </c>
      <c r="H15" s="8" t="s">
        <v>56</v>
      </c>
      <c r="I15" s="9" t="s">
        <v>57</v>
      </c>
      <c r="J15" s="9" t="s">
        <v>58</v>
      </c>
      <c r="K15" s="9" t="s">
        <v>59</v>
      </c>
      <c r="L15" s="8" t="s">
        <v>60</v>
      </c>
      <c r="M15" s="8" t="s">
        <v>61</v>
      </c>
      <c r="N15" s="8" t="s">
        <v>62</v>
      </c>
      <c r="O15" s="9" t="s">
        <v>63</v>
      </c>
      <c r="P15" s="9" t="s">
        <v>64</v>
      </c>
      <c r="Q15" s="42" t="s">
        <v>65</v>
      </c>
      <c r="R15" s="662"/>
      <c r="S15" s="642"/>
      <c r="T15" s="642"/>
      <c r="U15" s="642"/>
    </row>
    <row r="16" spans="1:21" ht="62.25" customHeight="1">
      <c r="A16" s="643" t="s">
        <v>173</v>
      </c>
      <c r="B16" s="644" t="s">
        <v>180</v>
      </c>
      <c r="C16" s="650" t="s">
        <v>181</v>
      </c>
      <c r="D16" s="11" t="s">
        <v>182</v>
      </c>
      <c r="E16" s="648" t="s">
        <v>184</v>
      </c>
      <c r="F16" s="11"/>
      <c r="G16" s="11"/>
      <c r="H16" s="16"/>
      <c r="I16" s="13"/>
      <c r="J16" s="13"/>
      <c r="K16" s="16">
        <v>15</v>
      </c>
      <c r="L16" s="13"/>
      <c r="M16" s="13"/>
      <c r="N16" s="16"/>
      <c r="O16" s="17"/>
      <c r="P16" s="13"/>
      <c r="Q16" s="16"/>
      <c r="R16" s="14">
        <f>SUM(F16:Q16)</f>
        <v>15</v>
      </c>
      <c r="S16" s="11">
        <f>SUM(R16)</f>
        <v>15</v>
      </c>
      <c r="T16" s="666">
        <f>'AE1'!H55</f>
        <v>0</v>
      </c>
      <c r="U16" s="668">
        <f>S17/S16</f>
        <v>0.8</v>
      </c>
    </row>
    <row r="17" spans="1:21" ht="85.5" customHeight="1">
      <c r="A17" s="643"/>
      <c r="B17" s="663"/>
      <c r="C17" s="664"/>
      <c r="D17" s="35" t="s">
        <v>183</v>
      </c>
      <c r="E17" s="665"/>
      <c r="F17" s="35"/>
      <c r="G17" s="35"/>
      <c r="H17" s="38"/>
      <c r="I17" s="39"/>
      <c r="J17" s="39"/>
      <c r="K17" s="38">
        <v>12</v>
      </c>
      <c r="L17" s="39"/>
      <c r="M17" s="39"/>
      <c r="N17" s="38"/>
      <c r="O17" s="39"/>
      <c r="P17" s="39"/>
      <c r="Q17" s="38"/>
      <c r="R17" s="40">
        <f>SUM(F17:Q17)</f>
        <v>12</v>
      </c>
      <c r="S17" s="35">
        <f>SUM(R17)</f>
        <v>12</v>
      </c>
      <c r="T17" s="667"/>
      <c r="U17" s="669"/>
    </row>
    <row r="18" spans="1:21" ht="21.75" customHeight="1">
      <c r="A18" s="657" t="s">
        <v>160</v>
      </c>
      <c r="B18" s="657" t="s">
        <v>170</v>
      </c>
      <c r="C18" s="657" t="s">
        <v>162</v>
      </c>
      <c r="D18" s="657" t="s">
        <v>161</v>
      </c>
      <c r="E18" s="657" t="s">
        <v>152</v>
      </c>
      <c r="F18" s="658" t="s">
        <v>164</v>
      </c>
      <c r="G18" s="659"/>
      <c r="H18" s="659"/>
      <c r="I18" s="659"/>
      <c r="J18" s="659"/>
      <c r="K18" s="659"/>
      <c r="L18" s="659"/>
      <c r="M18" s="659"/>
      <c r="N18" s="659"/>
      <c r="O18" s="659"/>
      <c r="P18" s="659"/>
      <c r="Q18" s="660"/>
      <c r="R18" s="661" t="s">
        <v>26</v>
      </c>
      <c r="S18" s="641" t="s">
        <v>66</v>
      </c>
      <c r="T18" s="641" t="s">
        <v>67</v>
      </c>
      <c r="U18" s="641" t="s">
        <v>68</v>
      </c>
    </row>
    <row r="19" spans="1:21" ht="34.5" customHeight="1">
      <c r="A19" s="657"/>
      <c r="B19" s="657"/>
      <c r="C19" s="657"/>
      <c r="D19" s="657"/>
      <c r="E19" s="657"/>
      <c r="F19" s="41" t="s">
        <v>54</v>
      </c>
      <c r="G19" s="7" t="s">
        <v>55</v>
      </c>
      <c r="H19" s="8" t="s">
        <v>56</v>
      </c>
      <c r="I19" s="9" t="s">
        <v>57</v>
      </c>
      <c r="J19" s="9" t="s">
        <v>58</v>
      </c>
      <c r="K19" s="9" t="s">
        <v>59</v>
      </c>
      <c r="L19" s="8" t="s">
        <v>60</v>
      </c>
      <c r="M19" s="8" t="s">
        <v>61</v>
      </c>
      <c r="N19" s="8" t="s">
        <v>62</v>
      </c>
      <c r="O19" s="9" t="s">
        <v>63</v>
      </c>
      <c r="P19" s="9" t="s">
        <v>64</v>
      </c>
      <c r="Q19" s="42" t="s">
        <v>65</v>
      </c>
      <c r="R19" s="662"/>
      <c r="S19" s="642"/>
      <c r="T19" s="642"/>
      <c r="U19" s="642"/>
    </row>
    <row r="20" spans="1:21" ht="69" customHeight="1">
      <c r="A20" s="643" t="s">
        <v>174</v>
      </c>
      <c r="B20" s="644"/>
      <c r="C20" s="646"/>
      <c r="D20" s="10"/>
      <c r="E20" s="648"/>
      <c r="F20" s="11"/>
      <c r="G20" s="11"/>
      <c r="H20" s="16"/>
      <c r="I20" s="13"/>
      <c r="J20" s="13"/>
      <c r="K20" s="13"/>
      <c r="L20" s="13"/>
      <c r="M20" s="13"/>
      <c r="N20" s="13"/>
      <c r="O20" s="13"/>
      <c r="P20" s="17"/>
      <c r="Q20" s="13"/>
      <c r="R20" s="14"/>
      <c r="S20" s="11"/>
      <c r="T20" s="650"/>
      <c r="U20" s="652"/>
    </row>
    <row r="21" spans="1:21" ht="80.25" customHeight="1">
      <c r="A21" s="643"/>
      <c r="B21" s="645"/>
      <c r="C21" s="647"/>
      <c r="D21" s="10"/>
      <c r="E21" s="649"/>
      <c r="F21" s="11"/>
      <c r="G21" s="11"/>
      <c r="H21" s="12"/>
      <c r="I21" s="13"/>
      <c r="J21" s="13"/>
      <c r="K21" s="13"/>
      <c r="L21" s="13"/>
      <c r="M21" s="13"/>
      <c r="N21" s="13"/>
      <c r="O21" s="13"/>
      <c r="P21" s="13"/>
      <c r="Q21" s="13"/>
      <c r="R21" s="14"/>
      <c r="S21" s="11"/>
      <c r="T21" s="651"/>
      <c r="U21" s="653"/>
    </row>
    <row r="22" spans="1:21" ht="47.25" customHeight="1">
      <c r="A22" s="654" t="s">
        <v>175</v>
      </c>
      <c r="B22" s="655"/>
      <c r="C22" s="655"/>
      <c r="D22" s="655"/>
      <c r="E22" s="655"/>
      <c r="F22" s="655"/>
      <c r="G22" s="655"/>
      <c r="H22" s="655"/>
      <c r="I22" s="655"/>
      <c r="J22" s="655"/>
      <c r="K22" s="655"/>
      <c r="L22" s="655"/>
      <c r="M22" s="655"/>
      <c r="N22" s="655"/>
      <c r="O22" s="655"/>
      <c r="P22" s="655"/>
      <c r="Q22" s="655"/>
      <c r="R22" s="655"/>
      <c r="S22" s="655"/>
      <c r="T22" s="655"/>
      <c r="U22" s="656"/>
    </row>
    <row r="23" spans="1:21" ht="21.75" customHeight="1">
      <c r="A23" s="661" t="s">
        <v>160</v>
      </c>
      <c r="B23" s="661" t="s">
        <v>170</v>
      </c>
      <c r="C23" s="661" t="s">
        <v>162</v>
      </c>
      <c r="D23" s="661" t="s">
        <v>161</v>
      </c>
      <c r="E23" s="661" t="s">
        <v>152</v>
      </c>
      <c r="F23" s="658" t="s">
        <v>164</v>
      </c>
      <c r="G23" s="659"/>
      <c r="H23" s="659"/>
      <c r="I23" s="659"/>
      <c r="J23" s="659"/>
      <c r="K23" s="659"/>
      <c r="L23" s="659"/>
      <c r="M23" s="659"/>
      <c r="N23" s="659"/>
      <c r="O23" s="659"/>
      <c r="P23" s="659"/>
      <c r="Q23" s="660"/>
      <c r="R23" s="661" t="s">
        <v>26</v>
      </c>
      <c r="S23" s="641" t="s">
        <v>66</v>
      </c>
      <c r="T23" s="641" t="s">
        <v>67</v>
      </c>
      <c r="U23" s="641" t="s">
        <v>68</v>
      </c>
    </row>
    <row r="24" spans="1:21" ht="36.75" customHeight="1">
      <c r="A24" s="662"/>
      <c r="B24" s="662"/>
      <c r="C24" s="662"/>
      <c r="D24" s="662"/>
      <c r="E24" s="662"/>
      <c r="F24" s="41" t="s">
        <v>54</v>
      </c>
      <c r="G24" s="7" t="s">
        <v>55</v>
      </c>
      <c r="H24" s="8" t="s">
        <v>56</v>
      </c>
      <c r="I24" s="9" t="s">
        <v>57</v>
      </c>
      <c r="J24" s="9" t="s">
        <v>58</v>
      </c>
      <c r="K24" s="9" t="s">
        <v>59</v>
      </c>
      <c r="L24" s="8" t="s">
        <v>60</v>
      </c>
      <c r="M24" s="8" t="s">
        <v>61</v>
      </c>
      <c r="N24" s="8" t="s">
        <v>62</v>
      </c>
      <c r="O24" s="9" t="s">
        <v>63</v>
      </c>
      <c r="P24" s="9" t="s">
        <v>64</v>
      </c>
      <c r="Q24" s="42" t="s">
        <v>65</v>
      </c>
      <c r="R24" s="662"/>
      <c r="S24" s="642"/>
      <c r="T24" s="642"/>
      <c r="U24" s="642"/>
    </row>
    <row r="25" spans="1:21" ht="71.25" customHeight="1">
      <c r="A25" s="643" t="s">
        <v>191</v>
      </c>
      <c r="B25" s="644" t="s">
        <v>159</v>
      </c>
      <c r="C25" s="646"/>
      <c r="D25" s="36"/>
      <c r="E25" s="648"/>
      <c r="F25" s="11"/>
      <c r="G25" s="11"/>
      <c r="H25" s="16"/>
      <c r="I25" s="13"/>
      <c r="J25" s="13"/>
      <c r="K25" s="13"/>
      <c r="L25" s="13"/>
      <c r="M25" s="13"/>
      <c r="N25" s="13"/>
      <c r="O25" s="13"/>
      <c r="P25" s="17"/>
      <c r="Q25" s="13"/>
      <c r="R25" s="14"/>
      <c r="S25" s="11"/>
      <c r="T25" s="650"/>
      <c r="U25" s="652"/>
    </row>
    <row r="26" spans="1:21" ht="78" customHeight="1">
      <c r="A26" s="643"/>
      <c r="B26" s="645"/>
      <c r="C26" s="647"/>
      <c r="D26" s="37"/>
      <c r="E26" s="649"/>
      <c r="F26" s="11"/>
      <c r="G26" s="11"/>
      <c r="H26" s="12"/>
      <c r="I26" s="13"/>
      <c r="J26" s="13"/>
      <c r="K26" s="13"/>
      <c r="L26" s="13"/>
      <c r="M26" s="13"/>
      <c r="N26" s="13"/>
      <c r="O26" s="13"/>
      <c r="P26" s="13"/>
      <c r="Q26" s="13"/>
      <c r="R26" s="14"/>
      <c r="S26" s="11"/>
      <c r="T26" s="651"/>
      <c r="U26" s="653"/>
    </row>
    <row r="27" spans="1:21" ht="28.5" customHeight="1">
      <c r="A27" s="657" t="s">
        <v>160</v>
      </c>
      <c r="B27" s="657" t="s">
        <v>170</v>
      </c>
      <c r="C27" s="657" t="s">
        <v>162</v>
      </c>
      <c r="D27" s="657" t="s">
        <v>161</v>
      </c>
      <c r="E27" s="657" t="s">
        <v>152</v>
      </c>
      <c r="F27" s="658" t="s">
        <v>164</v>
      </c>
      <c r="G27" s="659"/>
      <c r="H27" s="659"/>
      <c r="I27" s="659"/>
      <c r="J27" s="659"/>
      <c r="K27" s="659"/>
      <c r="L27" s="659"/>
      <c r="M27" s="659"/>
      <c r="N27" s="659"/>
      <c r="O27" s="659"/>
      <c r="P27" s="659"/>
      <c r="Q27" s="660"/>
      <c r="R27" s="661" t="s">
        <v>26</v>
      </c>
      <c r="S27" s="641" t="s">
        <v>66</v>
      </c>
      <c r="T27" s="641" t="s">
        <v>67</v>
      </c>
      <c r="U27" s="641" t="s">
        <v>68</v>
      </c>
    </row>
    <row r="28" spans="1:21" ht="36" customHeight="1">
      <c r="A28" s="657"/>
      <c r="B28" s="657"/>
      <c r="C28" s="657"/>
      <c r="D28" s="657"/>
      <c r="E28" s="657"/>
      <c r="F28" s="41" t="s">
        <v>54</v>
      </c>
      <c r="G28" s="7" t="s">
        <v>55</v>
      </c>
      <c r="H28" s="8" t="s">
        <v>56</v>
      </c>
      <c r="I28" s="9" t="s">
        <v>57</v>
      </c>
      <c r="J28" s="9" t="s">
        <v>58</v>
      </c>
      <c r="K28" s="9" t="s">
        <v>59</v>
      </c>
      <c r="L28" s="8" t="s">
        <v>60</v>
      </c>
      <c r="M28" s="8" t="s">
        <v>61</v>
      </c>
      <c r="N28" s="8" t="s">
        <v>62</v>
      </c>
      <c r="O28" s="9" t="s">
        <v>63</v>
      </c>
      <c r="P28" s="9" t="s">
        <v>64</v>
      </c>
      <c r="Q28" s="42" t="s">
        <v>65</v>
      </c>
      <c r="R28" s="662"/>
      <c r="S28" s="642"/>
      <c r="T28" s="642"/>
      <c r="U28" s="642"/>
    </row>
    <row r="29" spans="1:21" ht="76.5" customHeight="1">
      <c r="A29" s="643" t="s">
        <v>192</v>
      </c>
      <c r="B29" s="644" t="s">
        <v>159</v>
      </c>
      <c r="C29" s="646"/>
      <c r="D29" s="36"/>
      <c r="E29" s="648"/>
      <c r="F29" s="11"/>
      <c r="G29" s="11"/>
      <c r="H29" s="16"/>
      <c r="I29" s="13"/>
      <c r="J29" s="13"/>
      <c r="K29" s="13"/>
      <c r="L29" s="13"/>
      <c r="M29" s="13"/>
      <c r="N29" s="13"/>
      <c r="O29" s="13"/>
      <c r="P29" s="17"/>
      <c r="Q29" s="13"/>
      <c r="R29" s="14"/>
      <c r="S29" s="11"/>
      <c r="T29" s="650"/>
      <c r="U29" s="652"/>
    </row>
    <row r="30" spans="1:21" ht="87" customHeight="1">
      <c r="A30" s="643"/>
      <c r="B30" s="645"/>
      <c r="C30" s="647"/>
      <c r="D30" s="37"/>
      <c r="E30" s="649"/>
      <c r="F30" s="11"/>
      <c r="G30" s="11"/>
      <c r="H30" s="12"/>
      <c r="I30" s="13"/>
      <c r="J30" s="13"/>
      <c r="K30" s="13"/>
      <c r="L30" s="13"/>
      <c r="M30" s="13"/>
      <c r="N30" s="13"/>
      <c r="O30" s="13"/>
      <c r="P30" s="13"/>
      <c r="Q30" s="13"/>
      <c r="R30" s="14"/>
      <c r="S30" s="11"/>
      <c r="T30" s="651"/>
      <c r="U30" s="653"/>
    </row>
    <row r="31" spans="1:21" ht="28.5" customHeight="1">
      <c r="A31" s="657" t="s">
        <v>160</v>
      </c>
      <c r="B31" s="657" t="s">
        <v>170</v>
      </c>
      <c r="C31" s="657" t="s">
        <v>162</v>
      </c>
      <c r="D31" s="657" t="s">
        <v>161</v>
      </c>
      <c r="E31" s="657" t="s">
        <v>152</v>
      </c>
      <c r="F31" s="658" t="s">
        <v>164</v>
      </c>
      <c r="G31" s="659"/>
      <c r="H31" s="659"/>
      <c r="I31" s="659"/>
      <c r="J31" s="659"/>
      <c r="K31" s="659"/>
      <c r="L31" s="659"/>
      <c r="M31" s="659"/>
      <c r="N31" s="659"/>
      <c r="O31" s="659"/>
      <c r="P31" s="659"/>
      <c r="Q31" s="660"/>
      <c r="R31" s="661" t="s">
        <v>26</v>
      </c>
      <c r="S31" s="641" t="s">
        <v>66</v>
      </c>
      <c r="T31" s="641" t="s">
        <v>67</v>
      </c>
      <c r="U31" s="641" t="s">
        <v>68</v>
      </c>
    </row>
    <row r="32" spans="1:21" ht="39" customHeight="1">
      <c r="A32" s="657"/>
      <c r="B32" s="657"/>
      <c r="C32" s="657"/>
      <c r="D32" s="657"/>
      <c r="E32" s="657"/>
      <c r="F32" s="41"/>
      <c r="G32" s="7" t="s">
        <v>55</v>
      </c>
      <c r="H32" s="8" t="s">
        <v>56</v>
      </c>
      <c r="I32" s="9" t="s">
        <v>57</v>
      </c>
      <c r="J32" s="9" t="s">
        <v>58</v>
      </c>
      <c r="K32" s="9" t="s">
        <v>59</v>
      </c>
      <c r="L32" s="8" t="s">
        <v>60</v>
      </c>
      <c r="M32" s="8" t="s">
        <v>61</v>
      </c>
      <c r="N32" s="8" t="s">
        <v>62</v>
      </c>
      <c r="O32" s="9" t="s">
        <v>63</v>
      </c>
      <c r="P32" s="9" t="s">
        <v>64</v>
      </c>
      <c r="Q32" s="42" t="s">
        <v>65</v>
      </c>
      <c r="R32" s="662"/>
      <c r="S32" s="642"/>
      <c r="T32" s="642"/>
      <c r="U32" s="642"/>
    </row>
    <row r="33" spans="1:21" ht="74.25" customHeight="1">
      <c r="A33" s="643" t="s">
        <v>193</v>
      </c>
      <c r="B33" s="644" t="s">
        <v>159</v>
      </c>
      <c r="C33" s="646"/>
      <c r="D33" s="36"/>
      <c r="E33" s="648"/>
      <c r="F33" s="11"/>
      <c r="G33" s="11"/>
      <c r="H33" s="16"/>
      <c r="I33" s="13"/>
      <c r="J33" s="13"/>
      <c r="K33" s="13"/>
      <c r="L33" s="13"/>
      <c r="M33" s="13"/>
      <c r="N33" s="13"/>
      <c r="O33" s="13"/>
      <c r="P33" s="17"/>
      <c r="Q33" s="13"/>
      <c r="R33" s="14"/>
      <c r="S33" s="11"/>
      <c r="T33" s="650"/>
      <c r="U33" s="652"/>
    </row>
    <row r="34" spans="1:21" ht="81.75" customHeight="1">
      <c r="A34" s="643"/>
      <c r="B34" s="645"/>
      <c r="C34" s="647"/>
      <c r="D34" s="37"/>
      <c r="E34" s="649"/>
      <c r="F34" s="11"/>
      <c r="G34" s="11"/>
      <c r="H34" s="12"/>
      <c r="I34" s="13"/>
      <c r="J34" s="13"/>
      <c r="K34" s="13"/>
      <c r="L34" s="13"/>
      <c r="M34" s="13"/>
      <c r="N34" s="13"/>
      <c r="O34" s="13"/>
      <c r="P34" s="13"/>
      <c r="Q34" s="13"/>
      <c r="R34" s="14"/>
      <c r="S34" s="11"/>
      <c r="T34" s="651"/>
      <c r="U34" s="653"/>
    </row>
    <row r="35" spans="1:21" ht="46.5" customHeight="1">
      <c r="A35" s="654" t="s">
        <v>176</v>
      </c>
      <c r="B35" s="655"/>
      <c r="C35" s="655"/>
      <c r="D35" s="655"/>
      <c r="E35" s="655"/>
      <c r="F35" s="655"/>
      <c r="G35" s="655"/>
      <c r="H35" s="655"/>
      <c r="I35" s="655"/>
      <c r="J35" s="655"/>
      <c r="K35" s="655"/>
      <c r="L35" s="655"/>
      <c r="M35" s="655"/>
      <c r="N35" s="655"/>
      <c r="O35" s="655"/>
      <c r="P35" s="655"/>
      <c r="Q35" s="655"/>
      <c r="R35" s="655"/>
      <c r="S35" s="655"/>
      <c r="T35" s="655"/>
      <c r="U35" s="656"/>
    </row>
    <row r="36" spans="1:21" ht="22.5" customHeight="1">
      <c r="A36" s="657" t="s">
        <v>160</v>
      </c>
      <c r="B36" s="657" t="s">
        <v>170</v>
      </c>
      <c r="C36" s="657" t="s">
        <v>162</v>
      </c>
      <c r="D36" s="657" t="s">
        <v>161</v>
      </c>
      <c r="E36" s="657" t="s">
        <v>152</v>
      </c>
      <c r="F36" s="658" t="s">
        <v>164</v>
      </c>
      <c r="G36" s="659"/>
      <c r="H36" s="659"/>
      <c r="I36" s="659"/>
      <c r="J36" s="659"/>
      <c r="K36" s="659"/>
      <c r="L36" s="659"/>
      <c r="M36" s="659"/>
      <c r="N36" s="659"/>
      <c r="O36" s="659"/>
      <c r="P36" s="659"/>
      <c r="Q36" s="660"/>
      <c r="R36" s="661" t="s">
        <v>26</v>
      </c>
      <c r="S36" s="641" t="s">
        <v>66</v>
      </c>
      <c r="T36" s="641" t="s">
        <v>67</v>
      </c>
      <c r="U36" s="641" t="s">
        <v>68</v>
      </c>
    </row>
    <row r="37" spans="1:21" ht="32.25" customHeight="1">
      <c r="A37" s="657"/>
      <c r="B37" s="657"/>
      <c r="C37" s="657"/>
      <c r="D37" s="657"/>
      <c r="E37" s="657"/>
      <c r="F37" s="41"/>
      <c r="G37" s="7" t="s">
        <v>55</v>
      </c>
      <c r="H37" s="8" t="s">
        <v>56</v>
      </c>
      <c r="I37" s="9" t="s">
        <v>57</v>
      </c>
      <c r="J37" s="9" t="s">
        <v>58</v>
      </c>
      <c r="K37" s="9" t="s">
        <v>59</v>
      </c>
      <c r="L37" s="8" t="s">
        <v>60</v>
      </c>
      <c r="M37" s="8" t="s">
        <v>61</v>
      </c>
      <c r="N37" s="8" t="s">
        <v>62</v>
      </c>
      <c r="O37" s="9" t="s">
        <v>63</v>
      </c>
      <c r="P37" s="9" t="s">
        <v>64</v>
      </c>
      <c r="Q37" s="42" t="s">
        <v>65</v>
      </c>
      <c r="R37" s="662"/>
      <c r="S37" s="642"/>
      <c r="T37" s="642"/>
      <c r="U37" s="642"/>
    </row>
    <row r="38" spans="1:21" ht="69.75" customHeight="1">
      <c r="A38" s="643" t="s">
        <v>194</v>
      </c>
      <c r="B38" s="644" t="s">
        <v>159</v>
      </c>
      <c r="C38" s="646"/>
      <c r="D38" s="36"/>
      <c r="E38" s="648"/>
      <c r="F38" s="11"/>
      <c r="G38" s="11"/>
      <c r="H38" s="16"/>
      <c r="I38" s="13"/>
      <c r="J38" s="13"/>
      <c r="K38" s="13"/>
      <c r="L38" s="13"/>
      <c r="M38" s="13"/>
      <c r="N38" s="13"/>
      <c r="O38" s="13"/>
      <c r="P38" s="17"/>
      <c r="Q38" s="13"/>
      <c r="R38" s="14"/>
      <c r="S38" s="11"/>
      <c r="T38" s="650"/>
      <c r="U38" s="652"/>
    </row>
    <row r="39" spans="1:21" ht="72.75" customHeight="1">
      <c r="A39" s="643"/>
      <c r="B39" s="645"/>
      <c r="C39" s="647"/>
      <c r="D39" s="37"/>
      <c r="E39" s="649"/>
      <c r="F39" s="11"/>
      <c r="G39" s="11"/>
      <c r="H39" s="12"/>
      <c r="I39" s="13"/>
      <c r="J39" s="13"/>
      <c r="K39" s="13"/>
      <c r="L39" s="13"/>
      <c r="M39" s="13"/>
      <c r="N39" s="13"/>
      <c r="O39" s="13"/>
      <c r="P39" s="13"/>
      <c r="Q39" s="13"/>
      <c r="R39" s="14"/>
      <c r="S39" s="11"/>
      <c r="T39" s="651"/>
      <c r="U39" s="653"/>
    </row>
    <row r="40" spans="1:21" ht="22.5" customHeight="1">
      <c r="A40" s="657" t="s">
        <v>160</v>
      </c>
      <c r="B40" s="657" t="s">
        <v>170</v>
      </c>
      <c r="C40" s="657" t="s">
        <v>162</v>
      </c>
      <c r="D40" s="657" t="s">
        <v>161</v>
      </c>
      <c r="E40" s="657" t="s">
        <v>152</v>
      </c>
      <c r="F40" s="658" t="s">
        <v>164</v>
      </c>
      <c r="G40" s="659"/>
      <c r="H40" s="659"/>
      <c r="I40" s="659"/>
      <c r="J40" s="659"/>
      <c r="K40" s="659"/>
      <c r="L40" s="659"/>
      <c r="M40" s="659"/>
      <c r="N40" s="659"/>
      <c r="O40" s="659"/>
      <c r="P40" s="659"/>
      <c r="Q40" s="660"/>
      <c r="R40" s="661" t="s">
        <v>26</v>
      </c>
      <c r="S40" s="641" t="s">
        <v>66</v>
      </c>
      <c r="T40" s="641" t="s">
        <v>67</v>
      </c>
      <c r="U40" s="641" t="s">
        <v>68</v>
      </c>
    </row>
    <row r="41" spans="1:21" ht="33" customHeight="1">
      <c r="A41" s="657"/>
      <c r="B41" s="657"/>
      <c r="C41" s="657"/>
      <c r="D41" s="657"/>
      <c r="E41" s="657"/>
      <c r="F41" s="41"/>
      <c r="G41" s="7" t="s">
        <v>55</v>
      </c>
      <c r="H41" s="8" t="s">
        <v>56</v>
      </c>
      <c r="I41" s="9" t="s">
        <v>57</v>
      </c>
      <c r="J41" s="9" t="s">
        <v>58</v>
      </c>
      <c r="K41" s="9" t="s">
        <v>59</v>
      </c>
      <c r="L41" s="8" t="s">
        <v>60</v>
      </c>
      <c r="M41" s="8" t="s">
        <v>61</v>
      </c>
      <c r="N41" s="8" t="s">
        <v>62</v>
      </c>
      <c r="O41" s="9" t="s">
        <v>63</v>
      </c>
      <c r="P41" s="9" t="s">
        <v>64</v>
      </c>
      <c r="Q41" s="42" t="s">
        <v>65</v>
      </c>
      <c r="R41" s="662"/>
      <c r="S41" s="642"/>
      <c r="T41" s="642"/>
      <c r="U41" s="642"/>
    </row>
    <row r="42" spans="1:21" ht="72.75" customHeight="1">
      <c r="A42" s="643" t="s">
        <v>195</v>
      </c>
      <c r="B42" s="644" t="s">
        <v>159</v>
      </c>
      <c r="C42" s="646"/>
      <c r="D42" s="36"/>
      <c r="E42" s="648"/>
      <c r="F42" s="11"/>
      <c r="G42" s="11"/>
      <c r="H42" s="16"/>
      <c r="I42" s="13"/>
      <c r="J42" s="13"/>
      <c r="K42" s="13"/>
      <c r="L42" s="13"/>
      <c r="M42" s="13"/>
      <c r="N42" s="13"/>
      <c r="O42" s="13"/>
      <c r="P42" s="17"/>
      <c r="Q42" s="13"/>
      <c r="R42" s="14"/>
      <c r="S42" s="11"/>
      <c r="T42" s="650"/>
      <c r="U42" s="652"/>
    </row>
    <row r="43" spans="1:21" ht="80.25" customHeight="1">
      <c r="A43" s="643"/>
      <c r="B43" s="645"/>
      <c r="C43" s="647"/>
      <c r="D43" s="37"/>
      <c r="E43" s="649"/>
      <c r="F43" s="11"/>
      <c r="G43" s="11"/>
      <c r="H43" s="12"/>
      <c r="I43" s="13"/>
      <c r="J43" s="13"/>
      <c r="K43" s="13"/>
      <c r="L43" s="13"/>
      <c r="M43" s="13"/>
      <c r="N43" s="13"/>
      <c r="O43" s="13"/>
      <c r="P43" s="13"/>
      <c r="Q43" s="13"/>
      <c r="R43" s="14"/>
      <c r="S43" s="11"/>
      <c r="T43" s="651"/>
      <c r="U43" s="653"/>
    </row>
    <row r="44" spans="1:21" ht="30.75" customHeight="1">
      <c r="A44" s="657" t="s">
        <v>160</v>
      </c>
      <c r="B44" s="657" t="s">
        <v>170</v>
      </c>
      <c r="C44" s="657" t="s">
        <v>162</v>
      </c>
      <c r="D44" s="657" t="s">
        <v>161</v>
      </c>
      <c r="E44" s="657" t="s">
        <v>152</v>
      </c>
      <c r="F44" s="658" t="s">
        <v>164</v>
      </c>
      <c r="G44" s="659"/>
      <c r="H44" s="659"/>
      <c r="I44" s="659"/>
      <c r="J44" s="659"/>
      <c r="K44" s="659"/>
      <c r="L44" s="659"/>
      <c r="M44" s="659"/>
      <c r="N44" s="659"/>
      <c r="O44" s="659"/>
      <c r="P44" s="659"/>
      <c r="Q44" s="660"/>
      <c r="R44" s="661" t="s">
        <v>26</v>
      </c>
      <c r="S44" s="641" t="s">
        <v>66</v>
      </c>
      <c r="T44" s="641" t="s">
        <v>67</v>
      </c>
      <c r="U44" s="641" t="s">
        <v>68</v>
      </c>
    </row>
    <row r="45" spans="1:21" ht="33.75" customHeight="1">
      <c r="A45" s="657"/>
      <c r="B45" s="657"/>
      <c r="C45" s="657"/>
      <c r="D45" s="657"/>
      <c r="E45" s="657"/>
      <c r="F45" s="41"/>
      <c r="G45" s="7" t="s">
        <v>55</v>
      </c>
      <c r="H45" s="8" t="s">
        <v>56</v>
      </c>
      <c r="I45" s="9" t="s">
        <v>57</v>
      </c>
      <c r="J45" s="9" t="s">
        <v>58</v>
      </c>
      <c r="K45" s="9" t="s">
        <v>59</v>
      </c>
      <c r="L45" s="8" t="s">
        <v>60</v>
      </c>
      <c r="M45" s="8" t="s">
        <v>61</v>
      </c>
      <c r="N45" s="8" t="s">
        <v>62</v>
      </c>
      <c r="O45" s="9" t="s">
        <v>63</v>
      </c>
      <c r="P45" s="9" t="s">
        <v>64</v>
      </c>
      <c r="Q45" s="42" t="s">
        <v>65</v>
      </c>
      <c r="R45" s="662"/>
      <c r="S45" s="642"/>
      <c r="T45" s="642"/>
      <c r="U45" s="642"/>
    </row>
    <row r="46" spans="1:21" ht="75.75" customHeight="1">
      <c r="A46" s="643" t="s">
        <v>196</v>
      </c>
      <c r="B46" s="644" t="s">
        <v>159</v>
      </c>
      <c r="C46" s="646"/>
      <c r="D46" s="36"/>
      <c r="E46" s="648"/>
      <c r="F46" s="11"/>
      <c r="G46" s="11"/>
      <c r="H46" s="16"/>
      <c r="I46" s="13"/>
      <c r="J46" s="13"/>
      <c r="K46" s="13"/>
      <c r="L46" s="13"/>
      <c r="M46" s="13"/>
      <c r="N46" s="13"/>
      <c r="O46" s="13"/>
      <c r="P46" s="17"/>
      <c r="Q46" s="13"/>
      <c r="R46" s="14"/>
      <c r="S46" s="11"/>
      <c r="T46" s="650"/>
      <c r="U46" s="652"/>
    </row>
    <row r="47" spans="1:21" ht="72.75" customHeight="1">
      <c r="A47" s="643"/>
      <c r="B47" s="645"/>
      <c r="C47" s="647"/>
      <c r="D47" s="37"/>
      <c r="E47" s="649"/>
      <c r="F47" s="11"/>
      <c r="G47" s="11"/>
      <c r="H47" s="12"/>
      <c r="I47" s="13"/>
      <c r="J47" s="13"/>
      <c r="K47" s="13"/>
      <c r="L47" s="13"/>
      <c r="M47" s="13"/>
      <c r="N47" s="13"/>
      <c r="O47" s="13"/>
      <c r="P47" s="13"/>
      <c r="Q47" s="13"/>
      <c r="R47" s="14"/>
      <c r="S47" s="11"/>
      <c r="T47" s="651"/>
      <c r="U47" s="653"/>
    </row>
    <row r="48" spans="1:21" ht="52.5" customHeight="1">
      <c r="A48" s="654" t="s">
        <v>177</v>
      </c>
      <c r="B48" s="655"/>
      <c r="C48" s="655"/>
      <c r="D48" s="655"/>
      <c r="E48" s="655"/>
      <c r="F48" s="655"/>
      <c r="G48" s="655"/>
      <c r="H48" s="655"/>
      <c r="I48" s="655"/>
      <c r="J48" s="655"/>
      <c r="K48" s="655"/>
      <c r="L48" s="655"/>
      <c r="M48" s="655"/>
      <c r="N48" s="655"/>
      <c r="O48" s="655"/>
      <c r="P48" s="655"/>
      <c r="Q48" s="655"/>
      <c r="R48" s="655"/>
      <c r="S48" s="655"/>
      <c r="T48" s="655"/>
      <c r="U48" s="656"/>
    </row>
    <row r="49" spans="1:21" ht="27" customHeight="1">
      <c r="A49" s="657" t="s">
        <v>160</v>
      </c>
      <c r="B49" s="657" t="s">
        <v>170</v>
      </c>
      <c r="C49" s="657" t="s">
        <v>162</v>
      </c>
      <c r="D49" s="657" t="s">
        <v>161</v>
      </c>
      <c r="E49" s="657" t="s">
        <v>152</v>
      </c>
      <c r="F49" s="658" t="s">
        <v>164</v>
      </c>
      <c r="G49" s="659"/>
      <c r="H49" s="659"/>
      <c r="I49" s="659"/>
      <c r="J49" s="659"/>
      <c r="K49" s="659"/>
      <c r="L49" s="659"/>
      <c r="M49" s="659"/>
      <c r="N49" s="659"/>
      <c r="O49" s="659"/>
      <c r="P49" s="659"/>
      <c r="Q49" s="660"/>
      <c r="R49" s="661" t="s">
        <v>26</v>
      </c>
      <c r="S49" s="641" t="s">
        <v>66</v>
      </c>
      <c r="T49" s="641" t="s">
        <v>67</v>
      </c>
      <c r="U49" s="641" t="s">
        <v>68</v>
      </c>
    </row>
    <row r="50" spans="1:21" ht="34.5" customHeight="1">
      <c r="A50" s="657"/>
      <c r="B50" s="657"/>
      <c r="C50" s="657"/>
      <c r="D50" s="657"/>
      <c r="E50" s="657"/>
      <c r="F50" s="41"/>
      <c r="G50" s="7" t="s">
        <v>55</v>
      </c>
      <c r="H50" s="8" t="s">
        <v>56</v>
      </c>
      <c r="I50" s="9" t="s">
        <v>57</v>
      </c>
      <c r="J50" s="9" t="s">
        <v>58</v>
      </c>
      <c r="K50" s="9" t="s">
        <v>59</v>
      </c>
      <c r="L50" s="8" t="s">
        <v>60</v>
      </c>
      <c r="M50" s="8" t="s">
        <v>61</v>
      </c>
      <c r="N50" s="8" t="s">
        <v>62</v>
      </c>
      <c r="O50" s="9" t="s">
        <v>63</v>
      </c>
      <c r="P50" s="9" t="s">
        <v>64</v>
      </c>
      <c r="Q50" s="42" t="s">
        <v>65</v>
      </c>
      <c r="R50" s="662"/>
      <c r="S50" s="642"/>
      <c r="T50" s="642"/>
      <c r="U50" s="642"/>
    </row>
    <row r="51" spans="1:21" ht="68.25" customHeight="1">
      <c r="A51" s="643" t="s">
        <v>197</v>
      </c>
      <c r="B51" s="644" t="s">
        <v>159</v>
      </c>
      <c r="C51" s="646"/>
      <c r="D51" s="36"/>
      <c r="E51" s="648"/>
      <c r="F51" s="11"/>
      <c r="G51" s="11"/>
      <c r="H51" s="16"/>
      <c r="I51" s="13"/>
      <c r="J51" s="13"/>
      <c r="K51" s="13"/>
      <c r="L51" s="13"/>
      <c r="M51" s="13"/>
      <c r="N51" s="13"/>
      <c r="O51" s="13"/>
      <c r="P51" s="17"/>
      <c r="Q51" s="13"/>
      <c r="R51" s="14"/>
      <c r="S51" s="11"/>
      <c r="T51" s="650"/>
      <c r="U51" s="652"/>
    </row>
    <row r="52" spans="1:21" ht="81.75" customHeight="1">
      <c r="A52" s="643"/>
      <c r="B52" s="645"/>
      <c r="C52" s="647"/>
      <c r="D52" s="37"/>
      <c r="E52" s="649"/>
      <c r="F52" s="11"/>
      <c r="G52" s="11"/>
      <c r="H52" s="12"/>
      <c r="I52" s="13"/>
      <c r="J52" s="13"/>
      <c r="K52" s="13"/>
      <c r="L52" s="13"/>
      <c r="M52" s="13"/>
      <c r="N52" s="13"/>
      <c r="O52" s="13"/>
      <c r="P52" s="13"/>
      <c r="Q52" s="13"/>
      <c r="R52" s="14"/>
      <c r="S52" s="11"/>
      <c r="T52" s="651"/>
      <c r="U52" s="653"/>
    </row>
    <row r="53" spans="1:21" ht="24.75" customHeight="1">
      <c r="A53" s="657" t="s">
        <v>160</v>
      </c>
      <c r="B53" s="657" t="s">
        <v>170</v>
      </c>
      <c r="C53" s="657" t="s">
        <v>162</v>
      </c>
      <c r="D53" s="657" t="s">
        <v>161</v>
      </c>
      <c r="E53" s="657" t="s">
        <v>152</v>
      </c>
      <c r="F53" s="658" t="s">
        <v>164</v>
      </c>
      <c r="G53" s="659"/>
      <c r="H53" s="659"/>
      <c r="I53" s="659"/>
      <c r="J53" s="659"/>
      <c r="K53" s="659"/>
      <c r="L53" s="659"/>
      <c r="M53" s="659"/>
      <c r="N53" s="659"/>
      <c r="O53" s="659"/>
      <c r="P53" s="659"/>
      <c r="Q53" s="660"/>
      <c r="R53" s="661" t="s">
        <v>26</v>
      </c>
      <c r="S53" s="641" t="s">
        <v>66</v>
      </c>
      <c r="T53" s="641" t="s">
        <v>67</v>
      </c>
      <c r="U53" s="641" t="s">
        <v>68</v>
      </c>
    </row>
    <row r="54" spans="1:21" ht="30.75" customHeight="1">
      <c r="A54" s="657"/>
      <c r="B54" s="657"/>
      <c r="C54" s="657"/>
      <c r="D54" s="657"/>
      <c r="E54" s="657"/>
      <c r="F54" s="41"/>
      <c r="G54" s="7" t="s">
        <v>55</v>
      </c>
      <c r="H54" s="8" t="s">
        <v>56</v>
      </c>
      <c r="I54" s="9" t="s">
        <v>57</v>
      </c>
      <c r="J54" s="9" t="s">
        <v>58</v>
      </c>
      <c r="K54" s="9" t="s">
        <v>59</v>
      </c>
      <c r="L54" s="8" t="s">
        <v>60</v>
      </c>
      <c r="M54" s="8" t="s">
        <v>61</v>
      </c>
      <c r="N54" s="8" t="s">
        <v>62</v>
      </c>
      <c r="O54" s="9" t="s">
        <v>63</v>
      </c>
      <c r="P54" s="9" t="s">
        <v>64</v>
      </c>
      <c r="Q54" s="42" t="s">
        <v>65</v>
      </c>
      <c r="R54" s="662"/>
      <c r="S54" s="642"/>
      <c r="T54" s="642"/>
      <c r="U54" s="642"/>
    </row>
    <row r="55" spans="1:21" ht="68.25" customHeight="1">
      <c r="A55" s="643" t="s">
        <v>198</v>
      </c>
      <c r="B55" s="644" t="s">
        <v>159</v>
      </c>
      <c r="C55" s="646"/>
      <c r="D55" s="36"/>
      <c r="E55" s="648"/>
      <c r="F55" s="11"/>
      <c r="G55" s="11"/>
      <c r="H55" s="16"/>
      <c r="I55" s="13"/>
      <c r="J55" s="13"/>
      <c r="K55" s="13"/>
      <c r="L55" s="13"/>
      <c r="M55" s="13"/>
      <c r="N55" s="13"/>
      <c r="O55" s="13"/>
      <c r="P55" s="17"/>
      <c r="Q55" s="13"/>
      <c r="R55" s="14"/>
      <c r="S55" s="11"/>
      <c r="T55" s="650"/>
      <c r="U55" s="652"/>
    </row>
    <row r="56" spans="1:21" ht="91.5" customHeight="1">
      <c r="A56" s="643"/>
      <c r="B56" s="645"/>
      <c r="C56" s="647"/>
      <c r="D56" s="37"/>
      <c r="E56" s="649"/>
      <c r="F56" s="11"/>
      <c r="G56" s="11"/>
      <c r="H56" s="12"/>
      <c r="I56" s="13"/>
      <c r="J56" s="13"/>
      <c r="K56" s="13"/>
      <c r="L56" s="13"/>
      <c r="M56" s="13"/>
      <c r="N56" s="13"/>
      <c r="O56" s="13"/>
      <c r="P56" s="13"/>
      <c r="Q56" s="13"/>
      <c r="R56" s="14"/>
      <c r="S56" s="11"/>
      <c r="T56" s="651"/>
      <c r="U56" s="653"/>
    </row>
    <row r="57" spans="1:21" ht="24" customHeight="1">
      <c r="A57" s="657" t="s">
        <v>160</v>
      </c>
      <c r="B57" s="657" t="s">
        <v>170</v>
      </c>
      <c r="C57" s="657" t="s">
        <v>162</v>
      </c>
      <c r="D57" s="657" t="s">
        <v>161</v>
      </c>
      <c r="E57" s="657" t="s">
        <v>152</v>
      </c>
      <c r="F57" s="658" t="s">
        <v>164</v>
      </c>
      <c r="G57" s="659"/>
      <c r="H57" s="659"/>
      <c r="I57" s="659"/>
      <c r="J57" s="659"/>
      <c r="K57" s="659"/>
      <c r="L57" s="659"/>
      <c r="M57" s="659"/>
      <c r="N57" s="659"/>
      <c r="O57" s="659"/>
      <c r="P57" s="659"/>
      <c r="Q57" s="660"/>
      <c r="R57" s="661" t="s">
        <v>26</v>
      </c>
      <c r="S57" s="641" t="s">
        <v>66</v>
      </c>
      <c r="T57" s="641" t="s">
        <v>67</v>
      </c>
      <c r="U57" s="641" t="s">
        <v>68</v>
      </c>
    </row>
    <row r="58" spans="1:21" ht="27" customHeight="1">
      <c r="A58" s="657"/>
      <c r="B58" s="657"/>
      <c r="C58" s="657"/>
      <c r="D58" s="657"/>
      <c r="E58" s="657"/>
      <c r="F58" s="41"/>
      <c r="G58" s="7" t="s">
        <v>55</v>
      </c>
      <c r="H58" s="8" t="s">
        <v>56</v>
      </c>
      <c r="I58" s="9" t="s">
        <v>57</v>
      </c>
      <c r="J58" s="9" t="s">
        <v>58</v>
      </c>
      <c r="K58" s="9" t="s">
        <v>59</v>
      </c>
      <c r="L58" s="8" t="s">
        <v>60</v>
      </c>
      <c r="M58" s="8" t="s">
        <v>61</v>
      </c>
      <c r="N58" s="8" t="s">
        <v>62</v>
      </c>
      <c r="O58" s="9" t="s">
        <v>63</v>
      </c>
      <c r="P58" s="9" t="s">
        <v>64</v>
      </c>
      <c r="Q58" s="42" t="s">
        <v>65</v>
      </c>
      <c r="R58" s="662"/>
      <c r="S58" s="642"/>
      <c r="T58" s="642"/>
      <c r="U58" s="642"/>
    </row>
    <row r="59" spans="1:21" ht="57.75" customHeight="1">
      <c r="A59" s="643" t="s">
        <v>199</v>
      </c>
      <c r="B59" s="644" t="s">
        <v>159</v>
      </c>
      <c r="C59" s="646"/>
      <c r="D59" s="36"/>
      <c r="E59" s="648"/>
      <c r="F59" s="11"/>
      <c r="G59" s="11"/>
      <c r="H59" s="16"/>
      <c r="I59" s="13"/>
      <c r="J59" s="13"/>
      <c r="K59" s="13"/>
      <c r="L59" s="13"/>
      <c r="M59" s="13"/>
      <c r="N59" s="13"/>
      <c r="O59" s="13"/>
      <c r="P59" s="17"/>
      <c r="Q59" s="13"/>
      <c r="R59" s="14"/>
      <c r="S59" s="11"/>
      <c r="T59" s="650"/>
      <c r="U59" s="652"/>
    </row>
    <row r="60" spans="1:21" ht="111.75" customHeight="1">
      <c r="A60" s="643"/>
      <c r="B60" s="645"/>
      <c r="C60" s="647"/>
      <c r="D60" s="37"/>
      <c r="E60" s="649"/>
      <c r="F60" s="11"/>
      <c r="G60" s="11"/>
      <c r="H60" s="12"/>
      <c r="I60" s="13"/>
      <c r="J60" s="13"/>
      <c r="K60" s="13"/>
      <c r="L60" s="13"/>
      <c r="M60" s="13"/>
      <c r="N60" s="13"/>
      <c r="O60" s="13"/>
      <c r="P60" s="13"/>
      <c r="Q60" s="13"/>
      <c r="R60" s="14"/>
      <c r="S60" s="11"/>
      <c r="T60" s="651"/>
      <c r="U60" s="653"/>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11" t="s">
        <v>38</v>
      </c>
      <c r="C4" s="712"/>
      <c r="D4" s="712"/>
      <c r="E4" s="712"/>
      <c r="F4" s="712"/>
      <c r="G4" s="712"/>
      <c r="H4" s="712"/>
      <c r="I4" s="712"/>
    </row>
    <row r="5" spans="2:9" ht="19.5" customHeight="1">
      <c r="B5" s="713" t="s">
        <v>343</v>
      </c>
      <c r="C5" s="714"/>
      <c r="D5" s="714"/>
      <c r="E5" s="714"/>
      <c r="F5" s="714"/>
      <c r="G5" s="714"/>
      <c r="H5" s="714"/>
      <c r="I5" s="714"/>
    </row>
    <row r="6" spans="2:9" ht="31.5" customHeight="1">
      <c r="B6" s="715" t="s">
        <v>39</v>
      </c>
      <c r="C6" s="716"/>
      <c r="D6" s="717" t="str">
        <f>'FORMATO 2. POA - MIR'!D4:F4</f>
        <v>SECRETARIA ADMINISTRACION Y FINANZAS</v>
      </c>
      <c r="E6" s="718"/>
      <c r="F6" s="715" t="s">
        <v>42</v>
      </c>
      <c r="G6" s="719"/>
      <c r="H6" s="720"/>
      <c r="I6" s="720"/>
    </row>
    <row r="7" spans="2:9" ht="54" customHeight="1">
      <c r="B7" s="700" t="s">
        <v>40</v>
      </c>
      <c r="C7" s="701"/>
      <c r="D7" s="702" t="s">
        <v>341</v>
      </c>
      <c r="E7" s="703"/>
      <c r="F7" s="700" t="s">
        <v>43</v>
      </c>
      <c r="G7" s="704"/>
      <c r="H7" s="705" t="s">
        <v>338</v>
      </c>
      <c r="I7" s="705"/>
    </row>
    <row r="8" spans="2:9" ht="41.25" customHeight="1">
      <c r="B8" s="706" t="s">
        <v>41</v>
      </c>
      <c r="C8" s="707"/>
      <c r="D8" s="708" t="s">
        <v>171</v>
      </c>
      <c r="E8" s="709"/>
      <c r="F8" s="706" t="s">
        <v>44</v>
      </c>
      <c r="G8" s="710"/>
      <c r="H8" s="705" t="s">
        <v>338</v>
      </c>
      <c r="I8" s="705"/>
    </row>
    <row r="9" spans="2:9">
      <c r="B9" s="721" t="s">
        <v>90</v>
      </c>
      <c r="C9" s="721"/>
      <c r="D9" s="721"/>
      <c r="E9" s="721"/>
      <c r="F9" s="721"/>
      <c r="G9" s="721"/>
      <c r="H9" s="721"/>
      <c r="I9" s="721"/>
    </row>
    <row r="10" spans="2:9" ht="68.25" customHeight="1">
      <c r="B10" s="722" t="s">
        <v>91</v>
      </c>
      <c r="C10" s="722"/>
      <c r="D10" s="705" t="str">
        <f>'FORMATO 2. POA - MIR'!C9</f>
        <v>Acuerdo 4. Desarrollo sostenible e infraestructura sólida y transformadora</v>
      </c>
      <c r="E10" s="723"/>
      <c r="F10" s="722" t="s">
        <v>92</v>
      </c>
      <c r="G10" s="722"/>
      <c r="H10" s="724"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725"/>
    </row>
    <row r="11" spans="2:9" ht="54" customHeight="1">
      <c r="B11" s="722" t="s">
        <v>93</v>
      </c>
      <c r="C11" s="722"/>
      <c r="D11" s="705" t="str">
        <f>'FORMATO 2. POA - MIR'!C10</f>
        <v>PP4-Desarrollo sostenible e infraestructura sólida y transformadora para Zapotlán</v>
      </c>
      <c r="E11" s="723"/>
      <c r="F11" s="722" t="s">
        <v>95</v>
      </c>
      <c r="G11" s="722"/>
      <c r="H11" s="724"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725"/>
    </row>
    <row r="12" spans="2:9" ht="126" customHeight="1">
      <c r="B12" s="729" t="s">
        <v>96</v>
      </c>
      <c r="C12" s="729"/>
      <c r="D12" s="730" t="str">
        <f>'FORMATO 2. POA - MIR'!C11</f>
        <v>Garantizar la correcta gestión de recursos, detonando la infraestructura social y sostenible a través de financiamiento de obras, acciones sociales básicas e inversiones que beneficien directamente a la población de Zapotlán.</v>
      </c>
      <c r="E12" s="730"/>
      <c r="F12" s="722" t="s">
        <v>97</v>
      </c>
      <c r="G12" s="722"/>
      <c r="H12" s="724" t="str">
        <f>'FORMATO 2. POA - MIR'!E11</f>
        <v>4.3.3.1 Impulsar el uso de la movilidad no motorizada de bajo impacto ambiental.
4.3.3.2 Implementar políticas de seguridad, de educación vial y ambiental en materia de movilidad.</v>
      </c>
      <c r="I12" s="725"/>
    </row>
    <row r="13" spans="2:9" ht="15" customHeight="1">
      <c r="B13" s="731" t="s">
        <v>139</v>
      </c>
      <c r="C13" s="732"/>
      <c r="D13" s="732"/>
      <c r="E13" s="732"/>
      <c r="F13" s="732"/>
      <c r="G13" s="732"/>
      <c r="H13" s="732"/>
      <c r="I13" s="733"/>
    </row>
    <row r="14" spans="2:9">
      <c r="B14" s="727" t="s">
        <v>45</v>
      </c>
      <c r="C14" s="727"/>
      <c r="D14" s="727"/>
      <c r="E14" s="727"/>
      <c r="F14" s="727"/>
      <c r="G14" s="727"/>
      <c r="H14" s="727"/>
      <c r="I14" s="727"/>
    </row>
    <row r="15" spans="2:9">
      <c r="B15" s="726" t="str">
        <f>CALENDARIZACION!B17</f>
        <v>INFRAESTRUCTURA VIAL Y SOSTENIBLE</v>
      </c>
      <c r="C15" s="726"/>
      <c r="D15" s="726"/>
      <c r="E15" s="726"/>
      <c r="F15" s="726"/>
      <c r="G15" s="726"/>
      <c r="H15" s="726"/>
      <c r="I15" s="726"/>
    </row>
    <row r="16" spans="2:9">
      <c r="B16" s="727" t="s">
        <v>48</v>
      </c>
      <c r="C16" s="727"/>
      <c r="D16" s="727"/>
      <c r="E16" s="727"/>
      <c r="F16" s="727"/>
      <c r="G16" s="727"/>
      <c r="H16" s="727"/>
      <c r="I16" s="727"/>
    </row>
    <row r="17" spans="2:9" ht="12.75" customHeight="1">
      <c r="B17" s="705" t="str">
        <f>CALENDARIZACION!C17</f>
        <v>PIVYS
Porcentaje de infraestructura vial y sostenible</v>
      </c>
      <c r="C17" s="705"/>
      <c r="D17" s="705"/>
      <c r="E17" s="705"/>
      <c r="F17" s="705"/>
      <c r="G17" s="705"/>
      <c r="H17" s="705"/>
      <c r="I17" s="705"/>
    </row>
    <row r="18" spans="2:9" ht="18.75" customHeight="1">
      <c r="B18" s="714" t="s">
        <v>140</v>
      </c>
      <c r="C18" s="714"/>
      <c r="D18" s="714"/>
      <c r="E18" s="714"/>
      <c r="F18" s="714"/>
      <c r="G18" s="714"/>
      <c r="H18" s="714"/>
      <c r="I18" s="714"/>
    </row>
    <row r="19" spans="2:9">
      <c r="B19" s="728" t="s">
        <v>103</v>
      </c>
      <c r="C19" s="728"/>
      <c r="D19" s="728"/>
      <c r="E19" s="728"/>
      <c r="F19" s="728"/>
      <c r="G19" s="728"/>
      <c r="H19" s="728"/>
      <c r="I19" s="728"/>
    </row>
    <row r="20" spans="2:9">
      <c r="B20" s="705" t="str">
        <f>CALENDARIZACION!E17</f>
        <v xml:space="preserve">PDIVYS=(PDIVYSP/PDIVYSR)*100%				</v>
      </c>
      <c r="C20" s="705"/>
      <c r="D20" s="705"/>
      <c r="E20" s="705"/>
      <c r="F20" s="705"/>
      <c r="G20" s="705"/>
      <c r="H20" s="705"/>
      <c r="I20" s="705"/>
    </row>
    <row r="21" spans="2:9">
      <c r="B21" s="728" t="s">
        <v>105</v>
      </c>
      <c r="C21" s="728"/>
      <c r="D21" s="728"/>
      <c r="E21" s="728"/>
      <c r="F21" s="728"/>
      <c r="G21" s="728"/>
      <c r="H21" s="728"/>
      <c r="I21" s="728"/>
    </row>
    <row r="22" spans="2:9" ht="28.5" customHeight="1">
      <c r="B22" s="743" t="s">
        <v>106</v>
      </c>
      <c r="C22" s="744"/>
      <c r="D22" s="745" t="s">
        <v>107</v>
      </c>
      <c r="E22" s="745"/>
      <c r="F22" s="744" t="s">
        <v>108</v>
      </c>
      <c r="G22" s="744"/>
      <c r="H22" s="746" t="s">
        <v>138</v>
      </c>
      <c r="I22" s="746"/>
    </row>
    <row r="23" spans="2:9" ht="75.75" customHeight="1">
      <c r="B23" s="734"/>
      <c r="C23" s="734"/>
      <c r="D23" s="734" t="str">
        <f>CALENDARIZACION!D17</f>
        <v>PDIVSP.
 Porcentaje de infraestructura vial y sostenible programado</v>
      </c>
      <c r="E23" s="734"/>
      <c r="F23" s="747"/>
      <c r="G23" s="748"/>
      <c r="H23" s="749" t="str">
        <f>'FORMATO 2. POA - MIR'!E16</f>
        <v>Medios de verificación:
SIGEH con datos del INEGI. Catálogo Único de Claves de Áreas Geoestadísticas Estatales, Municipales y Localidades
Medios de información:
Fichas de indicadores de resultados, publicadas en la página web del municipio, disponibles en el siguiente link: 
13082 - Zapotlán de Juárez.pdf
Periodicidad: trimestral
Resguardante: Dirección de Movilidad</v>
      </c>
      <c r="I23" s="750"/>
    </row>
    <row r="24" spans="2:9" ht="101.25" customHeight="1">
      <c r="B24" s="734"/>
      <c r="C24" s="734"/>
      <c r="D24" s="734" t="str">
        <f>CALENDARIZACION!D18</f>
        <v>PDIVSR.
Porcentaje de infraestructura vial sostenible realizado</v>
      </c>
      <c r="E24" s="734"/>
      <c r="F24" s="735"/>
      <c r="G24" s="736"/>
      <c r="H24" s="751"/>
      <c r="I24" s="752"/>
    </row>
    <row r="25" spans="2:9" ht="21.75" customHeight="1">
      <c r="B25" s="737" t="s">
        <v>141</v>
      </c>
      <c r="C25" s="737"/>
      <c r="D25" s="737"/>
      <c r="E25" s="737"/>
      <c r="F25" s="737"/>
      <c r="G25" s="737"/>
      <c r="H25" s="737"/>
      <c r="I25" s="737"/>
    </row>
    <row r="26" spans="2:9" ht="12.75" customHeight="1">
      <c r="B26" s="738" t="s">
        <v>28</v>
      </c>
      <c r="C26" s="739"/>
      <c r="D26" s="740" t="s">
        <v>46</v>
      </c>
      <c r="E26" s="741"/>
      <c r="F26" s="738" t="s">
        <v>47</v>
      </c>
      <c r="G26" s="742"/>
      <c r="H26" s="742"/>
      <c r="I26" s="742"/>
    </row>
    <row r="27" spans="2:9" ht="15.75" customHeight="1">
      <c r="B27" s="769" t="s">
        <v>100</v>
      </c>
      <c r="C27" s="770"/>
      <c r="D27" s="771" t="s">
        <v>98</v>
      </c>
      <c r="E27" s="772"/>
      <c r="F27" s="771" t="s">
        <v>127</v>
      </c>
      <c r="G27" s="773"/>
      <c r="H27" s="773"/>
      <c r="I27" s="772"/>
    </row>
    <row r="28" spans="2:9" ht="18" customHeight="1">
      <c r="B28" s="715" t="s">
        <v>128</v>
      </c>
      <c r="C28" s="719"/>
      <c r="D28" s="719"/>
      <c r="E28" s="774"/>
      <c r="F28" s="775" t="s">
        <v>131</v>
      </c>
      <c r="G28" s="776"/>
      <c r="H28" s="776"/>
      <c r="I28" s="776"/>
    </row>
    <row r="29" spans="2:9" ht="18" customHeight="1">
      <c r="B29" s="777" t="s">
        <v>109</v>
      </c>
      <c r="C29" s="778"/>
      <c r="D29" s="778"/>
      <c r="E29" s="779"/>
      <c r="F29" s="780" t="s">
        <v>189</v>
      </c>
      <c r="G29" s="730"/>
      <c r="H29" s="730"/>
      <c r="I29" s="781"/>
    </row>
    <row r="30" spans="2:9" ht="13.5" customHeight="1">
      <c r="B30" s="753" t="s">
        <v>83</v>
      </c>
      <c r="C30" s="754"/>
      <c r="D30" s="754"/>
      <c r="E30" s="755"/>
      <c r="F30" s="756" t="s">
        <v>132</v>
      </c>
      <c r="G30" s="757"/>
      <c r="H30" s="757"/>
      <c r="I30" s="757"/>
    </row>
    <row r="31" spans="2:9" ht="15.75" customHeight="1">
      <c r="B31" s="758" t="s">
        <v>110</v>
      </c>
      <c r="C31" s="759"/>
      <c r="D31" s="759"/>
      <c r="E31" s="760"/>
      <c r="F31" s="761" t="s">
        <v>111</v>
      </c>
      <c r="G31" s="762"/>
      <c r="H31" s="762"/>
      <c r="I31" s="763"/>
    </row>
    <row r="32" spans="2:9" ht="15.75" customHeight="1">
      <c r="B32" s="764" t="s">
        <v>144</v>
      </c>
      <c r="C32" s="765"/>
      <c r="D32" s="765"/>
      <c r="E32" s="765"/>
      <c r="F32" s="765"/>
      <c r="G32" s="765"/>
      <c r="H32" s="765"/>
      <c r="I32" s="766"/>
    </row>
    <row r="33" spans="2:9" ht="14.25" customHeight="1">
      <c r="B33" s="767" t="s">
        <v>114</v>
      </c>
      <c r="C33" s="754"/>
      <c r="D33" s="754"/>
      <c r="E33" s="768"/>
      <c r="F33" s="757" t="s">
        <v>115</v>
      </c>
      <c r="G33" s="757"/>
      <c r="H33" s="757"/>
      <c r="I33" s="757"/>
    </row>
    <row r="34" spans="2:9" ht="13.5" customHeight="1">
      <c r="B34" s="797" t="s">
        <v>147</v>
      </c>
      <c r="C34" s="798"/>
      <c r="D34" s="799">
        <f>CALENDARIZACION!R17</f>
        <v>16</v>
      </c>
      <c r="E34" s="800"/>
      <c r="F34" s="801" t="s">
        <v>116</v>
      </c>
      <c r="G34" s="802"/>
      <c r="H34" s="803" t="s">
        <v>117</v>
      </c>
      <c r="I34" s="803"/>
    </row>
    <row r="35" spans="2:9">
      <c r="B35" s="797" t="s">
        <v>118</v>
      </c>
      <c r="C35" s="798"/>
      <c r="D35" s="804" t="s">
        <v>113</v>
      </c>
      <c r="E35" s="805"/>
      <c r="F35" s="786" t="s">
        <v>119</v>
      </c>
      <c r="G35" s="787"/>
      <c r="H35" s="806" t="s">
        <v>120</v>
      </c>
      <c r="I35" s="806"/>
    </row>
    <row r="36" spans="2:9">
      <c r="B36" s="782" t="s">
        <v>49</v>
      </c>
      <c r="C36" s="783"/>
      <c r="D36" s="784" t="s">
        <v>187</v>
      </c>
      <c r="E36" s="785"/>
      <c r="F36" s="786" t="s">
        <v>121</v>
      </c>
      <c r="G36" s="787"/>
      <c r="H36" s="788" t="s">
        <v>122</v>
      </c>
      <c r="I36" s="788"/>
    </row>
    <row r="37" spans="2:9">
      <c r="B37" s="789" t="s">
        <v>123</v>
      </c>
      <c r="C37" s="790"/>
      <c r="D37" s="790"/>
      <c r="E37" s="790"/>
      <c r="F37" s="790"/>
      <c r="G37" s="790"/>
      <c r="H37" s="790"/>
      <c r="I37" s="790"/>
    </row>
    <row r="38" spans="2:9">
      <c r="B38" s="791" t="s">
        <v>185</v>
      </c>
      <c r="C38" s="792"/>
      <c r="D38" s="792"/>
      <c r="E38" s="793"/>
      <c r="F38" s="794" t="s">
        <v>50</v>
      </c>
      <c r="G38" s="795"/>
      <c r="H38" s="796" t="s">
        <v>142</v>
      </c>
      <c r="I38" s="796"/>
    </row>
    <row r="39" spans="2:9">
      <c r="B39" s="810">
        <f>CALENDARIZACION!H17</f>
        <v>4</v>
      </c>
      <c r="C39" s="810"/>
      <c r="D39" s="810"/>
      <c r="E39" s="810"/>
      <c r="F39" s="811">
        <v>2026</v>
      </c>
      <c r="G39" s="811"/>
      <c r="H39" s="812" t="s">
        <v>113</v>
      </c>
      <c r="I39" s="812"/>
    </row>
    <row r="40" spans="2:9">
      <c r="B40" s="813" t="s">
        <v>145</v>
      </c>
      <c r="C40" s="814"/>
      <c r="D40" s="814"/>
      <c r="E40" s="814"/>
      <c r="F40" s="814"/>
      <c r="G40" s="814"/>
      <c r="H40" s="814"/>
      <c r="I40" s="815"/>
    </row>
    <row r="41" spans="2:9" ht="33.75">
      <c r="B41" s="706" t="s">
        <v>124</v>
      </c>
      <c r="C41" s="710"/>
      <c r="D41" s="52" t="s">
        <v>146</v>
      </c>
      <c r="E41" s="53" t="s">
        <v>86</v>
      </c>
      <c r="F41" s="816" t="s">
        <v>87</v>
      </c>
      <c r="G41" s="817"/>
      <c r="H41" s="54" t="s">
        <v>76</v>
      </c>
      <c r="I41" s="54" t="s">
        <v>77</v>
      </c>
    </row>
    <row r="42" spans="2:9">
      <c r="B42" s="751" t="s">
        <v>4</v>
      </c>
      <c r="C42" s="807"/>
      <c r="D42" s="45"/>
      <c r="E42" s="24">
        <v>0</v>
      </c>
      <c r="F42" s="365"/>
      <c r="G42" s="365"/>
      <c r="H42" s="19">
        <v>46027</v>
      </c>
      <c r="I42" s="19">
        <v>46386</v>
      </c>
    </row>
    <row r="43" spans="2:9">
      <c r="B43" s="808" t="s">
        <v>5</v>
      </c>
      <c r="C43" s="735"/>
      <c r="D43" s="45">
        <f>'COMP ACT EXTEMPORANEAS'!K12</f>
        <v>15</v>
      </c>
      <c r="E43" s="24">
        <v>0</v>
      </c>
      <c r="F43" s="365">
        <f>'COMP ACT EXTEMPORANEAS'!K13</f>
        <v>12</v>
      </c>
      <c r="G43" s="365"/>
      <c r="H43" s="19"/>
      <c r="I43" s="19"/>
    </row>
    <row r="44" spans="2:9">
      <c r="B44" s="809" t="s">
        <v>134</v>
      </c>
      <c r="C44" s="735"/>
      <c r="D44" s="45"/>
      <c r="E44" s="24">
        <v>0</v>
      </c>
      <c r="F44" s="365"/>
      <c r="G44" s="365"/>
      <c r="H44" s="19"/>
      <c r="I44" s="19"/>
    </row>
    <row r="45" spans="2:9">
      <c r="B45" s="825" t="s">
        <v>6</v>
      </c>
      <c r="C45" s="826"/>
      <c r="D45" s="46"/>
      <c r="E45" s="25">
        <v>0</v>
      </c>
      <c r="F45" s="827"/>
      <c r="G45" s="827"/>
      <c r="H45" s="19"/>
      <c r="I45" s="19"/>
    </row>
    <row r="46" spans="2:9">
      <c r="B46" s="467" t="s">
        <v>342</v>
      </c>
      <c r="C46" s="467"/>
      <c r="D46" s="28">
        <f>'COMP ACT EXTEMPORANEAS'!S12</f>
        <v>15</v>
      </c>
      <c r="E46" s="28">
        <v>0</v>
      </c>
      <c r="F46" s="828">
        <f>'COMP ACT EXTEMPORANEAS'!R13</f>
        <v>12</v>
      </c>
      <c r="G46" s="828"/>
      <c r="H46" s="26" t="s">
        <v>148</v>
      </c>
      <c r="I46" s="27">
        <f>'COMP ACT EXTEMPORANEAS'!U12</f>
        <v>0.8</v>
      </c>
    </row>
    <row r="47" spans="2:9">
      <c r="B47" s="829"/>
      <c r="C47" s="334"/>
    </row>
    <row r="49" spans="1:12" ht="22.5" customHeight="1">
      <c r="B49" s="830" t="s">
        <v>160</v>
      </c>
      <c r="C49" s="831"/>
      <c r="D49" s="832" t="s">
        <v>52</v>
      </c>
      <c r="E49" s="832"/>
      <c r="F49" s="832" t="s">
        <v>154</v>
      </c>
      <c r="G49" s="832"/>
      <c r="H49" s="832"/>
      <c r="I49" s="832"/>
    </row>
    <row r="50" spans="1:12" ht="39" customHeight="1">
      <c r="B50" s="818" t="str">
        <f>D8</f>
        <v>AE1</v>
      </c>
      <c r="C50" s="819"/>
      <c r="D50" s="822" t="str">
        <f>CALENDARIZACION!B17</f>
        <v>INFRAESTRUCTURA VIAL Y SOSTENIBLE</v>
      </c>
      <c r="E50" s="822"/>
      <c r="F50" s="30" t="s">
        <v>155</v>
      </c>
      <c r="G50" s="31" t="s">
        <v>156</v>
      </c>
      <c r="H50" s="30" t="s">
        <v>67</v>
      </c>
      <c r="I50" s="29" t="s">
        <v>68</v>
      </c>
      <c r="L50" s="51"/>
    </row>
    <row r="51" spans="1:12" ht="18.75" customHeight="1">
      <c r="B51" s="820"/>
      <c r="C51" s="821"/>
      <c r="D51" s="822"/>
      <c r="E51" s="822"/>
      <c r="F51" s="32">
        <f>'COMP ACT EXTEMPORANEAS'!R12</f>
        <v>15</v>
      </c>
      <c r="G51" s="33">
        <f>'COMP ACT EXTEMPORANEAS'!R13</f>
        <v>12</v>
      </c>
      <c r="H51" s="32">
        <f>CALENDARIZACION!T17</f>
        <v>12</v>
      </c>
      <c r="I51" s="34">
        <f>'COMP ACT EXTEMPORANEAS'!U12</f>
        <v>0.8</v>
      </c>
    </row>
    <row r="52" spans="1:12" ht="206.25" customHeight="1">
      <c r="B52" s="823"/>
      <c r="C52" s="823"/>
      <c r="D52" s="823"/>
      <c r="E52" s="823"/>
      <c r="F52" s="824"/>
      <c r="G52" s="824"/>
      <c r="H52" s="824"/>
      <c r="I52" s="824"/>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11" t="s">
        <v>38</v>
      </c>
      <c r="C4" s="712"/>
      <c r="D4" s="712"/>
      <c r="E4" s="712"/>
      <c r="F4" s="712"/>
      <c r="G4" s="712"/>
      <c r="H4" s="712"/>
      <c r="I4" s="712"/>
    </row>
    <row r="5" spans="2:9" ht="19.5" customHeight="1">
      <c r="B5" s="713" t="s">
        <v>343</v>
      </c>
      <c r="C5" s="714"/>
      <c r="D5" s="714"/>
      <c r="E5" s="714"/>
      <c r="F5" s="714"/>
      <c r="G5" s="714"/>
      <c r="H5" s="714"/>
      <c r="I5" s="714"/>
    </row>
    <row r="6" spans="2:9" ht="31.5" customHeight="1">
      <c r="B6" s="715" t="s">
        <v>39</v>
      </c>
      <c r="C6" s="716"/>
      <c r="D6" s="717" t="str">
        <f>'FORMATO 2. POA - MIR'!D4:F4</f>
        <v>SECRETARIA ADMINISTRACION Y FINANZAS</v>
      </c>
      <c r="E6" s="718"/>
      <c r="F6" s="715" t="s">
        <v>42</v>
      </c>
      <c r="G6" s="719"/>
      <c r="H6" s="720"/>
      <c r="I6" s="720"/>
    </row>
    <row r="7" spans="2:9" ht="54" customHeight="1">
      <c r="B7" s="700" t="s">
        <v>40</v>
      </c>
      <c r="C7" s="701"/>
      <c r="D7" s="702" t="s">
        <v>341</v>
      </c>
      <c r="E7" s="703"/>
      <c r="F7" s="700" t="s">
        <v>43</v>
      </c>
      <c r="G7" s="704"/>
      <c r="H7" s="705" t="s">
        <v>338</v>
      </c>
      <c r="I7" s="705"/>
    </row>
    <row r="8" spans="2:9" ht="41.25" customHeight="1">
      <c r="B8" s="706" t="s">
        <v>41</v>
      </c>
      <c r="C8" s="707"/>
      <c r="D8" s="708" t="s">
        <v>171</v>
      </c>
      <c r="E8" s="709"/>
      <c r="F8" s="706" t="s">
        <v>44</v>
      </c>
      <c r="G8" s="710"/>
      <c r="H8" s="705" t="s">
        <v>338</v>
      </c>
      <c r="I8" s="705"/>
    </row>
    <row r="9" spans="2:9">
      <c r="B9" s="721" t="s">
        <v>90</v>
      </c>
      <c r="C9" s="721"/>
      <c r="D9" s="721"/>
      <c r="E9" s="721"/>
      <c r="F9" s="721"/>
      <c r="G9" s="721"/>
      <c r="H9" s="721"/>
      <c r="I9" s="721"/>
    </row>
    <row r="10" spans="2:9" ht="68.25" customHeight="1">
      <c r="B10" s="722" t="s">
        <v>91</v>
      </c>
      <c r="C10" s="722"/>
      <c r="D10" s="705" t="str">
        <f>'FORMATO 2. POA - MIR'!C9</f>
        <v>Acuerdo 4. Desarrollo sostenible e infraestructura sólida y transformadora</v>
      </c>
      <c r="E10" s="723"/>
      <c r="F10" s="722" t="s">
        <v>92</v>
      </c>
      <c r="G10" s="722"/>
      <c r="H10" s="724" t="str">
        <f>'FORMATO 2. POA - MIR'!E9</f>
        <v xml:space="preserve">4.3.1 Transformar la movilidad y transporte mejorando la accesibilidad y la funcionalidad vehicular, para que las personas puedan desplazarse de manera segura, cómoda y digna en Zapotlán.
4.3.2 Implementar estrategias de sistemas de transporte público, movilidad integrales, inclusivos y sustentables mejorando la accesibilidad, la calidad y la seguridad del transporte público, promoviendo el desarrollo económico y la interconectividad social dentro del municipio.
4.3.3 Fomentar una política de movilidad que puntualice la educación vial y ambiental, con un comportamiento cívico y respetuoso, contribuyendo al bienestar comunitario y ambiental en los Zapotlanenses.                                                                     </v>
      </c>
      <c r="I10" s="725"/>
    </row>
    <row r="11" spans="2:9" ht="54" customHeight="1">
      <c r="B11" s="722" t="s">
        <v>93</v>
      </c>
      <c r="C11" s="722"/>
      <c r="D11" s="705" t="str">
        <f>'FORMATO 2. POA - MIR'!C10</f>
        <v>PP4-Desarrollo sostenible e infraestructura sólida y transformadora para Zapotlán</v>
      </c>
      <c r="E11" s="723"/>
      <c r="F11" s="722" t="s">
        <v>95</v>
      </c>
      <c r="G11" s="722"/>
      <c r="H11" s="724" t="str">
        <f>'FORMATO 2. POA - MIR'!E10</f>
        <v>4.3.1 .1 Promover la movilidad digna en Zapotlán a conveniencia en favor de la población más marginada.
4.3.1 .2 Formular una planeación correcta y democrática en materia de movilidad municipal en ordenamiento territorial y urbano.
4.3.2.1 Promover el desarrollo integral del transporte público accesible, digno, de calidad, cómodo y seguro para el pueblo.
4.3.1 .2 Formular una planeación correcta y democrática en materia de movilidad municipal en ordenamiento territorial y urbano.</v>
      </c>
      <c r="I11" s="725"/>
    </row>
    <row r="12" spans="2:9" ht="126" customHeight="1">
      <c r="B12" s="729" t="s">
        <v>96</v>
      </c>
      <c r="C12" s="729"/>
      <c r="D12" s="730" t="str">
        <f>'FORMATO 2. POA - MIR'!C11</f>
        <v>Garantizar la correcta gestión de recursos, detonando la infraestructura social y sostenible a través de financiamiento de obras, acciones sociales básicas e inversiones que beneficien directamente a la población de Zapotlán.</v>
      </c>
      <c r="E12" s="730"/>
      <c r="F12" s="722" t="s">
        <v>97</v>
      </c>
      <c r="G12" s="722"/>
      <c r="H12" s="724" t="str">
        <f>'FORMATO 2. POA - MIR'!E11</f>
        <v>4.3.3.1 Impulsar el uso de la movilidad no motorizada de bajo impacto ambiental.
4.3.3.2 Implementar políticas de seguridad, de educación vial y ambiental en materia de movilidad.</v>
      </c>
      <c r="I12" s="725"/>
    </row>
    <row r="13" spans="2:9" ht="15" customHeight="1">
      <c r="B13" s="731" t="s">
        <v>139</v>
      </c>
      <c r="C13" s="732"/>
      <c r="D13" s="732"/>
      <c r="E13" s="732"/>
      <c r="F13" s="732"/>
      <c r="G13" s="732"/>
      <c r="H13" s="732"/>
      <c r="I13" s="733"/>
    </row>
    <row r="14" spans="2:9">
      <c r="B14" s="727" t="s">
        <v>45</v>
      </c>
      <c r="C14" s="727"/>
      <c r="D14" s="727"/>
      <c r="E14" s="727"/>
      <c r="F14" s="727"/>
      <c r="G14" s="727"/>
      <c r="H14" s="727"/>
      <c r="I14" s="727"/>
    </row>
    <row r="15" spans="2:9">
      <c r="B15" s="726" t="str">
        <f>CALENDARIZACION!B17</f>
        <v>INFRAESTRUCTURA VIAL Y SOSTENIBLE</v>
      </c>
      <c r="C15" s="726"/>
      <c r="D15" s="726"/>
      <c r="E15" s="726"/>
      <c r="F15" s="726"/>
      <c r="G15" s="726"/>
      <c r="H15" s="726"/>
      <c r="I15" s="726"/>
    </row>
    <row r="16" spans="2:9">
      <c r="B16" s="727" t="s">
        <v>48</v>
      </c>
      <c r="C16" s="727"/>
      <c r="D16" s="727"/>
      <c r="E16" s="727"/>
      <c r="F16" s="727"/>
      <c r="G16" s="727"/>
      <c r="H16" s="727"/>
      <c r="I16" s="727"/>
    </row>
    <row r="17" spans="2:9" ht="12.75" customHeight="1">
      <c r="B17" s="705" t="str">
        <f>CALENDARIZACION!C17</f>
        <v>PIVYS
Porcentaje de infraestructura vial y sostenible</v>
      </c>
      <c r="C17" s="705"/>
      <c r="D17" s="705"/>
      <c r="E17" s="705"/>
      <c r="F17" s="705"/>
      <c r="G17" s="705"/>
      <c r="H17" s="705"/>
      <c r="I17" s="705"/>
    </row>
    <row r="18" spans="2:9" ht="18.75" customHeight="1">
      <c r="B18" s="714" t="s">
        <v>140</v>
      </c>
      <c r="C18" s="714"/>
      <c r="D18" s="714"/>
      <c r="E18" s="714"/>
      <c r="F18" s="714"/>
      <c r="G18" s="714"/>
      <c r="H18" s="714"/>
      <c r="I18" s="714"/>
    </row>
    <row r="19" spans="2:9">
      <c r="B19" s="728" t="s">
        <v>103</v>
      </c>
      <c r="C19" s="728"/>
      <c r="D19" s="728"/>
      <c r="E19" s="728"/>
      <c r="F19" s="728"/>
      <c r="G19" s="728"/>
      <c r="H19" s="728"/>
      <c r="I19" s="728"/>
    </row>
    <row r="20" spans="2:9">
      <c r="B20" s="705" t="str">
        <f>CALENDARIZACION!E17</f>
        <v xml:space="preserve">PDIVYS=(PDIVYSP/PDIVYSR)*100%				</v>
      </c>
      <c r="C20" s="705"/>
      <c r="D20" s="705"/>
      <c r="E20" s="705"/>
      <c r="F20" s="705"/>
      <c r="G20" s="705"/>
      <c r="H20" s="705"/>
      <c r="I20" s="705"/>
    </row>
    <row r="21" spans="2:9">
      <c r="B21" s="728" t="s">
        <v>105</v>
      </c>
      <c r="C21" s="728"/>
      <c r="D21" s="728"/>
      <c r="E21" s="728"/>
      <c r="F21" s="728"/>
      <c r="G21" s="728"/>
      <c r="H21" s="728"/>
      <c r="I21" s="728"/>
    </row>
    <row r="22" spans="2:9" ht="28.5" customHeight="1">
      <c r="B22" s="743" t="s">
        <v>106</v>
      </c>
      <c r="C22" s="744"/>
      <c r="D22" s="745" t="s">
        <v>107</v>
      </c>
      <c r="E22" s="745"/>
      <c r="F22" s="744" t="s">
        <v>108</v>
      </c>
      <c r="G22" s="744"/>
      <c r="H22" s="746" t="s">
        <v>138</v>
      </c>
      <c r="I22" s="746"/>
    </row>
    <row r="23" spans="2:9" ht="75.75" customHeight="1">
      <c r="B23" s="734"/>
      <c r="C23" s="734"/>
      <c r="D23" s="734" t="str">
        <f>CALENDARIZACION!D17</f>
        <v>PDIVSP.
 Porcentaje de infraestructura vial y sostenible programado</v>
      </c>
      <c r="E23" s="734"/>
      <c r="F23" s="747"/>
      <c r="G23" s="748"/>
      <c r="H23" s="749" t="str">
        <f>'FORMATO 2. POA - MIR'!E16</f>
        <v>Medios de verificación:
SIGEH con datos del INEGI. Catálogo Único de Claves de Áreas Geoestadísticas Estatales, Municipales y Localidades
Medios de información:
Fichas de indicadores de resultados, publicadas en la página web del municipio, disponibles en el siguiente link: 
13082 - Zapotlán de Juárez.pdf
Periodicidad: trimestral
Resguardante: Dirección de Movilidad</v>
      </c>
      <c r="I23" s="750"/>
    </row>
    <row r="24" spans="2:9" ht="101.25" customHeight="1">
      <c r="B24" s="734"/>
      <c r="C24" s="734"/>
      <c r="D24" s="734" t="str">
        <f>CALENDARIZACION!D18</f>
        <v>PDIVSR.
Porcentaje de infraestructura vial sostenible realizado</v>
      </c>
      <c r="E24" s="734"/>
      <c r="F24" s="735"/>
      <c r="G24" s="736"/>
      <c r="H24" s="751"/>
      <c r="I24" s="752"/>
    </row>
    <row r="25" spans="2:9" ht="21.75" customHeight="1">
      <c r="B25" s="737" t="s">
        <v>141</v>
      </c>
      <c r="C25" s="737"/>
      <c r="D25" s="737"/>
      <c r="E25" s="737"/>
      <c r="F25" s="737"/>
      <c r="G25" s="737"/>
      <c r="H25" s="737"/>
      <c r="I25" s="737"/>
    </row>
    <row r="26" spans="2:9" ht="12.75" customHeight="1">
      <c r="B26" s="738" t="s">
        <v>28</v>
      </c>
      <c r="C26" s="739"/>
      <c r="D26" s="740" t="s">
        <v>46</v>
      </c>
      <c r="E26" s="741"/>
      <c r="F26" s="738" t="s">
        <v>47</v>
      </c>
      <c r="G26" s="742"/>
      <c r="H26" s="742"/>
      <c r="I26" s="742"/>
    </row>
    <row r="27" spans="2:9" ht="15.75" customHeight="1">
      <c r="B27" s="769" t="s">
        <v>100</v>
      </c>
      <c r="C27" s="770"/>
      <c r="D27" s="771" t="s">
        <v>98</v>
      </c>
      <c r="E27" s="772"/>
      <c r="F27" s="771" t="s">
        <v>127</v>
      </c>
      <c r="G27" s="773"/>
      <c r="H27" s="773"/>
      <c r="I27" s="772"/>
    </row>
    <row r="28" spans="2:9" ht="18" customHeight="1">
      <c r="B28" s="715" t="s">
        <v>128</v>
      </c>
      <c r="C28" s="719"/>
      <c r="D28" s="719"/>
      <c r="E28" s="774"/>
      <c r="F28" s="775" t="s">
        <v>131</v>
      </c>
      <c r="G28" s="776"/>
      <c r="H28" s="776"/>
      <c r="I28" s="776"/>
    </row>
    <row r="29" spans="2:9" ht="18" customHeight="1">
      <c r="B29" s="777" t="s">
        <v>109</v>
      </c>
      <c r="C29" s="778"/>
      <c r="D29" s="778"/>
      <c r="E29" s="779"/>
      <c r="F29" s="780" t="s">
        <v>189</v>
      </c>
      <c r="G29" s="730"/>
      <c r="H29" s="730"/>
      <c r="I29" s="781"/>
    </row>
    <row r="30" spans="2:9" ht="13.5" customHeight="1">
      <c r="B30" s="753" t="s">
        <v>83</v>
      </c>
      <c r="C30" s="754"/>
      <c r="D30" s="754"/>
      <c r="E30" s="755"/>
      <c r="F30" s="756" t="s">
        <v>132</v>
      </c>
      <c r="G30" s="757"/>
      <c r="H30" s="757"/>
      <c r="I30" s="757"/>
    </row>
    <row r="31" spans="2:9" ht="15.75" customHeight="1">
      <c r="B31" s="758" t="s">
        <v>110</v>
      </c>
      <c r="C31" s="759"/>
      <c r="D31" s="759"/>
      <c r="E31" s="760"/>
      <c r="F31" s="761" t="s">
        <v>111</v>
      </c>
      <c r="G31" s="762"/>
      <c r="H31" s="762"/>
      <c r="I31" s="763"/>
    </row>
    <row r="32" spans="2:9" ht="15.75" customHeight="1">
      <c r="B32" s="764" t="s">
        <v>144</v>
      </c>
      <c r="C32" s="765"/>
      <c r="D32" s="765"/>
      <c r="E32" s="765"/>
      <c r="F32" s="765"/>
      <c r="G32" s="765"/>
      <c r="H32" s="765"/>
      <c r="I32" s="766"/>
    </row>
    <row r="33" spans="2:9" ht="14.25" customHeight="1">
      <c r="B33" s="767" t="s">
        <v>114</v>
      </c>
      <c r="C33" s="754"/>
      <c r="D33" s="754"/>
      <c r="E33" s="768"/>
      <c r="F33" s="757" t="s">
        <v>115</v>
      </c>
      <c r="G33" s="757"/>
      <c r="H33" s="757"/>
      <c r="I33" s="757"/>
    </row>
    <row r="34" spans="2:9" ht="13.5" customHeight="1">
      <c r="B34" s="797" t="s">
        <v>147</v>
      </c>
      <c r="C34" s="798"/>
      <c r="D34" s="799">
        <f>CALENDARIZACION!R17</f>
        <v>16</v>
      </c>
      <c r="E34" s="800"/>
      <c r="F34" s="801" t="s">
        <v>116</v>
      </c>
      <c r="G34" s="802"/>
      <c r="H34" s="803" t="s">
        <v>117</v>
      </c>
      <c r="I34" s="803"/>
    </row>
    <row r="35" spans="2:9">
      <c r="B35" s="797" t="s">
        <v>118</v>
      </c>
      <c r="C35" s="798"/>
      <c r="D35" s="804" t="s">
        <v>113</v>
      </c>
      <c r="E35" s="805"/>
      <c r="F35" s="786" t="s">
        <v>119</v>
      </c>
      <c r="G35" s="787"/>
      <c r="H35" s="806" t="s">
        <v>120</v>
      </c>
      <c r="I35" s="806"/>
    </row>
    <row r="36" spans="2:9">
      <c r="B36" s="782" t="s">
        <v>49</v>
      </c>
      <c r="C36" s="783"/>
      <c r="D36" s="784" t="s">
        <v>187</v>
      </c>
      <c r="E36" s="785"/>
      <c r="F36" s="786" t="s">
        <v>121</v>
      </c>
      <c r="G36" s="787"/>
      <c r="H36" s="788" t="s">
        <v>122</v>
      </c>
      <c r="I36" s="788"/>
    </row>
    <row r="37" spans="2:9">
      <c r="B37" s="789" t="s">
        <v>123</v>
      </c>
      <c r="C37" s="790"/>
      <c r="D37" s="790"/>
      <c r="E37" s="790"/>
      <c r="F37" s="790"/>
      <c r="G37" s="790"/>
      <c r="H37" s="790"/>
      <c r="I37" s="790"/>
    </row>
    <row r="38" spans="2:9">
      <c r="B38" s="791" t="s">
        <v>185</v>
      </c>
      <c r="C38" s="792"/>
      <c r="D38" s="792"/>
      <c r="E38" s="793"/>
      <c r="F38" s="794" t="s">
        <v>50</v>
      </c>
      <c r="G38" s="795"/>
      <c r="H38" s="796" t="s">
        <v>142</v>
      </c>
      <c r="I38" s="796"/>
    </row>
    <row r="39" spans="2:9">
      <c r="B39" s="810">
        <f>CALENDARIZACION!H17</f>
        <v>4</v>
      </c>
      <c r="C39" s="810"/>
      <c r="D39" s="810"/>
      <c r="E39" s="810"/>
      <c r="F39" s="811">
        <v>2026</v>
      </c>
      <c r="G39" s="811"/>
      <c r="H39" s="812" t="s">
        <v>113</v>
      </c>
      <c r="I39" s="812"/>
    </row>
    <row r="40" spans="2:9">
      <c r="B40" s="813" t="s">
        <v>145</v>
      </c>
      <c r="C40" s="814"/>
      <c r="D40" s="814"/>
      <c r="E40" s="814"/>
      <c r="F40" s="814"/>
      <c r="G40" s="814"/>
      <c r="H40" s="814"/>
      <c r="I40" s="815"/>
    </row>
    <row r="41" spans="2:9" ht="33.75">
      <c r="B41" s="706" t="s">
        <v>124</v>
      </c>
      <c r="C41" s="710"/>
      <c r="D41" s="52" t="s">
        <v>146</v>
      </c>
      <c r="E41" s="53" t="s">
        <v>86</v>
      </c>
      <c r="F41" s="816" t="s">
        <v>87</v>
      </c>
      <c r="G41" s="817"/>
      <c r="H41" s="54" t="s">
        <v>76</v>
      </c>
      <c r="I41" s="54" t="s">
        <v>77</v>
      </c>
    </row>
    <row r="42" spans="2:9">
      <c r="B42" s="751" t="s">
        <v>4</v>
      </c>
      <c r="C42" s="807"/>
      <c r="D42" s="45"/>
      <c r="E42" s="24">
        <v>0</v>
      </c>
      <c r="F42" s="365"/>
      <c r="G42" s="365"/>
      <c r="H42" s="19">
        <v>46027</v>
      </c>
      <c r="I42" s="19">
        <v>46386</v>
      </c>
    </row>
    <row r="43" spans="2:9">
      <c r="B43" s="808" t="s">
        <v>5</v>
      </c>
      <c r="C43" s="735"/>
      <c r="D43" s="45">
        <f>'COMP ACT EXTEMPORANEAS'!K12</f>
        <v>15</v>
      </c>
      <c r="E43" s="24">
        <v>0</v>
      </c>
      <c r="F43" s="365">
        <f>'COMP ACT EXTEMPORANEAS'!K13</f>
        <v>12</v>
      </c>
      <c r="G43" s="365"/>
      <c r="H43" s="19"/>
      <c r="I43" s="19"/>
    </row>
    <row r="44" spans="2:9">
      <c r="B44" s="809" t="s">
        <v>134</v>
      </c>
      <c r="C44" s="735"/>
      <c r="D44" s="45"/>
      <c r="E44" s="24">
        <v>0</v>
      </c>
      <c r="F44" s="365"/>
      <c r="G44" s="365"/>
      <c r="H44" s="19"/>
      <c r="I44" s="19"/>
    </row>
    <row r="45" spans="2:9">
      <c r="B45" s="825" t="s">
        <v>6</v>
      </c>
      <c r="C45" s="826"/>
      <c r="D45" s="46"/>
      <c r="E45" s="25">
        <v>0</v>
      </c>
      <c r="F45" s="827"/>
      <c r="G45" s="827"/>
      <c r="H45" s="19"/>
      <c r="I45" s="19"/>
    </row>
    <row r="46" spans="2:9">
      <c r="B46" s="467" t="s">
        <v>342</v>
      </c>
      <c r="C46" s="467"/>
      <c r="D46" s="28">
        <f>'COMP ACT EXTEMPORANEAS'!S12</f>
        <v>15</v>
      </c>
      <c r="E46" s="28">
        <v>0</v>
      </c>
      <c r="F46" s="828">
        <f>'COMP ACT EXTEMPORANEAS'!R13</f>
        <v>12</v>
      </c>
      <c r="G46" s="828"/>
      <c r="H46" s="26" t="s">
        <v>148</v>
      </c>
      <c r="I46" s="27">
        <f>'COMP ACT EXTEMPORANEAS'!U12</f>
        <v>0.8</v>
      </c>
    </row>
    <row r="47" spans="2:9">
      <c r="B47" s="829"/>
      <c r="C47" s="334"/>
    </row>
    <row r="49" spans="1:12" ht="22.5" customHeight="1">
      <c r="B49" s="830" t="s">
        <v>160</v>
      </c>
      <c r="C49" s="831"/>
      <c r="D49" s="832" t="s">
        <v>52</v>
      </c>
      <c r="E49" s="832"/>
      <c r="F49" s="832" t="s">
        <v>154</v>
      </c>
      <c r="G49" s="832"/>
      <c r="H49" s="832"/>
      <c r="I49" s="832"/>
    </row>
    <row r="50" spans="1:12" ht="39" customHeight="1">
      <c r="B50" s="818" t="str">
        <f>D8</f>
        <v>AE1</v>
      </c>
      <c r="C50" s="819"/>
      <c r="D50" s="822" t="str">
        <f>CALENDARIZACION!B17</f>
        <v>INFRAESTRUCTURA VIAL Y SOSTENIBLE</v>
      </c>
      <c r="E50" s="822"/>
      <c r="F50" s="30" t="s">
        <v>155</v>
      </c>
      <c r="G50" s="31" t="s">
        <v>156</v>
      </c>
      <c r="H50" s="30" t="s">
        <v>67</v>
      </c>
      <c r="I50" s="29" t="s">
        <v>68</v>
      </c>
      <c r="L50" s="51"/>
    </row>
    <row r="51" spans="1:12" ht="18.75" customHeight="1">
      <c r="B51" s="820"/>
      <c r="C51" s="821"/>
      <c r="D51" s="822"/>
      <c r="E51" s="822"/>
      <c r="F51" s="32">
        <f>'COMP ACT EXTEMPORANEAS'!R12</f>
        <v>15</v>
      </c>
      <c r="G51" s="33">
        <f>'COMP ACT EXTEMPORANEAS'!R13</f>
        <v>12</v>
      </c>
      <c r="H51" s="32">
        <f>CALENDARIZACION!T17</f>
        <v>12</v>
      </c>
      <c r="I51" s="34">
        <f>'COMP ACT EXTEMPORANEAS'!U12</f>
        <v>0.8</v>
      </c>
    </row>
    <row r="52" spans="1:12" ht="206.25" customHeight="1">
      <c r="B52" s="823"/>
      <c r="C52" s="823"/>
      <c r="D52" s="823"/>
      <c r="E52" s="823"/>
      <c r="F52" s="824"/>
      <c r="G52" s="824"/>
      <c r="H52" s="824"/>
      <c r="I52" s="824"/>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115" zoomScaleNormal="100" zoomScaleSheetLayoutView="115" workbookViewId="0">
      <selection activeCell="B10" sqref="B10"/>
    </sheetView>
  </sheetViews>
  <sheetFormatPr baseColWidth="10" defaultColWidth="9.33203125" defaultRowHeight="12.75"/>
  <cols>
    <col min="1" max="1" width="51.33203125" style="97" customWidth="1"/>
    <col min="2" max="2" width="37.83203125" style="97" customWidth="1"/>
    <col min="3" max="3" width="49.1640625" style="97" customWidth="1"/>
    <col min="4" max="16384" width="9.33203125" style="97"/>
  </cols>
  <sheetData>
    <row r="1" spans="1:3" ht="47.85" customHeight="1">
      <c r="A1" s="311" t="s">
        <v>369</v>
      </c>
      <c r="B1" s="312"/>
      <c r="C1" s="313"/>
    </row>
    <row r="2" spans="1:3" s="48" customFormat="1" ht="35.25" customHeight="1">
      <c r="A2" s="305" t="s">
        <v>9</v>
      </c>
      <c r="B2" s="306"/>
      <c r="C2" s="307"/>
    </row>
    <row r="3" spans="1:3" ht="37.700000000000003" customHeight="1">
      <c r="A3" s="308" t="s">
        <v>379</v>
      </c>
      <c r="B3" s="309"/>
      <c r="C3" s="310"/>
    </row>
    <row r="4" spans="1:3" s="48" customFormat="1" ht="35.25" customHeight="1">
      <c r="A4" s="305" t="s">
        <v>10</v>
      </c>
      <c r="B4" s="306"/>
      <c r="C4" s="307"/>
    </row>
    <row r="5" spans="1:3" ht="51" customHeight="1">
      <c r="A5" s="308" t="s">
        <v>380</v>
      </c>
      <c r="B5" s="309"/>
      <c r="C5" s="310"/>
    </row>
    <row r="6" spans="1:3" s="48" customFormat="1" ht="35.25" customHeight="1">
      <c r="A6" s="305" t="s">
        <v>11</v>
      </c>
      <c r="B6" s="306"/>
      <c r="C6" s="307"/>
    </row>
    <row r="7" spans="1:3" ht="395.25" customHeight="1">
      <c r="A7" s="317" t="s">
        <v>381</v>
      </c>
      <c r="B7" s="318"/>
      <c r="C7" s="319"/>
    </row>
    <row r="8" spans="1:3" s="48" customFormat="1" ht="35.25" customHeight="1">
      <c r="A8" s="256" t="s">
        <v>12</v>
      </c>
      <c r="B8" s="257"/>
      <c r="C8" s="258"/>
    </row>
    <row r="9" spans="1:3" ht="32.450000000000003" customHeight="1">
      <c r="A9" s="98" t="s">
        <v>13</v>
      </c>
      <c r="B9" s="98" t="s">
        <v>14</v>
      </c>
      <c r="C9" s="98" t="s">
        <v>15</v>
      </c>
    </row>
    <row r="10" spans="1:3" ht="153.75" customHeight="1">
      <c r="A10" s="180" t="s">
        <v>382</v>
      </c>
      <c r="B10" s="181" t="s">
        <v>382</v>
      </c>
      <c r="C10" s="182" t="s">
        <v>382</v>
      </c>
    </row>
    <row r="11" spans="1:3" s="48" customFormat="1" ht="35.25" customHeight="1">
      <c r="A11" s="256" t="s">
        <v>16</v>
      </c>
      <c r="B11" s="257"/>
      <c r="C11" s="258"/>
    </row>
    <row r="12" spans="1:3" ht="63" customHeight="1">
      <c r="A12" s="314" t="s">
        <v>383</v>
      </c>
      <c r="B12" s="315"/>
      <c r="C12" s="316"/>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I8" sqref="I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20" t="s">
        <v>312</v>
      </c>
      <c r="B1" s="321"/>
      <c r="C1" s="321"/>
      <c r="D1" s="322"/>
    </row>
    <row r="2" spans="1:4" ht="27.75" customHeight="1">
      <c r="A2" s="323" t="s">
        <v>370</v>
      </c>
      <c r="B2" s="324"/>
      <c r="C2" s="324"/>
      <c r="D2" s="325"/>
    </row>
    <row r="3" spans="1:4" ht="39" customHeight="1">
      <c r="A3" s="311" t="s">
        <v>8</v>
      </c>
      <c r="B3" s="326"/>
      <c r="C3" s="326"/>
      <c r="D3" s="327"/>
    </row>
    <row r="4" spans="1:4" ht="28.7" customHeight="1">
      <c r="A4" s="4" t="s">
        <v>0</v>
      </c>
      <c r="B4" s="4" t="s">
        <v>1</v>
      </c>
      <c r="C4" s="4" t="s">
        <v>2</v>
      </c>
      <c r="D4" s="4" t="s">
        <v>3</v>
      </c>
    </row>
    <row r="5" spans="1:4" ht="28.7" customHeight="1">
      <c r="A5" s="328" t="s">
        <v>384</v>
      </c>
      <c r="B5" s="331" t="s">
        <v>385</v>
      </c>
      <c r="C5" s="328" t="s">
        <v>386</v>
      </c>
      <c r="D5" s="331" t="s">
        <v>387</v>
      </c>
    </row>
    <row r="6" spans="1:4" ht="28.7" customHeight="1">
      <c r="A6" s="329"/>
      <c r="B6" s="332"/>
      <c r="C6" s="329"/>
      <c r="D6" s="332"/>
    </row>
    <row r="7" spans="1:4" ht="28.7" customHeight="1">
      <c r="A7" s="329"/>
      <c r="B7" s="332"/>
      <c r="C7" s="329"/>
      <c r="D7" s="332"/>
    </row>
    <row r="8" spans="1:4" ht="143.25" customHeight="1">
      <c r="A8" s="330"/>
      <c r="B8" s="333"/>
      <c r="C8" s="330"/>
      <c r="D8" s="333"/>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3" zoomScaleNormal="85" zoomScaleSheetLayoutView="73"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30" t="s">
        <v>7</v>
      </c>
      <c r="B1" s="230"/>
      <c r="C1" s="230"/>
      <c r="D1" s="230"/>
      <c r="E1" s="230"/>
      <c r="F1" s="230"/>
      <c r="G1" s="230"/>
      <c r="H1" s="230"/>
      <c r="I1" s="230"/>
      <c r="J1" s="230"/>
      <c r="K1" s="230"/>
      <c r="L1" s="230"/>
      <c r="M1" s="230"/>
      <c r="N1" s="230"/>
      <c r="O1" s="230"/>
      <c r="P1" s="230"/>
    </row>
    <row r="2" spans="1:16" ht="27.75" customHeight="1">
      <c r="A2" s="335" t="s">
        <v>313</v>
      </c>
      <c r="B2" s="335"/>
      <c r="C2" s="335"/>
      <c r="D2" s="335"/>
      <c r="E2" s="335"/>
      <c r="F2" s="335"/>
      <c r="G2" s="335"/>
      <c r="H2" s="335"/>
      <c r="I2" s="335"/>
      <c r="J2" s="335"/>
      <c r="K2" s="335"/>
      <c r="L2" s="335"/>
      <c r="M2" s="335"/>
      <c r="N2" s="335"/>
      <c r="O2" s="335"/>
      <c r="P2" s="335"/>
    </row>
    <row r="3" spans="1:16" ht="408.95" customHeight="1">
      <c r="A3" s="334"/>
      <c r="B3" s="334"/>
      <c r="C3" s="334"/>
      <c r="D3" s="334"/>
      <c r="E3" s="334"/>
      <c r="F3" s="334"/>
      <c r="G3" s="334"/>
      <c r="H3" s="334"/>
      <c r="I3" s="334"/>
      <c r="J3" s="334"/>
      <c r="K3" s="334"/>
      <c r="L3" s="334"/>
      <c r="M3" s="334"/>
      <c r="N3" s="334"/>
      <c r="O3" s="334"/>
      <c r="P3" s="334"/>
    </row>
    <row r="4" spans="1:16">
      <c r="A4" s="334"/>
      <c r="B4" s="334"/>
      <c r="C4" s="334"/>
      <c r="D4" s="334"/>
      <c r="E4" s="334"/>
      <c r="F4" s="334"/>
      <c r="G4" s="334"/>
      <c r="H4" s="334"/>
      <c r="I4" s="334"/>
      <c r="J4" s="334"/>
      <c r="K4" s="334"/>
      <c r="L4" s="334"/>
      <c r="M4" s="334"/>
      <c r="N4" s="334"/>
      <c r="O4" s="334"/>
      <c r="P4" s="334"/>
    </row>
    <row r="5" spans="1:16">
      <c r="A5" s="334"/>
      <c r="B5" s="334"/>
      <c r="C5" s="334"/>
      <c r="D5" s="334"/>
      <c r="E5" s="334"/>
      <c r="F5" s="334"/>
      <c r="G5" s="334"/>
      <c r="H5" s="334"/>
      <c r="I5" s="334"/>
      <c r="J5" s="334"/>
      <c r="K5" s="334"/>
      <c r="L5" s="334"/>
      <c r="M5" s="334"/>
      <c r="N5" s="334"/>
      <c r="O5" s="334"/>
      <c r="P5" s="334"/>
    </row>
    <row r="6" spans="1:16">
      <c r="A6" s="334"/>
      <c r="B6" s="334"/>
      <c r="C6" s="334"/>
      <c r="D6" s="334"/>
      <c r="E6" s="334"/>
      <c r="F6" s="334"/>
      <c r="G6" s="334"/>
      <c r="H6" s="334"/>
      <c r="I6" s="334"/>
      <c r="J6" s="334"/>
      <c r="K6" s="334"/>
      <c r="L6" s="334"/>
      <c r="M6" s="334"/>
      <c r="N6" s="334"/>
      <c r="O6" s="334"/>
      <c r="P6" s="334"/>
    </row>
    <row r="7" spans="1:16">
      <c r="A7" s="334"/>
      <c r="B7" s="334"/>
      <c r="C7" s="334"/>
      <c r="D7" s="334"/>
      <c r="E7" s="334"/>
      <c r="F7" s="334"/>
      <c r="G7" s="334"/>
      <c r="H7" s="334"/>
      <c r="I7" s="334"/>
      <c r="J7" s="334"/>
      <c r="K7" s="334"/>
      <c r="L7" s="334"/>
      <c r="M7" s="334"/>
      <c r="N7" s="334"/>
      <c r="O7" s="334"/>
      <c r="P7" s="334"/>
    </row>
    <row r="8" spans="1:16">
      <c r="A8" s="334"/>
      <c r="B8" s="334"/>
      <c r="C8" s="334"/>
      <c r="D8" s="334"/>
      <c r="E8" s="334"/>
      <c r="F8" s="334"/>
      <c r="G8" s="334"/>
      <c r="H8" s="334"/>
      <c r="I8" s="334"/>
      <c r="J8" s="334"/>
      <c r="K8" s="334"/>
      <c r="L8" s="334"/>
      <c r="M8" s="334"/>
      <c r="N8" s="334"/>
      <c r="O8" s="334"/>
      <c r="P8" s="334"/>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29" t="s">
        <v>315</v>
      </c>
      <c r="B1" s="230"/>
      <c r="C1" s="230"/>
      <c r="D1" s="230"/>
      <c r="E1" s="230"/>
      <c r="F1" s="230"/>
      <c r="G1" s="230"/>
      <c r="H1" s="230"/>
      <c r="I1" s="230"/>
      <c r="J1" s="230"/>
      <c r="K1" s="230"/>
      <c r="L1" s="230"/>
      <c r="M1" s="230"/>
      <c r="N1" s="230"/>
      <c r="O1" s="230"/>
      <c r="P1" s="230"/>
    </row>
    <row r="2" spans="1:16" ht="22.5" customHeight="1">
      <c r="A2" s="336" t="s">
        <v>314</v>
      </c>
      <c r="B2" s="335"/>
      <c r="C2" s="335"/>
      <c r="D2" s="335"/>
      <c r="E2" s="335"/>
      <c r="F2" s="335"/>
      <c r="G2" s="335"/>
      <c r="H2" s="335"/>
      <c r="I2" s="335"/>
      <c r="J2" s="335"/>
      <c r="K2" s="335"/>
      <c r="L2" s="335"/>
      <c r="M2" s="335"/>
      <c r="N2" s="335"/>
      <c r="O2" s="335"/>
      <c r="P2" s="335"/>
    </row>
    <row r="3" spans="1:16">
      <c r="A3" s="334"/>
      <c r="B3" s="334"/>
      <c r="C3" s="334"/>
      <c r="D3" s="334"/>
      <c r="E3" s="334"/>
      <c r="F3" s="334"/>
      <c r="G3" s="334"/>
      <c r="H3" s="334"/>
      <c r="I3" s="334"/>
      <c r="J3" s="334"/>
      <c r="K3" s="334"/>
      <c r="L3" s="334"/>
      <c r="M3" s="334"/>
      <c r="N3" s="334"/>
      <c r="O3" s="334"/>
      <c r="P3" s="334"/>
    </row>
    <row r="4" spans="1:16">
      <c r="A4" s="334"/>
      <c r="B4" s="334"/>
      <c r="C4" s="334"/>
      <c r="D4" s="334"/>
      <c r="E4" s="334"/>
      <c r="F4" s="334"/>
      <c r="G4" s="334"/>
      <c r="H4" s="334"/>
      <c r="I4" s="334"/>
      <c r="J4" s="334"/>
      <c r="K4" s="334"/>
      <c r="L4" s="334"/>
      <c r="M4" s="334"/>
      <c r="N4" s="334"/>
      <c r="O4" s="334"/>
      <c r="P4" s="334"/>
    </row>
    <row r="5" spans="1:16">
      <c r="A5" s="334"/>
      <c r="B5" s="334"/>
      <c r="C5" s="334"/>
      <c r="D5" s="334"/>
      <c r="E5" s="334"/>
      <c r="F5" s="334"/>
      <c r="G5" s="334"/>
      <c r="H5" s="334"/>
      <c r="I5" s="334"/>
      <c r="J5" s="334"/>
      <c r="K5" s="334"/>
      <c r="L5" s="334"/>
      <c r="M5" s="334"/>
      <c r="N5" s="334"/>
      <c r="O5" s="334"/>
      <c r="P5" s="334"/>
    </row>
    <row r="6" spans="1:16">
      <c r="A6" s="334"/>
      <c r="B6" s="334"/>
      <c r="C6" s="334"/>
      <c r="D6" s="334"/>
      <c r="E6" s="334"/>
      <c r="F6" s="334"/>
      <c r="G6" s="334"/>
      <c r="H6" s="334"/>
      <c r="I6" s="334"/>
      <c r="J6" s="334"/>
      <c r="K6" s="334"/>
      <c r="L6" s="334"/>
      <c r="M6" s="334"/>
      <c r="N6" s="334"/>
      <c r="O6" s="334"/>
      <c r="P6" s="334"/>
    </row>
    <row r="7" spans="1:16">
      <c r="A7" s="334"/>
      <c r="B7" s="334"/>
      <c r="C7" s="334"/>
      <c r="D7" s="334"/>
      <c r="E7" s="334"/>
      <c r="F7" s="334"/>
      <c r="G7" s="334"/>
      <c r="H7" s="334"/>
      <c r="I7" s="334"/>
      <c r="J7" s="334"/>
      <c r="K7" s="334"/>
      <c r="L7" s="334"/>
      <c r="M7" s="334"/>
      <c r="N7" s="334"/>
      <c r="O7" s="334"/>
      <c r="P7" s="334"/>
    </row>
    <row r="8" spans="1:16">
      <c r="A8" s="334"/>
      <c r="B8" s="334"/>
      <c r="C8" s="334"/>
      <c r="D8" s="334"/>
      <c r="E8" s="334"/>
      <c r="F8" s="334"/>
      <c r="G8" s="334"/>
      <c r="H8" s="334"/>
      <c r="I8" s="334"/>
      <c r="J8" s="334"/>
      <c r="K8" s="334"/>
      <c r="L8" s="334"/>
      <c r="M8" s="334"/>
      <c r="N8" s="334"/>
      <c r="O8" s="334"/>
      <c r="P8" s="334"/>
    </row>
    <row r="9" spans="1:16">
      <c r="A9" s="334"/>
      <c r="B9" s="334"/>
      <c r="C9" s="334"/>
      <c r="D9" s="334"/>
      <c r="E9" s="334"/>
      <c r="F9" s="334"/>
      <c r="G9" s="334"/>
      <c r="H9" s="334"/>
      <c r="I9" s="334"/>
      <c r="J9" s="334"/>
      <c r="K9" s="334"/>
      <c r="L9" s="334"/>
      <c r="M9" s="334"/>
      <c r="N9" s="334"/>
      <c r="O9" s="334"/>
      <c r="P9" s="334"/>
    </row>
    <row r="10" spans="1:16">
      <c r="A10" s="334"/>
      <c r="B10" s="334"/>
      <c r="C10" s="334"/>
      <c r="D10" s="334"/>
      <c r="E10" s="334"/>
      <c r="F10" s="334"/>
      <c r="G10" s="334"/>
      <c r="H10" s="334"/>
      <c r="I10" s="334"/>
      <c r="J10" s="334"/>
      <c r="K10" s="334"/>
      <c r="L10" s="334"/>
      <c r="M10" s="334"/>
      <c r="N10" s="334"/>
      <c r="O10" s="334"/>
      <c r="P10" s="334"/>
    </row>
    <row r="11" spans="1:16">
      <c r="A11" s="334"/>
      <c r="B11" s="334"/>
      <c r="C11" s="334"/>
      <c r="D11" s="334"/>
      <c r="E11" s="334"/>
      <c r="F11" s="334"/>
      <c r="G11" s="334"/>
      <c r="H11" s="334"/>
      <c r="I11" s="334"/>
      <c r="J11" s="334"/>
      <c r="K11" s="334"/>
      <c r="L11" s="334"/>
      <c r="M11" s="334"/>
      <c r="N11" s="334"/>
      <c r="O11" s="334"/>
      <c r="P11" s="334"/>
    </row>
    <row r="12" spans="1:16">
      <c r="A12" s="334"/>
      <c r="B12" s="334"/>
      <c r="C12" s="334"/>
      <c r="D12" s="334"/>
      <c r="E12" s="334"/>
      <c r="F12" s="334"/>
      <c r="G12" s="334"/>
      <c r="H12" s="334"/>
      <c r="I12" s="334"/>
      <c r="J12" s="334"/>
      <c r="K12" s="334"/>
      <c r="L12" s="334"/>
      <c r="M12" s="334"/>
      <c r="N12" s="334"/>
      <c r="O12" s="334"/>
      <c r="P12" s="334"/>
    </row>
    <row r="13" spans="1:16">
      <c r="A13" s="334"/>
      <c r="B13" s="334"/>
      <c r="C13" s="334"/>
      <c r="D13" s="334"/>
      <c r="E13" s="334"/>
      <c r="F13" s="334"/>
      <c r="G13" s="334"/>
      <c r="H13" s="334"/>
      <c r="I13" s="334"/>
      <c r="J13" s="334"/>
      <c r="K13" s="334"/>
      <c r="L13" s="334"/>
      <c r="M13" s="334"/>
      <c r="N13" s="334"/>
      <c r="O13" s="334"/>
      <c r="P13" s="334"/>
    </row>
    <row r="14" spans="1:16">
      <c r="A14" s="334"/>
      <c r="B14" s="334"/>
      <c r="C14" s="334"/>
      <c r="D14" s="334"/>
      <c r="E14" s="334"/>
      <c r="F14" s="334"/>
      <c r="G14" s="334"/>
      <c r="H14" s="334"/>
      <c r="I14" s="334"/>
      <c r="J14" s="334"/>
      <c r="K14" s="334"/>
      <c r="L14" s="334"/>
      <c r="M14" s="334"/>
      <c r="N14" s="334"/>
      <c r="O14" s="334"/>
      <c r="P14" s="334"/>
    </row>
    <row r="15" spans="1:16">
      <c r="A15" s="334"/>
      <c r="B15" s="334"/>
      <c r="C15" s="334"/>
      <c r="D15" s="334"/>
      <c r="E15" s="334"/>
      <c r="F15" s="334"/>
      <c r="G15" s="334"/>
      <c r="H15" s="334"/>
      <c r="I15" s="334"/>
      <c r="J15" s="334"/>
      <c r="K15" s="334"/>
      <c r="L15" s="334"/>
      <c r="M15" s="334"/>
      <c r="N15" s="334"/>
      <c r="O15" s="334"/>
      <c r="P15" s="334"/>
    </row>
    <row r="16" spans="1:16">
      <c r="A16" s="334"/>
      <c r="B16" s="334"/>
      <c r="C16" s="334"/>
      <c r="D16" s="334"/>
      <c r="E16" s="334"/>
      <c r="F16" s="334"/>
      <c r="G16" s="334"/>
      <c r="H16" s="334"/>
      <c r="I16" s="334"/>
      <c r="J16" s="334"/>
      <c r="K16" s="334"/>
      <c r="L16" s="334"/>
      <c r="M16" s="334"/>
      <c r="N16" s="334"/>
      <c r="O16" s="334"/>
      <c r="P16" s="334"/>
    </row>
    <row r="17" spans="1:16">
      <c r="A17" s="334"/>
      <c r="B17" s="334"/>
      <c r="C17" s="334"/>
      <c r="D17" s="334"/>
      <c r="E17" s="334"/>
      <c r="F17" s="334"/>
      <c r="G17" s="334"/>
      <c r="H17" s="334"/>
      <c r="I17" s="334"/>
      <c r="J17" s="334"/>
      <c r="K17" s="334"/>
      <c r="L17" s="334"/>
      <c r="M17" s="334"/>
      <c r="N17" s="334"/>
      <c r="O17" s="334"/>
      <c r="P17" s="334"/>
    </row>
    <row r="18" spans="1:16">
      <c r="A18" s="334"/>
      <c r="B18" s="334"/>
      <c r="C18" s="334"/>
      <c r="D18" s="334"/>
      <c r="E18" s="334"/>
      <c r="F18" s="334"/>
      <c r="G18" s="334"/>
      <c r="H18" s="334"/>
      <c r="I18" s="334"/>
      <c r="J18" s="334"/>
      <c r="K18" s="334"/>
      <c r="L18" s="334"/>
      <c r="M18" s="334"/>
      <c r="N18" s="334"/>
      <c r="O18" s="334"/>
      <c r="P18" s="334"/>
    </row>
    <row r="19" spans="1:16">
      <c r="A19" s="334"/>
      <c r="B19" s="334"/>
      <c r="C19" s="334"/>
      <c r="D19" s="334"/>
      <c r="E19" s="334"/>
      <c r="F19" s="334"/>
      <c r="G19" s="334"/>
      <c r="H19" s="334"/>
      <c r="I19" s="334"/>
      <c r="J19" s="334"/>
      <c r="K19" s="334"/>
      <c r="L19" s="334"/>
      <c r="M19" s="334"/>
      <c r="N19" s="334"/>
      <c r="O19" s="334"/>
      <c r="P19" s="334"/>
    </row>
    <row r="20" spans="1:16">
      <c r="A20" s="334"/>
      <c r="B20" s="334"/>
      <c r="C20" s="334"/>
      <c r="D20" s="334"/>
      <c r="E20" s="334"/>
      <c r="F20" s="334"/>
      <c r="G20" s="334"/>
      <c r="H20" s="334"/>
      <c r="I20" s="334"/>
      <c r="J20" s="334"/>
      <c r="K20" s="334"/>
      <c r="L20" s="334"/>
      <c r="M20" s="334"/>
      <c r="N20" s="334"/>
      <c r="O20" s="334"/>
      <c r="P20" s="334"/>
    </row>
    <row r="21" spans="1:16">
      <c r="A21" s="334"/>
      <c r="B21" s="334"/>
      <c r="C21" s="334"/>
      <c r="D21" s="334"/>
      <c r="E21" s="334"/>
      <c r="F21" s="334"/>
      <c r="G21" s="334"/>
      <c r="H21" s="334"/>
      <c r="I21" s="334"/>
      <c r="J21" s="334"/>
      <c r="K21" s="334"/>
      <c r="L21" s="334"/>
      <c r="M21" s="334"/>
      <c r="N21" s="334"/>
      <c r="O21" s="334"/>
      <c r="P21" s="334"/>
    </row>
    <row r="22" spans="1:16">
      <c r="A22" s="334"/>
      <c r="B22" s="334"/>
      <c r="C22" s="334"/>
      <c r="D22" s="334"/>
      <c r="E22" s="334"/>
      <c r="F22" s="334"/>
      <c r="G22" s="334"/>
      <c r="H22" s="334"/>
      <c r="I22" s="334"/>
      <c r="J22" s="334"/>
      <c r="K22" s="334"/>
      <c r="L22" s="334"/>
      <c r="M22" s="334"/>
      <c r="N22" s="334"/>
      <c r="O22" s="334"/>
      <c r="P22" s="334"/>
    </row>
    <row r="23" spans="1:16">
      <c r="A23" s="334"/>
      <c r="B23" s="334"/>
      <c r="C23" s="334"/>
      <c r="D23" s="334"/>
      <c r="E23" s="334"/>
      <c r="F23" s="334"/>
      <c r="G23" s="334"/>
      <c r="H23" s="334"/>
      <c r="I23" s="334"/>
      <c r="J23" s="334"/>
      <c r="K23" s="334"/>
      <c r="L23" s="334"/>
      <c r="M23" s="334"/>
      <c r="N23" s="334"/>
      <c r="O23" s="334"/>
      <c r="P23" s="334"/>
    </row>
    <row r="24" spans="1:16">
      <c r="A24" s="334"/>
      <c r="B24" s="334"/>
      <c r="C24" s="334"/>
      <c r="D24" s="334"/>
      <c r="E24" s="334"/>
      <c r="F24" s="334"/>
      <c r="G24" s="334"/>
      <c r="H24" s="334"/>
      <c r="I24" s="334"/>
      <c r="J24" s="334"/>
      <c r="K24" s="334"/>
      <c r="L24" s="334"/>
      <c r="M24" s="334"/>
      <c r="N24" s="334"/>
      <c r="O24" s="334"/>
      <c r="P24" s="334"/>
    </row>
    <row r="25" spans="1:16">
      <c r="A25" s="334"/>
      <c r="B25" s="334"/>
      <c r="C25" s="334"/>
      <c r="D25" s="334"/>
      <c r="E25" s="334"/>
      <c r="F25" s="334"/>
      <c r="G25" s="334"/>
      <c r="H25" s="334"/>
      <c r="I25" s="334"/>
      <c r="J25" s="334"/>
      <c r="K25" s="334"/>
      <c r="L25" s="334"/>
      <c r="M25" s="334"/>
      <c r="N25" s="334"/>
      <c r="O25" s="334"/>
      <c r="P25" s="334"/>
    </row>
    <row r="26" spans="1:16">
      <c r="A26" s="334"/>
      <c r="B26" s="334"/>
      <c r="C26" s="334"/>
      <c r="D26" s="334"/>
      <c r="E26" s="334"/>
      <c r="F26" s="334"/>
      <c r="G26" s="334"/>
      <c r="H26" s="334"/>
      <c r="I26" s="334"/>
      <c r="J26" s="334"/>
      <c r="K26" s="334"/>
      <c r="L26" s="334"/>
      <c r="M26" s="334"/>
      <c r="N26" s="334"/>
      <c r="O26" s="334"/>
      <c r="P26" s="334"/>
    </row>
    <row r="27" spans="1:16">
      <c r="A27" s="334"/>
      <c r="B27" s="334"/>
      <c r="C27" s="334"/>
      <c r="D27" s="334"/>
      <c r="E27" s="334"/>
      <c r="F27" s="334"/>
      <c r="G27" s="334"/>
      <c r="H27" s="334"/>
      <c r="I27" s="334"/>
      <c r="J27" s="334"/>
      <c r="K27" s="334"/>
      <c r="L27" s="334"/>
      <c r="M27" s="334"/>
      <c r="N27" s="334"/>
      <c r="O27" s="334"/>
      <c r="P27" s="334"/>
    </row>
    <row r="28" spans="1:16">
      <c r="A28" s="334"/>
      <c r="B28" s="334"/>
      <c r="C28" s="334"/>
      <c r="D28" s="334"/>
      <c r="E28" s="334"/>
      <c r="F28" s="334"/>
      <c r="G28" s="334"/>
      <c r="H28" s="334"/>
      <c r="I28" s="334"/>
      <c r="J28" s="334"/>
      <c r="K28" s="334"/>
      <c r="L28" s="334"/>
      <c r="M28" s="334"/>
      <c r="N28" s="334"/>
      <c r="O28" s="334"/>
      <c r="P28" s="334"/>
    </row>
    <row r="29" spans="1:16">
      <c r="A29" s="334"/>
      <c r="B29" s="334"/>
      <c r="C29" s="334"/>
      <c r="D29" s="334"/>
      <c r="E29" s="334"/>
      <c r="F29" s="334"/>
      <c r="G29" s="334"/>
      <c r="H29" s="334"/>
      <c r="I29" s="334"/>
      <c r="J29" s="334"/>
      <c r="K29" s="334"/>
      <c r="L29" s="334"/>
      <c r="M29" s="334"/>
      <c r="N29" s="334"/>
      <c r="O29" s="334"/>
      <c r="P29" s="334"/>
    </row>
    <row r="30" spans="1:16">
      <c r="A30" s="334"/>
      <c r="B30" s="334"/>
      <c r="C30" s="334"/>
      <c r="D30" s="334"/>
      <c r="E30" s="334"/>
      <c r="F30" s="334"/>
      <c r="G30" s="334"/>
      <c r="H30" s="334"/>
      <c r="I30" s="334"/>
      <c r="J30" s="334"/>
      <c r="K30" s="334"/>
      <c r="L30" s="334"/>
      <c r="M30" s="334"/>
      <c r="N30" s="334"/>
      <c r="O30" s="334"/>
      <c r="P30" s="334"/>
    </row>
    <row r="31" spans="1:16">
      <c r="A31" s="334"/>
      <c r="B31" s="334"/>
      <c r="C31" s="334"/>
      <c r="D31" s="334"/>
      <c r="E31" s="334"/>
      <c r="F31" s="334"/>
      <c r="G31" s="334"/>
      <c r="H31" s="334"/>
      <c r="I31" s="334"/>
      <c r="J31" s="334"/>
      <c r="K31" s="334"/>
      <c r="L31" s="334"/>
      <c r="M31" s="334"/>
      <c r="N31" s="334"/>
      <c r="O31" s="334"/>
      <c r="P31" s="334"/>
    </row>
    <row r="32" spans="1:16">
      <c r="A32" s="334"/>
      <c r="B32" s="334"/>
      <c r="C32" s="334"/>
      <c r="D32" s="334"/>
      <c r="E32" s="334"/>
      <c r="F32" s="334"/>
      <c r="G32" s="334"/>
      <c r="H32" s="334"/>
      <c r="I32" s="334"/>
      <c r="J32" s="334"/>
      <c r="K32" s="334"/>
      <c r="L32" s="334"/>
      <c r="M32" s="334"/>
      <c r="N32" s="334"/>
      <c r="O32" s="334"/>
      <c r="P32" s="334"/>
    </row>
    <row r="33" spans="1:16">
      <c r="A33" s="334"/>
      <c r="B33" s="334"/>
      <c r="C33" s="334"/>
      <c r="D33" s="334"/>
      <c r="E33" s="334"/>
      <c r="F33" s="334"/>
      <c r="G33" s="334"/>
      <c r="H33" s="334"/>
      <c r="I33" s="334"/>
      <c r="J33" s="334"/>
      <c r="K33" s="334"/>
      <c r="L33" s="334"/>
      <c r="M33" s="334"/>
      <c r="N33" s="334"/>
      <c r="O33" s="334"/>
      <c r="P33" s="334"/>
    </row>
    <row r="34" spans="1:16">
      <c r="A34" s="334"/>
      <c r="B34" s="334"/>
      <c r="C34" s="334"/>
      <c r="D34" s="334"/>
      <c r="E34" s="334"/>
      <c r="F34" s="334"/>
      <c r="G34" s="334"/>
      <c r="H34" s="334"/>
      <c r="I34" s="334"/>
      <c r="J34" s="334"/>
      <c r="K34" s="334"/>
      <c r="L34" s="334"/>
      <c r="M34" s="334"/>
      <c r="N34" s="334"/>
      <c r="O34" s="334"/>
      <c r="P34" s="334"/>
    </row>
    <row r="35" spans="1:16">
      <c r="A35" s="334"/>
      <c r="B35" s="334"/>
      <c r="C35" s="334"/>
      <c r="D35" s="334"/>
      <c r="E35" s="334"/>
      <c r="F35" s="334"/>
      <c r="G35" s="334"/>
      <c r="H35" s="334"/>
      <c r="I35" s="334"/>
      <c r="J35" s="334"/>
      <c r="K35" s="334"/>
      <c r="L35" s="334"/>
      <c r="M35" s="334"/>
      <c r="N35" s="334"/>
      <c r="O35" s="334"/>
      <c r="P35" s="334"/>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zoomScale="85" zoomScaleNormal="115" zoomScaleSheetLayoutView="85" workbookViewId="0">
      <selection activeCell="B5" sqref="B5"/>
    </sheetView>
  </sheetViews>
  <sheetFormatPr baseColWidth="10" defaultColWidth="9.33203125" defaultRowHeight="12.75"/>
  <cols>
    <col min="1" max="1" width="61.33203125" customWidth="1"/>
    <col min="2" max="2" width="52.1640625" customWidth="1"/>
  </cols>
  <sheetData>
    <row r="1" spans="1:2" ht="27.95" customHeight="1">
      <c r="A1" s="337" t="s">
        <v>7</v>
      </c>
      <c r="B1" s="338"/>
    </row>
    <row r="2" spans="1:2" ht="27.95" customHeight="1">
      <c r="A2" s="341" t="s">
        <v>370</v>
      </c>
      <c r="B2" s="342"/>
    </row>
    <row r="3" spans="1:2" ht="27.95" customHeight="1">
      <c r="A3" s="339" t="s">
        <v>27</v>
      </c>
      <c r="B3" s="340"/>
    </row>
    <row r="4" spans="1:2" ht="24.95" customHeight="1">
      <c r="A4" s="107" t="s">
        <v>33</v>
      </c>
      <c r="B4" s="108" t="s">
        <v>71</v>
      </c>
    </row>
    <row r="5" spans="1:2" ht="24.95" customHeight="1">
      <c r="A5" s="107" t="s">
        <v>316</v>
      </c>
      <c r="B5" s="108" t="s">
        <v>390</v>
      </c>
    </row>
    <row r="6" spans="1:2" ht="24.95" customHeight="1">
      <c r="A6" s="107" t="s">
        <v>317</v>
      </c>
      <c r="B6" s="108" t="s">
        <v>391</v>
      </c>
    </row>
    <row r="7" spans="1:2" ht="24.95" customHeight="1">
      <c r="A7" s="107" t="s">
        <v>36</v>
      </c>
      <c r="B7" s="109">
        <v>2026</v>
      </c>
    </row>
    <row r="8" spans="1:2" ht="25.5">
      <c r="A8" s="101" t="s">
        <v>319</v>
      </c>
      <c r="B8" s="102" t="s">
        <v>318</v>
      </c>
    </row>
    <row r="9" spans="1:2" ht="24.95" customHeight="1">
      <c r="A9" s="15" t="s">
        <v>392</v>
      </c>
      <c r="B9" s="100" t="s">
        <v>393</v>
      </c>
    </row>
    <row r="10" spans="1:2" ht="27.95" customHeight="1">
      <c r="A10" s="176" t="s">
        <v>320</v>
      </c>
      <c r="B10" s="176" t="s">
        <v>321</v>
      </c>
    </row>
    <row r="11" spans="1:2" ht="24.95" customHeight="1">
      <c r="A11" s="100" t="s">
        <v>394</v>
      </c>
      <c r="B11" s="100" t="s">
        <v>400</v>
      </c>
    </row>
    <row r="12" spans="1:2" ht="24.95" customHeight="1">
      <c r="A12" s="100" t="s">
        <v>395</v>
      </c>
      <c r="B12" s="100" t="s">
        <v>401</v>
      </c>
    </row>
    <row r="13" spans="1:2" ht="24.95" customHeight="1">
      <c r="A13" s="100" t="s">
        <v>396</v>
      </c>
      <c r="B13" s="100" t="s">
        <v>402</v>
      </c>
    </row>
    <row r="14" spans="1:2" ht="24.95" customHeight="1">
      <c r="A14" s="100" t="s">
        <v>397</v>
      </c>
      <c r="B14" s="100" t="s">
        <v>403</v>
      </c>
    </row>
    <row r="15" spans="1:2" ht="24.95" customHeight="1">
      <c r="A15" s="100" t="s">
        <v>398</v>
      </c>
      <c r="B15" s="100" t="s">
        <v>404</v>
      </c>
    </row>
    <row r="16" spans="1:2" ht="24.95" customHeight="1">
      <c r="A16" s="100" t="s">
        <v>399</v>
      </c>
      <c r="B16" s="100" t="s">
        <v>405</v>
      </c>
    </row>
    <row r="17" spans="1:2" ht="27.95" customHeight="1">
      <c r="A17" s="103" t="s">
        <v>364</v>
      </c>
      <c r="B17" s="103" t="s">
        <v>365</v>
      </c>
    </row>
    <row r="18" spans="1:2" ht="43.5" customHeight="1">
      <c r="A18" s="100" t="s">
        <v>392</v>
      </c>
      <c r="B18" s="100" t="s">
        <v>393</v>
      </c>
    </row>
    <row r="19" spans="1:2" ht="27.95" customHeight="1">
      <c r="A19" s="103" t="s">
        <v>366</v>
      </c>
      <c r="B19" s="103" t="s">
        <v>367</v>
      </c>
    </row>
    <row r="20" spans="1:2" ht="24.6" customHeight="1">
      <c r="A20" s="100" t="s">
        <v>406</v>
      </c>
      <c r="B20" s="100" t="s">
        <v>412</v>
      </c>
    </row>
    <row r="21" spans="1:2" ht="24" customHeight="1">
      <c r="A21" s="100" t="s">
        <v>407</v>
      </c>
      <c r="B21" s="100" t="s">
        <v>413</v>
      </c>
    </row>
    <row r="22" spans="1:2" ht="33.200000000000003" customHeight="1">
      <c r="A22" s="100" t="s">
        <v>408</v>
      </c>
      <c r="B22" s="100" t="s">
        <v>414</v>
      </c>
    </row>
    <row r="23" spans="1:2" ht="30.2" customHeight="1">
      <c r="A23" s="100" t="s">
        <v>409</v>
      </c>
      <c r="B23" s="100" t="s">
        <v>415</v>
      </c>
    </row>
    <row r="24" spans="1:2" ht="26.1" customHeight="1">
      <c r="A24" s="100" t="s">
        <v>410</v>
      </c>
      <c r="B24" s="100" t="s">
        <v>416</v>
      </c>
    </row>
    <row r="25" spans="1:2" ht="26.25" customHeight="1">
      <c r="A25" s="100" t="s">
        <v>411</v>
      </c>
      <c r="B25" s="100" t="s">
        <v>417</v>
      </c>
    </row>
    <row r="26" spans="1:2" ht="21.75" customHeight="1"/>
    <row r="27"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E3" sqref="E3:I3"/>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43" t="s">
        <v>7</v>
      </c>
      <c r="B1" s="344"/>
      <c r="C1" s="344"/>
      <c r="D1" s="344"/>
      <c r="E1" s="344"/>
      <c r="F1" s="344"/>
      <c r="G1" s="344"/>
      <c r="H1" s="344"/>
      <c r="I1" s="345"/>
    </row>
    <row r="2" spans="1:9" ht="24.2" customHeight="1">
      <c r="A2" s="346" t="s">
        <v>17</v>
      </c>
      <c r="B2" s="347"/>
      <c r="C2" s="347"/>
      <c r="D2" s="347"/>
      <c r="E2" s="347"/>
      <c r="F2" s="347"/>
      <c r="G2" s="347"/>
      <c r="H2" s="347"/>
      <c r="I2" s="348"/>
    </row>
    <row r="3" spans="1:9" ht="24.95" customHeight="1">
      <c r="A3" s="349" t="s">
        <v>33</v>
      </c>
      <c r="B3" s="350"/>
      <c r="C3" s="350"/>
      <c r="D3" s="351"/>
      <c r="E3" s="262" t="s">
        <v>71</v>
      </c>
      <c r="F3" s="263"/>
      <c r="G3" s="263"/>
      <c r="H3" s="263"/>
      <c r="I3" s="264"/>
    </row>
    <row r="4" spans="1:9" ht="24.95" customHeight="1">
      <c r="A4" s="349" t="s">
        <v>316</v>
      </c>
      <c r="B4" s="350"/>
      <c r="C4" s="350"/>
      <c r="D4" s="351"/>
      <c r="E4" s="262" t="s">
        <v>390</v>
      </c>
      <c r="F4" s="263"/>
      <c r="G4" s="263"/>
      <c r="H4" s="263"/>
      <c r="I4" s="264"/>
    </row>
    <row r="5" spans="1:9" ht="24.95" customHeight="1">
      <c r="A5" s="349" t="s">
        <v>317</v>
      </c>
      <c r="B5" s="350"/>
      <c r="C5" s="350"/>
      <c r="D5" s="351"/>
      <c r="E5" s="262" t="s">
        <v>418</v>
      </c>
      <c r="F5" s="263"/>
      <c r="G5" s="263"/>
      <c r="H5" s="263"/>
      <c r="I5" s="264"/>
    </row>
    <row r="6" spans="1:9" ht="24.95" customHeight="1">
      <c r="A6" s="349" t="s">
        <v>36</v>
      </c>
      <c r="B6" s="350"/>
      <c r="C6" s="350"/>
      <c r="D6" s="351"/>
      <c r="E6" s="355">
        <v>2026</v>
      </c>
      <c r="F6" s="356"/>
      <c r="G6" s="356"/>
      <c r="H6" s="356"/>
      <c r="I6" s="357"/>
    </row>
    <row r="7" spans="1:9" s="106" customFormat="1" ht="63.75">
      <c r="A7" s="104" t="s">
        <v>18</v>
      </c>
      <c r="B7" s="104" t="s">
        <v>19</v>
      </c>
      <c r="C7" s="104" t="s">
        <v>20</v>
      </c>
      <c r="D7" s="104" t="s">
        <v>21</v>
      </c>
      <c r="E7" s="104" t="s">
        <v>22</v>
      </c>
      <c r="F7" s="104" t="s">
        <v>23</v>
      </c>
      <c r="G7" s="104" t="s">
        <v>24</v>
      </c>
      <c r="H7" s="105" t="s">
        <v>25</v>
      </c>
      <c r="I7" s="105" t="s">
        <v>26</v>
      </c>
    </row>
    <row r="8" spans="1:9" ht="60" customHeight="1">
      <c r="A8" s="100" t="s">
        <v>73</v>
      </c>
      <c r="B8" s="187">
        <v>3</v>
      </c>
      <c r="C8" s="188" t="s">
        <v>419</v>
      </c>
      <c r="D8" s="188">
        <v>1</v>
      </c>
      <c r="E8" s="188" t="s">
        <v>419</v>
      </c>
      <c r="F8" s="188" t="s">
        <v>419</v>
      </c>
      <c r="G8" s="189">
        <v>1</v>
      </c>
      <c r="H8" s="190" t="s">
        <v>419</v>
      </c>
      <c r="I8" s="191">
        <v>5</v>
      </c>
    </row>
    <row r="9" spans="1:9" ht="60" customHeight="1">
      <c r="A9" s="100" t="s">
        <v>74</v>
      </c>
      <c r="B9" s="187">
        <v>1</v>
      </c>
      <c r="C9" s="188">
        <v>2</v>
      </c>
      <c r="D9" s="188">
        <v>2</v>
      </c>
      <c r="E9" s="188">
        <v>3</v>
      </c>
      <c r="F9" s="188">
        <v>3</v>
      </c>
      <c r="G9" s="189">
        <v>1</v>
      </c>
      <c r="H9" s="192" t="s">
        <v>419</v>
      </c>
      <c r="I9" s="191">
        <v>12</v>
      </c>
    </row>
    <row r="10" spans="1:9" ht="30" hidden="1" customHeight="1">
      <c r="A10" s="1"/>
      <c r="B10" s="1"/>
      <c r="C10" s="2"/>
      <c r="D10" s="2"/>
      <c r="E10" s="2"/>
      <c r="F10" s="2"/>
      <c r="G10" s="3"/>
      <c r="H10" s="5"/>
      <c r="I10" s="6"/>
    </row>
    <row r="11" spans="1:9">
      <c r="A11" s="352" t="s">
        <v>322</v>
      </c>
      <c r="B11" s="353"/>
      <c r="C11" s="353"/>
      <c r="D11" s="353"/>
      <c r="E11" s="353"/>
      <c r="F11" s="353"/>
      <c r="G11" s="353"/>
      <c r="H11" s="353"/>
      <c r="I11" s="354"/>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6"/>
  <sheetViews>
    <sheetView topLeftCell="A18" zoomScale="73" zoomScaleNormal="73" zoomScaleSheetLayoutView="85" workbookViewId="0">
      <selection activeCell="B19" sqref="B19"/>
    </sheetView>
  </sheetViews>
  <sheetFormatPr baseColWidth="10" defaultColWidth="9.33203125" defaultRowHeight="12.75"/>
  <cols>
    <col min="1" max="1" width="22.83203125" style="174" customWidth="1"/>
    <col min="2" max="2" width="21.6640625" style="174" customWidth="1"/>
    <col min="3" max="3" width="36.5" style="174" customWidth="1"/>
    <col min="4" max="4" width="25.33203125" style="174" customWidth="1"/>
    <col min="5" max="5" width="34.83203125" style="174" customWidth="1"/>
    <col min="6" max="6" width="33.33203125" style="174" customWidth="1"/>
    <col min="7" max="7" width="9.33203125" style="174" customWidth="1"/>
    <col min="8" max="16384" width="9.33203125" style="174"/>
  </cols>
  <sheetData>
    <row r="1" spans="1:7" s="175" customFormat="1" ht="15.75" customHeight="1">
      <c r="A1" s="358" t="s">
        <v>368</v>
      </c>
      <c r="B1" s="358"/>
      <c r="C1" s="358"/>
      <c r="D1" s="358"/>
      <c r="E1" s="358"/>
      <c r="F1" s="358"/>
      <c r="G1" s="173"/>
    </row>
    <row r="2" spans="1:7" s="175" customFormat="1" ht="21" customHeight="1">
      <c r="A2" s="230"/>
      <c r="B2" s="230"/>
      <c r="C2" s="230"/>
      <c r="D2" s="230"/>
      <c r="E2" s="230"/>
      <c r="F2" s="230"/>
      <c r="G2" s="173"/>
    </row>
    <row r="3" spans="1:7" ht="24.75" customHeight="1">
      <c r="A3" s="359"/>
      <c r="B3" s="359"/>
      <c r="C3" s="359"/>
      <c r="D3" s="359"/>
      <c r="E3" s="359"/>
      <c r="F3" s="359"/>
    </row>
    <row r="4" spans="1:7" ht="15" customHeight="1">
      <c r="A4" s="363" t="s">
        <v>33</v>
      </c>
      <c r="B4" s="363"/>
      <c r="C4" s="363"/>
      <c r="D4" s="363" t="s">
        <v>525</v>
      </c>
      <c r="E4" s="363"/>
      <c r="F4" s="363"/>
    </row>
    <row r="5" spans="1:7" ht="15" customHeight="1">
      <c r="A5" s="363" t="s">
        <v>190</v>
      </c>
      <c r="B5" s="363"/>
      <c r="C5" s="363"/>
      <c r="D5" s="363" t="s">
        <v>390</v>
      </c>
      <c r="E5" s="363"/>
      <c r="F5" s="363"/>
    </row>
    <row r="6" spans="1:7" ht="15" customHeight="1">
      <c r="A6" s="363" t="s">
        <v>323</v>
      </c>
      <c r="B6" s="363"/>
      <c r="C6" s="363"/>
      <c r="D6" s="363" t="s">
        <v>391</v>
      </c>
      <c r="E6" s="363"/>
      <c r="F6" s="363"/>
    </row>
    <row r="7" spans="1:7" ht="15" customHeight="1">
      <c r="A7" s="365" t="s">
        <v>36</v>
      </c>
      <c r="B7" s="365"/>
      <c r="C7" s="365"/>
      <c r="D7" s="363" t="s">
        <v>420</v>
      </c>
      <c r="E7" s="363"/>
      <c r="F7" s="363"/>
    </row>
    <row r="8" spans="1:7" ht="23.25" customHeight="1">
      <c r="A8" s="364" t="s">
        <v>363</v>
      </c>
      <c r="B8" s="364"/>
      <c r="C8" s="364"/>
      <c r="D8" s="364"/>
      <c r="E8" s="364"/>
      <c r="F8" s="364"/>
    </row>
    <row r="9" spans="1:7" ht="116.25" customHeight="1">
      <c r="A9" s="360" t="s">
        <v>91</v>
      </c>
      <c r="B9" s="360"/>
      <c r="C9" s="193" t="s">
        <v>421</v>
      </c>
      <c r="D9" s="112" t="s">
        <v>29</v>
      </c>
      <c r="E9" s="361" t="s">
        <v>423</v>
      </c>
      <c r="F9" s="361"/>
    </row>
    <row r="10" spans="1:7" ht="104.25" customHeight="1">
      <c r="A10" s="366" t="s">
        <v>93</v>
      </c>
      <c r="B10" s="366"/>
      <c r="C10" s="193" t="s">
        <v>422</v>
      </c>
      <c r="D10" s="153" t="s">
        <v>30</v>
      </c>
      <c r="E10" s="361" t="s">
        <v>424</v>
      </c>
      <c r="F10" s="361"/>
    </row>
    <row r="11" spans="1:7" ht="111" customHeight="1">
      <c r="A11" s="366" t="s">
        <v>179</v>
      </c>
      <c r="B11" s="366"/>
      <c r="C11" s="193" t="s">
        <v>426</v>
      </c>
      <c r="D11" s="153" t="s">
        <v>31</v>
      </c>
      <c r="E11" s="367" t="s">
        <v>425</v>
      </c>
      <c r="F11" s="367"/>
    </row>
    <row r="12" spans="1:7" ht="41.25" customHeight="1">
      <c r="A12" s="360" t="s">
        <v>324</v>
      </c>
      <c r="B12" s="360"/>
      <c r="C12" s="126" t="s">
        <v>325</v>
      </c>
      <c r="D12" s="126" t="s">
        <v>326</v>
      </c>
      <c r="E12" s="126" t="s">
        <v>327</v>
      </c>
      <c r="F12" s="126" t="s">
        <v>328</v>
      </c>
    </row>
    <row r="13" spans="1:7" ht="204.75" customHeight="1">
      <c r="A13" s="362" t="s">
        <v>329</v>
      </c>
      <c r="B13" s="362"/>
      <c r="C13" s="193" t="s">
        <v>427</v>
      </c>
      <c r="D13" s="193" t="s">
        <v>428</v>
      </c>
      <c r="E13" s="194" t="s">
        <v>433</v>
      </c>
      <c r="F13" s="193" t="s">
        <v>429</v>
      </c>
    </row>
    <row r="14" spans="1:7" ht="127.5" customHeight="1">
      <c r="A14" s="362" t="s">
        <v>330</v>
      </c>
      <c r="B14" s="362"/>
      <c r="C14" s="177" t="s">
        <v>430</v>
      </c>
      <c r="D14" s="193" t="s">
        <v>431</v>
      </c>
      <c r="E14" s="194" t="s">
        <v>434</v>
      </c>
      <c r="F14" s="193" t="s">
        <v>432</v>
      </c>
    </row>
    <row r="15" spans="1:7" ht="30.75" customHeight="1">
      <c r="A15" s="172" t="s">
        <v>160</v>
      </c>
      <c r="B15" s="172" t="s">
        <v>52</v>
      </c>
      <c r="C15" s="172" t="s">
        <v>165</v>
      </c>
      <c r="D15" s="172" t="s">
        <v>162</v>
      </c>
      <c r="E15" s="172" t="s">
        <v>166</v>
      </c>
      <c r="F15" s="125" t="s">
        <v>200</v>
      </c>
    </row>
    <row r="16" spans="1:7" ht="188.1" customHeight="1">
      <c r="A16" s="111" t="s">
        <v>125</v>
      </c>
      <c r="B16" s="110" t="s">
        <v>435</v>
      </c>
      <c r="C16" s="198" t="s">
        <v>441</v>
      </c>
      <c r="D16" s="194" t="s">
        <v>447</v>
      </c>
      <c r="E16" s="194" t="s">
        <v>443</v>
      </c>
      <c r="F16" s="24" t="s">
        <v>444</v>
      </c>
    </row>
    <row r="17" spans="1:6" ht="188.1" customHeight="1">
      <c r="A17" s="112" t="s">
        <v>158</v>
      </c>
      <c r="B17" s="195" t="s">
        <v>436</v>
      </c>
      <c r="C17" s="184" t="s">
        <v>445</v>
      </c>
      <c r="D17" s="183" t="s">
        <v>446</v>
      </c>
      <c r="E17" s="184" t="s">
        <v>448</v>
      </c>
      <c r="F17" s="183" t="s">
        <v>442</v>
      </c>
    </row>
    <row r="18" spans="1:6" ht="230.25" customHeight="1">
      <c r="A18" s="186" t="s">
        <v>136</v>
      </c>
      <c r="B18" s="196" t="s">
        <v>437</v>
      </c>
      <c r="C18" s="24" t="s">
        <v>449</v>
      </c>
      <c r="D18" s="185" t="s">
        <v>450</v>
      </c>
      <c r="E18" s="24" t="s">
        <v>451</v>
      </c>
      <c r="F18" s="185" t="s">
        <v>442</v>
      </c>
    </row>
    <row r="19" spans="1:6" ht="188.1" customHeight="1">
      <c r="A19" s="186" t="s">
        <v>452</v>
      </c>
      <c r="B19" s="199" t="s">
        <v>454</v>
      </c>
      <c r="C19" s="24" t="s">
        <v>453</v>
      </c>
      <c r="D19" s="185" t="s">
        <v>455</v>
      </c>
      <c r="E19" s="24" t="s">
        <v>456</v>
      </c>
      <c r="F19" s="185"/>
    </row>
    <row r="20" spans="1:6" ht="223.5" customHeight="1">
      <c r="A20" s="186" t="s">
        <v>457</v>
      </c>
      <c r="B20" s="196" t="s">
        <v>458</v>
      </c>
      <c r="C20" s="24" t="s">
        <v>459</v>
      </c>
      <c r="D20" s="185" t="s">
        <v>460</v>
      </c>
      <c r="E20" s="24" t="s">
        <v>451</v>
      </c>
      <c r="F20" s="185" t="s">
        <v>442</v>
      </c>
    </row>
    <row r="21" spans="1:6" ht="232.5" customHeight="1">
      <c r="A21" s="200" t="s">
        <v>167</v>
      </c>
      <c r="B21" s="110" t="s">
        <v>438</v>
      </c>
      <c r="C21" s="185" t="s">
        <v>461</v>
      </c>
      <c r="D21" s="185" t="s">
        <v>462</v>
      </c>
      <c r="E21" s="24" t="s">
        <v>463</v>
      </c>
      <c r="F21" s="185" t="s">
        <v>444</v>
      </c>
    </row>
    <row r="22" spans="1:6" ht="256.5" customHeight="1">
      <c r="A22" s="186" t="s">
        <v>168</v>
      </c>
      <c r="B22" s="197" t="s">
        <v>439</v>
      </c>
      <c r="C22" s="185" t="s">
        <v>464</v>
      </c>
      <c r="D22" s="185" t="s">
        <v>465</v>
      </c>
      <c r="E22" s="24" t="s">
        <v>466</v>
      </c>
      <c r="F22" s="185" t="s">
        <v>442</v>
      </c>
    </row>
    <row r="23" spans="1:6" ht="219" customHeight="1">
      <c r="A23" s="186" t="s">
        <v>169</v>
      </c>
      <c r="B23" s="197" t="s">
        <v>440</v>
      </c>
      <c r="C23" s="185" t="s">
        <v>467</v>
      </c>
      <c r="D23" s="185" t="s">
        <v>468</v>
      </c>
      <c r="E23" s="24" t="s">
        <v>469</v>
      </c>
      <c r="F23" s="185"/>
    </row>
    <row r="24" spans="1:6" ht="12.75" customHeight="1"/>
    <row r="25" spans="1:6" ht="15.75" customHeight="1"/>
    <row r="28" spans="1:6">
      <c r="A28" s="368"/>
      <c r="B28" s="369"/>
      <c r="C28" s="369"/>
      <c r="D28" s="369"/>
      <c r="E28" s="369"/>
      <c r="F28" s="370"/>
    </row>
    <row r="29" spans="1:6">
      <c r="A29" s="368"/>
      <c r="B29" s="369"/>
      <c r="C29" s="369"/>
      <c r="D29" s="369"/>
      <c r="E29" s="369"/>
      <c r="F29" s="370"/>
    </row>
    <row r="30" spans="1:6">
      <c r="A30" s="368"/>
      <c r="B30" s="369"/>
      <c r="C30" s="369"/>
      <c r="D30" s="369"/>
      <c r="E30" s="369"/>
      <c r="F30" s="370"/>
    </row>
    <row r="31" spans="1:6">
      <c r="A31" s="368"/>
      <c r="B31" s="369"/>
      <c r="C31" s="369"/>
      <c r="D31" s="369"/>
      <c r="E31" s="369"/>
      <c r="F31" s="370"/>
    </row>
    <row r="32" spans="1:6">
      <c r="A32" s="368"/>
      <c r="B32" s="369"/>
      <c r="C32" s="369"/>
      <c r="D32" s="369"/>
      <c r="E32" s="369"/>
      <c r="F32" s="370"/>
    </row>
    <row r="33" spans="1:6">
      <c r="A33" s="368"/>
      <c r="B33" s="369"/>
      <c r="C33" s="369"/>
      <c r="D33" s="369"/>
      <c r="E33" s="369"/>
      <c r="F33" s="370"/>
    </row>
    <row r="34" spans="1:6">
      <c r="A34" s="368"/>
      <c r="B34" s="369"/>
      <c r="C34" s="369"/>
      <c r="D34" s="369"/>
      <c r="E34" s="369"/>
      <c r="F34" s="370"/>
    </row>
    <row r="35" spans="1:6">
      <c r="A35" s="368"/>
      <c r="B35" s="369"/>
      <c r="C35" s="369"/>
      <c r="D35" s="369"/>
      <c r="E35" s="369"/>
      <c r="F35" s="370"/>
    </row>
    <row r="36" spans="1:6">
      <c r="A36" s="368"/>
      <c r="B36" s="369"/>
      <c r="C36" s="369"/>
      <c r="D36" s="369"/>
      <c r="E36" s="369"/>
      <c r="F36" s="370"/>
    </row>
  </sheetData>
  <dataConsolidate/>
  <mergeCells count="20">
    <mergeCell ref="E10:F10"/>
    <mergeCell ref="E11:F11"/>
    <mergeCell ref="A28:F36"/>
    <mergeCell ref="A13:B13"/>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s>
  <phoneticPr fontId="24"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4</vt:i4>
      </vt:variant>
    </vt:vector>
  </HeadingPairs>
  <TitlesOfParts>
    <vt:vector size="28"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C2</vt:lpstr>
      <vt:lpstr>A1 C2 </vt:lpstr>
      <vt:lpstr>A2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lenovo</cp:lastModifiedBy>
  <cp:lastPrinted>2026-03-26T06:47:50Z</cp:lastPrinted>
  <dcterms:created xsi:type="dcterms:W3CDTF">2024-11-28T16:02:21Z</dcterms:created>
  <dcterms:modified xsi:type="dcterms:W3CDTF">2026-04-09T20:42:20Z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