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2-04-26\Revison - MIR - EMIR 09-04-26\GESTION OPERATIVA\"/>
    </mc:Choice>
  </mc:AlternateContent>
  <xr:revisionPtr revIDLastSave="0" documentId="13_ncr:1_{69F1740E-990B-410B-9CA9-2ECE31E73BCC}" xr6:coauthVersionLast="43" xr6:coauthVersionMax="47" xr10:uidLastSave="{00000000-0000-0000-0000-000000000000}"/>
  <bookViews>
    <workbookView xWindow="-60" yWindow="-60" windowWidth="24120" windowHeight="12960" firstSheet="7" activeTab="8" xr2:uid="{00000000-000D-0000-FFFF-FFFF00000000}"/>
  </bookViews>
  <sheets>
    <sheet name="ANEXO 1 " sheetId="1" r:id="rId1"/>
    <sheet name="ANEXO 1.1" sheetId="2" r:id="rId2"/>
    <sheet name="ANEXO 2. DEFINICION DEL PROBLE" sheetId="3" r:id="rId3"/>
    <sheet name="ANEXO 3. ANALISIS DE INVOLUCRAD" sheetId="4" r:id="rId4"/>
    <sheet name="ANEXO 4. ARBOL DE PROBLEMAS" sheetId="5" r:id="rId5"/>
    <sheet name="ANEXO 5. ARBOL DE OBJETIVOS" sheetId="6" r:id="rId6"/>
    <sheet name="ANEXO VII. ESTRC. ANAL. PRG.P.P" sheetId="8" r:id="rId7"/>
    <sheet name="ANEXO 6. ANALISIS ALTERNATIVAS" sheetId="7" r:id="rId8"/>
    <sheet name="FORMATO 2. POA - MIR" sheetId="10" r:id="rId9"/>
    <sheet name="CALENDARIZACION" sheetId="14" r:id="rId10"/>
    <sheet name="C1" sheetId="39" r:id="rId11"/>
    <sheet name="A1 C1 " sheetId="32" r:id="rId12"/>
    <sheet name="A2 C1" sheetId="37" r:id="rId13"/>
    <sheet name="A3 C1" sheetId="38" r:id="rId14"/>
    <sheet name="REPORTE TRIMESTRAL" sheetId="15" r:id="rId15"/>
    <sheet name="NO SE EDITA" sheetId="16" state="hidden" r:id="rId16"/>
    <sheet name="ALINEACION AL PED" sheetId="9" r:id="rId17"/>
    <sheet name="COMP ACT EXTEMPORANEAS" sheetId="21" r:id="rId18"/>
    <sheet name="AE2" sheetId="29" r:id="rId19"/>
    <sheet name="AE1" sheetId="28" r:id="rId20"/>
  </sheets>
  <definedNames>
    <definedName name="_xlnm.Print_Area" localSheetId="0">'ANEXO 1 '!$A$1:$E$54</definedName>
    <definedName name="_xlnm.Print_Area" localSheetId="1">'ANEXO 1.1'!$A$1:$N$33</definedName>
    <definedName name="_xlnm.Print_Area" localSheetId="6">'ANEXO VII. ESTRC. ANAL. PRG.P.P'!$A$1:$B$31</definedName>
    <definedName name="_xlnm.Print_Area" localSheetId="8">'FORMATO 2. POA - MIR'!$A$1:$F$31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8" i="39" l="1"/>
  <c r="E44" i="39"/>
  <c r="D40" i="39"/>
  <c r="D41" i="39"/>
  <c r="D42" i="39"/>
  <c r="D43" i="39"/>
  <c r="S27" i="14"/>
  <c r="S24" i="14"/>
  <c r="S21" i="14"/>
  <c r="S18" i="14"/>
  <c r="B14" i="39" l="1"/>
  <c r="B12" i="39"/>
  <c r="B12" i="32"/>
  <c r="D48" i="32" s="1"/>
  <c r="B51" i="38"/>
  <c r="F25" i="38"/>
  <c r="F24" i="38"/>
  <c r="F23" i="38"/>
  <c r="B20" i="38"/>
  <c r="B17" i="38"/>
  <c r="B15" i="38"/>
  <c r="D51" i="38" s="1"/>
  <c r="B51" i="37"/>
  <c r="F25" i="37"/>
  <c r="F24" i="37"/>
  <c r="F23" i="37"/>
  <c r="B20" i="37"/>
  <c r="B17" i="37"/>
  <c r="B15" i="37"/>
  <c r="D51" i="37" s="1"/>
  <c r="F22" i="32"/>
  <c r="F21" i="32"/>
  <c r="F20" i="32"/>
  <c r="B17" i="32"/>
  <c r="B14" i="32"/>
  <c r="B37" i="32"/>
  <c r="H9" i="32" l="1"/>
  <c r="H8" i="32"/>
  <c r="H7" i="32"/>
  <c r="D9" i="32"/>
  <c r="D8" i="32"/>
  <c r="D7" i="32"/>
  <c r="H9" i="39" l="1"/>
  <c r="H8" i="39"/>
  <c r="H7" i="39"/>
  <c r="D9" i="39"/>
  <c r="D8" i="39"/>
  <c r="D7" i="39"/>
  <c r="B17" i="39" l="1"/>
  <c r="F22" i="39"/>
  <c r="F21" i="39"/>
  <c r="F20" i="39"/>
  <c r="F43" i="39"/>
  <c r="F42" i="39"/>
  <c r="F41" i="39"/>
  <c r="F40" i="39"/>
  <c r="B48" i="39"/>
  <c r="D3" i="39"/>
  <c r="F46" i="37"/>
  <c r="F45" i="37"/>
  <c r="F44" i="37"/>
  <c r="F43" i="37"/>
  <c r="D46" i="37"/>
  <c r="D45" i="37"/>
  <c r="D44" i="37"/>
  <c r="E73" i="37" s="1"/>
  <c r="D43" i="37"/>
  <c r="B40" i="37" s="1"/>
  <c r="F46" i="38"/>
  <c r="F45" i="38"/>
  <c r="F44" i="38"/>
  <c r="D46" i="38"/>
  <c r="D45" i="38"/>
  <c r="D44" i="38"/>
  <c r="F43" i="38"/>
  <c r="D43" i="38"/>
  <c r="B40" i="38" s="1"/>
  <c r="H12" i="38"/>
  <c r="D12" i="38"/>
  <c r="H11" i="38"/>
  <c r="D11" i="38"/>
  <c r="H10" i="38"/>
  <c r="D10" i="38"/>
  <c r="D6" i="38"/>
  <c r="H12" i="37"/>
  <c r="D12" i="37"/>
  <c r="H11" i="37"/>
  <c r="D11" i="37"/>
  <c r="H10" i="37"/>
  <c r="D10" i="37"/>
  <c r="D6" i="37"/>
  <c r="F43" i="32"/>
  <c r="F42" i="32"/>
  <c r="F41" i="32"/>
  <c r="D43" i="32"/>
  <c r="D42" i="32"/>
  <c r="D41" i="32"/>
  <c r="D40" i="32"/>
  <c r="E75" i="37" l="1"/>
  <c r="E68" i="39"/>
  <c r="E74" i="32"/>
  <c r="E72" i="32"/>
  <c r="E70" i="39"/>
  <c r="E77" i="37"/>
  <c r="E72" i="39"/>
  <c r="E70" i="32"/>
  <c r="E71" i="37"/>
  <c r="E74" i="39"/>
  <c r="E71" i="38"/>
  <c r="E77" i="38"/>
  <c r="E73" i="38"/>
  <c r="E75" i="38"/>
  <c r="F40" i="32"/>
  <c r="E68" i="32" s="1"/>
  <c r="B48" i="32" l="1"/>
  <c r="D3" i="32"/>
  <c r="D50" i="29" l="1"/>
  <c r="B50" i="29"/>
  <c r="F43" i="29"/>
  <c r="D43" i="29"/>
  <c r="D24" i="29"/>
  <c r="H23" i="29"/>
  <c r="D23" i="29"/>
  <c r="B20" i="29"/>
  <c r="B17" i="29"/>
  <c r="B15" i="29"/>
  <c r="H12" i="29"/>
  <c r="D12" i="29"/>
  <c r="H11" i="29"/>
  <c r="D11" i="29"/>
  <c r="H10" i="29"/>
  <c r="D10" i="29"/>
  <c r="D6" i="29"/>
  <c r="R17" i="21"/>
  <c r="S17" i="21" s="1"/>
  <c r="T16" i="21"/>
  <c r="R16" i="21"/>
  <c r="S16" i="21" s="1"/>
  <c r="F43" i="28"/>
  <c r="D43" i="28"/>
  <c r="D50" i="28"/>
  <c r="B50" i="28"/>
  <c r="D24" i="28"/>
  <c r="H23" i="28"/>
  <c r="D23" i="28"/>
  <c r="B20" i="28"/>
  <c r="B17" i="28"/>
  <c r="B15" i="28"/>
  <c r="H12" i="28"/>
  <c r="D12" i="28"/>
  <c r="H11" i="28"/>
  <c r="D11" i="28"/>
  <c r="H10" i="28"/>
  <c r="D10" i="28"/>
  <c r="D6" i="28"/>
  <c r="U16" i="21" l="1"/>
  <c r="G5" i="15"/>
  <c r="R18" i="14"/>
  <c r="G49" i="39" s="1"/>
  <c r="F44" i="39" s="1"/>
  <c r="R27" i="14" l="1"/>
  <c r="R26" i="14"/>
  <c r="D35" i="38" s="1"/>
  <c r="R24" i="14"/>
  <c r="R23" i="14"/>
  <c r="D35" i="37" s="1"/>
  <c r="R21" i="14"/>
  <c r="R20" i="14"/>
  <c r="S20" i="14" s="1"/>
  <c r="U20" i="14" l="1"/>
  <c r="D32" i="32"/>
  <c r="S26" i="14"/>
  <c r="F52" i="38" s="1"/>
  <c r="D47" i="38" s="1"/>
  <c r="G52" i="38"/>
  <c r="F47" i="38" s="1"/>
  <c r="G52" i="37"/>
  <c r="F47" i="37" s="1"/>
  <c r="S23" i="14"/>
  <c r="F52" i="37" s="1"/>
  <c r="D47" i="37" s="1"/>
  <c r="U26" i="14" l="1"/>
  <c r="I52" i="38" s="1"/>
  <c r="I47" i="38" s="1"/>
  <c r="U23" i="14"/>
  <c r="I52" i="37" s="1"/>
  <c r="I47" i="37" s="1"/>
  <c r="G49" i="32"/>
  <c r="F44" i="32" s="1"/>
  <c r="F49" i="32"/>
  <c r="D44" i="32" s="1"/>
  <c r="T20" i="14"/>
  <c r="T26" i="14"/>
  <c r="H52" i="38" s="1"/>
  <c r="T23" i="14"/>
  <c r="H52" i="37" s="1"/>
  <c r="H49" i="32" l="1"/>
  <c r="I49" i="32"/>
  <c r="I44" i="32" s="1"/>
  <c r="R13" i="21"/>
  <c r="R12" i="21"/>
  <c r="S13" i="21" l="1"/>
  <c r="G51" i="29"/>
  <c r="F46" i="29"/>
  <c r="G51" i="28"/>
  <c r="F46" i="28"/>
  <c r="S12" i="21"/>
  <c r="U12" i="21" s="1"/>
  <c r="F51" i="28"/>
  <c r="F51" i="29"/>
  <c r="D46" i="28" l="1"/>
  <c r="D46" i="29"/>
  <c r="I51" i="29"/>
  <c r="I51" i="28"/>
  <c r="I46" i="29"/>
  <c r="I46" i="28"/>
  <c r="I5" i="15" l="1"/>
  <c r="I9" i="7" l="1"/>
  <c r="I8" i="7"/>
  <c r="R17" i="14"/>
  <c r="B39" i="29"/>
  <c r="B39" i="28"/>
  <c r="T17" i="14" l="1"/>
  <c r="H49" i="39" s="1"/>
  <c r="D32" i="39"/>
  <c r="D34" i="29"/>
  <c r="S17" i="14"/>
  <c r="D34" i="28"/>
  <c r="U17" i="14" l="1"/>
  <c r="F49" i="39"/>
  <c r="D44" i="39" s="1"/>
  <c r="H51" i="28"/>
  <c r="T12" i="21" s="1"/>
  <c r="H51" i="29"/>
  <c r="I49" i="39" l="1"/>
  <c r="I44" i="39" s="1"/>
</calcChain>
</file>

<file path=xl/sharedStrings.xml><?xml version="1.0" encoding="utf-8"?>
<sst xmlns="http://schemas.openxmlformats.org/spreadsheetml/2006/main" count="1297" uniqueCount="478">
  <si>
    <r>
      <rPr>
        <b/>
        <sz val="10"/>
        <rFont val="Arial"/>
        <family val="2"/>
      </rPr>
      <t>BENEFICIARIOS</t>
    </r>
  </si>
  <si>
    <r>
      <rPr>
        <b/>
        <sz val="10"/>
        <rFont val="Arial"/>
        <family val="2"/>
      </rPr>
      <t>OPOSITORES</t>
    </r>
  </si>
  <si>
    <r>
      <rPr>
        <b/>
        <sz val="10"/>
        <rFont val="Arial"/>
        <family val="2"/>
      </rPr>
      <t>EJECUTORES</t>
    </r>
  </si>
  <si>
    <r>
      <rPr>
        <b/>
        <sz val="10"/>
        <rFont val="Arial"/>
        <family val="2"/>
      </rPr>
      <t>INDIFERENTES</t>
    </r>
  </si>
  <si>
    <r>
      <rPr>
        <sz val="8"/>
        <rFont val="Arial MT"/>
        <family val="2"/>
      </rPr>
      <t>Enero - Marzo</t>
    </r>
  </si>
  <si>
    <r>
      <rPr>
        <sz val="8"/>
        <rFont val="Arial MT"/>
        <family val="2"/>
      </rPr>
      <t>Abril - Junio</t>
    </r>
  </si>
  <si>
    <r>
      <rPr>
        <sz val="8"/>
        <rFont val="Arial MT"/>
        <family val="2"/>
      </rPr>
      <t>Octubre - Diciembre</t>
    </r>
  </si>
  <si>
    <t>MUNICIPIO DE ZAPOTLAN DE JUAREZ</t>
  </si>
  <si>
    <t>PROBLEMÁTICA CENTRAL</t>
  </si>
  <si>
    <t>1. POBLACIÓN Ó ÁREA DE ENFOQUE POTENCIAL</t>
  </si>
  <si>
    <t>2. POBLACIÓN  Ó  ÁREA DE ENFOQUE OBJETIVO</t>
  </si>
  <si>
    <t>3. PROBLEMÁTICA CENTRAL</t>
  </si>
  <si>
    <t>4. MAGNITUD DEL PROBLEMA</t>
  </si>
  <si>
    <t>4.1 POBLACIÓN POTENCIAL</t>
  </si>
  <si>
    <t>4.2 POBLACIÓN OBJETIVO</t>
  </si>
  <si>
    <t>4.3 POBLACIÓN ATENDIDA DEL EJERCICIO FISCAL ANTERIOR</t>
  </si>
  <si>
    <t>5. EFECTO SUPERIOR (FIN)</t>
  </si>
  <si>
    <t>ANEXO VI. ANALISIS DE LAS ALTERNATIVAS</t>
  </si>
  <si>
    <t>ALTERNATIVAS COMPONENTES</t>
  </si>
  <si>
    <t>a) FACULTAD JURÍDICA</t>
  </si>
  <si>
    <t>b) PRESUPUESTO DISPONIBLE</t>
  </si>
  <si>
    <t>c) REALIZABLE EN CORTO PLAZO</t>
  </si>
  <si>
    <t>d) DISPONIBILIDAD TOTAL DE RECURSOS TÉCNICOS</t>
  </si>
  <si>
    <t>e) DISPONIBILIDAD DE RECURSOS ADMINISTRATIVOS</t>
  </si>
  <si>
    <t>f) CULTURAL Y SOCIALMENTE ACEPTABLE</t>
  </si>
  <si>
    <t>g) ESTUDIO DE IMPACTO</t>
  </si>
  <si>
    <t>TOTAL</t>
  </si>
  <si>
    <t>ANEXO VII. ESTRUCTURA ANALÍTICA DEL PROGRAMA PRESUPUESTARIO</t>
  </si>
  <si>
    <t>Nivel</t>
  </si>
  <si>
    <t xml:space="preserve">ESTRATEGIA: </t>
  </si>
  <si>
    <t xml:space="preserve">LA1.1 </t>
  </si>
  <si>
    <t xml:space="preserve">LA1.2. </t>
  </si>
  <si>
    <t>FORMATO I. ALINEACIÓN DE LA MATRIZ DE INDICADORES PARA RESULTADOS AL PLAN ESTATAL DE DESARROLLO</t>
  </si>
  <si>
    <t>UNIDAD RESPONSABLE</t>
  </si>
  <si>
    <t>UNIDADES PRESUPUESTALES INTEGRALES</t>
  </si>
  <si>
    <t>PROGRAMA SECTORIAL</t>
  </si>
  <si>
    <t>PROGRAMA PRESUPUESTARIO</t>
  </si>
  <si>
    <t>UNIDAD PRESUPUESTAL RESPONSABLE DE LA MIR</t>
  </si>
  <si>
    <t>FORMATO 3. FICHA TÉCNICA DEL INDICADOR</t>
  </si>
  <si>
    <t>Unidad responsable:</t>
  </si>
  <si>
    <t>Programa sectorial:</t>
  </si>
  <si>
    <t>Clave indicador:</t>
  </si>
  <si>
    <t>Unidad presupuestal:</t>
  </si>
  <si>
    <t>Programa presupuestario:</t>
  </si>
  <si>
    <t>Responsable de la MIR:</t>
  </si>
  <si>
    <t>Nombre del indicador</t>
  </si>
  <si>
    <t>Dimensión a medir</t>
  </si>
  <si>
    <t>Sentido</t>
  </si>
  <si>
    <t>Definición</t>
  </si>
  <si>
    <t>Meta absoluta</t>
  </si>
  <si>
    <t>Año</t>
  </si>
  <si>
    <t>MUNICIPIO DE ZAPOTLAN DE JUAREZ, ESTADO DE HIDALGO</t>
  </si>
  <si>
    <t>NOMBRE DE LA ACTIVIDAD</t>
  </si>
  <si>
    <t xml:space="preserve">NÚMERO DE METAS PROGRAMADAS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</si>
  <si>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</si>
  <si>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</si>
  <si>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</si>
  <si>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</si>
  <si>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</si>
  <si>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</si>
  <si>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</si>
  <si>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</si>
  <si>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</si>
  <si>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</si>
  <si>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</si>
  <si>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</si>
  <si>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META REALIZADA</t>
  </si>
  <si>
    <t>PROGRAMADO MENOS LO REALIZADO</t>
  </si>
  <si>
    <t>AVANCE %</t>
  </si>
  <si>
    <t xml:space="preserve">DIFRECCION DE PLANEACION Y EVALUACION </t>
  </si>
  <si>
    <t>CALENDARIZACION DE ACTVIDADES</t>
  </si>
  <si>
    <t>SECRETARIA DE ADMINISTRACION Y FINANZAS</t>
  </si>
  <si>
    <t>4.2 Población total 21 443</t>
  </si>
  <si>
    <t xml:space="preserve">4.3 Mujeres 11,101 Hombres 10,342 </t>
  </si>
  <si>
    <t>Dirigir y controlar la ejecución, supervisión, viabilización e interventoría de planes, programas y proyectos de construcción y mantenimiento de vivienda rural y urbana de interés prioritario o social en el Municipio, en el marco de las normas que rigen la materia. Municipal.</t>
  </si>
  <si>
    <t>El Diagnóstico participativo municipal es una herramienta básica que nos permite observar la situación real de las condiciones en las que se encuentra una comunidad, municipio o región. Y este a su vez nos proporciona información que permite tomar decisiones correctas para el desarrollo integral de la comunidad.</t>
  </si>
  <si>
    <t>7.- Diagnóstico participativo</t>
  </si>
  <si>
    <t>https://zapotlan.hidalgo.gob.mx/normateca.html</t>
  </si>
  <si>
    <t>La administración municipal la conforman los diferentes departamentos del Gobierno Municipal: Tesorería, Obras y Ser- vicios Públicos, Oficialía Mayor, Secretaría, Archivo Municipal, Planeación y Finanzas, Seguridad Pública, Cultura y Bienestar Social, Relaciones Públicas; así como los funcionarios y em- pleados</t>
  </si>
  <si>
    <t>El Ayuntamiento como Órgano Municipal de Gobierno se integrará por un Presidente Municipal, un Síndico Procurador y el número de Regidores, secretarias , direcciones coordinaciones administrativas.</t>
  </si>
  <si>
    <t>El Ayuntamiento como Órgano Municipal de Gobierno se integrará por un Presidente Municipal, un Síndico Procurador y el número de Regidores, secretarias , direcciones, coordinaciones, administrativas.</t>
  </si>
  <si>
    <t>El objetivo principal  o efecto superior de la planeación es definir un curso de acción para alcanzar metas específicas. Esto implica identificar los pasos necesarios, asignar recursos y establecer estrategias para lograr los resultados deseados. En esencia, la planeación busca optimizar el uso de los recursos y aumentar la probabilidad de éxito al anticipar y mitigar posibles problemas</t>
  </si>
  <si>
    <t>AYUNTAMIENTO DE ZAPOTLAN</t>
  </si>
  <si>
    <t xml:space="preserve">Los "opositores" a un problema son aquellos que se oponen a la solución propuesta o a la forma en que se aborda el problema. </t>
  </si>
  <si>
    <t xml:space="preserve">Pueden ser individuos, grupos o incluso instituciones que tienen intereses o visiones diferentes sobre la problemática y la forma de abordarla. Estos opositores pueden expresar su disconformidad a través de diferentes mecanismos, como la crítica, la resistencia o la propuesta de alternativas. </t>
  </si>
  <si>
    <t xml:space="preserve">INADECUADA GESTION MUNICIPAL EN EL DESARROLLO ECONOMICO Y SOCIAL DE ZAPOTLAN DE JUAREZ </t>
  </si>
  <si>
    <t>FALTA DE PLANEACION ESTRATEGICA</t>
  </si>
  <si>
    <t xml:space="preserve">MEJORAR LA GESTION MUNICIPAL EN EL DESARROLLO ECONOMICO Y SOCIAL DE ZAPOTLAN DE JUAREZ </t>
  </si>
  <si>
    <t>EXCELENTE  PLANEACION ESTRATEGICA</t>
  </si>
  <si>
    <t xml:space="preserve">LINEAMIENTOS ESTATALES </t>
  </si>
  <si>
    <t>LINEAMIENTOS MUNCIPALAES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</si>
  <si>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</si>
  <si>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</si>
  <si>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</si>
  <si>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</si>
  <si>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</si>
  <si>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</si>
  <si>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</si>
  <si>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</si>
  <si>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</si>
  <si>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</si>
  <si>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</si>
  <si>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</si>
  <si>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</si>
  <si>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</si>
  <si>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Área(s) responsable(s) que genera(n), posee(n), publica(n) y actualizan la información</t>
  </si>
  <si>
    <t>ALINEACION AL PLAN ESTATAL - MUNICIPAL</t>
  </si>
  <si>
    <t>ACUERDO PED</t>
  </si>
  <si>
    <t xml:space="preserve">ESTRATEGIA </t>
  </si>
  <si>
    <t>ACUERDO PMD</t>
  </si>
  <si>
    <t>Acuerdo 1. Zapotlán Seguro, con un Gobierno Transparente y Justo.</t>
  </si>
  <si>
    <t>LINEAS DE ACCION</t>
  </si>
  <si>
    <t>OBJETIVO PMD</t>
  </si>
  <si>
    <t>LINERAS DE ACCION</t>
  </si>
  <si>
    <t>EFICACIA</t>
  </si>
  <si>
    <t>EFICIENCIA</t>
  </si>
  <si>
    <t>COMPONENTE</t>
  </si>
  <si>
    <t>ACTIVIDAD</t>
  </si>
  <si>
    <t>DESCENDENTE</t>
  </si>
  <si>
    <r>
      <rPr>
        <sz val="8.5"/>
        <color rgb="FFFFFFFF"/>
        <rFont val="Arial MT"/>
        <family val="2"/>
      </rPr>
      <t>Fórmula del Indicador</t>
    </r>
  </si>
  <si>
    <t>PCGIPBRSED. =(PRPBRSED*PPPBRSED)/100%</t>
  </si>
  <si>
    <r>
      <rPr>
        <sz val="8.5"/>
        <color rgb="FFFFFFFF"/>
        <rFont val="Arial MT"/>
        <family val="2"/>
      </rPr>
      <t>Variables</t>
    </r>
  </si>
  <si>
    <t>NOMBRE (Siglas)</t>
  </si>
  <si>
    <r>
      <rPr>
        <sz val="8.5"/>
        <color rgb="FFFFFFFF"/>
        <rFont val="Arial MT"/>
        <family val="2"/>
      </rPr>
      <t xml:space="preserve">Unidad de Medida de la
</t>
    </r>
    <r>
      <rPr>
        <sz val="8.5"/>
        <color rgb="FFFFFFFF"/>
        <rFont val="Arial MT"/>
        <family val="2"/>
      </rPr>
      <t>Variable</t>
    </r>
  </si>
  <si>
    <r>
      <rPr>
        <sz val="8.5"/>
        <color rgb="FFFFFFFF"/>
        <rFont val="Arial MT"/>
        <family val="2"/>
      </rPr>
      <t>Descripción</t>
    </r>
  </si>
  <si>
    <t>PORCENTAJE</t>
  </si>
  <si>
    <t>TRIMESTRAL</t>
  </si>
  <si>
    <t>MUNICIPAL</t>
  </si>
  <si>
    <t>SEMESTRAL</t>
  </si>
  <si>
    <t>ANUAL</t>
  </si>
  <si>
    <r>
      <rPr>
        <sz val="8.5"/>
        <color rgb="FFFFFFFF"/>
        <rFont val="Arial MT"/>
        <family val="2"/>
      </rPr>
      <t>Determinación de metas</t>
    </r>
  </si>
  <si>
    <r>
      <rPr>
        <sz val="8.5"/>
        <color rgb="FFFFFFFF"/>
        <rFont val="Arial MT"/>
        <family val="2"/>
      </rPr>
      <t>Semaforización</t>
    </r>
  </si>
  <si>
    <t>80 - 100%</t>
  </si>
  <si>
    <t>ACEPTABLE</t>
  </si>
  <si>
    <t>Periodo de cumplimiento</t>
  </si>
  <si>
    <r>
      <rPr>
        <sz val="7"/>
        <rFont val="Arial MT"/>
        <family val="2"/>
      </rPr>
      <t>31 - 79</t>
    </r>
    <r>
      <rPr>
        <sz val="7"/>
        <rFont val="Arial MT"/>
      </rPr>
      <t>%</t>
    </r>
  </si>
  <si>
    <t>CON RIESGO</t>
  </si>
  <si>
    <t>0 - 30%</t>
  </si>
  <si>
    <t>CRITICO</t>
  </si>
  <si>
    <r>
      <rPr>
        <sz val="8.5"/>
        <color rgb="FFFFFFFF"/>
        <rFont val="Arial MT"/>
        <family val="2"/>
      </rPr>
      <t>Línea base</t>
    </r>
  </si>
  <si>
    <t xml:space="preserve">Periodo de verificacion </t>
  </si>
  <si>
    <t>C1</t>
  </si>
  <si>
    <t>Componente /Actividad</t>
  </si>
  <si>
    <t>ASCENDENTE</t>
  </si>
  <si>
    <t>Método de Cálculo/ Unidad de Medida</t>
  </si>
  <si>
    <t>ESTATAL</t>
  </si>
  <si>
    <t>Dimension a medir</t>
  </si>
  <si>
    <t>Rango de Valor</t>
  </si>
  <si>
    <t>Cobertura</t>
  </si>
  <si>
    <t>Periodo de verificacion Trimestral</t>
  </si>
  <si>
    <t>Julio - Septiembre</t>
  </si>
  <si>
    <t xml:space="preserve">ESTADISTICA Y AVANCE  PROGRAMATICO TRIMESTRAL </t>
  </si>
  <si>
    <t>C1 A2</t>
  </si>
  <si>
    <t>C1 A3</t>
  </si>
  <si>
    <t>Fuente de información que alimenta al indicador / medios de verificacion</t>
  </si>
  <si>
    <t>Fuentes / medios de verificacion</t>
  </si>
  <si>
    <r>
      <rPr>
        <b/>
        <sz val="10"/>
        <color rgb="FFFFFFFF"/>
        <rFont val="Arial MT"/>
      </rPr>
      <t>II. DATOS DE IDENTIFICACIÓN DEL INDICADOR</t>
    </r>
  </si>
  <si>
    <r>
      <rPr>
        <b/>
        <sz val="10"/>
        <color rgb="FFFFFFFF"/>
        <rFont val="Arial MT"/>
      </rPr>
      <t>III. Datos del Indicador</t>
    </r>
  </si>
  <si>
    <t xml:space="preserve"> IV. Rangos de medicion </t>
  </si>
  <si>
    <t xml:space="preserve">Periodo de cumplimiento </t>
  </si>
  <si>
    <t>Sentido de lndicador del catalogo</t>
  </si>
  <si>
    <t>META PROGRAMADA ANUAL</t>
  </si>
  <si>
    <t>META PROGRAMADA TRIMESTRAL</t>
  </si>
  <si>
    <t>Meta Programada trimestral</t>
  </si>
  <si>
    <t>Meta Programadas anual</t>
  </si>
  <si>
    <t>Porcentaje de avance</t>
  </si>
  <si>
    <t>Años</t>
  </si>
  <si>
    <t>PMIR EP. Porcentaje de MIR establecidas programadas</t>
  </si>
  <si>
    <t>PMIR ER. Porcentaje de MIR establecidas realizadas</t>
  </si>
  <si>
    <t xml:space="preserve">FORMULA DEL INDICADOR </t>
  </si>
  <si>
    <t>PMIREAP. Mide el Porcentaje de criterios generales de la implementacion del PBR Y SED.</t>
  </si>
  <si>
    <t>PORCENTAJE DE AVANCE PROGRAMÁTICO</t>
  </si>
  <si>
    <t>METAS PROGRAMADAS</t>
  </si>
  <si>
    <t>METAS REALIZADAS</t>
  </si>
  <si>
    <t xml:space="preserve">MATRIZ DE INDICADORES PARA RESULATDOS </t>
  </si>
  <si>
    <t>C1 A1</t>
  </si>
  <si>
    <t>CAPACITACION DE MIR (38 AREAS)</t>
  </si>
  <si>
    <t>CLAVE DEL INDICADOR</t>
  </si>
  <si>
    <t>UNIDAD DE MEDIDA DE LO PROGRAMADO VS REALIZADO</t>
  </si>
  <si>
    <t xml:space="preserve">NOMBRE DE LA MEDICION DEL INDICADOR </t>
  </si>
  <si>
    <t>CALENDARIZACION TRIMESTRAL</t>
  </si>
  <si>
    <t>NÚMERO DE METAS PROGRAMADAS TRIMESTRALES</t>
  </si>
  <si>
    <t>DESCRIPCION</t>
  </si>
  <si>
    <t xml:space="preserve">MEDIOS DE VERIFICACION </t>
  </si>
  <si>
    <t>NOMBRE DEL COMPONENTE / ACTIVIDAD</t>
  </si>
  <si>
    <t>AE1</t>
  </si>
  <si>
    <t>ACTIVIDADES EXTEMPORANEAS 1ER TRIMESTRE</t>
  </si>
  <si>
    <t>AE2</t>
  </si>
  <si>
    <t>AE3</t>
  </si>
  <si>
    <t>ACTIVIDADES EXTEMPORANEAS 2DO TRIMESTRE</t>
  </si>
  <si>
    <t>ACTIVIDADES EXTEMPORANEAS 3ER TRIMESTRE</t>
  </si>
  <si>
    <t>ACTIVIDADES EXTEMPORANEAS 4TO TRIMESTRE</t>
  </si>
  <si>
    <t>REPROGRAMACION DE MEJORA CONTINUA</t>
  </si>
  <si>
    <t>OBJETIVO:</t>
  </si>
  <si>
    <t>A</t>
  </si>
  <si>
    <t>B</t>
  </si>
  <si>
    <t>C</t>
  </si>
  <si>
    <t>D</t>
  </si>
  <si>
    <t>E</t>
  </si>
  <si>
    <t>Valor de linea base/meta programada trimestral</t>
  </si>
  <si>
    <t xml:space="preserve">Meta absoluta </t>
  </si>
  <si>
    <t>A largo plazo</t>
  </si>
  <si>
    <t>A corto plazo</t>
  </si>
  <si>
    <t>O AL 100% PORCENTAJE</t>
  </si>
  <si>
    <t>PORGRAMA SECTORIAL / POA</t>
  </si>
  <si>
    <t>AE4</t>
  </si>
  <si>
    <t>AE6</t>
  </si>
  <si>
    <t>AE7</t>
  </si>
  <si>
    <t>AE8</t>
  </si>
  <si>
    <t>AE9</t>
  </si>
  <si>
    <t>AE10</t>
  </si>
  <si>
    <t>AE11</t>
  </si>
  <si>
    <t>AE12</t>
  </si>
  <si>
    <t>AE13</t>
  </si>
  <si>
    <t>TEMPORALIDAD DE APLICACON</t>
  </si>
  <si>
    <t>PRESIDENCIA MUNICIPAL DE ZAPOTLAN DE JUÁREZ, HIDALGO</t>
  </si>
  <si>
    <t>DIRECCIÓN DE PLANEACIÓN Y EVALUACIÓN</t>
  </si>
  <si>
    <t>PROGRAMA OPERATIVO ANUAL 2026</t>
  </si>
  <si>
    <t>ENERO - DICIEMBRE</t>
  </si>
  <si>
    <t>Formato: POA_ZAP-01</t>
  </si>
  <si>
    <t>SECRETARÍA / DIRECCIÓN:</t>
  </si>
  <si>
    <t>SUBDIRECCIÓN / ÁREA ADMINISTRATIVA U OPERATIVA:</t>
  </si>
  <si>
    <t>PROGRAMA PRESUPUESTARIO AL QUE ESTÁ INTEGRADO:</t>
  </si>
  <si>
    <t xml:space="preserve">ACUERDO DEL PLAN MUNICIPAL DE DESARROLLO  AL QUE CONTRIBUYE LA UNIDAD ADMINISTRATIVA: </t>
  </si>
  <si>
    <t>OBJETIVO (S) QUE DA CUMPLIMIENTO:</t>
  </si>
  <si>
    <t>OBJETIVO GENERAL:</t>
  </si>
  <si>
    <t>OBJETIVOS ESPECIFICOS (OE):</t>
  </si>
  <si>
    <t xml:space="preserve">POSITIVO </t>
  </si>
  <si>
    <t>NEGATIVO</t>
  </si>
  <si>
    <t>SE COLOCA LA SECRETARIA A LA QUE ESTA ADSCRITO</t>
  </si>
  <si>
    <t>PP1- A1 C1</t>
  </si>
  <si>
    <t xml:space="preserve">FIN </t>
  </si>
  <si>
    <t>PROPOSITO</t>
  </si>
  <si>
    <t>Acuerdo 2. Bienestar social para Zapotlán.</t>
  </si>
  <si>
    <t>Acuerdo 3. Transformación, crecimiento y desarrollo económico para Zapotlán.</t>
  </si>
  <si>
    <t>Acuerdo 4. Desarrollo sostenible e infraestructura sólida y transformadora para Zapotlán.</t>
  </si>
  <si>
    <t>Acuerdo Transversal 1: Gobierno honesto.</t>
  </si>
  <si>
    <t xml:space="preserve">Acuerdo del PMDZJ </t>
  </si>
  <si>
    <t>2do TRIMESTRE</t>
  </si>
  <si>
    <t>3er TRIMESTRE</t>
  </si>
  <si>
    <t>4to TRIMESTRE</t>
  </si>
  <si>
    <t>1er TRIMESTRE</t>
  </si>
  <si>
    <t>Método de cálculo (formula)</t>
  </si>
  <si>
    <t>PMIREAP=(PMIR EP*PMIR ER.)/100%</t>
  </si>
  <si>
    <t>Valor de linea base/meta programada (trimestral)</t>
  </si>
  <si>
    <t>Estadisticas de la  Matriz de Indicadores para resulatdos EMIR</t>
  </si>
  <si>
    <t>ficha fin/proposito</t>
  </si>
  <si>
    <t>DIRECCION DE EDUCACION</t>
  </si>
  <si>
    <t>INSTANCIA DE LA MUJER</t>
  </si>
  <si>
    <t xml:space="preserve">DIRECCION DE SALUD Y SANIDAD </t>
  </si>
  <si>
    <t>DIRECCION DE DESARROLLO SOCIAL</t>
  </si>
  <si>
    <t>DIRECCION DE CULTURA (DEPARTAMENTO DE CULTURA)</t>
  </si>
  <si>
    <t>INSTANCIA DE LA JUVENTUD</t>
  </si>
  <si>
    <t>ALIMENTARIO</t>
  </si>
  <si>
    <t>CALIDAD Y VIDA</t>
  </si>
  <si>
    <t>JURIDICO DIF</t>
  </si>
  <si>
    <t>DENTAL</t>
  </si>
  <si>
    <t>PSICOLOGIA</t>
  </si>
  <si>
    <t>TRABAJO SOCIAL</t>
  </si>
  <si>
    <t>UBR</t>
  </si>
  <si>
    <t>PILARES</t>
  </si>
  <si>
    <t>UNIDAD DE PRIMER CONTACTO</t>
  </si>
  <si>
    <t>NUTRICION</t>
  </si>
  <si>
    <t>MOVILIDAD Y TRANSPORTE</t>
  </si>
  <si>
    <t>CAIC</t>
  </si>
  <si>
    <t xml:space="preserve">TESORERIA </t>
  </si>
  <si>
    <t>DIRECCION DE GESTION OPERATIVA Y LOGISTICA</t>
  </si>
  <si>
    <t xml:space="preserve">DIRECCION DE RECURSOS MATERIALES </t>
  </si>
  <si>
    <t>DIRECCION DE CONTRATACIONES Y ADQUISICIONES PUBLICAS</t>
  </si>
  <si>
    <t xml:space="preserve">DIRECCION DE PLANEACION </t>
  </si>
  <si>
    <t>DESARROLLO AGROPECUARIO</t>
  </si>
  <si>
    <t>DESARROLLO ECONOMICO</t>
  </si>
  <si>
    <t xml:space="preserve">REGLAMENTOS Y ESPECTACULOS </t>
  </si>
  <si>
    <t>DIRECCION DE TURISMO</t>
  </si>
  <si>
    <t>DIRECCION DE CATASTRO</t>
  </si>
  <si>
    <t>DIRECCION DE OBRAS PUBLICAS</t>
  </si>
  <si>
    <t>DESARROLLO URBANO Y ORDENAMIENTO TERRITORIAL</t>
  </si>
  <si>
    <t>DIRECCION DE ECOLOGIA</t>
  </si>
  <si>
    <t>REGISTRO FAMILIAR (COORDINACIÓN GENERAL JURIDICA )</t>
  </si>
  <si>
    <t>SERVICIOS GENERALES (DIRECCION DE SERVICIOS MUNICIPALES)</t>
  </si>
  <si>
    <t>OFICIAL MAYOR DE CABILDO</t>
  </si>
  <si>
    <t xml:space="preserve">OFICIAL MAYOR </t>
  </si>
  <si>
    <t xml:space="preserve">DIRECCION ARCHIVO MUNICIPAL </t>
  </si>
  <si>
    <t>DIRECCION DE PROYECTOS</t>
  </si>
  <si>
    <t>DIRECCION DE GESTION Y ATENCION CIUDADANA</t>
  </si>
  <si>
    <t>SEGURIDAD PUBLICA</t>
  </si>
  <si>
    <t xml:space="preserve">JUEZ CONCILIADOR </t>
  </si>
  <si>
    <t>PROTECCION CIVIL</t>
  </si>
  <si>
    <t>DIRECCION DE GOBERNACION</t>
  </si>
  <si>
    <t>DIRECCION DE PREVENCION DEL DELITO</t>
  </si>
  <si>
    <t>DIRECCION DE COMUNICACION SOCIAL</t>
  </si>
  <si>
    <t>SIPINNA</t>
  </si>
  <si>
    <t>Enero - Marzo</t>
  </si>
  <si>
    <t>Abril - Junio</t>
  </si>
  <si>
    <t>Octubre - Diciembre</t>
  </si>
  <si>
    <t>PP1- Zapotlán Seguro, con un Gobierno Transparente y Justo.</t>
  </si>
  <si>
    <t>POCENATJE DE AVANCE TRIMESTRAL PROGRAMATICO</t>
  </si>
  <si>
    <t>POCENTAJE DE AVANCE TRIMESTRAL PROGRAMADO</t>
  </si>
  <si>
    <t>PP1- A2 C1</t>
  </si>
  <si>
    <t>POCENTAJE DE AVANCE  PROGRAMATICO TRIMESTRAL</t>
  </si>
  <si>
    <t>PP1- A3 C1</t>
  </si>
  <si>
    <t>II. DATOS DE IDENTIFICACIÓN DEL INDICADOR</t>
  </si>
  <si>
    <t>ACUERDO 1. ACUERDO PARA UN GOBIERNO CERCANO , JUSTO Y HONESTO</t>
  </si>
  <si>
    <t>https://sigeh.hidalgo.gob.mx/pags/info_reg/municipal/13082%20-%20Zapotl%C3%A1n%20de%20Ju%C3%A1rez.pdf</t>
  </si>
  <si>
    <t>PP1- Acuerdo 1. Zapotlán Seguro, con un Gobierno Transparente y Justo.</t>
  </si>
  <si>
    <t>Generar una auténtica participación ciudadana en los procesos de diseño de políticas, asegurando una democratización del estado y la planeación del desarrollo.</t>
  </si>
  <si>
    <t>1.2.1. Asegurar y promover una planeación democrática del desarrollo.</t>
  </si>
  <si>
    <t>La planeación municipal es el proceso por el cual la administración local define objetivos, establece metas, estrategias y acciones para el desarrollo del municipio, considerando la situación actual y buscando resultados satisfactorios, así como la vinculación con los objetivos estatales y nacionales.</t>
  </si>
  <si>
    <t xml:space="preserve">Formular planes y políticas integrales de desarrollo económico, social, físico y de otro tipo para su consideración por el Consejo de Desarrollo Local . </t>
  </si>
  <si>
    <t>Realizar estudios, investigaciones y programas de capacitación continuos necesarios para desarrollar planes y programas para su implementación.</t>
  </si>
  <si>
    <t>TITULAR DEL DEPORTE (TITULAR DEL DEPORTE)</t>
  </si>
  <si>
    <t>1.- ANTECEDENTES</t>
  </si>
  <si>
    <t>2.- IDENTIFICACIÓN Y DESCRIPCIÓN DEL PROBLEMA</t>
  </si>
  <si>
    <t>3.- DETERMINACIÓN  Y JUSTIFICACIÓN DE LOS OBJETIVOS DE LA INTERVENCIÓN</t>
  </si>
  <si>
    <t>4.- COBERTURA</t>
  </si>
  <si>
    <t>POBLACIÓN POTENCIAL</t>
  </si>
  <si>
    <t>POBLACIÓN OBJETIVA</t>
  </si>
  <si>
    <t>POBLACIÓN ATENDIDA DEL EJERCICIO FISCAL ANTERIOR</t>
  </si>
  <si>
    <t xml:space="preserve">
MUNICIPIO DE ZAPOTLAN DE JUAREZ
ANEXO I. FICHA DE INFORMACIÓN BÁSICA DEL PROGRAMA PRESUPUESTARIO
</t>
  </si>
  <si>
    <t>8.- REGLAS DE OPERACIÓN</t>
  </si>
  <si>
    <t>Alimentación</t>
  </si>
  <si>
    <t>Directo</t>
  </si>
  <si>
    <t>Indirecto</t>
  </si>
  <si>
    <t>Educación</t>
  </si>
  <si>
    <t>Salud</t>
  </si>
  <si>
    <t>Trabajo</t>
  </si>
  <si>
    <t>Vivienda</t>
  </si>
  <si>
    <t>Seguridad Social</t>
  </si>
  <si>
    <t>No Discriminación</t>
  </si>
  <si>
    <t>Medio ambiente sano</t>
  </si>
  <si>
    <t>Bienestar Económico</t>
  </si>
  <si>
    <t>NO</t>
  </si>
  <si>
    <t>SI</t>
  </si>
  <si>
    <t>5.- DISEÑO DE LA INTERVENCIÓN PÚBLICA</t>
  </si>
  <si>
    <t>6.- ¿ES UN PROGRAMA SOCIAL?</t>
  </si>
  <si>
    <r>
      <rPr>
        <sz val="10"/>
        <rFont val="Arial"/>
        <family val="2"/>
      </rPr>
      <t>Liga de Internet:
Archivo PDF:
Archivo Excel:</t>
    </r>
  </si>
  <si>
    <t>Población de Zapotlán de Juárez y sus 3 localidades: Zapotlán, San pedro y Acayuca.</t>
  </si>
  <si>
    <t>MUNICIPIO DE ZAPOTLAN DE JUAREZ
ANEXO III. ANÁLISIS DE LOS INVOLUCRADOS</t>
  </si>
  <si>
    <t>ANEXO IV. ÁRBOL DE PROBLEMAS</t>
  </si>
  <si>
    <t>ANEXO V. ÁRBOL DE OJETIVOS</t>
  </si>
  <si>
    <t>MUNICIPIO DE ZAPOTLAN JUAREZ 2026</t>
  </si>
  <si>
    <t>UNIDAD PRESUPUESTAL RESPONSABLE DE LA ELABORACIÓN DE LA MIR</t>
  </si>
  <si>
    <t>UNIDADES PRESUPUESTALES INTEGRANTES DE LA MIR</t>
  </si>
  <si>
    <t>SOLUCIÓN
 (PROVIENE DEL ARBOL DE OBEJTIVOS)</t>
  </si>
  <si>
    <t xml:space="preserve">  PROBLEMÁTICA CENTRAL 
(PROVIENEN DEL ARBOL DEL PROBLEMA)</t>
  </si>
  <si>
    <t>EFECTOS</t>
  </si>
  <si>
    <t>FINES</t>
  </si>
  <si>
    <t>Escala:   3 = Viabilidad Alta;   2 = Viabilidad Media;   1 = Viabilidad Baja,   N/A = No Aplica</t>
  </si>
  <si>
    <t xml:space="preserve">UNIDAD PRESUPUESTAL DE LA ELABORACIÓN DE LA MIR: </t>
  </si>
  <si>
    <t>NIVEL</t>
  </si>
  <si>
    <t>OBJETIVOS</t>
  </si>
  <si>
    <t>INDICADORES</t>
  </si>
  <si>
    <t>MEDIOS DE VERIFICACIÓN</t>
  </si>
  <si>
    <t>SUPUESTOS</t>
  </si>
  <si>
    <t>FIN</t>
  </si>
  <si>
    <t>PROPÓSITO</t>
  </si>
  <si>
    <t>PP1. Zapotlán Seguro, con un Gobierno Transparente y Justo.</t>
  </si>
  <si>
    <r>
      <rPr>
        <sz val="9"/>
        <color rgb="FFFFFFFF"/>
        <rFont val="Arial"/>
        <family val="2"/>
      </rPr>
      <t>Fórmula del Indicador</t>
    </r>
  </si>
  <si>
    <r>
      <rPr>
        <sz val="9"/>
        <color rgb="FFFFFFFF"/>
        <rFont val="Arial"/>
        <family val="2"/>
      </rPr>
      <t>Variables</t>
    </r>
  </si>
  <si>
    <r>
      <rPr>
        <sz val="9"/>
        <color rgb="FFFFFFFF"/>
        <rFont val="Arial"/>
        <family val="2"/>
      </rPr>
      <t>Unidad de Medida de la
Variable</t>
    </r>
  </si>
  <si>
    <r>
      <rPr>
        <sz val="9"/>
        <color rgb="FFFFFFFF"/>
        <rFont val="Arial"/>
        <family val="2"/>
      </rPr>
      <t>Descripción</t>
    </r>
  </si>
  <si>
    <t>31 - 79%</t>
  </si>
  <si>
    <r>
      <rPr>
        <sz val="9"/>
        <color rgb="FFFFFFFF"/>
        <rFont val="Arial"/>
        <family val="2"/>
      </rPr>
      <t>Determinación de metas</t>
    </r>
  </si>
  <si>
    <r>
      <rPr>
        <sz val="9"/>
        <color rgb="FFFFFFFF"/>
        <rFont val="Arial"/>
        <family val="2"/>
      </rPr>
      <t>Semaforización</t>
    </r>
  </si>
  <si>
    <t>DIRECCIÓN DE PLANEACION</t>
  </si>
  <si>
    <t>POA DE DIRECCIÓN DE PLANEACION</t>
  </si>
  <si>
    <t>DIRECCIÓN DE PLANEACION Y EVALUACION</t>
  </si>
  <si>
    <t>POA DE DIRECCIÓN DE PLANEACION Y EVALUACION</t>
  </si>
  <si>
    <t>SE COLOCA EL NOMBRE DE SU DIRECCIÓN</t>
  </si>
  <si>
    <t xml:space="preserve">DIRECCIÓN DE PLANEACION </t>
  </si>
  <si>
    <t>POA DE LA DIRECCIÓN DE PLANEACION Y EVALUACION</t>
  </si>
  <si>
    <t xml:space="preserve">DIRECCIÓN DE PLANEACION Y EVALUACION </t>
  </si>
  <si>
    <t>La administración municipal la conforman los diferentes departamentos del Gobierno Municipal: Tesorería, Obras y Servicios Públicos, Oficialía Mayor, Secretaría, Archivo Municipal, Planeación y Finanzas, Seguridad Pública, Cultura y Bienestar Social, Relaciones Públicas; así como los funcionarios y em- pleados</t>
  </si>
  <si>
    <t xml:space="preserve">TOTAL </t>
  </si>
  <si>
    <t>I. DATOS DE IDENTIFICACIÓN DEL PROGRAMA</t>
  </si>
  <si>
    <r>
      <rPr>
        <b/>
        <sz val="9"/>
        <color rgb="FFFFFFFF"/>
        <rFont val="Arial"/>
        <family val="2"/>
      </rPr>
      <t>II. DATOS DE IDENTIFICACIÓN DEL INDICADOR</t>
    </r>
  </si>
  <si>
    <r>
      <rPr>
        <b/>
        <sz val="9"/>
        <color rgb="FFFFFFFF"/>
        <rFont val="Arial"/>
        <family val="2"/>
      </rPr>
      <t>III. Datos del Indicador</t>
    </r>
  </si>
  <si>
    <r>
      <rPr>
        <sz val="9"/>
        <color rgb="FFFFFFFF"/>
        <rFont val="Arial"/>
        <family val="2"/>
      </rPr>
      <t>Línea base</t>
    </r>
  </si>
  <si>
    <r>
      <rPr>
        <sz val="8.5"/>
        <color rgb="FFFFFFFF"/>
        <rFont val="Arial"/>
        <family val="2"/>
      </rPr>
      <t>DATOS DEL PROGRAMA</t>
    </r>
  </si>
  <si>
    <r>
      <rPr>
        <sz val="8.5"/>
        <color rgb="FFFFFFFF"/>
        <rFont val="Arial"/>
        <family val="2"/>
      </rPr>
      <t>ALINEACIÓN</t>
    </r>
  </si>
  <si>
    <t>RAMO</t>
  </si>
  <si>
    <t>EJE ESTRATÉGICO</t>
  </si>
  <si>
    <t>OBJETIVO ESTRATÉGICO</t>
  </si>
  <si>
    <r>
      <rPr>
        <sz val="8.5"/>
        <color rgb="FFFFFFFF"/>
        <rFont val="Arial"/>
        <family val="2"/>
      </rPr>
      <t>CLASIFICACIÓN FUNCIONAL</t>
    </r>
  </si>
  <si>
    <t>FINALIDAD</t>
  </si>
  <si>
    <t>FUNCIÓN</t>
  </si>
  <si>
    <t>SUBFUNCIÓN</t>
  </si>
  <si>
    <r>
      <rPr>
        <sz val="8.5"/>
        <color rgb="FFFFFFFF"/>
        <rFont val="Arial"/>
        <family val="2"/>
      </rPr>
      <t>OTROS DATOS</t>
    </r>
  </si>
  <si>
    <t>AÑO OPERANDO:</t>
  </si>
  <si>
    <r>
      <rPr>
        <sz val="8.5"/>
        <rFont val="Arial"/>
        <family val="2"/>
      </rPr>
      <t>EL PROGRAMA PRESUPUESTARIO
ENTREGA BIENES Y SERVICIOS A:</t>
    </r>
  </si>
  <si>
    <t>a) POBLACIÓN EN GENERAL</t>
  </si>
  <si>
    <t>b) ADMINISTRACIÓN PÚBLICA</t>
  </si>
  <si>
    <t>a) AMBAS</t>
  </si>
  <si>
    <r>
      <rPr>
        <b/>
        <vertAlign val="subscript"/>
        <sz val="8.5"/>
        <rFont val="Arial"/>
        <family val="2"/>
      </rPr>
      <t xml:space="preserve">(NOMBRE Y FIRMA)                                                                               </t>
    </r>
    <r>
      <rPr>
        <b/>
        <sz val="8.5"/>
        <rFont val="Arial"/>
        <family val="2"/>
      </rPr>
      <t xml:space="preserve">(NOMBRE Y FIRMA)
</t>
    </r>
    <r>
      <rPr>
        <b/>
        <vertAlign val="subscript"/>
        <sz val="8.5"/>
        <rFont val="Arial"/>
        <family val="2"/>
      </rPr>
      <t xml:space="preserve">RESPONSABLE DE LA MIR                                                       </t>
    </r>
    <r>
      <rPr>
        <b/>
        <sz val="8.5"/>
        <rFont val="Arial"/>
        <family val="2"/>
      </rPr>
      <t>COORDINADOR DEL COMITÉ TÉCNICO DE
EVALUACIÓN DEL DESEMPEÑO</t>
    </r>
  </si>
  <si>
    <r>
      <rPr>
        <sz val="11"/>
        <color rgb="FFFFFFFF"/>
        <rFont val="Arial"/>
        <family val="2"/>
      </rPr>
      <t>Alineación al Plan Municipal de Desarrollo</t>
    </r>
  </si>
  <si>
    <t>ACUERDO 1. ACUERDO PARA UN GOBIERNO CERCANO, JUSTO Y HONESTO</t>
  </si>
  <si>
    <t>MAGNITUD (LÍNEA BASE)</t>
  </si>
  <si>
    <t>MAGNITUD (RESULTADO ESPERADO)</t>
  </si>
  <si>
    <t>CAUSAS</t>
  </si>
  <si>
    <t>MEDIOS</t>
  </si>
  <si>
    <t>ZAPOTLAN DE JUAREZ
PRESUPUESTO 2026 
Matriz de Indicadores de Resultados (MIR)</t>
  </si>
  <si>
    <t>MIR  2026</t>
  </si>
  <si>
    <t>MUNICIPIO DE ZAPOTLAN DE JUAREZ MIR  2026
ANEXO II. DEFINICIÓN DEL PROBLEMA</t>
  </si>
  <si>
    <t>Ayuntamiento 2025</t>
  </si>
  <si>
    <t>https://zapotlan.hidalgo.gob.mx/ADMINISTRACION%20-2027/Normateca/Presidencia/Planeacion/Plan%20Municipal%20de%20Desarrollo%-27/PMZJ.pdf</t>
  </si>
  <si>
    <t>El presupuesto representa un problema central para la operación del área, especialmente porque enfrenta dificultades para tener los recursos suficientes para cubrir las necesidades de mantenimiento y abasto de combustible, que tiene el parque vehicular del Municipio de Zapotlán de Juárez. 
Esto, a su vez, afecta la operatividad de las áreas administrativas que conforman    al Municipio de Zapotlán de Juárez Hgo., y puede impedir el logro de sus objetivos.  
ANALISIS FODA
Fortalezas:
Eficiencia en los procesos 
Comunicación efectiva
Trabajo en equipo
Competitivo
Oportunidades:
Construir relaciones
Mejoras en la cadena de suministro
Actualización de habilidades técnicas y digitales
Automatización 
Debilidades:
Dependencia de pocos proveedores 
Falta de control de organización administrativa
Falta de planeación en el mantenimiento al parque vehicular por parte de las distintas áreas de este ayuntamiento 
Amenazas:
Mayor inflación en los precios
Poco presupuesto
Problemas en la cadena de suministros (retrasos, escasez)</t>
  </si>
  <si>
    <t>POA DE DIRECCIÓN DE GESTION OPERATIVA Y LOGISTICA</t>
  </si>
  <si>
    <t xml:space="preserve">DIRECCIÓN DE GESTION OPERATIVA Y LOGISTICA </t>
  </si>
  <si>
    <t>1.4. Impulsar el fortalecimiento de la hacienda pública, promoviendo la transparencia y la confianza de los servidores públicos de Zapotlán, en beneficio de la ciudadanía.</t>
  </si>
  <si>
    <t>1.4.1.      Fortalecer la hacienda pública, de una manera eficiente y capaz, logrando una transformación integra de las finanzas municipales.</t>
  </si>
  <si>
    <t>1.4.1.1. Fortalecer la hacienda pública de una manera eficiente y capaz logrando una transformación integra de finanzas municipales</t>
  </si>
  <si>
    <t>1.4.1.2. Promover el ejercicio de control, seguimiento y rendición de cuentas.</t>
  </si>
  <si>
    <t>Zapotlán Seguro, con un Gobierno Transparente y Justo</t>
  </si>
  <si>
    <t>La ineficiente gestión y distribución de los recursos, lo que puede manifestarse en falta de suministros, desabastecimiento, pérdidas, obsolescencia, y altos costos.</t>
  </si>
  <si>
    <t>Indicadores
Porcentaje de número requisiciones tramitadas en el periodo 2026</t>
  </si>
  <si>
    <t>Medios de verificación: CARPETA Y RELACION DE REQUISIONES TRAMITADAS  
Fuente de información: CARPETA Y RELACION DE REQUICIONES DIGITAL Y FISICA 
Periodicidad: ANUAL
Resguardarte: DIRECCION DE GESTIÓN OPERATIVA Y LOGISTICA.</t>
  </si>
  <si>
    <t xml:space="preserve">Fortalecer la hacienda pública, promoviendo la transparencia y la confianza de los servidores públicos de Zapotlán, en beneficio de la ciudadanía </t>
  </si>
  <si>
    <t>Porcentaje de la población de Zapotlán que cuente con la cobertura de la movilización y desarrollo vial adecuado para cada necesidad del usuario.</t>
  </si>
  <si>
    <t>Medios de verificación: Matriz de Indicadores para Resultados (MIR), Esquema de Matriz de Indicadores para Resultados (EMIR).
 Fuente de información: Porcentaje de peticiones 
Periodicidad: Trimestral
Resguardarte: Dirección de Gestión Operativa y Logística.</t>
  </si>
  <si>
    <t xml:space="preserve">Que la población aumente y no se cuente con los recursos apropiados, así como la disponibilidad de colaboración del transporte para los procesos de supervisión y ajustes de ruta. </t>
  </si>
  <si>
    <t>FUNCIONALIDAD DEL PARQUE VEHICULAR</t>
  </si>
  <si>
    <t xml:space="preserve">Medios de verificación: CARPETA Y RELACION DE REQUISIONES DE MANTENIMIENTO VEHICULAR TRAMITADAS  </t>
  </si>
  <si>
    <t>MANTENIMIENTO PREVENTIVO</t>
  </si>
  <si>
    <t>Atención a las requisiciones de mantenimiento preventivo del parque vehicular</t>
  </si>
  <si>
    <t>Porcentaje de requisiciones de preventivo tramitadas en el periodo 2026</t>
  </si>
  <si>
    <t>MANTENIMIENTO CORRECTIVO</t>
  </si>
  <si>
    <t>Atención a las requisiciones de mantenimiento correctivo del parque vehicular</t>
  </si>
  <si>
    <t>Porcentaje de requisiciones de correctivo tramitadas en el periodo 2026</t>
  </si>
  <si>
    <t>TRIMESTRAL </t>
  </si>
  <si>
    <t>ABASTECIMIENTO DE COMBUSTIBLE</t>
  </si>
  <si>
    <t>Atención a las solicitudes de combustible del parque vehicular</t>
  </si>
  <si>
    <t>Porcentaje de atención al suministro de combustible </t>
  </si>
  <si>
    <t xml:space="preserve">Medios de verificación: CARPETA DE BITACORAS DE CONTROL VEHICULAR  </t>
  </si>
  <si>
    <t> TRIMESTRAL </t>
  </si>
  <si>
    <t xml:space="preserve">1.4. Impulsar el fortalecimiento de la hacienda pública, promoviendo la transparencia y la confianza de los servidores públicos de Zapotlán, en beneficio de la ciudadanía.                    </t>
  </si>
  <si>
    <t xml:space="preserve">
Verificar que el proceso de abasto de gasolina y mantenimiento del parque vehicular municipal, se realice conforme a las leyes aplicables, de manera transparente y efectiva, asegurando que los servicios sean adquiridos de forma responsable y de calidad para que sean utilizados de manera óptima en beneficio del municipio.
                                                                                                                                                          </t>
  </si>
  <si>
    <t xml:space="preserve">FUNCIONALIDAD DEL PARQUE VEHICULAR </t>
  </si>
  <si>
    <t xml:space="preserve">(Nrr/nre)/100
</t>
  </si>
  <si>
    <t xml:space="preserve">ABASTECIMIENTO DE COMBUSTIBLE </t>
  </si>
  <si>
    <t xml:space="preserve">Porcentaje de  solicitudes de suministro de combustible </t>
  </si>
  <si>
    <t xml:space="preserve">Deficiencia en el mantenimiento y gestión de unidades municipales, Vehículos del ayuntamiento en mal estado por falta de mantenimiento preventivo. Envejecimiento del parque vehicular
Muchos municipios operan con unidades muy antiguas, lo que provoca:
•	Fallas constantes 
•	Mayor consumo de combustible 
•	Incremento en costos de reparación 
•	Menor eficiencia en servicios 
•	Mantenimiento preventivo adecuado 
 Mantenimiento deficiente
•	No hay programas preventivos estructurados 
•	Se priorizan reparaciones “de emergencia” 
•	Falta de talleres o personal capacitado 
Resultado: vehículos fuera de servicio por largos periodos.
 Mala administración y control
•	Falta de inventarios actualizados 
•	Uso indebido de vehículos oficiales 
•	Ausencia de sistemas de monitoreo (GPS, bitácoras) 
 Alto consumo de combustible
•	Vehículos viejos consumen más gasolina o diésel 
•	No hay control adecuado del gasto 
 Impacto ambiental
•	Unidades contaminantes 
•	Falta de transición a tecnologías limpias (eléctricos o híbridos) 
. Afectación en servicios públicos
Esto es lo más crítico:
•	Recolección de basura irregular 
•	Respuesta lenta de policía o ambulancias 
•	Mantenimiento urbano deficiente 
 Falta de planeación estratégica
•	No existen diagnósticos técnicos del estado del parque vehicular 
•	No hay planes de renovación a mediano o largo plazo </t>
  </si>
  <si>
    <t>BAJA SATISFACCION CIUDADANA</t>
  </si>
  <si>
    <t>RIESGO DE ACCIDENTES Y MENOS TRANSPORTE DISPONIBLE</t>
  </si>
  <si>
    <t>INCREMENTO DE GASTOS EN EVENTOS</t>
  </si>
  <si>
    <t>DETERIORO PREMATURO DE VEHICULOS</t>
  </si>
  <si>
    <t>PERSONAL POCO CAPACITADO EN PROTOCOLO / LOGISTICA</t>
  </si>
  <si>
    <t>FALTA DE SISTEMA DIGITAL DE CONTROL VEHICULAR</t>
  </si>
  <si>
    <t>RECUERSOS LOGISTICOS MAL DISTRIBUIDOS</t>
  </si>
  <si>
    <t>MATENIMIENTO PREVENTIVO INSUFICIENTE</t>
  </si>
  <si>
    <t>PRESUPUESTO LIMITADO</t>
  </si>
  <si>
    <t>MANTENER LA OPERACION DE LAS UNIDADES</t>
  </si>
  <si>
    <t>ASEGURAR LAMOVILIDAD PARA TODAS LAS AREAS ADMINISTRATIVAS PARA EL DESEPEÑO DE SUS FUNCIONES</t>
  </si>
  <si>
    <t>CUMPLIMIENTO DE PROGRAMAS DE CONTROL ADMINISTRATIVO</t>
  </si>
  <si>
    <t>GARANTIZAR LA ATENCION A LOS CIUDADANOS REALIZANDO LOS DIFERENTES TRASLADOS QUE REQUIEREN LAS DIFERENTES AREAS ADMINISTRATIVAS MUNICIPALES</t>
  </si>
  <si>
    <t>EFICIENTE APROVECHAMIENTO DE LOS RECURSOS HUMANOS, MATERIALES Y FINANCIEROS</t>
  </si>
  <si>
    <t>ESCAZA COORDINACION INTERDEPARTAMENTAL</t>
  </si>
  <si>
    <t xml:space="preserve"> REALIZANDO SERVICIOS PREVENTIVOS Y CORRESTIVOS EN TIEMPO Y FORMA PARA TENER LAS UNIDADES EN UN ESTADO FISICO MECANICO ADECUADO</t>
  </si>
  <si>
    <t xml:space="preserve"> ATENDER DE MANERA INMEDIATA LAS FALLAS MECANICAS DELAS UNIDADES  C1.A2 REALIZAR INSPECCION FISIOMECANICA COTIDIANAMENTE ASI COMO REALIZAR AFINACIONES A LAS UNIDADES PROGRAMANDOLAS PERIODICAMENTE </t>
  </si>
  <si>
    <t xml:space="preserve"> TENER UN CONTROL PARA ELABASTO DE COMBUSTIBLE PARA EL PARQUEO VEHICULAR</t>
  </si>
  <si>
    <t xml:space="preserve"> MANTENER LAS CONDICIONES OPERATIVAS DE LA FLOTAN VEHICULAR PARA PODER GARANTIZAR LA MOVILIDAD ACCESIBLE A LAS COMICIONES DE LAS AREAS MUNICIPALES</t>
  </si>
  <si>
    <t>DIRECCIÓN OPERACIÓN LOGISTICA</t>
  </si>
  <si>
    <t>POA DIRECCIÓN OPERACIÓN LOGISTICA</t>
  </si>
  <si>
    <t xml:space="preserve">• Adquisición de gasolina y mantenimiento vehicular: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</si>
  <si>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PAAPFPV=(PAAPFPVPPAAPFPVR)X100%</t>
  </si>
  <si>
    <t xml:space="preserve">Porcentaje de requisiciones de mantenimiento preventivo en el periodo de 2026 </t>
  </si>
  <si>
    <t>Porcentaje de requisiciones de mantenimiento preventivo en el periodo de 2026 Programadas</t>
  </si>
  <si>
    <t>Porcentaje de requisiciones de mantenimiento preventivo en el periodo de 2026 Realizadas</t>
  </si>
  <si>
    <t xml:space="preserve">Porcentaje de Atencion a las requisiciones de mantenimiento correctivo tramitadas en el periodo 2026 </t>
  </si>
  <si>
    <t>Porcentaje de Atencion a las requisiciones de mantenimiento correctivo Programadas</t>
  </si>
  <si>
    <t>Porcentaje de Atencion a las requisiciones de mantenimiento correctivo Realizadas</t>
  </si>
  <si>
    <t>Porcentaje de  solicitudes de suministro Realizado</t>
  </si>
  <si>
    <t>Porcentaje de  solicitudes de suministro Programado</t>
  </si>
  <si>
    <t>Medios de verificación: Carpeta Fisica de trabajo
Fuente de información: (-----)
Resguardante:  Dirección de Operación Logistica
Periodicidad: Trimestral</t>
  </si>
  <si>
    <t>Actividades administrativas y operativas que permiten el funcionamiento adecuado de las unidades vehiculares de la adminsitración pública</t>
  </si>
  <si>
    <t xml:space="preserve">Porcentaje de actividades administrativas y operativas que permiten la funcionalidad del parque vehicular </t>
  </si>
  <si>
    <t xml:space="preserve">PAAOPFPV = Porcentaje de actividades administrativas y operativas que permiten la funcionalidad del parque vehicular </t>
  </si>
  <si>
    <t>PAAOPFPVP = Porcentaje de actividades administrativas y operativas que permiten la funcionalidad del parque vehicular Programadas</t>
  </si>
  <si>
    <t>PAAOPFPVR = Porcentaje de actividades administrativas y operativas que permiten la funcionalidad del parque vehicular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</si>
</sst>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2">
    <font>
      <sz val="10"/>
      <color rgb="FF000000"/>
      <name val="Times New Roman"/>
      <charset val="204"/>
    </font>
    <font>
      <sz val="8"/>
      <name val="Arial MT"/>
    </font>
    <font>
      <sz val="8.5"/>
      <name val="Calibri"/>
      <family val="2"/>
    </font>
    <font>
      <b/>
      <sz val="10"/>
      <name val="Arial"/>
      <family val="2"/>
    </font>
    <font>
      <sz val="10"/>
      <name val="Arial MT"/>
    </font>
    <font>
      <sz val="6.5"/>
      <name val="Arial MT"/>
    </font>
    <font>
      <sz val="6.5"/>
      <color rgb="FF000000"/>
      <name val="Arial MT"/>
      <family val="2"/>
    </font>
    <font>
      <sz val="8.5"/>
      <color rgb="FF000000"/>
      <name val="Calibri"/>
      <family val="2"/>
    </font>
    <font>
      <sz val="8"/>
      <name val="Arial MT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10"/>
      <color theme="0"/>
      <name val="Times New Roman"/>
      <family val="1"/>
    </font>
    <font>
      <b/>
      <sz val="10"/>
      <color theme="0"/>
      <name val="Arial"/>
      <family val="2"/>
    </font>
    <font>
      <sz val="9"/>
      <color theme="0"/>
      <name val="Arial MT"/>
    </font>
    <font>
      <b/>
      <sz val="7.5"/>
      <color theme="0"/>
      <name val="Arial"/>
      <family val="2"/>
    </font>
    <font>
      <sz val="8.5"/>
      <color theme="0"/>
      <name val="Calibri"/>
      <family val="2"/>
    </font>
    <font>
      <sz val="8"/>
      <color theme="0"/>
      <name val="Arial mt"/>
    </font>
    <font>
      <sz val="10"/>
      <color rgb="FF000000"/>
      <name val="Times New Roman"/>
      <family val="1"/>
    </font>
    <font>
      <sz val="10"/>
      <name val="Arial"/>
      <family val="2"/>
    </font>
    <font>
      <b/>
      <sz val="13.5"/>
      <color theme="0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rgb="FF000000"/>
      <name val="Arial"/>
      <family val="2"/>
    </font>
    <font>
      <sz val="8"/>
      <name val="Times New Roman"/>
      <family val="1"/>
    </font>
    <font>
      <sz val="6"/>
      <color theme="0"/>
      <name val="Arial"/>
      <family val="2"/>
    </font>
    <font>
      <b/>
      <sz val="12"/>
      <color theme="0"/>
      <name val="Calibri"/>
      <family val="2"/>
    </font>
    <font>
      <u/>
      <sz val="10"/>
      <color theme="10"/>
      <name val="Times New Roman"/>
      <family val="1"/>
    </font>
    <font>
      <sz val="8"/>
      <color rgb="FF000000"/>
      <name val="Arial"/>
      <family val="2"/>
    </font>
    <font>
      <sz val="10"/>
      <color theme="0"/>
      <name val="Arial"/>
      <family val="2"/>
    </font>
    <font>
      <b/>
      <sz val="8.5"/>
      <color theme="0"/>
      <name val="Arial"/>
      <family val="2"/>
    </font>
    <font>
      <sz val="8.5"/>
      <name val="Arial MT"/>
    </font>
    <font>
      <sz val="8.5"/>
      <color rgb="FFFFFFFF"/>
      <name val="Arial MT"/>
      <family val="2"/>
    </font>
    <font>
      <sz val="8.5"/>
      <color theme="0"/>
      <name val="Arial MT"/>
    </font>
    <font>
      <sz val="8"/>
      <color rgb="FF000000"/>
      <name val="Arial MT"/>
    </font>
    <font>
      <sz val="8.5"/>
      <color rgb="FF000000"/>
      <name val="Arial MT"/>
      <family val="2"/>
    </font>
    <font>
      <sz val="7"/>
      <name val="Arial MT"/>
      <family val="2"/>
    </font>
    <font>
      <sz val="7"/>
      <name val="Arial MT"/>
    </font>
    <font>
      <sz val="8"/>
      <color rgb="FF000000"/>
      <name val="ArEL MT"/>
    </font>
    <font>
      <sz val="9"/>
      <color rgb="FF000000"/>
      <name val="Arial"/>
      <family val="2"/>
    </font>
    <font>
      <u/>
      <sz val="10"/>
      <color rgb="FF000000"/>
      <name val="Times New Roman"/>
      <family val="1"/>
    </font>
    <font>
      <sz val="8"/>
      <color theme="0"/>
      <name val="Arial"/>
      <family val="2"/>
    </font>
    <font>
      <b/>
      <sz val="10"/>
      <color theme="0"/>
      <name val="Arial mt"/>
    </font>
    <font>
      <b/>
      <sz val="10"/>
      <name val="Arial MT"/>
    </font>
    <font>
      <b/>
      <sz val="10"/>
      <color rgb="FFFFFFFF"/>
      <name val="Arial MT"/>
    </font>
    <font>
      <sz val="11"/>
      <name val="Arial MT"/>
    </font>
    <font>
      <sz val="8.5"/>
      <color theme="0"/>
      <name val="Arial MT"/>
      <family val="2"/>
    </font>
    <font>
      <sz val="9"/>
      <color theme="0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b/>
      <sz val="8"/>
      <color theme="0"/>
      <name val="Calibri"/>
      <family val="2"/>
    </font>
    <font>
      <sz val="7"/>
      <color theme="0"/>
      <name val="Calibri"/>
      <family val="2"/>
    </font>
    <font>
      <sz val="7"/>
      <color theme="0"/>
      <name val="Arial"/>
      <family val="2"/>
    </font>
    <font>
      <b/>
      <sz val="20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20"/>
      <color theme="0"/>
      <name val="Calibri"/>
      <family val="2"/>
    </font>
    <font>
      <sz val="11"/>
      <color theme="0"/>
      <name val="Arial"/>
      <family val="2"/>
    </font>
    <font>
      <sz val="10"/>
      <color rgb="FF000000"/>
      <name val="Cascadia Code Light"/>
      <family val="3"/>
    </font>
    <font>
      <b/>
      <sz val="6"/>
      <color theme="1"/>
      <name val="Arial"/>
      <family val="2"/>
    </font>
    <font>
      <b/>
      <sz val="5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rgb="FFFF0000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b/>
      <sz val="18"/>
      <color theme="1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8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sz val="8.5"/>
      <color rgb="FFFFFFFF"/>
      <name val="Arial"/>
      <family val="2"/>
    </font>
    <font>
      <sz val="8.5"/>
      <name val="Arial"/>
      <family val="2"/>
    </font>
    <font>
      <sz val="8.5"/>
      <color theme="0"/>
      <name val="Arial"/>
      <family val="2"/>
    </font>
    <font>
      <b/>
      <sz val="10"/>
      <color rgb="FF000000"/>
      <name val="Arial"/>
      <family val="2"/>
    </font>
    <font>
      <b/>
      <sz val="14"/>
      <color rgb="FF63132A"/>
      <name val="Arial"/>
      <family val="2"/>
    </font>
    <font>
      <b/>
      <sz val="16"/>
      <color rgb="FF63132A"/>
      <name val="Arial"/>
      <family val="2"/>
    </font>
    <font>
      <sz val="16"/>
      <color rgb="FF63132A"/>
      <name val="Arial Black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sz val="9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 MT"/>
    </font>
    <font>
      <sz val="12"/>
      <color theme="0"/>
      <name val="Arial"/>
      <family val="2"/>
    </font>
    <font>
      <sz val="11"/>
      <color rgb="FF000000"/>
      <name val="Times New Roman"/>
      <family val="1"/>
    </font>
    <font>
      <sz val="9"/>
      <color rgb="FFFFFFFF"/>
      <name val="Arial"/>
      <family val="2"/>
    </font>
    <font>
      <sz val="11"/>
      <color rgb="FFFFFFFF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63132A"/>
      <name val="Arial"/>
      <family val="2"/>
    </font>
    <font>
      <sz val="12"/>
      <color theme="1"/>
      <name val="Arial"/>
      <family val="2"/>
    </font>
    <font>
      <b/>
      <sz val="8.5"/>
      <name val="Arial"/>
      <family val="2"/>
    </font>
    <font>
      <b/>
      <sz val="14"/>
      <name val="Arial"/>
      <family val="2"/>
    </font>
    <font>
      <sz val="8.5"/>
      <color rgb="FF000000"/>
      <name val="Arial"/>
      <family val="2"/>
    </font>
    <font>
      <b/>
      <sz val="11"/>
      <color rgb="FF000000"/>
      <name val="Arial"/>
      <family val="2"/>
    </font>
    <font>
      <u/>
      <sz val="9"/>
      <color theme="10"/>
      <name val="Arial"/>
      <family val="2"/>
    </font>
    <font>
      <b/>
      <vertAlign val="subscript"/>
      <sz val="8.5"/>
      <name val="Arial"/>
      <family val="2"/>
    </font>
    <font>
      <sz val="7"/>
      <color rgb="FFFFFFFF"/>
      <name val="Montserrat Light"/>
    </font>
    <font>
      <sz val="7"/>
      <color rgb="FF000000"/>
      <name val="Montserrat Light"/>
    </font>
    <font>
      <sz val="6"/>
      <color rgb="FF000000"/>
      <name val="Montserrat Light"/>
    </font>
  </fonts>
  <fills count="32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F1F1F1"/>
      </patternFill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FF0000"/>
      </patternFill>
    </fill>
    <fill>
      <patternFill patternType="solid">
        <fgColor rgb="FF902538"/>
        <bgColor indexed="64"/>
      </patternFill>
    </fill>
    <fill>
      <patternFill patternType="solid">
        <fgColor rgb="FFBB9256"/>
        <bgColor indexed="64"/>
      </patternFill>
    </fill>
    <fill>
      <patternFill patternType="solid">
        <fgColor rgb="FF58585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63132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2538"/>
        <bgColor rgb="FF902538"/>
      </patternFill>
    </fill>
    <fill>
      <patternFill patternType="solid">
        <fgColor theme="0"/>
        <bgColor indexed="64"/>
      </patternFill>
    </fill>
    <fill>
      <patternFill patternType="solid">
        <fgColor rgb="FFBB9256"/>
        <bgColor rgb="FFBB9256"/>
      </patternFill>
    </fill>
    <fill>
      <patternFill patternType="solid">
        <fgColor rgb="FFF2F2F2"/>
        <bgColor rgb="FFF2F2F2"/>
      </patternFill>
    </fill>
    <fill>
      <patternFill patternType="solid">
        <fgColor rgb="FFEEECE1"/>
        <bgColor rgb="FFEEECE1"/>
      </patternFill>
    </fill>
    <fill>
      <patternFill patternType="solid">
        <fgColor rgb="FF63132A"/>
        <bgColor rgb="FF63132A"/>
      </patternFill>
    </fill>
    <fill>
      <patternFill patternType="solid">
        <fgColor theme="9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4A4A4"/>
      </left>
      <right style="thin">
        <color rgb="FFA4A4A4"/>
      </right>
      <top style="thin">
        <color rgb="FFA4A4A4"/>
      </top>
      <bottom style="thin">
        <color rgb="FFA4A4A4"/>
      </bottom>
      <diagonal/>
    </border>
    <border>
      <left style="thin">
        <color rgb="FFA4A4A4"/>
      </left>
      <right/>
      <top style="thin">
        <color rgb="FFA4A4A4"/>
      </top>
      <bottom style="thin">
        <color rgb="FFA4A4A4"/>
      </bottom>
      <diagonal/>
    </border>
    <border>
      <left/>
      <right/>
      <top style="thin">
        <color rgb="FFA4A4A4"/>
      </top>
      <bottom style="thin">
        <color rgb="FFA4A4A4"/>
      </bottom>
      <diagonal/>
    </border>
    <border>
      <left/>
      <right style="thin">
        <color rgb="FFA4A4A4"/>
      </right>
      <top style="thin">
        <color rgb="FFA4A4A4"/>
      </top>
      <bottom style="thin">
        <color rgb="FFA4A4A4"/>
      </bottom>
      <diagonal/>
    </border>
    <border>
      <left style="thin">
        <color rgb="FFA4A4A4"/>
      </left>
      <right/>
      <top/>
      <bottom/>
      <diagonal/>
    </border>
    <border>
      <left/>
      <right style="thin">
        <color rgb="FFA4A4A4"/>
      </right>
      <top/>
      <bottom/>
      <diagonal/>
    </border>
    <border>
      <left/>
      <right style="thin">
        <color rgb="FFA4A4A4"/>
      </right>
      <top style="thin">
        <color rgb="FF000000"/>
      </top>
      <bottom/>
      <diagonal/>
    </border>
    <border>
      <left style="thin">
        <color rgb="FFA4A4A4"/>
      </left>
      <right/>
      <top style="thin">
        <color rgb="FF000000"/>
      </top>
      <bottom/>
      <diagonal/>
    </border>
    <border>
      <left/>
      <right style="thin">
        <color rgb="FFA4A4A4"/>
      </right>
      <top/>
      <bottom style="thin">
        <color rgb="FF000000"/>
      </bottom>
      <diagonal/>
    </border>
    <border>
      <left style="thin">
        <color rgb="FFA4A4A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4">
    <xf numFmtId="0" fontId="0" fillId="0" borderId="0"/>
    <xf numFmtId="9" fontId="17" fillId="0" borderId="0" applyFon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</cellStyleXfs>
  <cellXfs count="699">
    <xf numFmtId="0" fontId="0" fillId="0" borderId="0" xfId="0" applyAlignment="1">
      <alignment horizontal="left" vertical="top"/>
    </xf>
    <xf numFmtId="0" fontId="5" fillId="0" borderId="10" xfId="0" applyFont="1" applyBorder="1" applyAlignment="1">
      <alignment horizontal="center" vertical="top" wrapText="1"/>
    </xf>
    <xf numFmtId="1" fontId="6" fillId="0" borderId="10" xfId="0" applyNumberFormat="1" applyFont="1" applyBorder="1" applyAlignment="1">
      <alignment horizontal="center" vertical="center" shrinkToFit="1"/>
    </xf>
    <xf numFmtId="1" fontId="6" fillId="0" borderId="11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shrinkToFit="1"/>
    </xf>
    <xf numFmtId="1" fontId="6" fillId="0" borderId="9" xfId="0" applyNumberFormat="1" applyFont="1" applyBorder="1" applyAlignment="1">
      <alignment horizontal="center" vertical="center" shrinkToFit="1"/>
    </xf>
    <xf numFmtId="0" fontId="21" fillId="8" borderId="34" xfId="2" applyFont="1" applyFill="1" applyBorder="1" applyAlignment="1">
      <alignment horizontal="center" vertical="center" wrapText="1"/>
    </xf>
    <xf numFmtId="0" fontId="21" fillId="8" borderId="34" xfId="2" applyFont="1" applyFill="1" applyBorder="1" applyAlignment="1">
      <alignment horizontal="center" vertical="center"/>
    </xf>
    <xf numFmtId="0" fontId="21" fillId="9" borderId="34" xfId="2" applyFont="1" applyFill="1" applyBorder="1" applyAlignment="1">
      <alignment horizontal="center" vertical="center"/>
    </xf>
    <xf numFmtId="0" fontId="22" fillId="0" borderId="34" xfId="2" applyFont="1" applyBorder="1" applyAlignment="1">
      <alignment horizontal="justify" vertical="center" wrapText="1"/>
    </xf>
    <xf numFmtId="0" fontId="22" fillId="0" borderId="34" xfId="2" applyFont="1" applyBorder="1" applyAlignment="1">
      <alignment horizontal="center" vertical="center" wrapText="1"/>
    </xf>
    <xf numFmtId="0" fontId="22" fillId="10" borderId="34" xfId="2" applyFont="1" applyFill="1" applyBorder="1" applyAlignment="1">
      <alignment horizontal="center" vertical="center"/>
    </xf>
    <xf numFmtId="0" fontId="22" fillId="0" borderId="34" xfId="2" applyFont="1" applyBorder="1" applyAlignment="1">
      <alignment horizontal="center" vertical="center"/>
    </xf>
    <xf numFmtId="0" fontId="23" fillId="11" borderId="34" xfId="2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2" fillId="12" borderId="34" xfId="2" applyFont="1" applyFill="1" applyBorder="1" applyAlignment="1">
      <alignment horizontal="center" vertical="center"/>
    </xf>
    <xf numFmtId="14" fontId="22" fillId="0" borderId="34" xfId="2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0" fillId="0" borderId="34" xfId="0" applyBorder="1" applyAlignment="1">
      <alignment horizontal="left" vertical="top"/>
    </xf>
    <xf numFmtId="14" fontId="1" fillId="0" borderId="34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left" vertical="top"/>
    </xf>
    <xf numFmtId="0" fontId="35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top" wrapText="1"/>
    </xf>
    <xf numFmtId="0" fontId="0" fillId="0" borderId="34" xfId="0" applyBorder="1" applyAlignment="1">
      <alignment horizontal="center" vertical="top"/>
    </xf>
    <xf numFmtId="0" fontId="24" fillId="0" borderId="34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6" fillId="8" borderId="34" xfId="0" applyFont="1" applyFill="1" applyBorder="1" applyAlignment="1">
      <alignment horizontal="center" vertical="center" wrapText="1"/>
    </xf>
    <xf numFmtId="9" fontId="0" fillId="0" borderId="34" xfId="0" applyNumberFormat="1" applyBorder="1" applyAlignment="1">
      <alignment horizontal="center" vertical="center"/>
    </xf>
    <xf numFmtId="0" fontId="24" fillId="14" borderId="34" xfId="0" applyFont="1" applyFill="1" applyBorder="1" applyAlignment="1">
      <alignment horizontal="center" vertical="center"/>
    </xf>
    <xf numFmtId="0" fontId="54" fillId="8" borderId="34" xfId="2" applyFont="1" applyFill="1" applyBorder="1" applyAlignment="1">
      <alignment horizontal="center" vertical="center"/>
    </xf>
    <xf numFmtId="0" fontId="54" fillId="8" borderId="34" xfId="2" applyFont="1" applyFill="1" applyBorder="1" applyAlignment="1">
      <alignment horizontal="center" vertical="center" wrapText="1"/>
    </xf>
    <xf numFmtId="0" fontId="54" fillId="8" borderId="34" xfId="0" applyFont="1" applyFill="1" applyBorder="1" applyAlignment="1">
      <alignment horizontal="center" vertical="center" wrapText="1"/>
    </xf>
    <xf numFmtId="0" fontId="18" fillId="0" borderId="34" xfId="2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/>
    </xf>
    <xf numFmtId="9" fontId="18" fillId="0" borderId="34" xfId="1" applyFont="1" applyBorder="1" applyAlignment="1">
      <alignment horizontal="center" vertical="center"/>
    </xf>
    <xf numFmtId="0" fontId="22" fillId="0" borderId="37" xfId="2" applyFont="1" applyBorder="1" applyAlignment="1">
      <alignment horizontal="center" vertical="center" wrapText="1"/>
    </xf>
    <xf numFmtId="0" fontId="22" fillId="0" borderId="37" xfId="2" applyFont="1" applyBorder="1" applyAlignment="1">
      <alignment horizontal="justify" vertical="center" wrapText="1"/>
    </xf>
    <xf numFmtId="0" fontId="22" fillId="0" borderId="38" xfId="2" applyFont="1" applyBorder="1" applyAlignment="1">
      <alignment horizontal="justify" vertical="center" wrapText="1"/>
    </xf>
    <xf numFmtId="0" fontId="22" fillId="10" borderId="37" xfId="2" applyFont="1" applyFill="1" applyBorder="1" applyAlignment="1">
      <alignment horizontal="center" vertical="center"/>
    </xf>
    <xf numFmtId="0" fontId="22" fillId="0" borderId="37" xfId="2" applyFont="1" applyBorder="1" applyAlignment="1">
      <alignment horizontal="center" vertical="center"/>
    </xf>
    <xf numFmtId="0" fontId="23" fillId="11" borderId="37" xfId="2" applyFont="1" applyFill="1" applyBorder="1" applyAlignment="1">
      <alignment horizontal="center" vertical="center"/>
    </xf>
    <xf numFmtId="0" fontId="21" fillId="8" borderId="31" xfId="2" applyFont="1" applyFill="1" applyBorder="1" applyAlignment="1">
      <alignment horizontal="center" vertical="center" wrapText="1"/>
    </xf>
    <xf numFmtId="0" fontId="21" fillId="9" borderId="29" xfId="2" applyFont="1" applyFill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0" xfId="0" applyFont="1" applyAlignment="1">
      <alignment horizontal="left" vertical="top"/>
    </xf>
    <xf numFmtId="0" fontId="24" fillId="12" borderId="34" xfId="0" applyFont="1" applyFill="1" applyBorder="1" applyAlignment="1">
      <alignment horizontal="center" vertical="center" wrapText="1"/>
    </xf>
    <xf numFmtId="0" fontId="24" fillId="12" borderId="4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top"/>
    </xf>
    <xf numFmtId="0" fontId="60" fillId="0" borderId="0" xfId="0" applyFont="1" applyAlignment="1">
      <alignment horizontal="left" vertical="top"/>
    </xf>
    <xf numFmtId="0" fontId="33" fillId="17" borderId="34" xfId="0" applyFont="1" applyFill="1" applyBorder="1" applyAlignment="1">
      <alignment horizontal="center" vertical="center" wrapText="1"/>
    </xf>
    <xf numFmtId="0" fontId="34" fillId="17" borderId="13" xfId="0" applyFont="1" applyFill="1" applyBorder="1" applyAlignment="1">
      <alignment horizontal="center" vertical="center" wrapText="1"/>
    </xf>
    <xf numFmtId="0" fontId="34" fillId="17" borderId="34" xfId="0" applyFont="1" applyFill="1" applyBorder="1" applyAlignment="1">
      <alignment vertical="center" wrapText="1"/>
    </xf>
    <xf numFmtId="0" fontId="61" fillId="0" borderId="0" xfId="0" applyFont="1" applyAlignment="1">
      <alignment horizontal="center"/>
    </xf>
    <xf numFmtId="0" fontId="61" fillId="0" borderId="0" xfId="0" applyFont="1" applyAlignment="1">
      <alignment horizontal="center" vertical="center" wrapText="1"/>
    </xf>
    <xf numFmtId="0" fontId="62" fillId="0" borderId="0" xfId="0" applyFont="1"/>
    <xf numFmtId="0" fontId="64" fillId="0" borderId="0" xfId="0" applyFont="1" applyAlignment="1">
      <alignment wrapText="1"/>
    </xf>
    <xf numFmtId="0" fontId="64" fillId="0" borderId="0" xfId="0" applyFont="1" applyAlignment="1">
      <alignment vertical="center"/>
    </xf>
    <xf numFmtId="0" fontId="64" fillId="0" borderId="0" xfId="0" applyFont="1" applyAlignment="1">
      <alignment vertical="center" wrapText="1"/>
    </xf>
    <xf numFmtId="0" fontId="64" fillId="0" borderId="42" xfId="0" applyFont="1" applyBorder="1" applyAlignment="1">
      <alignment vertical="center" wrapText="1"/>
    </xf>
    <xf numFmtId="0" fontId="63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66" fillId="0" borderId="0" xfId="0" applyFont="1"/>
    <xf numFmtId="0" fontId="67" fillId="0" borderId="0" xfId="0" applyFont="1" applyAlignment="1">
      <alignment vertical="center"/>
    </xf>
    <xf numFmtId="0" fontId="66" fillId="0" borderId="0" xfId="0" applyFont="1" applyAlignment="1">
      <alignment vertical="center"/>
    </xf>
    <xf numFmtId="0" fontId="69" fillId="0" borderId="0" xfId="0" applyFont="1"/>
    <xf numFmtId="0" fontId="68" fillId="0" borderId="0" xfId="0" applyFont="1"/>
    <xf numFmtId="0" fontId="17" fillId="0" borderId="0" xfId="0" applyFont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 wrapText="1"/>
    </xf>
    <xf numFmtId="0" fontId="24" fillId="0" borderId="34" xfId="0" applyFont="1" applyBorder="1" applyAlignment="1">
      <alignment horizontal="left" vertical="top"/>
    </xf>
    <xf numFmtId="0" fontId="32" fillId="0" borderId="34" xfId="0" applyFont="1" applyBorder="1" applyAlignment="1">
      <alignment horizontal="center" vertical="top" wrapText="1"/>
    </xf>
    <xf numFmtId="0" fontId="32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30" fillId="13" borderId="37" xfId="0" applyFont="1" applyFill="1" applyBorder="1" applyAlignment="1">
      <alignment horizontal="center" vertical="center" wrapText="1"/>
    </xf>
    <xf numFmtId="0" fontId="30" fillId="8" borderId="34" xfId="0" applyFont="1" applyFill="1" applyBorder="1" applyAlignment="1">
      <alignment horizontal="center" vertical="center" wrapText="1"/>
    </xf>
    <xf numFmtId="0" fontId="24" fillId="0" borderId="34" xfId="0" applyFont="1" applyBorder="1"/>
    <xf numFmtId="0" fontId="24" fillId="0" borderId="34" xfId="0" applyFont="1" applyBorder="1" applyAlignment="1">
      <alignment vertical="center"/>
    </xf>
    <xf numFmtId="0" fontId="24" fillId="0" borderId="34" xfId="0" applyFont="1" applyBorder="1" applyAlignment="1">
      <alignment vertical="top"/>
    </xf>
    <xf numFmtId="0" fontId="40" fillId="0" borderId="0" xfId="0" applyFont="1" applyAlignment="1">
      <alignment vertical="center"/>
    </xf>
    <xf numFmtId="0" fontId="40" fillId="0" borderId="0" xfId="0" applyFont="1"/>
    <xf numFmtId="0" fontId="40" fillId="0" borderId="0" xfId="0" applyFont="1" applyAlignment="1">
      <alignment vertical="top"/>
    </xf>
    <xf numFmtId="9" fontId="81" fillId="0" borderId="0" xfId="1" applyFont="1" applyBorder="1" applyAlignment="1">
      <alignment vertical="center"/>
    </xf>
    <xf numFmtId="14" fontId="0" fillId="0" borderId="34" xfId="0" applyNumberFormat="1" applyBorder="1" applyAlignment="1">
      <alignment horizontal="center" vertical="top"/>
    </xf>
    <xf numFmtId="14" fontId="17" fillId="0" borderId="34" xfId="0" applyNumberFormat="1" applyFont="1" applyBorder="1" applyAlignment="1">
      <alignment horizontal="center" vertical="top"/>
    </xf>
    <xf numFmtId="0" fontId="40" fillId="0" borderId="34" xfId="0" applyFont="1" applyBorder="1" applyAlignment="1">
      <alignment horizontal="center" vertical="center" wrapText="1"/>
    </xf>
    <xf numFmtId="0" fontId="24" fillId="0" borderId="0" xfId="0" applyFont="1" applyAlignment="1">
      <alignment horizontal="justify" vertical="justify"/>
    </xf>
    <xf numFmtId="0" fontId="24" fillId="0" borderId="0" xfId="0" applyFont="1" applyAlignment="1">
      <alignment horizontal="center" vertical="center" wrapText="1"/>
    </xf>
    <xf numFmtId="0" fontId="24" fillId="0" borderId="34" xfId="0" applyFont="1" applyBorder="1" applyAlignment="1">
      <alignment horizontal="justify" vertical="center" wrapText="1"/>
    </xf>
    <xf numFmtId="0" fontId="24" fillId="0" borderId="18" xfId="0" applyFont="1" applyBorder="1" applyAlignment="1">
      <alignment horizontal="justify" vertical="center" wrapText="1"/>
    </xf>
    <xf numFmtId="0" fontId="24" fillId="0" borderId="19" xfId="0" applyFont="1" applyBorder="1" applyAlignment="1">
      <alignment horizontal="justify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justify" vertical="center" wrapText="1"/>
    </xf>
    <xf numFmtId="0" fontId="24" fillId="0" borderId="0" xfId="0" applyFont="1" applyAlignment="1">
      <alignment horizontal="justify" vertical="center"/>
    </xf>
    <xf numFmtId="0" fontId="18" fillId="0" borderId="10" xfId="0" applyFont="1" applyBorder="1" applyAlignment="1">
      <alignment horizontal="justify" vertical="center" wrapText="1"/>
    </xf>
    <xf numFmtId="0" fontId="30" fillId="25" borderId="10" xfId="0" applyFont="1" applyFill="1" applyBorder="1" applyAlignment="1">
      <alignment horizontal="center" vertical="center" wrapText="1"/>
    </xf>
    <xf numFmtId="0" fontId="88" fillId="8" borderId="33" xfId="0" applyFont="1" applyFill="1" applyBorder="1" applyAlignment="1">
      <alignment horizontal="center" vertical="center" wrapText="1"/>
    </xf>
    <xf numFmtId="0" fontId="85" fillId="0" borderId="3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93" fillId="7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top" wrapText="1"/>
    </xf>
    <xf numFmtId="0" fontId="3" fillId="8" borderId="10" xfId="0" applyFont="1" applyFill="1" applyBorder="1" applyAlignment="1">
      <alignment horizontal="center" vertical="center" wrapText="1"/>
    </xf>
    <xf numFmtId="0" fontId="30" fillId="7" borderId="10" xfId="0" applyFont="1" applyFill="1" applyBorder="1" applyAlignment="1">
      <alignment horizontal="center" vertical="center" wrapText="1"/>
    </xf>
    <xf numFmtId="0" fontId="30" fillId="7" borderId="33" xfId="0" applyFont="1" applyFill="1" applyBorder="1" applyAlignment="1">
      <alignment horizontal="center" vertical="center" wrapText="1"/>
    </xf>
    <xf numFmtId="1" fontId="24" fillId="0" borderId="10" xfId="0" applyNumberFormat="1" applyFont="1" applyBorder="1" applyAlignment="1">
      <alignment horizontal="center" vertical="center" shrinkToFit="1"/>
    </xf>
    <xf numFmtId="1" fontId="24" fillId="0" borderId="11" xfId="0" applyNumberFormat="1" applyFont="1" applyBorder="1" applyAlignment="1">
      <alignment horizontal="center" vertical="center" shrinkToFit="1"/>
    </xf>
    <xf numFmtId="1" fontId="24" fillId="0" borderId="35" xfId="0" applyNumberFormat="1" applyFont="1" applyBorder="1" applyAlignment="1">
      <alignment horizontal="center" vertical="center" shrinkToFit="1"/>
    </xf>
    <xf numFmtId="1" fontId="24" fillId="0" borderId="34" xfId="0" applyNumberFormat="1" applyFont="1" applyBorder="1" applyAlignment="1">
      <alignment horizontal="center" vertical="center" shrinkToFit="1"/>
    </xf>
    <xf numFmtId="1" fontId="24" fillId="0" borderId="36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0" fontId="18" fillId="0" borderId="10" xfId="0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" fontId="94" fillId="0" borderId="10" xfId="0" applyNumberFormat="1" applyFont="1" applyBorder="1" applyAlignment="1">
      <alignment horizontal="center" vertical="center" shrinkToFit="1"/>
    </xf>
    <xf numFmtId="0" fontId="89" fillId="8" borderId="34" xfId="0" applyFont="1" applyFill="1" applyBorder="1" applyAlignment="1">
      <alignment horizontal="center" vertical="center"/>
    </xf>
    <xf numFmtId="0" fontId="85" fillId="23" borderId="34" xfId="2" applyFont="1" applyFill="1" applyBorder="1" applyAlignment="1">
      <alignment horizontal="center" vertical="center" wrapText="1"/>
    </xf>
    <xf numFmtId="0" fontId="85" fillId="23" borderId="34" xfId="2" applyFont="1" applyFill="1" applyBorder="1" applyAlignment="1">
      <alignment horizontal="center" vertical="center"/>
    </xf>
    <xf numFmtId="0" fontId="87" fillId="11" borderId="34" xfId="2" applyFont="1" applyFill="1" applyBorder="1" applyAlignment="1">
      <alignment horizontal="center" vertical="center"/>
    </xf>
    <xf numFmtId="0" fontId="85" fillId="0" borderId="34" xfId="2" applyFont="1" applyBorder="1" applyAlignment="1">
      <alignment horizontal="center" vertical="center" wrapText="1"/>
    </xf>
    <xf numFmtId="0" fontId="59" fillId="15" borderId="34" xfId="2" applyFont="1" applyFill="1" applyBorder="1" applyAlignment="1">
      <alignment horizontal="center" vertical="center"/>
    </xf>
    <xf numFmtId="0" fontId="85" fillId="0" borderId="34" xfId="2" applyFont="1" applyBorder="1" applyAlignment="1">
      <alignment horizontal="center" vertical="center"/>
    </xf>
    <xf numFmtId="0" fontId="95" fillId="20" borderId="34" xfId="2" applyFont="1" applyFill="1" applyBorder="1" applyAlignment="1">
      <alignment horizontal="center" vertical="center"/>
    </xf>
    <xf numFmtId="0" fontId="10" fillId="7" borderId="34" xfId="0" applyFont="1" applyFill="1" applyBorder="1" applyAlignment="1">
      <alignment horizontal="center" vertical="center" wrapText="1"/>
    </xf>
    <xf numFmtId="0" fontId="89" fillId="7" borderId="34" xfId="0" applyFont="1" applyFill="1" applyBorder="1" applyAlignment="1">
      <alignment horizontal="center" vertical="center" wrapText="1"/>
    </xf>
    <xf numFmtId="0" fontId="30" fillId="9" borderId="34" xfId="0" applyFont="1" applyFill="1" applyBorder="1" applyAlignment="1">
      <alignment horizontal="center" vertical="center" wrapText="1"/>
    </xf>
    <xf numFmtId="0" fontId="48" fillId="7" borderId="34" xfId="0" applyFont="1" applyFill="1" applyBorder="1" applyAlignment="1">
      <alignment horizontal="center" vertical="center" wrapText="1"/>
    </xf>
    <xf numFmtId="0" fontId="48" fillId="8" borderId="34" xfId="0" applyFont="1" applyFill="1" applyBorder="1" applyAlignment="1">
      <alignment horizontal="center" vertical="center" wrapText="1"/>
    </xf>
    <xf numFmtId="0" fontId="92" fillId="0" borderId="34" xfId="0" applyFont="1" applyBorder="1" applyAlignment="1">
      <alignment horizontal="center" vertical="center" wrapText="1"/>
    </xf>
    <xf numFmtId="0" fontId="40" fillId="12" borderId="34" xfId="0" applyFont="1" applyFill="1" applyBorder="1" applyAlignment="1">
      <alignment horizontal="center" vertical="center" wrapText="1"/>
    </xf>
    <xf numFmtId="0" fontId="40" fillId="24" borderId="34" xfId="0" applyFont="1" applyFill="1" applyBorder="1" applyAlignment="1">
      <alignment horizontal="center" vertical="center" wrapText="1"/>
    </xf>
    <xf numFmtId="0" fontId="40" fillId="0" borderId="34" xfId="0" applyFont="1" applyBorder="1" applyAlignment="1">
      <alignment horizontal="center" vertical="center"/>
    </xf>
    <xf numFmtId="0" fontId="40" fillId="20" borderId="34" xfId="0" applyFont="1" applyFill="1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48" fillId="8" borderId="34" xfId="2" applyFont="1" applyFill="1" applyBorder="1" applyAlignment="1">
      <alignment horizontal="center" vertical="center" wrapText="1"/>
    </xf>
    <xf numFmtId="0" fontId="48" fillId="8" borderId="34" xfId="2" applyFont="1" applyFill="1" applyBorder="1" applyAlignment="1">
      <alignment horizontal="center" vertical="center"/>
    </xf>
    <xf numFmtId="0" fontId="92" fillId="0" borderId="37" xfId="2" applyFont="1" applyBorder="1" applyAlignment="1">
      <alignment horizontal="center" vertical="center" wrapText="1"/>
    </xf>
    <xf numFmtId="9" fontId="92" fillId="0" borderId="37" xfId="1" applyFont="1" applyBorder="1" applyAlignment="1">
      <alignment horizontal="center" vertical="center"/>
    </xf>
    <xf numFmtId="0" fontId="30" fillId="7" borderId="3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78" fillId="0" borderId="34" xfId="0" applyFont="1" applyBorder="1" applyAlignment="1">
      <alignment horizontal="center" vertical="center" wrapText="1"/>
    </xf>
    <xf numFmtId="1" fontId="24" fillId="0" borderId="34" xfId="0" applyNumberFormat="1" applyFont="1" applyBorder="1" applyAlignment="1">
      <alignment horizontal="center" vertical="center" wrapText="1"/>
    </xf>
    <xf numFmtId="14" fontId="24" fillId="0" borderId="34" xfId="0" applyNumberFormat="1" applyFont="1" applyBorder="1" applyAlignment="1">
      <alignment horizontal="center" vertical="center" wrapText="1"/>
    </xf>
    <xf numFmtId="9" fontId="24" fillId="0" borderId="32" xfId="0" applyNumberFormat="1" applyFont="1" applyBorder="1" applyAlignment="1">
      <alignment horizontal="center" vertical="center" wrapText="1"/>
    </xf>
    <xf numFmtId="12" fontId="24" fillId="0" borderId="32" xfId="0" applyNumberFormat="1" applyFont="1" applyBorder="1" applyAlignment="1">
      <alignment horizontal="center" vertical="center" wrapText="1"/>
    </xf>
    <xf numFmtId="14" fontId="24" fillId="0" borderId="0" xfId="0" applyNumberFormat="1" applyFont="1" applyAlignment="1">
      <alignment horizontal="center" vertical="center" wrapText="1"/>
    </xf>
    <xf numFmtId="14" fontId="30" fillId="8" borderId="34" xfId="0" applyNumberFormat="1" applyFont="1" applyFill="1" applyBorder="1" applyAlignment="1">
      <alignment horizontal="center" vertical="center" wrapText="1"/>
    </xf>
    <xf numFmtId="0" fontId="89" fillId="8" borderId="34" xfId="0" applyFont="1" applyFill="1" applyBorder="1" applyAlignment="1">
      <alignment horizontal="center" vertical="center" wrapText="1"/>
    </xf>
    <xf numFmtId="0" fontId="97" fillId="7" borderId="34" xfId="0" applyFont="1" applyFill="1" applyBorder="1" applyAlignment="1">
      <alignment horizontal="center" vertical="center" wrapText="1"/>
    </xf>
    <xf numFmtId="14" fontId="92" fillId="0" borderId="34" xfId="0" applyNumberFormat="1" applyFont="1" applyBorder="1" applyAlignment="1">
      <alignment horizontal="center" vertical="center" wrapText="1"/>
    </xf>
    <xf numFmtId="0" fontId="40" fillId="14" borderId="34" xfId="0" applyFont="1" applyFill="1" applyBorder="1" applyAlignment="1">
      <alignment horizontal="center" vertical="center"/>
    </xf>
    <xf numFmtId="9" fontId="40" fillId="0" borderId="34" xfId="0" applyNumberFormat="1" applyFont="1" applyBorder="1" applyAlignment="1">
      <alignment horizontal="center" vertical="center"/>
    </xf>
    <xf numFmtId="0" fontId="92" fillId="0" borderId="34" xfId="2" applyFont="1" applyBorder="1" applyAlignment="1">
      <alignment horizontal="center" vertical="center" wrapText="1"/>
    </xf>
    <xf numFmtId="9" fontId="92" fillId="0" borderId="34" xfId="1" applyFont="1" applyBorder="1" applyAlignment="1">
      <alignment horizontal="center" vertical="center"/>
    </xf>
    <xf numFmtId="0" fontId="48" fillId="20" borderId="34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9" fontId="24" fillId="0" borderId="0" xfId="1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86" fillId="0" borderId="0" xfId="0" applyFont="1" applyAlignment="1">
      <alignment horizontal="left" vertical="center"/>
    </xf>
    <xf numFmtId="0" fontId="76" fillId="0" borderId="10" xfId="0" applyFont="1" applyBorder="1" applyAlignment="1">
      <alignment horizontal="left" vertical="top" wrapText="1"/>
    </xf>
    <xf numFmtId="0" fontId="76" fillId="2" borderId="10" xfId="0" applyFont="1" applyFill="1" applyBorder="1" applyAlignment="1">
      <alignment horizontal="left" vertical="top" wrapText="1" indent="5"/>
    </xf>
    <xf numFmtId="0" fontId="9" fillId="7" borderId="34" xfId="0" applyFont="1" applyFill="1" applyBorder="1" applyAlignment="1">
      <alignment horizontal="center" vertical="center" wrapText="1"/>
    </xf>
    <xf numFmtId="0" fontId="89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96" fillId="0" borderId="0" xfId="0" applyFont="1" applyAlignment="1">
      <alignment horizontal="left" vertical="center"/>
    </xf>
    <xf numFmtId="0" fontId="90" fillId="0" borderId="34" xfId="0" applyFont="1" applyBorder="1" applyAlignment="1">
      <alignment horizontal="center" vertical="center" wrapText="1"/>
    </xf>
    <xf numFmtId="0" fontId="87" fillId="8" borderId="10" xfId="0" applyFont="1" applyFill="1" applyBorder="1" applyAlignment="1">
      <alignment horizontal="center" vertical="center" wrapText="1"/>
    </xf>
    <xf numFmtId="0" fontId="89" fillId="15" borderId="34" xfId="0" applyFont="1" applyFill="1" applyBorder="1" applyAlignment="1">
      <alignment horizontal="center" vertical="center"/>
    </xf>
    <xf numFmtId="0" fontId="110" fillId="0" borderId="49" xfId="0" applyFont="1" applyBorder="1" applyAlignment="1">
      <alignment horizontal="justify" vertical="center" wrapText="1"/>
    </xf>
    <xf numFmtId="0" fontId="109" fillId="8" borderId="52" xfId="0" applyFont="1" applyFill="1" applyBorder="1" applyAlignment="1">
      <alignment horizontal="justify" vertical="center" wrapText="1"/>
    </xf>
    <xf numFmtId="0" fontId="111" fillId="0" borderId="53" xfId="0" applyFont="1" applyBorder="1" applyAlignment="1">
      <alignment horizontal="justify" vertical="center" wrapText="1"/>
    </xf>
    <xf numFmtId="0" fontId="110" fillId="0" borderId="54" xfId="0" applyFont="1" applyBorder="1" applyAlignment="1">
      <alignment horizontal="justify" vertical="center" wrapText="1"/>
    </xf>
    <xf numFmtId="0" fontId="109" fillId="8" borderId="55" xfId="0" applyFont="1" applyFill="1" applyBorder="1" applyAlignment="1">
      <alignment horizontal="justify" vertical="center" wrapText="1"/>
    </xf>
    <xf numFmtId="0" fontId="111" fillId="0" borderId="56" xfId="0" applyFont="1" applyBorder="1" applyAlignment="1">
      <alignment horizontal="justify" vertical="center" wrapText="1"/>
    </xf>
    <xf numFmtId="0" fontId="110" fillId="0" borderId="56" xfId="0" applyFont="1" applyBorder="1" applyAlignment="1">
      <alignment horizontal="justify" vertical="center" wrapText="1"/>
    </xf>
    <xf numFmtId="0" fontId="109" fillId="8" borderId="49" xfId="0" applyFont="1" applyFill="1" applyBorder="1" applyAlignment="1">
      <alignment horizontal="justify" vertical="center"/>
    </xf>
    <xf numFmtId="0" fontId="111" fillId="0" borderId="49" xfId="0" applyFont="1" applyBorder="1" applyAlignment="1">
      <alignment horizontal="justify" vertical="center" wrapText="1"/>
    </xf>
    <xf numFmtId="0" fontId="21" fillId="27" borderId="10" xfId="0" applyFont="1" applyFill="1" applyBorder="1" applyAlignment="1">
      <alignment horizontal="center" vertical="center" wrapText="1"/>
    </xf>
    <xf numFmtId="0" fontId="21" fillId="25" borderId="10" xfId="0" applyFont="1" applyFill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49" fillId="29" borderId="10" xfId="0" applyFont="1" applyFill="1" applyBorder="1" applyAlignment="1">
      <alignment horizontal="center" vertical="center" wrapText="1"/>
    </xf>
    <xf numFmtId="0" fontId="49" fillId="29" borderId="10" xfId="0" applyFont="1" applyFill="1" applyBorder="1" applyAlignment="1">
      <alignment horizontal="center" vertical="center"/>
    </xf>
    <xf numFmtId="0" fontId="21" fillId="30" borderId="10" xfId="0" applyFont="1" applyFill="1" applyBorder="1" applyAlignment="1">
      <alignment horizontal="center" vertical="center"/>
    </xf>
    <xf numFmtId="0" fontId="49" fillId="0" borderId="10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88" fillId="8" borderId="11" xfId="0" applyFont="1" applyFill="1" applyBorder="1" applyAlignment="1">
      <alignment horizontal="center" vertical="center"/>
    </xf>
    <xf numFmtId="0" fontId="88" fillId="8" borderId="12" xfId="0" applyFont="1" applyFill="1" applyBorder="1" applyAlignment="1">
      <alignment horizontal="center" vertical="center"/>
    </xf>
    <xf numFmtId="0" fontId="88" fillId="8" borderId="13" xfId="0" applyFont="1" applyFill="1" applyBorder="1" applyAlignment="1">
      <alignment horizontal="center" vertical="center"/>
    </xf>
    <xf numFmtId="0" fontId="57" fillId="7" borderId="4" xfId="0" applyFont="1" applyFill="1" applyBorder="1" applyAlignment="1">
      <alignment horizontal="center" vertical="center" wrapText="1"/>
    </xf>
    <xf numFmtId="0" fontId="57" fillId="7" borderId="0" xfId="0" applyFont="1" applyFill="1" applyAlignment="1">
      <alignment horizontal="center" vertical="center" wrapText="1"/>
    </xf>
    <xf numFmtId="0" fontId="57" fillId="7" borderId="5" xfId="0" applyFont="1" applyFill="1" applyBorder="1" applyAlignment="1">
      <alignment horizontal="center" vertical="center" wrapText="1"/>
    </xf>
    <xf numFmtId="0" fontId="57" fillId="7" borderId="7" xfId="0" applyFont="1" applyFill="1" applyBorder="1" applyAlignment="1">
      <alignment horizontal="center" vertical="center" wrapText="1"/>
    </xf>
    <xf numFmtId="0" fontId="57" fillId="7" borderId="8" xfId="0" applyFont="1" applyFill="1" applyBorder="1" applyAlignment="1">
      <alignment horizontal="center" vertical="center" wrapText="1"/>
    </xf>
    <xf numFmtId="0" fontId="57" fillId="7" borderId="9" xfId="0" applyFont="1" applyFill="1" applyBorder="1" applyAlignment="1">
      <alignment horizontal="center" vertical="center" wrapText="1"/>
    </xf>
    <xf numFmtId="0" fontId="85" fillId="0" borderId="1" xfId="0" applyFont="1" applyBorder="1" applyAlignment="1">
      <alignment horizontal="left" vertical="center" wrapText="1"/>
    </xf>
    <xf numFmtId="0" fontId="85" fillId="0" borderId="2" xfId="0" applyFont="1" applyBorder="1" applyAlignment="1">
      <alignment horizontal="left" vertical="center" wrapText="1"/>
    </xf>
    <xf numFmtId="0" fontId="85" fillId="0" borderId="3" xfId="0" applyFont="1" applyBorder="1" applyAlignment="1">
      <alignment horizontal="left" vertical="center" wrapText="1"/>
    </xf>
    <xf numFmtId="0" fontId="85" fillId="0" borderId="4" xfId="0" applyFont="1" applyBorder="1" applyAlignment="1">
      <alignment horizontal="left" vertical="center" wrapText="1"/>
    </xf>
    <xf numFmtId="0" fontId="85" fillId="0" borderId="0" xfId="0" applyFont="1" applyAlignment="1">
      <alignment horizontal="left" vertical="center" wrapText="1"/>
    </xf>
    <xf numFmtId="0" fontId="85" fillId="0" borderId="5" xfId="0" applyFont="1" applyBorder="1" applyAlignment="1">
      <alignment horizontal="left" vertical="center" wrapText="1"/>
    </xf>
    <xf numFmtId="0" fontId="85" fillId="0" borderId="7" xfId="0" applyFont="1" applyBorder="1" applyAlignment="1">
      <alignment horizontal="left" vertical="center" wrapText="1"/>
    </xf>
    <xf numFmtId="0" fontId="85" fillId="0" borderId="8" xfId="0" applyFont="1" applyBorder="1" applyAlignment="1">
      <alignment horizontal="left" vertical="center" wrapText="1"/>
    </xf>
    <xf numFmtId="0" fontId="85" fillId="0" borderId="9" xfId="0" applyFont="1" applyBorder="1" applyAlignment="1">
      <alignment horizontal="left" vertical="center" wrapText="1"/>
    </xf>
    <xf numFmtId="0" fontId="86" fillId="0" borderId="1" xfId="0" applyFont="1" applyBorder="1" applyAlignment="1">
      <alignment horizontal="left" vertical="center" wrapText="1"/>
    </xf>
    <xf numFmtId="0" fontId="86" fillId="0" borderId="2" xfId="0" applyFont="1" applyBorder="1" applyAlignment="1">
      <alignment horizontal="left" vertical="center" wrapText="1"/>
    </xf>
    <xf numFmtId="0" fontId="86" fillId="0" borderId="3" xfId="0" applyFont="1" applyBorder="1" applyAlignment="1">
      <alignment horizontal="left" vertical="center" wrapText="1"/>
    </xf>
    <xf numFmtId="0" fontId="86" fillId="0" borderId="7" xfId="0" applyFont="1" applyBorder="1" applyAlignment="1">
      <alignment horizontal="left" vertical="center" wrapText="1"/>
    </xf>
    <xf numFmtId="0" fontId="86" fillId="0" borderId="8" xfId="0" applyFont="1" applyBorder="1" applyAlignment="1">
      <alignment horizontal="left" vertical="center" wrapText="1"/>
    </xf>
    <xf numFmtId="0" fontId="86" fillId="0" borderId="9" xfId="0" applyFont="1" applyBorder="1" applyAlignment="1">
      <alignment horizontal="left" vertical="center" wrapText="1"/>
    </xf>
    <xf numFmtId="0" fontId="86" fillId="0" borderId="4" xfId="0" applyFont="1" applyBorder="1" applyAlignment="1">
      <alignment horizontal="left" vertical="center" wrapText="1"/>
    </xf>
    <xf numFmtId="0" fontId="86" fillId="0" borderId="0" xfId="0" applyFont="1" applyAlignment="1">
      <alignment horizontal="left" vertical="center" wrapText="1"/>
    </xf>
    <xf numFmtId="0" fontId="86" fillId="0" borderId="5" xfId="0" applyFont="1" applyBorder="1" applyAlignment="1">
      <alignment horizontal="left" vertical="center" wrapText="1"/>
    </xf>
    <xf numFmtId="0" fontId="24" fillId="0" borderId="25" xfId="0" applyFont="1" applyBorder="1" applyAlignment="1">
      <alignment horizontal="center" vertical="justify"/>
    </xf>
    <xf numFmtId="0" fontId="24" fillId="0" borderId="0" xfId="0" applyFont="1" applyAlignment="1">
      <alignment horizontal="center" vertical="justify"/>
    </xf>
    <xf numFmtId="0" fontId="88" fillId="8" borderId="46" xfId="0" applyFont="1" applyFill="1" applyBorder="1" applyAlignment="1">
      <alignment horizontal="center" vertical="center"/>
    </xf>
    <xf numFmtId="0" fontId="88" fillId="8" borderId="47" xfId="0" applyFont="1" applyFill="1" applyBorder="1" applyAlignment="1">
      <alignment horizontal="center" vertical="center"/>
    </xf>
    <xf numFmtId="0" fontId="85" fillId="0" borderId="29" xfId="0" applyFont="1" applyBorder="1" applyAlignment="1">
      <alignment horizontal="center" vertical="center"/>
    </xf>
    <xf numFmtId="0" fontId="85" fillId="0" borderId="31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84" fillId="0" borderId="18" xfId="3" applyFont="1" applyFill="1" applyBorder="1" applyAlignment="1">
      <alignment horizontal="center" vertical="center" wrapText="1"/>
    </xf>
    <xf numFmtId="0" fontId="84" fillId="0" borderId="0" xfId="3" applyFont="1" applyFill="1" applyBorder="1" applyAlignment="1">
      <alignment horizontal="center" vertical="center" wrapText="1"/>
    </xf>
    <xf numFmtId="0" fontId="84" fillId="0" borderId="5" xfId="3" applyFont="1" applyFill="1" applyBorder="1" applyAlignment="1">
      <alignment horizontal="center" vertical="center" wrapText="1"/>
    </xf>
    <xf numFmtId="0" fontId="84" fillId="0" borderId="23" xfId="3" applyFont="1" applyFill="1" applyBorder="1" applyAlignment="1">
      <alignment horizontal="center" vertical="center" wrapText="1"/>
    </xf>
    <xf numFmtId="0" fontId="84" fillId="0" borderId="8" xfId="3" applyFont="1" applyFill="1" applyBorder="1" applyAlignment="1">
      <alignment horizontal="center" vertical="center" wrapText="1"/>
    </xf>
    <xf numFmtId="0" fontId="84" fillId="0" borderId="9" xfId="3" applyFont="1" applyFill="1" applyBorder="1" applyAlignment="1">
      <alignment horizontal="center" vertical="center" wrapText="1"/>
    </xf>
    <xf numFmtId="0" fontId="84" fillId="0" borderId="21" xfId="3" applyFont="1" applyFill="1" applyBorder="1" applyAlignment="1">
      <alignment horizontal="center" vertical="center" wrapText="1"/>
    </xf>
    <xf numFmtId="0" fontId="84" fillId="0" borderId="2" xfId="3" applyFont="1" applyFill="1" applyBorder="1" applyAlignment="1">
      <alignment horizontal="center" vertical="center" wrapText="1"/>
    </xf>
    <xf numFmtId="0" fontId="84" fillId="0" borderId="3" xfId="3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justify" vertical="center" wrapText="1"/>
    </xf>
    <xf numFmtId="0" fontId="24" fillId="0" borderId="12" xfId="0" applyFont="1" applyBorder="1" applyAlignment="1">
      <alignment horizontal="justify" vertical="center" wrapText="1"/>
    </xf>
    <xf numFmtId="0" fontId="24" fillId="0" borderId="13" xfId="0" applyFont="1" applyBorder="1" applyAlignment="1">
      <alignment horizontal="justify" vertical="center" wrapText="1"/>
    </xf>
    <xf numFmtId="0" fontId="17" fillId="0" borderId="7" xfId="0" applyFont="1" applyBorder="1" applyAlignment="1">
      <alignment horizontal="left" wrapText="1"/>
    </xf>
    <xf numFmtId="0" fontId="17" fillId="0" borderId="8" xfId="0" applyFont="1" applyBorder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24" fillId="0" borderId="20" xfId="0" applyFont="1" applyBorder="1" applyAlignment="1">
      <alignment horizontal="justify" vertical="center" wrapText="1"/>
    </xf>
    <xf numFmtId="0" fontId="24" fillId="0" borderId="19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justify" vertical="center" wrapText="1"/>
    </xf>
    <xf numFmtId="0" fontId="18" fillId="0" borderId="16" xfId="0" applyFont="1" applyBorder="1" applyAlignment="1">
      <alignment horizontal="justify" vertical="center" wrapText="1"/>
    </xf>
    <xf numFmtId="0" fontId="24" fillId="0" borderId="34" xfId="0" applyFont="1" applyBorder="1" applyAlignment="1">
      <alignment horizontal="justify" vertical="center" wrapText="1"/>
    </xf>
    <xf numFmtId="0" fontId="18" fillId="0" borderId="17" xfId="0" applyFont="1" applyBorder="1" applyAlignment="1">
      <alignment horizontal="justify" vertical="center" wrapText="1"/>
    </xf>
    <xf numFmtId="0" fontId="24" fillId="0" borderId="18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 indent="4"/>
    </xf>
    <xf numFmtId="0" fontId="18" fillId="0" borderId="3" xfId="0" applyFont="1" applyBorder="1" applyAlignment="1">
      <alignment horizontal="left" vertical="top" wrapText="1" indent="4"/>
    </xf>
    <xf numFmtId="0" fontId="18" fillId="0" borderId="8" xfId="0" applyFont="1" applyBorder="1" applyAlignment="1">
      <alignment horizontal="left" vertical="top" wrapText="1" indent="4"/>
    </xf>
    <xf numFmtId="0" fontId="18" fillId="0" borderId="9" xfId="0" applyFont="1" applyBorder="1" applyAlignment="1">
      <alignment horizontal="left" vertical="top" wrapText="1" indent="4"/>
    </xf>
    <xf numFmtId="0" fontId="3" fillId="8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justify" vertical="center" wrapText="1"/>
    </xf>
    <xf numFmtId="0" fontId="18" fillId="0" borderId="8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justify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30" fillId="7" borderId="2" xfId="0" applyFont="1" applyFill="1" applyBorder="1" applyAlignment="1">
      <alignment horizontal="center" vertical="center" wrapText="1"/>
    </xf>
    <xf numFmtId="0" fontId="30" fillId="7" borderId="3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justify" vertical="center" wrapText="1"/>
    </xf>
    <xf numFmtId="0" fontId="18" fillId="0" borderId="13" xfId="0" applyFont="1" applyBorder="1" applyAlignment="1">
      <alignment horizontal="justify" vertical="center" wrapText="1"/>
    </xf>
    <xf numFmtId="0" fontId="12" fillId="7" borderId="24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0" fontId="12" fillId="7" borderId="26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3" fillId="8" borderId="30" xfId="0" applyFont="1" applyFill="1" applyBorder="1" applyAlignment="1">
      <alignment horizontal="center" vertical="center" wrapText="1"/>
    </xf>
    <xf numFmtId="0" fontId="3" fillId="8" borderId="31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85" fillId="0" borderId="33" xfId="0" applyFont="1" applyBorder="1" applyAlignment="1">
      <alignment horizontal="center" vertical="center" wrapText="1"/>
    </xf>
    <xf numFmtId="0" fontId="85" fillId="0" borderId="48" xfId="0" applyFont="1" applyBorder="1" applyAlignment="1">
      <alignment horizontal="center" vertical="center" wrapText="1"/>
    </xf>
    <xf numFmtId="0" fontId="8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88" fillId="8" borderId="0" xfId="0" applyFont="1" applyFill="1" applyAlignment="1">
      <alignment horizontal="center" vertical="center" wrapText="1"/>
    </xf>
    <xf numFmtId="0" fontId="88" fillId="8" borderId="4" xfId="0" applyFont="1" applyFill="1" applyBorder="1" applyAlignment="1">
      <alignment horizontal="center" vertical="center" wrapText="1"/>
    </xf>
    <xf numFmtId="0" fontId="57" fillId="7" borderId="29" xfId="0" applyFont="1" applyFill="1" applyBorder="1" applyAlignment="1">
      <alignment horizontal="center" vertical="center" wrapText="1"/>
    </xf>
    <xf numFmtId="0" fontId="57" fillId="7" borderId="31" xfId="0" applyFont="1" applyFill="1" applyBorder="1" applyAlignment="1">
      <alignment horizontal="center" vertical="center" wrapText="1"/>
    </xf>
    <xf numFmtId="0" fontId="87" fillId="8" borderId="7" xfId="0" applyFont="1" applyFill="1" applyBorder="1" applyAlignment="1">
      <alignment horizontal="center" vertical="center" wrapText="1"/>
    </xf>
    <xf numFmtId="0" fontId="87" fillId="8" borderId="9" xfId="0" applyFont="1" applyFill="1" applyBorder="1" applyAlignment="1">
      <alignment horizontal="center" vertical="center" wrapText="1"/>
    </xf>
    <xf numFmtId="0" fontId="88" fillId="8" borderId="29" xfId="0" applyFont="1" applyFill="1" applyBorder="1" applyAlignment="1">
      <alignment horizontal="center" vertical="center" wrapText="1"/>
    </xf>
    <xf numFmtId="0" fontId="88" fillId="8" borderId="31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vertical="top" wrapText="1"/>
    </xf>
    <xf numFmtId="0" fontId="18" fillId="8" borderId="12" xfId="0" applyFont="1" applyFill="1" applyBorder="1" applyAlignment="1">
      <alignment horizontal="center" vertical="top" wrapText="1"/>
    </xf>
    <xf numFmtId="0" fontId="18" fillId="8" borderId="13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1" fontId="78" fillId="0" borderId="11" xfId="0" applyNumberFormat="1" applyFont="1" applyBorder="1" applyAlignment="1">
      <alignment horizontal="center" vertical="center" shrinkToFit="1"/>
    </xf>
    <xf numFmtId="1" fontId="78" fillId="0" borderId="12" xfId="0" applyNumberFormat="1" applyFont="1" applyBorder="1" applyAlignment="1">
      <alignment horizontal="center" vertical="center" shrinkToFit="1"/>
    </xf>
    <xf numFmtId="1" fontId="78" fillId="0" borderId="13" xfId="0" applyNumberFormat="1" applyFont="1" applyBorder="1" applyAlignment="1">
      <alignment horizontal="center" vertical="center" shrinkToFit="1"/>
    </xf>
    <xf numFmtId="0" fontId="57" fillId="7" borderId="1" xfId="0" applyFont="1" applyFill="1" applyBorder="1" applyAlignment="1">
      <alignment horizontal="center" vertical="center" wrapText="1"/>
    </xf>
    <xf numFmtId="0" fontId="57" fillId="7" borderId="2" xfId="0" applyFont="1" applyFill="1" applyBorder="1" applyAlignment="1">
      <alignment horizontal="center" vertical="center" wrapText="1"/>
    </xf>
    <xf numFmtId="0" fontId="57" fillId="7" borderId="3" xfId="0" applyFont="1" applyFill="1" applyBorder="1" applyAlignment="1">
      <alignment horizontal="center" vertical="center" wrapText="1"/>
    </xf>
    <xf numFmtId="0" fontId="88" fillId="8" borderId="7" xfId="0" applyFont="1" applyFill="1" applyBorder="1" applyAlignment="1">
      <alignment horizontal="center" vertical="center" wrapText="1"/>
    </xf>
    <xf numFmtId="0" fontId="88" fillId="8" borderId="8" xfId="0" applyFont="1" applyFill="1" applyBorder="1" applyAlignment="1">
      <alignment horizontal="center" vertical="center" wrapText="1"/>
    </xf>
    <xf numFmtId="0" fontId="88" fillId="8" borderId="9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57" fillId="7" borderId="25" xfId="0" applyFont="1" applyFill="1" applyBorder="1" applyAlignment="1">
      <alignment horizontal="center" vertical="center" wrapText="1"/>
    </xf>
    <xf numFmtId="0" fontId="57" fillId="7" borderId="39" xfId="0" applyFont="1" applyFill="1" applyBorder="1" applyAlignment="1">
      <alignment horizontal="center" vertical="center" wrapText="1"/>
    </xf>
    <xf numFmtId="0" fontId="89" fillId="7" borderId="34" xfId="0" applyFont="1" applyFill="1" applyBorder="1" applyAlignment="1">
      <alignment horizontal="center" vertical="center" wrapText="1"/>
    </xf>
    <xf numFmtId="0" fontId="92" fillId="0" borderId="34" xfId="0" applyFont="1" applyBorder="1" applyAlignment="1">
      <alignment horizontal="center" vertical="center" wrapText="1"/>
    </xf>
    <xf numFmtId="0" fontId="57" fillId="8" borderId="34" xfId="0" applyFont="1" applyFill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85" fillId="7" borderId="34" xfId="0" applyFont="1" applyFill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/>
    </xf>
    <xf numFmtId="0" fontId="89" fillId="8" borderId="34" xfId="0" applyFont="1" applyFill="1" applyBorder="1" applyAlignment="1">
      <alignment horizontal="center" vertical="center" wrapText="1"/>
    </xf>
    <xf numFmtId="0" fontId="40" fillId="0" borderId="34" xfId="0" applyFont="1" applyBorder="1" applyAlignment="1">
      <alignment horizontal="center" vertical="center" wrapText="1"/>
    </xf>
    <xf numFmtId="0" fontId="57" fillId="7" borderId="37" xfId="2" applyFont="1" applyFill="1" applyBorder="1" applyAlignment="1">
      <alignment horizontal="center" vertical="center" wrapText="1"/>
    </xf>
    <xf numFmtId="0" fontId="57" fillId="7" borderId="45" xfId="2" applyFont="1" applyFill="1" applyBorder="1" applyAlignment="1">
      <alignment horizontal="center" vertical="center" wrapText="1"/>
    </xf>
    <xf numFmtId="0" fontId="57" fillId="7" borderId="38" xfId="2" applyFont="1" applyFill="1" applyBorder="1" applyAlignment="1">
      <alignment horizontal="center" vertical="center" wrapText="1"/>
    </xf>
    <xf numFmtId="0" fontId="57" fillId="8" borderId="37" xfId="2" applyFont="1" applyFill="1" applyBorder="1" applyAlignment="1">
      <alignment horizontal="center" vertical="center" wrapText="1"/>
    </xf>
    <xf numFmtId="0" fontId="57" fillId="8" borderId="45" xfId="2" applyFont="1" applyFill="1" applyBorder="1" applyAlignment="1">
      <alignment horizontal="center" vertical="center" wrapText="1"/>
    </xf>
    <xf numFmtId="0" fontId="57" fillId="8" borderId="38" xfId="2" applyFont="1" applyFill="1" applyBorder="1" applyAlignment="1">
      <alignment horizontal="center" vertical="center" wrapText="1"/>
    </xf>
    <xf numFmtId="0" fontId="27" fillId="27" borderId="33" xfId="0" applyFont="1" applyFill="1" applyBorder="1" applyAlignment="1">
      <alignment horizontal="center" vertical="center" wrapText="1"/>
    </xf>
    <xf numFmtId="0" fontId="51" fillId="0" borderId="6" xfId="0" applyFont="1" applyBorder="1"/>
    <xf numFmtId="0" fontId="49" fillId="0" borderId="33" xfId="0" applyFont="1" applyBorder="1" applyAlignment="1">
      <alignment horizontal="center" vertical="center" wrapText="1"/>
    </xf>
    <xf numFmtId="0" fontId="65" fillId="0" borderId="34" xfId="0" applyFont="1" applyBorder="1" applyAlignment="1">
      <alignment horizontal="center" vertical="center" wrapText="1"/>
    </xf>
    <xf numFmtId="0" fontId="85" fillId="0" borderId="34" xfId="0" applyFont="1" applyBorder="1" applyAlignment="1">
      <alignment horizontal="center" vertical="center"/>
    </xf>
    <xf numFmtId="9" fontId="79" fillId="0" borderId="34" xfId="1" applyFont="1" applyBorder="1" applyAlignment="1">
      <alignment horizontal="center" vertical="center"/>
    </xf>
    <xf numFmtId="0" fontId="49" fillId="28" borderId="33" xfId="0" applyFont="1" applyFill="1" applyBorder="1" applyAlignment="1">
      <alignment horizontal="center" vertical="center" wrapText="1"/>
    </xf>
    <xf numFmtId="0" fontId="89" fillId="21" borderId="34" xfId="0" applyFont="1" applyFill="1" applyBorder="1" applyAlignment="1">
      <alignment horizontal="center" vertical="center"/>
    </xf>
    <xf numFmtId="0" fontId="89" fillId="21" borderId="37" xfId="0" applyFont="1" applyFill="1" applyBorder="1" applyAlignment="1">
      <alignment horizontal="center" vertical="center"/>
    </xf>
    <xf numFmtId="0" fontId="89" fillId="21" borderId="38" xfId="0" applyFont="1" applyFill="1" applyBorder="1" applyAlignment="1">
      <alignment horizontal="center" vertical="center"/>
    </xf>
    <xf numFmtId="0" fontId="95" fillId="8" borderId="37" xfId="2" applyFont="1" applyFill="1" applyBorder="1" applyAlignment="1">
      <alignment horizontal="center" vertical="center"/>
    </xf>
    <xf numFmtId="0" fontId="95" fillId="8" borderId="38" xfId="2" applyFont="1" applyFill="1" applyBorder="1" applyAlignment="1">
      <alignment horizontal="center" vertical="center"/>
    </xf>
    <xf numFmtId="0" fontId="95" fillId="9" borderId="37" xfId="2" applyFont="1" applyFill="1" applyBorder="1" applyAlignment="1">
      <alignment horizontal="center" vertical="center"/>
    </xf>
    <xf numFmtId="0" fontId="95" fillId="9" borderId="38" xfId="2" applyFont="1" applyFill="1" applyBorder="1" applyAlignment="1">
      <alignment horizontal="center" vertical="center"/>
    </xf>
    <xf numFmtId="0" fontId="95" fillId="9" borderId="29" xfId="2" applyFont="1" applyFill="1" applyBorder="1" applyAlignment="1">
      <alignment horizontal="center" vertical="center" wrapText="1"/>
    </xf>
    <xf numFmtId="0" fontId="95" fillId="9" borderId="30" xfId="2" applyFont="1" applyFill="1" applyBorder="1" applyAlignment="1">
      <alignment horizontal="center" vertical="center" wrapText="1"/>
    </xf>
    <xf numFmtId="0" fontId="95" fillId="9" borderId="31" xfId="2" applyFont="1" applyFill="1" applyBorder="1" applyAlignment="1">
      <alignment horizontal="center" vertical="center" wrapText="1"/>
    </xf>
    <xf numFmtId="0" fontId="95" fillId="8" borderId="37" xfId="2" applyFont="1" applyFill="1" applyBorder="1" applyAlignment="1">
      <alignment horizontal="center" vertical="center" wrapText="1"/>
    </xf>
    <xf numFmtId="0" fontId="95" fillId="8" borderId="38" xfId="2" applyFont="1" applyFill="1" applyBorder="1" applyAlignment="1">
      <alignment horizontal="center" vertical="center" wrapText="1"/>
    </xf>
    <xf numFmtId="0" fontId="57" fillId="20" borderId="29" xfId="2" applyFont="1" applyFill="1" applyBorder="1" applyAlignment="1">
      <alignment horizontal="center" vertical="center" wrapText="1"/>
    </xf>
    <xf numFmtId="0" fontId="57" fillId="20" borderId="30" xfId="2" applyFont="1" applyFill="1" applyBorder="1" applyAlignment="1">
      <alignment horizontal="center" vertical="center" wrapText="1"/>
    </xf>
    <xf numFmtId="0" fontId="57" fillId="20" borderId="31" xfId="2" applyFont="1" applyFill="1" applyBorder="1" applyAlignment="1">
      <alignment horizontal="center" vertical="center" wrapText="1"/>
    </xf>
    <xf numFmtId="0" fontId="89" fillId="9" borderId="29" xfId="0" applyFont="1" applyFill="1" applyBorder="1" applyAlignment="1">
      <alignment horizontal="center" vertical="center"/>
    </xf>
    <xf numFmtId="0" fontId="89" fillId="9" borderId="30" xfId="0" applyFont="1" applyFill="1" applyBorder="1" applyAlignment="1">
      <alignment horizontal="center" vertical="center"/>
    </xf>
    <xf numFmtId="0" fontId="89" fillId="9" borderId="31" xfId="0" applyFont="1" applyFill="1" applyBorder="1" applyAlignment="1">
      <alignment horizontal="center" vertical="center"/>
    </xf>
    <xf numFmtId="0" fontId="89" fillId="15" borderId="34" xfId="0" applyFont="1" applyFill="1" applyBorder="1" applyAlignment="1">
      <alignment horizontal="center" vertical="center"/>
    </xf>
    <xf numFmtId="0" fontId="66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73" fillId="0" borderId="34" xfId="0" applyFont="1" applyBorder="1" applyAlignment="1">
      <alignment horizontal="center" vertical="center"/>
    </xf>
    <xf numFmtId="0" fontId="80" fillId="0" borderId="34" xfId="0" applyFont="1" applyBorder="1" applyAlignment="1">
      <alignment horizontal="center" vertical="center" wrapText="1"/>
    </xf>
    <xf numFmtId="0" fontId="74" fillId="0" borderId="34" xfId="0" applyFont="1" applyBorder="1" applyAlignment="1">
      <alignment horizontal="center" vertical="center"/>
    </xf>
    <xf numFmtId="0" fontId="101" fillId="0" borderId="34" xfId="0" applyFont="1" applyBorder="1" applyAlignment="1">
      <alignment horizontal="center" vertical="center" wrapText="1"/>
    </xf>
    <xf numFmtId="0" fontId="74" fillId="0" borderId="34" xfId="0" applyFont="1" applyBorder="1" applyAlignment="1">
      <alignment horizontal="center" vertical="center" wrapText="1"/>
    </xf>
    <xf numFmtId="0" fontId="99" fillId="22" borderId="34" xfId="0" applyFont="1" applyFill="1" applyBorder="1" applyAlignment="1">
      <alignment horizontal="center" vertical="center" wrapText="1"/>
    </xf>
    <xf numFmtId="0" fontId="72" fillId="15" borderId="34" xfId="0" applyFont="1" applyFill="1" applyBorder="1" applyAlignment="1">
      <alignment horizontal="center" vertical="center"/>
    </xf>
    <xf numFmtId="0" fontId="71" fillId="15" borderId="34" xfId="0" applyFont="1" applyFill="1" applyBorder="1" applyAlignment="1">
      <alignment horizontal="center" vertical="center"/>
    </xf>
    <xf numFmtId="0" fontId="57" fillId="15" borderId="34" xfId="0" applyFont="1" applyFill="1" applyBorder="1" applyAlignment="1">
      <alignment horizontal="center" vertical="center" wrapText="1"/>
    </xf>
    <xf numFmtId="0" fontId="57" fillId="15" borderId="34" xfId="0" applyFont="1" applyFill="1" applyBorder="1" applyAlignment="1">
      <alignment horizontal="center" vertical="center"/>
    </xf>
    <xf numFmtId="0" fontId="100" fillId="8" borderId="34" xfId="0" applyFont="1" applyFill="1" applyBorder="1" applyAlignment="1">
      <alignment horizontal="center" vertical="center" wrapText="1"/>
    </xf>
    <xf numFmtId="0" fontId="100" fillId="8" borderId="34" xfId="0" applyFont="1" applyFill="1" applyBorder="1" applyAlignment="1">
      <alignment horizontal="center" vertical="center"/>
    </xf>
    <xf numFmtId="0" fontId="70" fillId="0" borderId="39" xfId="0" applyFont="1" applyBorder="1" applyAlignment="1">
      <alignment horizontal="center" vertical="center"/>
    </xf>
    <xf numFmtId="0" fontId="78" fillId="0" borderId="34" xfId="0" applyFont="1" applyBorder="1" applyAlignment="1">
      <alignment horizontal="center" vertical="center"/>
    </xf>
    <xf numFmtId="9" fontId="82" fillId="0" borderId="24" xfId="1" applyFont="1" applyFill="1" applyBorder="1" applyAlignment="1">
      <alignment horizontal="right" vertical="center"/>
    </xf>
    <xf numFmtId="9" fontId="82" fillId="0" borderId="25" xfId="1" applyFont="1" applyFill="1" applyBorder="1" applyAlignment="1">
      <alignment horizontal="right" vertical="center"/>
    </xf>
    <xf numFmtId="9" fontId="82" fillId="0" borderId="26" xfId="1" applyFont="1" applyFill="1" applyBorder="1" applyAlignment="1">
      <alignment horizontal="right" vertical="center"/>
    </xf>
    <xf numFmtId="9" fontId="82" fillId="0" borderId="27" xfId="1" applyFont="1" applyFill="1" applyBorder="1" applyAlignment="1">
      <alignment horizontal="right" vertical="center"/>
    </xf>
    <xf numFmtId="9" fontId="82" fillId="0" borderId="39" xfId="1" applyFont="1" applyFill="1" applyBorder="1" applyAlignment="1">
      <alignment horizontal="right" vertical="center"/>
    </xf>
    <xf numFmtId="9" fontId="82" fillId="0" borderId="28" xfId="1" applyFont="1" applyFill="1" applyBorder="1" applyAlignment="1">
      <alignment horizontal="right" vertical="center"/>
    </xf>
    <xf numFmtId="0" fontId="57" fillId="8" borderId="34" xfId="0" applyFont="1" applyFill="1" applyBorder="1" applyAlignment="1">
      <alignment horizontal="center" vertical="center"/>
    </xf>
    <xf numFmtId="9" fontId="82" fillId="0" borderId="34" xfId="1" applyFont="1" applyFill="1" applyBorder="1" applyAlignment="1">
      <alignment horizontal="right" vertical="center"/>
    </xf>
    <xf numFmtId="0" fontId="10" fillId="7" borderId="39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10" fillId="7" borderId="34" xfId="2" applyFont="1" applyFill="1" applyBorder="1" applyAlignment="1">
      <alignment horizontal="center" vertical="center" wrapText="1"/>
    </xf>
    <xf numFmtId="0" fontId="106" fillId="0" borderId="34" xfId="0" applyFont="1" applyBorder="1" applyAlignment="1">
      <alignment horizontal="center" vertical="center"/>
    </xf>
    <xf numFmtId="0" fontId="106" fillId="0" borderId="37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 wrapText="1"/>
    </xf>
    <xf numFmtId="0" fontId="40" fillId="0" borderId="34" xfId="0" applyFont="1" applyBorder="1" applyAlignment="1">
      <alignment horizontal="center" vertical="center"/>
    </xf>
    <xf numFmtId="0" fontId="48" fillId="9" borderId="34" xfId="0" applyFont="1" applyFill="1" applyBorder="1" applyAlignment="1">
      <alignment horizontal="center" vertical="center"/>
    </xf>
    <xf numFmtId="0" fontId="40" fillId="14" borderId="3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" fontId="48" fillId="9" borderId="34" xfId="0" applyNumberFormat="1" applyFont="1" applyFill="1" applyBorder="1" applyAlignment="1">
      <alignment horizontal="center" vertical="center" shrinkToFit="1"/>
    </xf>
    <xf numFmtId="0" fontId="48" fillId="7" borderId="34" xfId="0" applyFont="1" applyFill="1" applyBorder="1" applyAlignment="1">
      <alignment horizontal="center" vertical="center" wrapText="1"/>
    </xf>
    <xf numFmtId="0" fontId="97" fillId="7" borderId="34" xfId="0" applyFont="1" applyFill="1" applyBorder="1" applyAlignment="1">
      <alignment horizontal="center" vertical="center" wrapText="1"/>
    </xf>
    <xf numFmtId="0" fontId="92" fillId="7" borderId="34" xfId="0" applyFont="1" applyFill="1" applyBorder="1" applyAlignment="1">
      <alignment horizontal="center" vertical="center" wrapText="1"/>
    </xf>
    <xf numFmtId="0" fontId="48" fillId="8" borderId="34" xfId="0" applyFont="1" applyFill="1" applyBorder="1" applyAlignment="1">
      <alignment horizontal="center" vertical="center" wrapText="1"/>
    </xf>
    <xf numFmtId="1" fontId="40" fillId="0" borderId="34" xfId="0" applyNumberFormat="1" applyFont="1" applyBorder="1" applyAlignment="1">
      <alignment horizontal="center" vertical="center" shrinkToFit="1"/>
    </xf>
    <xf numFmtId="0" fontId="48" fillId="8" borderId="34" xfId="0" applyFont="1" applyFill="1" applyBorder="1" applyAlignment="1">
      <alignment horizontal="left" vertical="center" wrapText="1"/>
    </xf>
    <xf numFmtId="0" fontId="40" fillId="5" borderId="34" xfId="0" applyFont="1" applyFill="1" applyBorder="1" applyAlignment="1">
      <alignment horizontal="center" vertical="center" wrapText="1"/>
    </xf>
    <xf numFmtId="0" fontId="40" fillId="6" borderId="34" xfId="0" applyFont="1" applyFill="1" applyBorder="1" applyAlignment="1">
      <alignment horizontal="center" vertical="center" wrapText="1"/>
    </xf>
    <xf numFmtId="0" fontId="48" fillId="9" borderId="34" xfId="0" applyFont="1" applyFill="1" applyBorder="1" applyAlignment="1">
      <alignment horizontal="center" vertical="center" wrapText="1"/>
    </xf>
    <xf numFmtId="0" fontId="92" fillId="7" borderId="34" xfId="0" applyFont="1" applyFill="1" applyBorder="1" applyAlignment="1">
      <alignment horizontal="left" vertical="center" wrapText="1"/>
    </xf>
    <xf numFmtId="0" fontId="40" fillId="4" borderId="34" xfId="0" applyFont="1" applyFill="1" applyBorder="1" applyAlignment="1">
      <alignment horizontal="center" vertical="center" wrapText="1"/>
    </xf>
    <xf numFmtId="0" fontId="97" fillId="7" borderId="34" xfId="0" applyFont="1" applyFill="1" applyBorder="1" applyAlignment="1">
      <alignment horizontal="left" vertical="center" wrapText="1"/>
    </xf>
    <xf numFmtId="0" fontId="10" fillId="8" borderId="34" xfId="0" applyFont="1" applyFill="1" applyBorder="1" applyAlignment="1">
      <alignment horizontal="center" vertical="center" wrapText="1"/>
    </xf>
    <xf numFmtId="0" fontId="97" fillId="8" borderId="34" xfId="0" applyFont="1" applyFill="1" applyBorder="1" applyAlignment="1">
      <alignment horizontal="center" vertical="center" wrapText="1"/>
    </xf>
    <xf numFmtId="0" fontId="92" fillId="8" borderId="34" xfId="0" applyFont="1" applyFill="1" applyBorder="1" applyAlignment="1">
      <alignment horizontal="center" vertical="center" wrapText="1"/>
    </xf>
    <xf numFmtId="0" fontId="40" fillId="8" borderId="34" xfId="0" applyFont="1" applyFill="1" applyBorder="1" applyAlignment="1">
      <alignment horizontal="center" vertical="center" wrapText="1"/>
    </xf>
    <xf numFmtId="0" fontId="97" fillId="0" borderId="34" xfId="0" applyFont="1" applyBorder="1" applyAlignment="1">
      <alignment horizontal="center" vertical="center" wrapText="1"/>
    </xf>
    <xf numFmtId="0" fontId="48" fillId="0" borderId="34" xfId="0" applyFont="1" applyBorder="1" applyAlignment="1">
      <alignment horizontal="center" vertical="center" wrapText="1"/>
    </xf>
    <xf numFmtId="0" fontId="71" fillId="7" borderId="34" xfId="0" applyFont="1" applyFill="1" applyBorder="1" applyAlignment="1">
      <alignment horizontal="center" vertical="center" wrapText="1"/>
    </xf>
    <xf numFmtId="0" fontId="71" fillId="8" borderId="34" xfId="0" applyFont="1" applyFill="1" applyBorder="1" applyAlignment="1">
      <alignment horizontal="center" vertical="center" wrapText="1"/>
    </xf>
    <xf numFmtId="0" fontId="10" fillId="7" borderId="34" xfId="0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left" vertical="center"/>
    </xf>
    <xf numFmtId="0" fontId="10" fillId="15" borderId="34" xfId="0" applyFont="1" applyFill="1" applyBorder="1" applyAlignment="1">
      <alignment horizontal="center" vertical="center" wrapText="1"/>
    </xf>
    <xf numFmtId="0" fontId="87" fillId="0" borderId="34" xfId="0" applyFont="1" applyBorder="1" applyAlignment="1">
      <alignment horizontal="center" vertical="center" wrapText="1"/>
    </xf>
    <xf numFmtId="0" fontId="92" fillId="3" borderId="34" xfId="0" applyFont="1" applyFill="1" applyBorder="1" applyAlignment="1">
      <alignment horizontal="center" vertical="center" wrapText="1"/>
    </xf>
    <xf numFmtId="0" fontId="90" fillId="8" borderId="34" xfId="0" applyFont="1" applyFill="1" applyBorder="1" applyAlignment="1">
      <alignment horizontal="center" vertical="center" wrapText="1"/>
    </xf>
    <xf numFmtId="0" fontId="12" fillId="8" borderId="34" xfId="0" applyFont="1" applyFill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107" fillId="0" borderId="34" xfId="3" applyFont="1" applyBorder="1" applyAlignment="1">
      <alignment horizontal="center" vertical="center" wrapText="1"/>
    </xf>
    <xf numFmtId="0" fontId="57" fillId="7" borderId="34" xfId="0" applyFont="1" applyFill="1" applyBorder="1" applyAlignment="1">
      <alignment horizontal="center" vertical="center" wrapText="1"/>
    </xf>
    <xf numFmtId="0" fontId="91" fillId="8" borderId="34" xfId="0" applyFont="1" applyFill="1" applyBorder="1" applyAlignment="1">
      <alignment horizontal="center" vertical="center" wrapText="1"/>
    </xf>
    <xf numFmtId="0" fontId="78" fillId="0" borderId="24" xfId="0" applyFont="1" applyBorder="1" applyAlignment="1">
      <alignment horizontal="center" vertical="center"/>
    </xf>
    <xf numFmtId="0" fontId="78" fillId="0" borderId="25" xfId="0" applyFont="1" applyBorder="1" applyAlignment="1">
      <alignment horizontal="center" vertical="center"/>
    </xf>
    <xf numFmtId="0" fontId="78" fillId="0" borderId="26" xfId="0" applyFont="1" applyBorder="1" applyAlignment="1">
      <alignment horizontal="center" vertical="center"/>
    </xf>
    <xf numFmtId="0" fontId="78" fillId="0" borderId="27" xfId="0" applyFont="1" applyBorder="1" applyAlignment="1">
      <alignment horizontal="center" vertical="center"/>
    </xf>
    <xf numFmtId="0" fontId="78" fillId="0" borderId="39" xfId="0" applyFont="1" applyBorder="1" applyAlignment="1">
      <alignment horizontal="center" vertical="center"/>
    </xf>
    <xf numFmtId="0" fontId="78" fillId="0" borderId="28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12" fillId="8" borderId="24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/>
    </xf>
    <xf numFmtId="0" fontId="12" fillId="8" borderId="26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39" xfId="0" applyFont="1" applyFill="1" applyBorder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0" fontId="24" fillId="7" borderId="25" xfId="0" applyFont="1" applyFill="1" applyBorder="1" applyAlignment="1">
      <alignment horizontal="center" vertical="center"/>
    </xf>
    <xf numFmtId="0" fontId="104" fillId="0" borderId="34" xfId="0" applyFont="1" applyBorder="1" applyAlignment="1">
      <alignment horizontal="center" vertical="center" wrapText="1"/>
    </xf>
    <xf numFmtId="0" fontId="85" fillId="0" borderId="34" xfId="0" applyFont="1" applyBorder="1" applyAlignment="1">
      <alignment horizontal="center" vertical="center" wrapText="1"/>
    </xf>
    <xf numFmtId="0" fontId="83" fillId="0" borderId="34" xfId="0" applyFont="1" applyBorder="1" applyAlignment="1">
      <alignment horizontal="center" vertical="center"/>
    </xf>
    <xf numFmtId="0" fontId="30" fillId="9" borderId="34" xfId="0" applyFont="1" applyFill="1" applyBorder="1" applyAlignment="1">
      <alignment horizontal="center" vertical="center" wrapText="1"/>
    </xf>
    <xf numFmtId="0" fontId="12" fillId="7" borderId="34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76" fillId="7" borderId="11" xfId="0" applyFont="1" applyFill="1" applyBorder="1" applyAlignment="1">
      <alignment horizontal="center" vertical="top" wrapText="1"/>
    </xf>
    <xf numFmtId="0" fontId="76" fillId="7" borderId="12" xfId="0" applyFont="1" applyFill="1" applyBorder="1" applyAlignment="1">
      <alignment horizontal="center" vertical="top" wrapText="1"/>
    </xf>
    <xf numFmtId="0" fontId="76" fillId="7" borderId="13" xfId="0" applyFont="1" applyFill="1" applyBorder="1" applyAlignment="1">
      <alignment horizontal="center" vertical="top" wrapText="1"/>
    </xf>
    <xf numFmtId="0" fontId="76" fillId="8" borderId="11" xfId="0" applyFont="1" applyFill="1" applyBorder="1" applyAlignment="1">
      <alignment horizontal="left" vertical="top" wrapText="1"/>
    </xf>
    <xf numFmtId="0" fontId="76" fillId="8" borderId="13" xfId="0" applyFont="1" applyFill="1" applyBorder="1" applyAlignment="1">
      <alignment horizontal="left" vertical="top" wrapText="1"/>
    </xf>
    <xf numFmtId="1" fontId="105" fillId="0" borderId="11" xfId="0" applyNumberFormat="1" applyFont="1" applyBorder="1" applyAlignment="1">
      <alignment horizontal="left" vertical="top" shrinkToFit="1"/>
    </xf>
    <xf numFmtId="1" fontId="105" fillId="0" borderId="12" xfId="0" applyNumberFormat="1" applyFont="1" applyBorder="1" applyAlignment="1">
      <alignment horizontal="left" vertical="top" shrinkToFit="1"/>
    </xf>
    <xf numFmtId="1" fontId="105" fillId="0" borderId="13" xfId="0" applyNumberFormat="1" applyFont="1" applyBorder="1" applyAlignment="1">
      <alignment horizontal="left" vertical="top" shrinkToFit="1"/>
    </xf>
    <xf numFmtId="0" fontId="24" fillId="0" borderId="11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left" vertical="top" wrapText="1"/>
    </xf>
    <xf numFmtId="0" fontId="76" fillId="0" borderId="11" xfId="0" applyFont="1" applyBorder="1" applyAlignment="1">
      <alignment horizontal="left" vertical="top" wrapText="1"/>
    </xf>
    <xf numFmtId="0" fontId="76" fillId="0" borderId="13" xfId="0" applyFont="1" applyBorder="1" applyAlignment="1">
      <alignment horizontal="left" vertical="top" wrapText="1"/>
    </xf>
    <xf numFmtId="1" fontId="29" fillId="0" borderId="11" xfId="0" applyNumberFormat="1" applyFont="1" applyBorder="1" applyAlignment="1">
      <alignment horizontal="left" vertical="center" shrinkToFit="1"/>
    </xf>
    <xf numFmtId="1" fontId="29" fillId="0" borderId="12" xfId="0" applyNumberFormat="1" applyFont="1" applyBorder="1" applyAlignment="1">
      <alignment horizontal="left" vertical="center" shrinkToFit="1"/>
    </xf>
    <xf numFmtId="1" fontId="29" fillId="0" borderId="13" xfId="0" applyNumberFormat="1" applyFont="1" applyBorder="1" applyAlignment="1">
      <alignment horizontal="left" vertical="center" shrinkToFit="1"/>
    </xf>
    <xf numFmtId="1" fontId="29" fillId="0" borderId="11" xfId="0" applyNumberFormat="1" applyFont="1" applyBorder="1" applyAlignment="1">
      <alignment horizontal="left" vertical="top" wrapText="1" shrinkToFit="1"/>
    </xf>
    <xf numFmtId="1" fontId="29" fillId="0" borderId="12" xfId="0" applyNumberFormat="1" applyFont="1" applyBorder="1" applyAlignment="1">
      <alignment horizontal="left" vertical="top" wrapText="1" shrinkToFit="1"/>
    </xf>
    <xf numFmtId="1" fontId="29" fillId="0" borderId="13" xfId="0" applyNumberFormat="1" applyFont="1" applyBorder="1" applyAlignment="1">
      <alignment horizontal="left" vertical="top" wrapText="1" shrinkToFit="1"/>
    </xf>
    <xf numFmtId="0" fontId="77" fillId="8" borderId="11" xfId="0" applyFont="1" applyFill="1" applyBorder="1" applyAlignment="1">
      <alignment horizontal="left" vertical="center" wrapText="1"/>
    </xf>
    <xf numFmtId="0" fontId="77" fillId="8" borderId="12" xfId="0" applyFont="1" applyFill="1" applyBorder="1" applyAlignment="1">
      <alignment horizontal="left" vertical="center" wrapText="1"/>
    </xf>
    <xf numFmtId="0" fontId="77" fillId="8" borderId="13" xfId="0" applyFont="1" applyFill="1" applyBorder="1" applyAlignment="1">
      <alignment horizontal="left" vertical="center" wrapText="1"/>
    </xf>
    <xf numFmtId="0" fontId="76" fillId="0" borderId="11" xfId="0" applyFont="1" applyBorder="1" applyAlignment="1">
      <alignment horizontal="left" vertical="center" wrapText="1"/>
    </xf>
    <xf numFmtId="0" fontId="76" fillId="0" borderId="12" xfId="0" applyFont="1" applyBorder="1" applyAlignment="1">
      <alignment horizontal="left" vertical="center" wrapText="1"/>
    </xf>
    <xf numFmtId="0" fontId="76" fillId="0" borderId="13" xfId="0" applyFont="1" applyBorder="1" applyAlignment="1">
      <alignment horizontal="left" vertical="center" wrapText="1"/>
    </xf>
    <xf numFmtId="1" fontId="105" fillId="0" borderId="11" xfId="0" applyNumberFormat="1" applyFont="1" applyBorder="1" applyAlignment="1">
      <alignment horizontal="left" vertical="center" shrinkToFit="1"/>
    </xf>
    <xf numFmtId="1" fontId="105" fillId="0" borderId="12" xfId="0" applyNumberFormat="1" applyFont="1" applyBorder="1" applyAlignment="1">
      <alignment horizontal="left" vertical="center" shrinkToFit="1"/>
    </xf>
    <xf numFmtId="1" fontId="105" fillId="0" borderId="13" xfId="0" applyNumberFormat="1" applyFont="1" applyBorder="1" applyAlignment="1">
      <alignment horizontal="left" vertical="center" shrinkToFit="1"/>
    </xf>
    <xf numFmtId="1" fontId="105" fillId="0" borderId="11" xfId="0" applyNumberFormat="1" applyFont="1" applyBorder="1" applyAlignment="1">
      <alignment horizontal="left" vertical="center" wrapText="1" shrinkToFit="1"/>
    </xf>
    <xf numFmtId="1" fontId="105" fillId="0" borderId="12" xfId="0" applyNumberFormat="1" applyFont="1" applyBorder="1" applyAlignment="1">
      <alignment horizontal="left" vertical="center" wrapText="1" shrinkToFit="1"/>
    </xf>
    <xf numFmtId="1" fontId="105" fillId="0" borderId="13" xfId="0" applyNumberFormat="1" applyFont="1" applyBorder="1" applyAlignment="1">
      <alignment horizontal="left" vertical="center" wrapText="1" shrinkToFi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9" fillId="7" borderId="39" xfId="2" applyFont="1" applyFill="1" applyBorder="1" applyAlignment="1">
      <alignment horizontal="center" vertical="center"/>
    </xf>
    <xf numFmtId="0" fontId="19" fillId="7" borderId="28" xfId="2" applyFont="1" applyFill="1" applyBorder="1" applyAlignment="1">
      <alignment horizontal="center" vertical="center"/>
    </xf>
    <xf numFmtId="0" fontId="15" fillId="8" borderId="34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" fontId="7" fillId="0" borderId="29" xfId="0" applyNumberFormat="1" applyFont="1" applyBorder="1" applyAlignment="1">
      <alignment horizontal="center" vertical="center" shrinkToFit="1"/>
    </xf>
    <xf numFmtId="1" fontId="7" fillId="0" borderId="30" xfId="0" applyNumberFormat="1" applyFont="1" applyBorder="1" applyAlignment="1">
      <alignment horizontal="center" vertical="center" shrinkToFit="1"/>
    </xf>
    <xf numFmtId="1" fontId="7" fillId="0" borderId="31" xfId="0" applyNumberFormat="1" applyFont="1" applyBorder="1" applyAlignment="1">
      <alignment horizontal="center" vertical="center" shrinkToFit="1"/>
    </xf>
    <xf numFmtId="0" fontId="56" fillId="17" borderId="34" xfId="0" applyFont="1" applyFill="1" applyBorder="1" applyAlignment="1">
      <alignment horizontal="center" vertical="center" wrapText="1"/>
    </xf>
    <xf numFmtId="0" fontId="20" fillId="17" borderId="34" xfId="2" applyFont="1" applyFill="1" applyBorder="1" applyAlignment="1">
      <alignment horizontal="center" vertical="center" wrapText="1"/>
    </xf>
    <xf numFmtId="0" fontId="27" fillId="9" borderId="30" xfId="2" applyFont="1" applyFill="1" applyBorder="1" applyAlignment="1">
      <alignment horizontal="center" vertical="center" wrapText="1"/>
    </xf>
    <xf numFmtId="0" fontId="27" fillId="9" borderId="31" xfId="2" applyFont="1" applyFill="1" applyBorder="1" applyAlignment="1">
      <alignment horizontal="center" vertical="center" wrapText="1"/>
    </xf>
    <xf numFmtId="0" fontId="55" fillId="19" borderId="42" xfId="0" applyFont="1" applyFill="1" applyBorder="1" applyAlignment="1">
      <alignment horizontal="center" vertical="center"/>
    </xf>
    <xf numFmtId="0" fontId="27" fillId="17" borderId="37" xfId="2" applyFont="1" applyFill="1" applyBorder="1" applyAlignment="1">
      <alignment horizontal="center" vertical="center" wrapText="1"/>
    </xf>
    <xf numFmtId="0" fontId="27" fillId="17" borderId="45" xfId="2" applyFont="1" applyFill="1" applyBorder="1" applyAlignment="1">
      <alignment horizontal="center" vertical="center" wrapText="1"/>
    </xf>
    <xf numFmtId="0" fontId="22" fillId="0" borderId="37" xfId="2" applyFont="1" applyBorder="1" applyAlignment="1">
      <alignment horizontal="center" vertical="center" wrapText="1"/>
    </xf>
    <xf numFmtId="0" fontId="22" fillId="0" borderId="45" xfId="2" applyFont="1" applyBorder="1" applyAlignment="1">
      <alignment horizontal="center" vertical="center" wrapText="1"/>
    </xf>
    <xf numFmtId="0" fontId="22" fillId="16" borderId="37" xfId="2" applyFont="1" applyFill="1" applyBorder="1" applyAlignment="1">
      <alignment horizontal="center" vertical="center" wrapText="1"/>
    </xf>
    <xf numFmtId="0" fontId="22" fillId="16" borderId="45" xfId="2" applyFont="1" applyFill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/>
    </xf>
    <xf numFmtId="9" fontId="50" fillId="0" borderId="34" xfId="1" applyFont="1" applyBorder="1" applyAlignment="1">
      <alignment horizontal="center" vertical="center"/>
    </xf>
    <xf numFmtId="9" fontId="51" fillId="0" borderId="37" xfId="1" applyFont="1" applyBorder="1" applyAlignment="1">
      <alignment horizontal="center" vertical="center"/>
    </xf>
    <xf numFmtId="0" fontId="52" fillId="18" borderId="29" xfId="2" applyFont="1" applyFill="1" applyBorder="1" applyAlignment="1">
      <alignment horizontal="center" vertical="center" wrapText="1"/>
    </xf>
    <xf numFmtId="0" fontId="52" fillId="18" borderId="30" xfId="2" applyFont="1" applyFill="1" applyBorder="1" applyAlignment="1">
      <alignment horizontal="center" vertical="center" wrapText="1"/>
    </xf>
    <xf numFmtId="0" fontId="52" fillId="18" borderId="31" xfId="2" applyFont="1" applyFill="1" applyBorder="1" applyAlignment="1">
      <alignment horizontal="center" vertical="center" wrapText="1"/>
    </xf>
    <xf numFmtId="0" fontId="20" fillId="17" borderId="34" xfId="2" applyFont="1" applyFill="1" applyBorder="1" applyAlignment="1">
      <alignment horizontal="center" vertical="center"/>
    </xf>
    <xf numFmtId="0" fontId="53" fillId="8" borderId="34" xfId="2" applyFont="1" applyFill="1" applyBorder="1" applyAlignment="1">
      <alignment horizontal="center" vertical="center" wrapText="1"/>
    </xf>
    <xf numFmtId="0" fontId="53" fillId="8" borderId="34" xfId="2" applyFont="1" applyFill="1" applyBorder="1" applyAlignment="1">
      <alignment horizontal="center" vertical="center"/>
    </xf>
    <xf numFmtId="0" fontId="20" fillId="9" borderId="24" xfId="2" applyFont="1" applyFill="1" applyBorder="1" applyAlignment="1">
      <alignment horizontal="center" vertical="center" wrapText="1"/>
    </xf>
    <xf numFmtId="0" fontId="20" fillId="9" borderId="25" xfId="2" applyFont="1" applyFill="1" applyBorder="1" applyAlignment="1">
      <alignment horizontal="center" vertical="center" wrapText="1"/>
    </xf>
    <xf numFmtId="0" fontId="20" fillId="9" borderId="26" xfId="2" applyFont="1" applyFill="1" applyBorder="1" applyAlignment="1">
      <alignment horizontal="center" vertical="center" wrapText="1"/>
    </xf>
    <xf numFmtId="0" fontId="20" fillId="9" borderId="27" xfId="2" applyFont="1" applyFill="1" applyBorder="1" applyAlignment="1">
      <alignment horizontal="center" vertical="center" wrapText="1"/>
    </xf>
    <xf numFmtId="0" fontId="20" fillId="9" borderId="39" xfId="2" applyFont="1" applyFill="1" applyBorder="1" applyAlignment="1">
      <alignment horizontal="center" vertical="center" wrapText="1"/>
    </xf>
    <xf numFmtId="0" fontId="20" fillId="9" borderId="28" xfId="2" applyFont="1" applyFill="1" applyBorder="1" applyAlignment="1">
      <alignment horizontal="center" vertical="center" wrapText="1"/>
    </xf>
    <xf numFmtId="0" fontId="58" fillId="19" borderId="29" xfId="0" applyFont="1" applyFill="1" applyBorder="1" applyAlignment="1">
      <alignment horizontal="center" vertical="center" wrapText="1"/>
    </xf>
    <xf numFmtId="0" fontId="58" fillId="19" borderId="30" xfId="0" applyFont="1" applyFill="1" applyBorder="1" applyAlignment="1">
      <alignment horizontal="center" vertical="center" wrapText="1"/>
    </xf>
    <xf numFmtId="0" fontId="58" fillId="19" borderId="31" xfId="0" applyFont="1" applyFill="1" applyBorder="1" applyAlignment="1">
      <alignment horizontal="center" vertical="center" wrapText="1"/>
    </xf>
    <xf numFmtId="0" fontId="20" fillId="17" borderId="37" xfId="2" applyFont="1" applyFill="1" applyBorder="1" applyAlignment="1">
      <alignment horizontal="center" vertical="center" wrapText="1"/>
    </xf>
    <xf numFmtId="0" fontId="20" fillId="17" borderId="38" xfId="2" applyFont="1" applyFill="1" applyBorder="1" applyAlignment="1">
      <alignment horizontal="center" vertical="center" wrapText="1"/>
    </xf>
    <xf numFmtId="0" fontId="20" fillId="8" borderId="37" xfId="2" applyFont="1" applyFill="1" applyBorder="1" applyAlignment="1">
      <alignment horizontal="center" vertical="center" wrapText="1"/>
    </xf>
    <xf numFmtId="0" fontId="20" fillId="8" borderId="38" xfId="2" applyFont="1" applyFill="1" applyBorder="1" applyAlignment="1">
      <alignment horizontal="center" vertical="center" wrapText="1"/>
    </xf>
    <xf numFmtId="0" fontId="55" fillId="19" borderId="34" xfId="0" applyFont="1" applyFill="1" applyBorder="1" applyAlignment="1">
      <alignment horizontal="center" vertical="center"/>
    </xf>
    <xf numFmtId="0" fontId="27" fillId="8" borderId="37" xfId="2" applyFont="1" applyFill="1" applyBorder="1" applyAlignment="1">
      <alignment horizontal="center" vertical="center" wrapText="1"/>
    </xf>
    <xf numFmtId="0" fontId="27" fillId="8" borderId="45" xfId="2" applyFont="1" applyFill="1" applyBorder="1" applyAlignment="1">
      <alignment horizontal="center" vertical="center" wrapText="1"/>
    </xf>
    <xf numFmtId="0" fontId="20" fillId="9" borderId="29" xfId="2" applyFont="1" applyFill="1" applyBorder="1" applyAlignment="1">
      <alignment horizontal="center" vertical="center" wrapText="1"/>
    </xf>
    <xf numFmtId="0" fontId="20" fillId="9" borderId="30" xfId="2" applyFont="1" applyFill="1" applyBorder="1" applyAlignment="1">
      <alignment horizontal="center" vertical="center" wrapText="1"/>
    </xf>
    <xf numFmtId="0" fontId="20" fillId="9" borderId="31" xfId="2" applyFont="1" applyFill="1" applyBorder="1" applyAlignment="1">
      <alignment horizontal="center" vertical="center" wrapText="1"/>
    </xf>
    <xf numFmtId="0" fontId="27" fillId="8" borderId="38" xfId="2" applyFont="1" applyFill="1" applyBorder="1" applyAlignment="1">
      <alignment horizontal="center" vertical="center" wrapText="1"/>
    </xf>
    <xf numFmtId="0" fontId="22" fillId="0" borderId="37" xfId="2" applyFont="1" applyBorder="1" applyAlignment="1">
      <alignment horizontal="justify" vertical="center" wrapText="1"/>
    </xf>
    <xf numFmtId="0" fontId="22" fillId="0" borderId="38" xfId="2" applyFont="1" applyBorder="1" applyAlignment="1">
      <alignment horizontal="justify" vertical="center" wrapText="1"/>
    </xf>
    <xf numFmtId="0" fontId="22" fillId="16" borderId="38" xfId="2" applyFont="1" applyFill="1" applyBorder="1" applyAlignment="1">
      <alignment horizontal="center" vertical="center" wrapText="1"/>
    </xf>
    <xf numFmtId="0" fontId="22" fillId="0" borderId="38" xfId="2" applyFont="1" applyBorder="1" applyAlignment="1">
      <alignment horizontal="center" vertical="center" wrapText="1"/>
    </xf>
    <xf numFmtId="9" fontId="22" fillId="0" borderId="37" xfId="1" applyFont="1" applyBorder="1" applyAlignment="1">
      <alignment horizontal="center" vertical="center"/>
    </xf>
    <xf numFmtId="9" fontId="22" fillId="0" borderId="38" xfId="1" applyFont="1" applyBorder="1" applyAlignment="1">
      <alignment horizontal="center" vertical="center"/>
    </xf>
    <xf numFmtId="0" fontId="55" fillId="19" borderId="29" xfId="0" applyFont="1" applyFill="1" applyBorder="1" applyAlignment="1">
      <alignment horizontal="center" vertical="center"/>
    </xf>
    <xf numFmtId="0" fontId="55" fillId="19" borderId="30" xfId="0" applyFont="1" applyFill="1" applyBorder="1" applyAlignment="1">
      <alignment horizontal="center" vertical="center"/>
    </xf>
    <xf numFmtId="0" fontId="55" fillId="19" borderId="31" xfId="0" applyFont="1" applyFill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 wrapText="1"/>
    </xf>
    <xf numFmtId="0" fontId="22" fillId="0" borderId="34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/>
    </xf>
    <xf numFmtId="0" fontId="24" fillId="14" borderId="34" xfId="0" applyFont="1" applyFill="1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10" fillId="26" borderId="39" xfId="0" applyFont="1" applyFill="1" applyBorder="1" applyAlignment="1">
      <alignment horizontal="center" vertical="center" wrapText="1"/>
    </xf>
    <xf numFmtId="0" fontId="42" fillId="17" borderId="28" xfId="0" applyFont="1" applyFill="1" applyBorder="1" applyAlignment="1">
      <alignment horizontal="center" vertical="center" wrapText="1"/>
    </xf>
    <xf numFmtId="0" fontId="9" fillId="17" borderId="34" xfId="2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" fontId="36" fillId="0" borderId="34" xfId="0" applyNumberFormat="1" applyFont="1" applyBorder="1" applyAlignment="1">
      <alignment horizontal="center" vertical="top" shrinkToFit="1"/>
    </xf>
    <xf numFmtId="1" fontId="36" fillId="0" borderId="12" xfId="0" applyNumberFormat="1" applyFont="1" applyBorder="1" applyAlignment="1">
      <alignment horizontal="center" vertical="top" shrinkToFit="1"/>
    </xf>
    <xf numFmtId="0" fontId="32" fillId="0" borderId="34" xfId="0" applyFont="1" applyBorder="1" applyAlignment="1">
      <alignment horizontal="center" vertical="top" wrapText="1"/>
    </xf>
    <xf numFmtId="1" fontId="47" fillId="9" borderId="4" xfId="0" applyNumberFormat="1" applyFont="1" applyFill="1" applyBorder="1" applyAlignment="1">
      <alignment horizontal="center" vertical="top" shrinkToFit="1"/>
    </xf>
    <xf numFmtId="1" fontId="47" fillId="9" borderId="0" xfId="0" applyNumberFormat="1" applyFont="1" applyFill="1" applyAlignment="1">
      <alignment horizontal="center" vertical="top" shrinkToFit="1"/>
    </xf>
    <xf numFmtId="1" fontId="47" fillId="9" borderId="42" xfId="0" applyNumberFormat="1" applyFont="1" applyFill="1" applyBorder="1" applyAlignment="1">
      <alignment horizontal="center" vertical="top" shrinkToFit="1"/>
    </xf>
    <xf numFmtId="0" fontId="34" fillId="17" borderId="1" xfId="0" applyFont="1" applyFill="1" applyBorder="1" applyAlignment="1">
      <alignment horizontal="center" vertical="center" wrapText="1"/>
    </xf>
    <xf numFmtId="0" fontId="34" fillId="17" borderId="2" xfId="0" applyFont="1" applyFill="1" applyBorder="1" applyAlignment="1">
      <alignment horizontal="center" vertical="center" wrapText="1"/>
    </xf>
    <xf numFmtId="0" fontId="33" fillId="17" borderId="11" xfId="0" applyFont="1" applyFill="1" applyBorder="1" applyAlignment="1">
      <alignment horizontal="center" vertical="center" wrapText="1"/>
    </xf>
    <xf numFmtId="0" fontId="32" fillId="17" borderId="12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left" wrapText="1"/>
    </xf>
    <xf numFmtId="0" fontId="16" fillId="8" borderId="13" xfId="0" applyFont="1" applyFill="1" applyBorder="1" applyAlignment="1">
      <alignment horizontal="left" wrapText="1"/>
    </xf>
    <xf numFmtId="0" fontId="24" fillId="0" borderId="1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right" vertical="top" wrapText="1"/>
    </xf>
    <xf numFmtId="0" fontId="38" fillId="0" borderId="12" xfId="0" applyFont="1" applyBorder="1" applyAlignment="1">
      <alignment horizontal="right" vertical="top" wrapText="1"/>
    </xf>
    <xf numFmtId="0" fontId="35" fillId="6" borderId="34" xfId="0" applyFont="1" applyFill="1" applyBorder="1" applyAlignment="1">
      <alignment horizontal="center" wrapText="1"/>
    </xf>
    <xf numFmtId="0" fontId="32" fillId="17" borderId="4" xfId="0" applyFont="1" applyFill="1" applyBorder="1" applyAlignment="1">
      <alignment horizontal="center" vertical="top" wrapText="1"/>
    </xf>
    <xf numFmtId="0" fontId="32" fillId="17" borderId="0" xfId="0" applyFont="1" applyFill="1" applyAlignment="1">
      <alignment horizontal="center" vertical="top" wrapText="1"/>
    </xf>
    <xf numFmtId="0" fontId="34" fillId="8" borderId="1" xfId="0" applyFont="1" applyFill="1" applyBorder="1" applyAlignment="1">
      <alignment horizontal="center" vertical="top" wrapText="1"/>
    </xf>
    <xf numFmtId="0" fontId="34" fillId="8" borderId="2" xfId="0" applyFont="1" applyFill="1" applyBorder="1" applyAlignment="1">
      <alignment horizontal="center" vertical="top" wrapText="1"/>
    </xf>
    <xf numFmtId="0" fontId="34" fillId="8" borderId="3" xfId="0" applyFont="1" applyFill="1" applyBorder="1" applyAlignment="1">
      <alignment horizontal="center" vertical="top" wrapText="1"/>
    </xf>
    <xf numFmtId="0" fontId="34" fillId="8" borderId="11" xfId="0" applyFont="1" applyFill="1" applyBorder="1" applyAlignment="1">
      <alignment horizontal="center" vertical="top" wrapText="1"/>
    </xf>
    <xf numFmtId="0" fontId="34" fillId="8" borderId="12" xfId="0" applyFont="1" applyFill="1" applyBorder="1" applyAlignment="1">
      <alignment horizontal="center" vertical="top" wrapText="1"/>
    </xf>
    <xf numFmtId="0" fontId="34" fillId="8" borderId="34" xfId="0" applyFont="1" applyFill="1" applyBorder="1" applyAlignment="1">
      <alignment horizontal="center" vertical="top" wrapText="1"/>
    </xf>
    <xf numFmtId="0" fontId="34" fillId="8" borderId="11" xfId="0" applyFont="1" applyFill="1" applyBorder="1" applyAlignment="1">
      <alignment horizontal="left" vertical="top" wrapText="1"/>
    </xf>
    <xf numFmtId="0" fontId="34" fillId="8" borderId="13" xfId="0" applyFont="1" applyFill="1" applyBorder="1" applyAlignment="1">
      <alignment horizontal="left" vertical="top" wrapText="1"/>
    </xf>
    <xf numFmtId="1" fontId="36" fillId="0" borderId="11" xfId="0" applyNumberFormat="1" applyFont="1" applyBorder="1" applyAlignment="1">
      <alignment horizontal="center" vertical="top" shrinkToFit="1"/>
    </xf>
    <xf numFmtId="1" fontId="36" fillId="0" borderId="13" xfId="0" applyNumberFormat="1" applyFont="1" applyBorder="1" applyAlignment="1">
      <alignment horizontal="center" vertical="top" shrinkToFit="1"/>
    </xf>
    <xf numFmtId="0" fontId="37" fillId="0" borderId="7" xfId="0" applyFont="1" applyBorder="1" applyAlignment="1">
      <alignment horizontal="right" vertical="top" wrapText="1"/>
    </xf>
    <xf numFmtId="0" fontId="38" fillId="0" borderId="8" xfId="0" applyFont="1" applyBorder="1" applyAlignment="1">
      <alignment horizontal="right" vertical="top" wrapText="1"/>
    </xf>
    <xf numFmtId="0" fontId="39" fillId="4" borderId="38" xfId="0" applyFont="1" applyFill="1" applyBorder="1" applyAlignment="1">
      <alignment horizontal="center" wrapText="1"/>
    </xf>
    <xf numFmtId="0" fontId="40" fillId="0" borderId="11" xfId="0" applyFont="1" applyBorder="1" applyAlignment="1">
      <alignment horizontal="center" wrapText="1"/>
    </xf>
    <xf numFmtId="0" fontId="40" fillId="0" borderId="13" xfId="0" applyFont="1" applyBorder="1" applyAlignment="1">
      <alignment horizontal="center" wrapText="1"/>
    </xf>
    <xf numFmtId="0" fontId="35" fillId="5" borderId="34" xfId="0" applyFont="1" applyFill="1" applyBorder="1" applyAlignment="1">
      <alignment horizontal="center" wrapText="1"/>
    </xf>
    <xf numFmtId="0" fontId="33" fillId="17" borderId="11" xfId="0" applyFont="1" applyFill="1" applyBorder="1" applyAlignment="1">
      <alignment horizontal="left" vertical="top" wrapText="1" indent="10"/>
    </xf>
    <xf numFmtId="0" fontId="32" fillId="17" borderId="12" xfId="0" applyFont="1" applyFill="1" applyBorder="1" applyAlignment="1">
      <alignment horizontal="left" vertical="top" wrapText="1" indent="10"/>
    </xf>
    <xf numFmtId="0" fontId="32" fillId="17" borderId="0" xfId="0" applyFont="1" applyFill="1" applyAlignment="1">
      <alignment horizontal="left" vertical="top" wrapText="1" indent="10"/>
    </xf>
    <xf numFmtId="0" fontId="33" fillId="17" borderId="34" xfId="0" applyFont="1" applyFill="1" applyBorder="1" applyAlignment="1">
      <alignment horizontal="center" vertical="top" wrapText="1"/>
    </xf>
    <xf numFmtId="0" fontId="32" fillId="17" borderId="34" xfId="0" applyFont="1" applyFill="1" applyBorder="1" applyAlignment="1">
      <alignment horizontal="center" vertical="top" wrapText="1"/>
    </xf>
    <xf numFmtId="0" fontId="32" fillId="0" borderId="4" xfId="0" applyFont="1" applyBorder="1" applyAlignment="1">
      <alignment horizontal="center" vertical="top" wrapText="1"/>
    </xf>
    <xf numFmtId="0" fontId="32" fillId="0" borderId="0" xfId="0" applyFont="1" applyAlignment="1">
      <alignment horizontal="center" vertical="top" wrapText="1"/>
    </xf>
    <xf numFmtId="0" fontId="32" fillId="0" borderId="42" xfId="0" applyFont="1" applyBorder="1" applyAlignment="1">
      <alignment horizontal="center" vertical="top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4" fillId="9" borderId="4" xfId="0" applyFont="1" applyFill="1" applyBorder="1" applyAlignment="1">
      <alignment horizontal="center" vertical="center" wrapText="1"/>
    </xf>
    <xf numFmtId="0" fontId="34" fillId="9" borderId="0" xfId="0" applyFont="1" applyFill="1" applyAlignment="1">
      <alignment horizontal="center" vertical="center" wrapText="1"/>
    </xf>
    <xf numFmtId="0" fontId="34" fillId="9" borderId="42" xfId="0" applyFont="1" applyFill="1" applyBorder="1" applyAlignment="1">
      <alignment horizontal="center" vertical="center" wrapText="1"/>
    </xf>
    <xf numFmtId="0" fontId="32" fillId="17" borderId="11" xfId="0" applyFont="1" applyFill="1" applyBorder="1" applyAlignment="1">
      <alignment horizontal="left" vertical="top" wrapText="1" indent="10"/>
    </xf>
    <xf numFmtId="0" fontId="32" fillId="17" borderId="8" xfId="0" applyFont="1" applyFill="1" applyBorder="1" applyAlignment="1">
      <alignment horizontal="left" vertical="top" wrapText="1" indent="10"/>
    </xf>
    <xf numFmtId="0" fontId="1" fillId="0" borderId="29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28" xfId="0" applyFont="1" applyBorder="1" applyAlignment="1">
      <alignment horizontal="center" vertical="top" wrapText="1"/>
    </xf>
    <xf numFmtId="0" fontId="32" fillId="0" borderId="39" xfId="0" applyFont="1" applyBorder="1" applyAlignment="1">
      <alignment horizontal="center" vertical="top" wrapText="1"/>
    </xf>
    <xf numFmtId="0" fontId="34" fillId="17" borderId="7" xfId="0" applyFont="1" applyFill="1" applyBorder="1" applyAlignment="1">
      <alignment horizontal="center" vertical="center" wrapText="1"/>
    </xf>
    <xf numFmtId="0" fontId="34" fillId="17" borderId="8" xfId="0" applyFont="1" applyFill="1" applyBorder="1" applyAlignment="1">
      <alignment horizontal="center" vertical="center" wrapText="1"/>
    </xf>
    <xf numFmtId="0" fontId="34" fillId="17" borderId="5" xfId="0" applyFont="1" applyFill="1" applyBorder="1" applyAlignment="1">
      <alignment horizontal="center" vertical="center" wrapText="1"/>
    </xf>
    <xf numFmtId="0" fontId="33" fillId="17" borderId="4" xfId="0" applyFont="1" applyFill="1" applyBorder="1" applyAlignment="1">
      <alignment horizontal="center" vertical="center" wrapText="1"/>
    </xf>
    <xf numFmtId="0" fontId="32" fillId="17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3" fillId="8" borderId="0" xfId="0" applyFont="1" applyFill="1" applyAlignment="1">
      <alignment horizontal="center" vertical="center" wrapText="1"/>
    </xf>
    <xf numFmtId="0" fontId="34" fillId="17" borderId="4" xfId="0" applyFont="1" applyFill="1" applyBorder="1" applyAlignment="1">
      <alignment horizontal="center" vertical="top" wrapText="1"/>
    </xf>
    <xf numFmtId="0" fontId="34" fillId="17" borderId="5" xfId="0" applyFont="1" applyFill="1" applyBorder="1" applyAlignment="1">
      <alignment horizontal="center" vertical="top" wrapText="1"/>
    </xf>
    <xf numFmtId="0" fontId="34" fillId="17" borderId="7" xfId="0" applyFont="1" applyFill="1" applyBorder="1" applyAlignment="1">
      <alignment horizontal="left" vertical="top" wrapText="1" indent="3"/>
    </xf>
    <xf numFmtId="0" fontId="34" fillId="17" borderId="5" xfId="0" applyFont="1" applyFill="1" applyBorder="1" applyAlignment="1">
      <alignment horizontal="left" vertical="top" wrapText="1" indent="3"/>
    </xf>
    <xf numFmtId="0" fontId="34" fillId="17" borderId="0" xfId="0" applyFont="1" applyFill="1" applyAlignment="1">
      <alignment horizontal="center" vertical="top" wrapText="1"/>
    </xf>
    <xf numFmtId="0" fontId="32" fillId="17" borderId="34" xfId="0" applyFont="1" applyFill="1" applyBorder="1" applyAlignment="1">
      <alignment horizontal="center" vertical="center" wrapText="1"/>
    </xf>
    <xf numFmtId="0" fontId="33" fillId="8" borderId="34" xfId="0" applyFont="1" applyFill="1" applyBorder="1" applyAlignment="1">
      <alignment horizontal="center" vertical="center" wrapText="1"/>
    </xf>
    <xf numFmtId="0" fontId="32" fillId="8" borderId="34" xfId="0" applyFont="1" applyFill="1" applyBorder="1" applyAlignment="1">
      <alignment horizontal="center" vertical="center" wrapText="1"/>
    </xf>
    <xf numFmtId="0" fontId="0" fillId="8" borderId="34" xfId="0" applyFill="1" applyBorder="1" applyAlignment="1">
      <alignment horizontal="center" vertical="center" wrapText="1"/>
    </xf>
    <xf numFmtId="0" fontId="34" fillId="8" borderId="34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2" fillId="3" borderId="34" xfId="0" applyFont="1" applyFill="1" applyBorder="1" applyAlignment="1">
      <alignment horizontal="center" vertical="center" wrapText="1"/>
    </xf>
    <xf numFmtId="0" fontId="13" fillId="17" borderId="34" xfId="0" applyFont="1" applyFill="1" applyBorder="1" applyAlignment="1">
      <alignment horizontal="center" vertical="top" wrapText="1"/>
    </xf>
    <xf numFmtId="0" fontId="32" fillId="0" borderId="34" xfId="0" applyFont="1" applyBorder="1" applyAlignment="1">
      <alignment horizontal="center" vertical="center" wrapText="1"/>
    </xf>
    <xf numFmtId="0" fontId="44" fillId="8" borderId="34" xfId="0" applyFont="1" applyFill="1" applyBorder="1" applyAlignment="1">
      <alignment horizontal="center" vertical="center" wrapText="1"/>
    </xf>
    <xf numFmtId="0" fontId="34" fillId="17" borderId="39" xfId="0" applyFont="1" applyFill="1" applyBorder="1" applyAlignment="1">
      <alignment horizontal="center" vertical="center" wrapText="1"/>
    </xf>
    <xf numFmtId="0" fontId="34" fillId="17" borderId="34" xfId="0" applyFont="1" applyFill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44" fillId="8" borderId="29" xfId="0" applyFont="1" applyFill="1" applyBorder="1" applyAlignment="1">
      <alignment horizontal="center" vertical="center" wrapText="1"/>
    </xf>
    <xf numFmtId="0" fontId="44" fillId="8" borderId="30" xfId="0" applyFont="1" applyFill="1" applyBorder="1" applyAlignment="1">
      <alignment horizontal="center" vertical="center" wrapText="1"/>
    </xf>
    <xf numFmtId="0" fontId="44" fillId="8" borderId="31" xfId="0" applyFont="1" applyFill="1" applyBorder="1" applyAlignment="1">
      <alignment horizontal="center" vertical="center" wrapText="1"/>
    </xf>
    <xf numFmtId="0" fontId="34" fillId="9" borderId="34" xfId="0" applyFont="1" applyFill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4" fillId="17" borderId="11" xfId="0" applyFont="1" applyFill="1" applyBorder="1" applyAlignment="1">
      <alignment horizontal="center" vertical="center" wrapText="1"/>
    </xf>
    <xf numFmtId="0" fontId="34" fillId="17" borderId="13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4" fillId="17" borderId="12" xfId="0" applyFont="1" applyFill="1" applyBorder="1" applyAlignment="1">
      <alignment horizontal="center" vertical="center" wrapText="1"/>
    </xf>
    <xf numFmtId="0" fontId="34" fillId="17" borderId="3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89" fillId="17" borderId="34" xfId="0" applyFont="1" applyFill="1" applyBorder="1" applyAlignment="1">
      <alignment horizontal="center" vertical="center" wrapText="1"/>
    </xf>
    <xf numFmtId="0" fontId="31" fillId="17" borderId="34" xfId="0" applyFont="1" applyFill="1" applyBorder="1" applyAlignment="1">
      <alignment horizontal="center" vertical="center" wrapText="1"/>
    </xf>
    <xf numFmtId="0" fontId="87" fillId="8" borderId="34" xfId="0" applyFont="1" applyFill="1" applyBorder="1" applyAlignment="1">
      <alignment horizontal="center" vertical="center" wrapText="1"/>
    </xf>
    <xf numFmtId="0" fontId="34" fillId="17" borderId="9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8" fillId="31" borderId="14" xfId="0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justify" vertical="center" wrapText="1"/>
    </xf>
    <xf numFmtId="0" fontId="102" fillId="0" borderId="34" xfId="0" applyFont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0" fontId="51" fillId="0" borderId="6" xfId="0" applyFont="1" applyBorder="1" applyAlignment="1">
      <alignment horizontal="center"/>
    </xf>
    <xf numFmtId="0" fontId="109" fillId="8" borderId="49" xfId="0" applyFont="1" applyFill="1" applyBorder="1" applyAlignment="1">
      <alignment horizontal="center" vertical="center" wrapText="1"/>
    </xf>
    <xf numFmtId="0" fontId="110" fillId="0" borderId="50" xfId="0" applyFont="1" applyBorder="1" applyAlignment="1">
      <alignment horizontal="center" vertical="center" wrapText="1"/>
    </xf>
    <xf numFmtId="0" fontId="110" fillId="0" borderId="51" xfId="0" applyFont="1" applyBorder="1" applyAlignment="1">
      <alignment horizontal="center" vertical="center" wrapText="1"/>
    </xf>
    <xf numFmtId="0" fontId="110" fillId="0" borderId="49" xfId="0" applyFont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" xfId="2" xr:uid="{AA9E751D-0054-4259-9D83-59D4B9CBD3A7}"/>
    <cellStyle name="Porcentaje" xfId="1" builtinId="5"/>
  </cellStyles>
  <dxfs count="0"/>
  <tableStyles count="0" defaultTableStyle="TableStyleMedium9" defaultPivotStyle="PivotStyleLight16"/>
  <colors>
    <mruColors>
      <color rgb="FF902538"/>
      <color rgb="FFBB9256"/>
      <color rgb="FF585858"/>
      <color rgb="FF63132A"/>
      <color rgb="FF638EC6"/>
      <color rgb="FF9747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69-4129-98E0-4156505939CC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69-4129-98E0-4156505939C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69-4129-98E0-4156505939CC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F69-4129-98E0-4156505939CC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F69-4129-98E0-4156505939CC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F69-4129-98E0-4156505939CC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F69-4129-98E0-4156505939CC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F69-4129-98E0-4156505939CC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F69-4129-98E0-4156505939CC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F69-4129-98E0-4156505939CC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F69-4129-98E0-4156505939CC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F69-4129-98E0-4156505939CC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F69-4129-98E0-4156505939CC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4F69-4129-98E0-4156505939CC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4F69-4129-98E0-4156505939CC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4F69-4129-98E0-4156505939CC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4F69-4129-98E0-4156505939CC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4F69-4129-98E0-4156505939CC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4F69-4129-98E0-4156505939CC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4F69-4129-98E0-4156505939CC}"/>
              </c:ext>
            </c:extLst>
          </c:dPt>
          <c:val>
            <c:numRef>
              <c:f>'C1'!$A$50:$A$69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4F69-4129-98E0-415650593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4F69-4129-98E0-4156505939CC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F69-4129-98E0-4156505939CC}"/>
              </c:ext>
            </c:extLst>
          </c:dPt>
          <c:val>
            <c:numRef>
              <c:f>'C1'!$F$49:$G$49</c:f>
              <c:numCache>
                <c:formatCode>General</c:formatCode>
                <c:ptCount val="2"/>
                <c:pt idx="0">
                  <c:v>16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F69-4129-98E0-415650593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792-4CD4-9DA4-1618070D75F9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792-4CD4-9DA4-1618070D75F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792-4CD4-9DA4-1618070D75F9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792-4CD4-9DA4-1618070D75F9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792-4CD4-9DA4-1618070D75F9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792-4CD4-9DA4-1618070D75F9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792-4CD4-9DA4-1618070D75F9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792-4CD4-9DA4-1618070D75F9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792-4CD4-9DA4-1618070D75F9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792-4CD4-9DA4-1618070D75F9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792-4CD4-9DA4-1618070D75F9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A792-4CD4-9DA4-1618070D75F9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792-4CD4-9DA4-1618070D75F9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A792-4CD4-9DA4-1618070D75F9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A792-4CD4-9DA4-1618070D75F9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A792-4CD4-9DA4-1618070D75F9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A792-4CD4-9DA4-1618070D75F9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A792-4CD4-9DA4-1618070D75F9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A792-4CD4-9DA4-1618070D75F9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A792-4CD4-9DA4-1618070D75F9}"/>
              </c:ext>
            </c:extLst>
          </c:dPt>
          <c:val>
            <c:numRef>
              <c:f>'A1 C1 '!$A$50:$A$69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A792-4CD4-9DA4-1618070D7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A792-4CD4-9DA4-1618070D75F9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A792-4CD4-9DA4-1618070D75F9}"/>
              </c:ext>
            </c:extLst>
          </c:dPt>
          <c:val>
            <c:numRef>
              <c:f>'A1 C1 '!$F$49:$G$49</c:f>
              <c:numCache>
                <c:formatCode>General</c:formatCode>
                <c:ptCount val="2"/>
                <c:pt idx="0">
                  <c:v>48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A792-4CD4-9DA4-1618070D7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9AC-4D29-91E9-C893C75E9950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9AC-4D29-91E9-C893C75E995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9AC-4D29-91E9-C893C75E9950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9AC-4D29-91E9-C893C75E9950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9AC-4D29-91E9-C893C75E9950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9AC-4D29-91E9-C893C75E9950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9AC-4D29-91E9-C893C75E9950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9AC-4D29-91E9-C893C75E9950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9AC-4D29-91E9-C893C75E9950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9AC-4D29-91E9-C893C75E9950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9AC-4D29-91E9-C893C75E9950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9AC-4D29-91E9-C893C75E9950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9AC-4D29-91E9-C893C75E9950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49AC-4D29-91E9-C893C75E9950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49AC-4D29-91E9-C893C75E9950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49AC-4D29-91E9-C893C75E9950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49AC-4D29-91E9-C893C75E9950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49AC-4D29-91E9-C893C75E9950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49AC-4D29-91E9-C893C75E9950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49AC-4D29-91E9-C893C75E9950}"/>
              </c:ext>
            </c:extLst>
          </c:dPt>
          <c:val>
            <c:numRef>
              <c:f>'A2 C1'!$A$53:$A$72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49AC-4D29-91E9-C893C75E9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49AC-4D29-91E9-C893C75E9950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9AC-4D29-91E9-C893C75E9950}"/>
              </c:ext>
            </c:extLst>
          </c:dPt>
          <c:val>
            <c:numRef>
              <c:f>'A2 C1'!$F$52:$G$52</c:f>
              <c:numCache>
                <c:formatCode>General</c:formatCode>
                <c:ptCount val="2"/>
                <c:pt idx="0">
                  <c:v>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49AC-4D29-91E9-C893C75E9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99-4642-B468-2ED86881C3C3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99-4642-B468-2ED86881C3C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99-4642-B468-2ED86881C3C3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A99-4642-B468-2ED86881C3C3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A99-4642-B468-2ED86881C3C3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A99-4642-B468-2ED86881C3C3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A99-4642-B468-2ED86881C3C3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A99-4642-B468-2ED86881C3C3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A99-4642-B468-2ED86881C3C3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A99-4642-B468-2ED86881C3C3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A99-4642-B468-2ED86881C3C3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FA99-4642-B468-2ED86881C3C3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FA99-4642-B468-2ED86881C3C3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FA99-4642-B468-2ED86881C3C3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FA99-4642-B468-2ED86881C3C3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FA99-4642-B468-2ED86881C3C3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FA99-4642-B468-2ED86881C3C3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FA99-4642-B468-2ED86881C3C3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FA99-4642-B468-2ED86881C3C3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FA99-4642-B468-2ED86881C3C3}"/>
              </c:ext>
            </c:extLst>
          </c:dPt>
          <c:val>
            <c:numRef>
              <c:f>'A3 C1'!$A$53:$A$72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FA99-4642-B468-2ED86881C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FA99-4642-B468-2ED86881C3C3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A99-4642-B468-2ED86881C3C3}"/>
              </c:ext>
            </c:extLst>
          </c:dPt>
          <c:val>
            <c:numRef>
              <c:f>'A3 C1'!$F$52:$G$52</c:f>
              <c:numCache>
                <c:formatCode>General</c:formatCode>
                <c:ptCount val="2"/>
                <c:pt idx="0">
                  <c:v>720</c:v>
                </c:pt>
                <c:pt idx="1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FA99-4642-B468-2ED86881C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63132A"/>
              </a:solidFill>
              <a:ln w="101600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9EB-40B1-8933-F2D18F3341C2}"/>
              </c:ext>
            </c:extLst>
          </c:dPt>
          <c:dPt>
            <c:idx val="1"/>
            <c:invertIfNegative val="0"/>
            <c:bubble3D val="0"/>
            <c:spPr>
              <a:solidFill>
                <a:srgbClr val="585858"/>
              </a:solidFill>
              <a:ln w="101600">
                <a:solidFill>
                  <a:srgbClr val="585858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9EB-40B1-8933-F2D18F3341C2}"/>
              </c:ext>
            </c:extLst>
          </c:dPt>
          <c:dPt>
            <c:idx val="2"/>
            <c:invertIfNegative val="0"/>
            <c:bubble3D val="0"/>
            <c:spPr>
              <a:solidFill>
                <a:srgbClr val="BB9256"/>
              </a:solidFill>
              <a:ln w="101600">
                <a:solidFill>
                  <a:srgbClr val="BB925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9EB-40B1-8933-F2D18F3341C2}"/>
              </c:ext>
            </c:extLst>
          </c:dPt>
          <c:dLbls>
            <c:dLbl>
              <c:idx val="0"/>
              <c:tx>
                <c:strRef>
                  <c:f>'AE2'!$H$51</c:f>
                  <c:strCache>
                    <c:ptCount val="1"/>
                    <c:pt idx="0">
                      <c:v>12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{C0480613-138E-4AB8-9BE2-735EC073D5C0}</c15:txfldGUID>
                      <c15:f>'AE2'!$H$51</c15:f>
                      <c15:dlblFieldTableCache>
                        <c:ptCount val="1"/>
                        <c:pt idx="0">
                          <c:v>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39EB-40B1-8933-F2D18F3341C2}"/>
                </c:ext>
              </c:extLst>
            </c:dLbl>
            <c:dLbl>
              <c:idx val="1"/>
              <c:tx>
                <c:strRef>
                  <c:f>'AE2'!$G$51</c:f>
                  <c:strCache>
                    <c:ptCount val="1"/>
                    <c:pt idx="0">
                      <c:v>12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{3EE06FA2-FB6E-4DBA-A4AF-9B889C1E6E60}</c15:txfldGUID>
                      <c15:f>'AE2'!$G$51</c15:f>
                      <c15:dlblFieldTableCache>
                        <c:ptCount val="1"/>
                        <c:pt idx="0">
                          <c:v>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39EB-40B1-8933-F2D18F3341C2}"/>
                </c:ext>
              </c:extLst>
            </c:dLbl>
            <c:dLbl>
              <c:idx val="2"/>
              <c:tx>
                <c:strRef>
                  <c:f>'AE2'!$F$51</c:f>
                  <c:strCache>
                    <c:ptCount val="1"/>
                    <c:pt idx="0">
                      <c:v>15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{F460D958-9D11-4B01-BA95-D0B4BA1D25B0}</c15:txfldGUID>
                      <c15:f>'AE2'!$F$51</c15:f>
                      <c15:dlblFieldTableCache>
                        <c:ptCount val="1"/>
                        <c:pt idx="0">
                          <c:v>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39EB-40B1-8933-F2D18F334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'AE2'!$F$51:$H$51</c:f>
              <c:numCache>
                <c:formatCode>General</c:formatCode>
                <c:ptCount val="3"/>
                <c:pt idx="0">
                  <c:v>15</c:v>
                </c:pt>
                <c:pt idx="1">
                  <c:v>12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EB-40B1-8933-F2D18F3341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906105743"/>
        <c:axId val="830643727"/>
      </c:barChart>
      <c:catAx>
        <c:axId val="906105743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0643727"/>
        <c:crosses val="autoZero"/>
        <c:auto val="1"/>
        <c:lblAlgn val="ctr"/>
        <c:lblOffset val="100"/>
        <c:noMultiLvlLbl val="0"/>
      </c:catAx>
      <c:valAx>
        <c:axId val="830643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06105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A89-458A-9A89-EAE66A38068A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A89-458A-9A89-EAE66A38068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A89-458A-9A89-EAE66A38068A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A89-458A-9A89-EAE66A38068A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A89-458A-9A89-EAE66A38068A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A89-458A-9A89-EAE66A38068A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A89-458A-9A89-EAE66A38068A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A89-458A-9A89-EAE66A38068A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A89-458A-9A89-EAE66A38068A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A89-458A-9A89-EAE66A38068A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A89-458A-9A89-EAE66A38068A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A89-458A-9A89-EAE66A38068A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A89-458A-9A89-EAE66A38068A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A89-458A-9A89-EAE66A38068A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A89-458A-9A89-EAE66A38068A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A89-458A-9A89-EAE66A38068A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A89-458A-9A89-EAE66A38068A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A89-458A-9A89-EAE66A38068A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A89-458A-9A89-EAE66A38068A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A89-458A-9A89-EAE66A38068A}"/>
              </c:ext>
            </c:extLst>
          </c:dPt>
          <c:val>
            <c:numRef>
              <c:f>'AE2'!$A$53:$A$72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DA89-458A-9A89-EAE66A380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DA89-458A-9A89-EAE66A38068A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A89-458A-9A89-EAE66A38068A}"/>
              </c:ext>
            </c:extLst>
          </c:dPt>
          <c:val>
            <c:numRef>
              <c:f>'AE2'!$F$51:$G$51</c:f>
              <c:numCache>
                <c:formatCode>General</c:formatCode>
                <c:ptCount val="2"/>
                <c:pt idx="0">
                  <c:v>15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DA89-458A-9A89-EAE66A380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63132A"/>
              </a:solidFill>
              <a:ln w="101600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2E9-4C3B-9107-F9A28FDC82DD}"/>
              </c:ext>
            </c:extLst>
          </c:dPt>
          <c:dPt>
            <c:idx val="1"/>
            <c:invertIfNegative val="0"/>
            <c:bubble3D val="0"/>
            <c:spPr>
              <a:solidFill>
                <a:srgbClr val="585858"/>
              </a:solidFill>
              <a:ln w="101600">
                <a:solidFill>
                  <a:srgbClr val="585858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2E9-4C3B-9107-F9A28FDC82DD}"/>
              </c:ext>
            </c:extLst>
          </c:dPt>
          <c:dPt>
            <c:idx val="2"/>
            <c:invertIfNegative val="0"/>
            <c:bubble3D val="0"/>
            <c:spPr>
              <a:solidFill>
                <a:srgbClr val="BB9256"/>
              </a:solidFill>
              <a:ln w="101600">
                <a:solidFill>
                  <a:srgbClr val="BB925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2E9-4C3B-9107-F9A28FDC82DD}"/>
              </c:ext>
            </c:extLst>
          </c:dPt>
          <c:dLbls>
            <c:dLbl>
              <c:idx val="0"/>
              <c:tx>
                <c:strRef>
                  <c:f>'AE1'!$H$51</c:f>
                  <c:strCache>
                    <c:ptCount val="1"/>
                    <c:pt idx="0">
                      <c:v>12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{864814E6-10CE-4B94-82B5-89C5AB7D7DB9}</c15:txfldGUID>
                      <c15:f>'AE1'!$H$51</c15:f>
                      <c15:dlblFieldTableCache>
                        <c:ptCount val="1"/>
                        <c:pt idx="0">
                          <c:v>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92E9-4C3B-9107-F9A28FDC82DD}"/>
                </c:ext>
              </c:extLst>
            </c:dLbl>
            <c:dLbl>
              <c:idx val="1"/>
              <c:tx>
                <c:strRef>
                  <c:f>'AE1'!$G$51</c:f>
                  <c:strCache>
                    <c:ptCount val="1"/>
                    <c:pt idx="0">
                      <c:v>12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{5CE4E539-1879-4C04-B284-5E7C58F489AA}</c15:txfldGUID>
                      <c15:f>'AE1'!$G$51</c15:f>
                      <c15:dlblFieldTableCache>
                        <c:ptCount val="1"/>
                        <c:pt idx="0">
                          <c:v>12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92E9-4C3B-9107-F9A28FDC82DD}"/>
                </c:ext>
              </c:extLst>
            </c:dLbl>
            <c:dLbl>
              <c:idx val="2"/>
              <c:tx>
                <c:strRef>
                  <c:f>'AE1'!$F$51</c:f>
                  <c:strCache>
                    <c:ptCount val="1"/>
                    <c:pt idx="0">
                      <c:v>15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{F2DDB669-FD38-411D-8535-4A414297C198}</c15:txfldGUID>
                      <c15:f>'AE1'!$F$51</c15:f>
                      <c15:dlblFieldTableCache>
                        <c:ptCount val="1"/>
                        <c:pt idx="0">
                          <c:v>15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92E9-4C3B-9107-F9A28FDC82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'AE1'!$F$51:$H$51</c:f>
              <c:numCache>
                <c:formatCode>General</c:formatCode>
                <c:ptCount val="3"/>
                <c:pt idx="0">
                  <c:v>15</c:v>
                </c:pt>
                <c:pt idx="1">
                  <c:v>12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E9-4C3B-9107-F9A28FDC82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7"/>
        <c:overlap val="-48"/>
        <c:axId val="906105743"/>
        <c:axId val="830643727"/>
      </c:barChart>
      <c:catAx>
        <c:axId val="906105743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30643727"/>
        <c:crosses val="autoZero"/>
        <c:auto val="1"/>
        <c:lblAlgn val="ctr"/>
        <c:lblOffset val="100"/>
        <c:noMultiLvlLbl val="0"/>
      </c:catAx>
      <c:valAx>
        <c:axId val="830643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906105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bg1">
                <a:lumMod val="75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AF3-4132-A974-0675C6F48979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AF3-4132-A974-0675C6F4897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AF3-4132-A974-0675C6F48979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AF3-4132-A974-0675C6F48979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AF3-4132-A974-0675C6F48979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AF3-4132-A974-0675C6F48979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AF3-4132-A974-0675C6F48979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AF3-4132-A974-0675C6F48979}"/>
              </c:ext>
            </c:extLst>
          </c:dPt>
          <c:dPt>
            <c:idx val="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AF3-4132-A974-0675C6F48979}"/>
              </c:ext>
            </c:extLst>
          </c:dPt>
          <c:dPt>
            <c:idx val="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AF3-4132-A974-0675C6F48979}"/>
              </c:ext>
            </c:extLst>
          </c:dPt>
          <c:dPt>
            <c:idx val="1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AF3-4132-A974-0675C6F48979}"/>
              </c:ext>
            </c:extLst>
          </c:dPt>
          <c:dPt>
            <c:idx val="11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EAF3-4132-A974-0675C6F48979}"/>
              </c:ext>
            </c:extLst>
          </c:dPt>
          <c:dPt>
            <c:idx val="12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AF3-4132-A974-0675C6F48979}"/>
              </c:ext>
            </c:extLst>
          </c:dPt>
          <c:dPt>
            <c:idx val="13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EAF3-4132-A974-0675C6F48979}"/>
              </c:ext>
            </c:extLst>
          </c:dPt>
          <c:dPt>
            <c:idx val="1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EAF3-4132-A974-0675C6F48979}"/>
              </c:ext>
            </c:extLst>
          </c:dPt>
          <c:dPt>
            <c:idx val="1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EAF3-4132-A974-0675C6F48979}"/>
              </c:ext>
            </c:extLst>
          </c:dPt>
          <c:dPt>
            <c:idx val="16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EAF3-4132-A974-0675C6F48979}"/>
              </c:ext>
            </c:extLst>
          </c:dPt>
          <c:dPt>
            <c:idx val="17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EAF3-4132-A974-0675C6F48979}"/>
              </c:ext>
            </c:extLst>
          </c:dPt>
          <c:dPt>
            <c:idx val="18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EAF3-4132-A974-0675C6F48979}"/>
              </c:ext>
            </c:extLst>
          </c:dPt>
          <c:dPt>
            <c:idx val="19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EAF3-4132-A974-0675C6F48979}"/>
              </c:ext>
            </c:extLst>
          </c:dPt>
          <c:val>
            <c:numRef>
              <c:f>'AE1'!$A$53:$A$72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EAF3-4132-A974-0675C6F48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doughnutChart>
        <c:varyColors val="1"/>
        <c:ser>
          <c:idx val="1"/>
          <c:order val="1"/>
          <c:tx>
            <c:v>avance+'C1'!$H$51:$I$51</c:v>
          </c:tx>
          <c:spPr>
            <a:solidFill>
              <a:schemeClr val="bg1">
                <a:lumMod val="75000"/>
                <a:alpha val="22000"/>
              </a:schemeClr>
            </a:solidFill>
          </c:spPr>
          <c:dPt>
            <c:idx val="0"/>
            <c:bubble3D val="0"/>
            <c:spPr>
              <a:solidFill>
                <a:srgbClr val="63132A"/>
              </a:solidFill>
              <a:ln w="92075">
                <a:solidFill>
                  <a:srgbClr val="63132A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EAF3-4132-A974-0675C6F48979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  <a:alpha val="0"/>
                </a:schemeClr>
              </a:solidFill>
              <a:ln w="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AF3-4132-A974-0675C6F48979}"/>
              </c:ext>
            </c:extLst>
          </c:dPt>
          <c:val>
            <c:numRef>
              <c:f>'AE1'!$F$51:$G$51</c:f>
              <c:numCache>
                <c:formatCode>General</c:formatCode>
                <c:ptCount val="2"/>
                <c:pt idx="0">
                  <c:v>15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AF3-4132-A974-0675C6F48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10.jpeg"/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289439</xdr:colOff>
      <xdr:row>0</xdr:row>
      <xdr:rowOff>51653</xdr:rowOff>
    </xdr:from>
    <xdr:to>
      <xdr:col>0</xdr:col>
      <xdr:colOff>1131794</xdr:colOff>
      <xdr:row>2</xdr:row>
      <xdr:rowOff>274563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F91590A-7844-443D-BE59-79E907E91D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289439" y="174918"/>
          <a:ext cx="842355" cy="704763"/>
        </a:xfrm>
        <a:prstGeom prst="rect">
          <a:avLst/>
        </a:prstGeom>
      </xdr:spPr>
    </xdr:pic>
    <xdr:clientData/>
  </xdr:twoCellAnchor>
  <xdr:twoCellAnchor editAs="oneCell">
    <xdr:from>
      <xdr:col>4</xdr:col>
      <xdr:colOff>1067775</xdr:colOff>
      <xdr:row>1</xdr:row>
      <xdr:rowOff>105943</xdr:rowOff>
    </xdr:from>
    <xdr:to>
      <xdr:col>4</xdr:col>
      <xdr:colOff>2824291</xdr:colOff>
      <xdr:row>2</xdr:row>
      <xdr:rowOff>47486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B55187F-2854-468D-A5F2-3A7D10D5C2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6872422" y="386090"/>
          <a:ext cx="1756516" cy="266514"/>
        </a:xfrm>
        <a:prstGeom prst="rect">
          <a:avLst/>
        </a:prstGeom>
      </xdr:spPr>
    </xdr:pic>
    <xdr:clientData/>
  </xdr:twoCellAnchor>
  <xdr:twoCellAnchor editAs="oneCell">
    <xdr:from>
      <xdr:col>0</xdr:col>
      <xdr:colOff>273824</xdr:colOff>
      <xdr:row>47</xdr:row>
      <xdr:rowOff>38966</xdr:rowOff>
    </xdr:from>
    <xdr:to>
      <xdr:col>4</xdr:col>
      <xdr:colOff>2410090</xdr:colOff>
      <xdr:row>51</xdr:row>
      <xdr:rowOff>150430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E2D2224-E0B3-4DA8-8ED9-226A5C7C1E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273824" y="16352693"/>
          <a:ext cx="13706049" cy="73492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51289</xdr:colOff>
      <xdr:row>0</xdr:row>
      <xdr:rowOff>121229</xdr:rowOff>
    </xdr:from>
    <xdr:to>
      <xdr:col>0</xdr:col>
      <xdr:colOff>1036028</xdr:colOff>
      <xdr:row>2</xdr:row>
      <xdr:rowOff>241930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BB908-EAAA-491A-8BAB-79D670A878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57" b="12057"/>
        <a:stretch>
          <a:fillRect/>
        </a:stretch>
      </xdr:blipFill>
      <xdr:spPr>
        <a:xfrm>
          <a:off x="51289" y="121229"/>
          <a:ext cx="984739" cy="74415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49</xdr:row>
      <xdr:rowOff>91108</xdr:rowOff>
    </xdr:from>
    <xdr:to>
      <xdr:col>6</xdr:col>
      <xdr:colOff>629478</xdr:colOff>
      <xdr:row>64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C85381-4F72-46D2-8B85-B4D31631E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648440</xdr:colOff>
      <xdr:row>54</xdr:row>
      <xdr:rowOff>48234</xdr:rowOff>
    </xdr:from>
    <xdr:to>
      <xdr:col>5</xdr:col>
      <xdr:colOff>770769</xdr:colOff>
      <xdr:row>58</xdr:row>
      <xdr:rowOff>155419</xdr:rowOff>
    </xdr:to>
    <xdr:sp macro="" textlink="$I$49">
      <xdr:nvSpPr>
        <xdr:cNvPr id="3" name="CuadroTexto 2">
          <a:extLst>
            <a:ext uri="{FF2B5EF4-FFF2-40B4-BE49-F238E27FC236}">
              <a16:creationId xmlns:a16="http://schemas.microsoft.com/office/drawing/2014/main" id="{8888B3A4-6334-4812-A198-7BC21B822454}"/>
            </a:ext>
          </a:extLst>
        </xdr:cNvPr>
        <xdr:cNvSpPr txBox="1"/>
      </xdr:nvSpPr>
      <xdr:spPr>
        <a:xfrm>
          <a:off x="3730058" y="18089705"/>
          <a:ext cx="1142064" cy="73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Cascadia Code SemiBold" panose="020B0609020000020004" pitchFamily="49" charset="0"/>
            </a:rPr>
            <a:pPr/>
            <a:t>25%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49</xdr:row>
      <xdr:rowOff>91108</xdr:rowOff>
    </xdr:from>
    <xdr:to>
      <xdr:col>6</xdr:col>
      <xdr:colOff>629478</xdr:colOff>
      <xdr:row>64</xdr:row>
      <xdr:rowOff>49695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1E24042-DF9F-4C9F-913D-E939A4101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643397</xdr:colOff>
      <xdr:row>54</xdr:row>
      <xdr:rowOff>91937</xdr:rowOff>
    </xdr:from>
    <xdr:to>
      <xdr:col>5</xdr:col>
      <xdr:colOff>765726</xdr:colOff>
      <xdr:row>59</xdr:row>
      <xdr:rowOff>42240</xdr:rowOff>
    </xdr:to>
    <xdr:sp macro="" textlink="$I$49">
      <xdr:nvSpPr>
        <xdr:cNvPr id="4" name="CuadroTexto 3">
          <a:extLst>
            <a:ext uri="{FF2B5EF4-FFF2-40B4-BE49-F238E27FC236}">
              <a16:creationId xmlns:a16="http://schemas.microsoft.com/office/drawing/2014/main" id="{F79E44A3-F9A3-43EE-979A-9F86DA521165}"/>
            </a:ext>
          </a:extLst>
        </xdr:cNvPr>
        <xdr:cNvSpPr txBox="1"/>
      </xdr:nvSpPr>
      <xdr:spPr>
        <a:xfrm>
          <a:off x="3386597" y="21742262"/>
          <a:ext cx="1379629" cy="75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Cascadia Code SemiBold" panose="020B0609020000020004" pitchFamily="49" charset="0"/>
            </a:rPr>
            <a:pPr/>
            <a:t>25%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52</xdr:row>
      <xdr:rowOff>91108</xdr:rowOff>
    </xdr:from>
    <xdr:to>
      <xdr:col>6</xdr:col>
      <xdr:colOff>629478</xdr:colOff>
      <xdr:row>67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DA33E8-5026-4BD9-BB35-FC53D52E0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650541</xdr:colOff>
      <xdr:row>57</xdr:row>
      <xdr:rowOff>125275</xdr:rowOff>
    </xdr:from>
    <xdr:to>
      <xdr:col>5</xdr:col>
      <xdr:colOff>772870</xdr:colOff>
      <xdr:row>62</xdr:row>
      <xdr:rowOff>75578</xdr:rowOff>
    </xdr:to>
    <xdr:sp macro="" textlink="$I$52">
      <xdr:nvSpPr>
        <xdr:cNvPr id="3" name="CuadroTexto 2">
          <a:extLst>
            <a:ext uri="{FF2B5EF4-FFF2-40B4-BE49-F238E27FC236}">
              <a16:creationId xmlns:a16="http://schemas.microsoft.com/office/drawing/2014/main" id="{9CDBA6FF-40FC-4526-B7E0-82951B6F4459}"/>
            </a:ext>
          </a:extLst>
        </xdr:cNvPr>
        <xdr:cNvSpPr txBox="1"/>
      </xdr:nvSpPr>
      <xdr:spPr>
        <a:xfrm>
          <a:off x="3400885" y="18175150"/>
          <a:ext cx="1301048" cy="7837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Cascadia Code SemiBold" panose="020B0609020000020004" pitchFamily="49" charset="0"/>
            </a:rPr>
            <a:pPr/>
            <a:t>25%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472109</xdr:colOff>
      <xdr:row>52</xdr:row>
      <xdr:rowOff>91108</xdr:rowOff>
    </xdr:from>
    <xdr:to>
      <xdr:col>6</xdr:col>
      <xdr:colOff>629478</xdr:colOff>
      <xdr:row>67</xdr:row>
      <xdr:rowOff>49695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2D1960-A2E3-4D2F-9D98-E08A2E4C1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601984</xdr:colOff>
      <xdr:row>57</xdr:row>
      <xdr:rowOff>73301</xdr:rowOff>
    </xdr:from>
    <xdr:to>
      <xdr:col>5</xdr:col>
      <xdr:colOff>724313</xdr:colOff>
      <xdr:row>62</xdr:row>
      <xdr:rowOff>23604</xdr:rowOff>
    </xdr:to>
    <xdr:sp macro="" textlink="$I$52">
      <xdr:nvSpPr>
        <xdr:cNvPr id="3" name="CuadroTexto 2">
          <a:extLst>
            <a:ext uri="{FF2B5EF4-FFF2-40B4-BE49-F238E27FC236}">
              <a16:creationId xmlns:a16="http://schemas.microsoft.com/office/drawing/2014/main" id="{C975FC1F-0E85-4F67-B630-05F5CBCAA22C}"/>
            </a:ext>
          </a:extLst>
        </xdr:cNvPr>
        <xdr:cNvSpPr txBox="1"/>
      </xdr:nvSpPr>
      <xdr:spPr>
        <a:xfrm>
          <a:off x="3678559" y="17608826"/>
          <a:ext cx="1141504" cy="759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Cascadia Code SemiBold" panose="020B0609020000020004" pitchFamily="49" charset="0"/>
            </a:rPr>
            <a:pPr/>
            <a:t>25%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560831</xdr:colOff>
      <xdr:row>19</xdr:row>
      <xdr:rowOff>438911</xdr:rowOff>
    </xdr:from>
    <xdr:ext cx="2245995" cy="9525"/>
    <xdr:sp macro="" textlink="">
      <xdr:nvSpPr>
        <xdr:cNvPr id="51" name="Shape 51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/>
      </xdr:nvSpPr>
      <xdr:spPr>
        <a:xfrm>
          <a:off x="0" y="0"/>
          <a:ext cx="2245995" cy="9525"/>
        </a:xfrm>
        <a:custGeom>
          <a:avLst/>
          <a:gdLst/>
          <a:ahLst/>
          <a:cxnLst/>
          <a:rect l="0" t="0" r="0" b="0"/>
          <a:pathLst>
            <a:path w="2245995" h="9525">
              <a:moveTo>
                <a:pt x="2245487" y="0"/>
              </a:moveTo>
              <a:lnTo>
                <a:pt x="0" y="0"/>
              </a:lnTo>
              <a:lnTo>
                <a:pt x="0" y="9144"/>
              </a:lnTo>
              <a:lnTo>
                <a:pt x="2245487" y="9144"/>
              </a:lnTo>
              <a:lnTo>
                <a:pt x="224548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3</xdr:col>
      <xdr:colOff>1121537</xdr:colOff>
      <xdr:row>19</xdr:row>
      <xdr:rowOff>438911</xdr:rowOff>
    </xdr:from>
    <xdr:ext cx="2245995" cy="9525"/>
    <xdr:sp macro="" textlink="">
      <xdr:nvSpPr>
        <xdr:cNvPr id="52" name="Shape 52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/>
      </xdr:nvSpPr>
      <xdr:spPr>
        <a:xfrm>
          <a:off x="0" y="0"/>
          <a:ext cx="2245995" cy="9525"/>
        </a:xfrm>
        <a:custGeom>
          <a:avLst/>
          <a:gdLst/>
          <a:ahLst/>
          <a:cxnLst/>
          <a:rect l="0" t="0" r="0" b="0"/>
          <a:pathLst>
            <a:path w="2245995" h="9525">
              <a:moveTo>
                <a:pt x="2245487" y="0"/>
              </a:moveTo>
              <a:lnTo>
                <a:pt x="0" y="0"/>
              </a:lnTo>
              <a:lnTo>
                <a:pt x="0" y="9144"/>
              </a:lnTo>
              <a:lnTo>
                <a:pt x="2245487" y="9144"/>
              </a:lnTo>
              <a:lnTo>
                <a:pt x="224548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247650</xdr:colOff>
      <xdr:row>0</xdr:row>
      <xdr:rowOff>28575</xdr:rowOff>
    </xdr:from>
    <xdr:to>
      <xdr:col>0</xdr:col>
      <xdr:colOff>590550</xdr:colOff>
      <xdr:row>0</xdr:row>
      <xdr:rowOff>309578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BE08758-D582-4C70-8541-9908159CE0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247650" y="28575"/>
          <a:ext cx="342900" cy="281003"/>
        </a:xfrm>
        <a:prstGeom prst="rect">
          <a:avLst/>
        </a:prstGeom>
      </xdr:spPr>
    </xdr:pic>
    <xdr:clientData/>
  </xdr:twoCellAnchor>
  <xdr:twoCellAnchor editAs="oneCell">
    <xdr:from>
      <xdr:col>5</xdr:col>
      <xdr:colOff>53788</xdr:colOff>
      <xdr:row>0</xdr:row>
      <xdr:rowOff>77130</xdr:rowOff>
    </xdr:from>
    <xdr:to>
      <xdr:col>5</xdr:col>
      <xdr:colOff>1399614</xdr:colOff>
      <xdr:row>0</xdr:row>
      <xdr:rowOff>277835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220409D-8F83-4B46-9E5A-5BC404EC8A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5321113" y="77130"/>
          <a:ext cx="1345826" cy="2007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1200150</xdr:colOff>
      <xdr:row>22</xdr:row>
      <xdr:rowOff>13881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9539AE2-5A45-45B6-B944-A61DEC27D5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0" y="5362575"/>
          <a:ext cx="6467475" cy="33773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146538</xdr:colOff>
      <xdr:row>51</xdr:row>
      <xdr:rowOff>271098</xdr:rowOff>
    </xdr:from>
    <xdr:to>
      <xdr:col>4</xdr:col>
      <xdr:colOff>849923</xdr:colOff>
      <xdr:row>51</xdr:row>
      <xdr:rowOff>2305784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834ED2-C6F3-4696-8F2D-DAA165AC5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472585</xdr:colOff>
      <xdr:row>51</xdr:row>
      <xdr:rowOff>29307</xdr:rowOff>
    </xdr:from>
    <xdr:to>
      <xdr:col>8</xdr:col>
      <xdr:colOff>402981</xdr:colOff>
      <xdr:row>51</xdr:row>
      <xdr:rowOff>2608385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CAC4314-6168-4D17-A7FB-2F6E68207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366345</xdr:colOff>
      <xdr:row>51</xdr:row>
      <xdr:rowOff>1033096</xdr:rowOff>
    </xdr:from>
    <xdr:to>
      <xdr:col>7</xdr:col>
      <xdr:colOff>446942</xdr:colOff>
      <xdr:row>51</xdr:row>
      <xdr:rowOff>1685191</xdr:rowOff>
    </xdr:to>
    <xdr:sp macro="" textlink="$I$51">
      <xdr:nvSpPr>
        <xdr:cNvPr id="4" name="CuadroTexto 3">
          <a:extLst>
            <a:ext uri="{FF2B5EF4-FFF2-40B4-BE49-F238E27FC236}">
              <a16:creationId xmlns:a16="http://schemas.microsoft.com/office/drawing/2014/main" id="{6B1E80DA-7035-4F67-864C-9F2FD2D87137}"/>
            </a:ext>
          </a:extLst>
        </xdr:cNvPr>
        <xdr:cNvSpPr txBox="1"/>
      </xdr:nvSpPr>
      <xdr:spPr>
        <a:xfrm>
          <a:off x="5233620" y="16968421"/>
          <a:ext cx="947372" cy="6520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Cascadia Code SemiBold" panose="020B0609020000020004" pitchFamily="49" charset="0"/>
            </a:rPr>
            <a:pPr/>
            <a:t>80%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146538</xdr:colOff>
      <xdr:row>51</xdr:row>
      <xdr:rowOff>271098</xdr:rowOff>
    </xdr:from>
    <xdr:to>
      <xdr:col>4</xdr:col>
      <xdr:colOff>849923</xdr:colOff>
      <xdr:row>51</xdr:row>
      <xdr:rowOff>2305784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262360-8BFA-49DE-B0E4-D6B4B4ECE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472585</xdr:colOff>
      <xdr:row>51</xdr:row>
      <xdr:rowOff>29307</xdr:rowOff>
    </xdr:from>
    <xdr:to>
      <xdr:col>8</xdr:col>
      <xdr:colOff>402981</xdr:colOff>
      <xdr:row>51</xdr:row>
      <xdr:rowOff>2608385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5678E32-673F-4289-9746-D2685A7CA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366345</xdr:colOff>
      <xdr:row>51</xdr:row>
      <xdr:rowOff>1033096</xdr:rowOff>
    </xdr:from>
    <xdr:to>
      <xdr:col>7</xdr:col>
      <xdr:colOff>446942</xdr:colOff>
      <xdr:row>51</xdr:row>
      <xdr:rowOff>1685191</xdr:rowOff>
    </xdr:to>
    <xdr:sp macro="" textlink="$I$51">
      <xdr:nvSpPr>
        <xdr:cNvPr id="4" name="CuadroTexto 3">
          <a:extLst>
            <a:ext uri="{FF2B5EF4-FFF2-40B4-BE49-F238E27FC236}">
              <a16:creationId xmlns:a16="http://schemas.microsoft.com/office/drawing/2014/main" id="{8508B0FD-3D70-4D42-876E-55A71E58FE7B}"/>
            </a:ext>
          </a:extLst>
        </xdr:cNvPr>
        <xdr:cNvSpPr txBox="1"/>
      </xdr:nvSpPr>
      <xdr:spPr>
        <a:xfrm>
          <a:off x="5233620" y="16968421"/>
          <a:ext cx="947372" cy="6520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D2172D-517D-4381-9F73-757E1E785BB3}" type="TxLink">
            <a:rPr lang="en-US" sz="3200" b="0" i="0" u="none" strike="noStrike">
              <a:solidFill>
                <a:srgbClr val="BB9256"/>
              </a:solidFill>
              <a:latin typeface="Cascadia Code SemiBold" panose="020B0609020000020004" pitchFamily="49" charset="0"/>
              <a:ea typeface="Cascadia Code SemiBold" panose="020B0609020000020004" pitchFamily="49" charset="0"/>
              <a:cs typeface="Cascadia Code SemiBold" panose="020B0609020000020004" pitchFamily="49" charset="0"/>
            </a:rPr>
            <a:pPr/>
            <a:t>80%</a:t>
          </a:fld>
          <a:endParaRPr lang="es-MX" sz="4000">
            <a:solidFill>
              <a:srgbClr val="BB9256"/>
            </a:solidFill>
            <a:latin typeface="Cascadia Code SemiBold" panose="020B0609020000020004" pitchFamily="49" charset="0"/>
            <a:ea typeface="Cascadia Code SemiBold" panose="020B0609020000020004" pitchFamily="49" charset="0"/>
            <a:cs typeface="Cascadia Code SemiBold" panose="020B0609020000020004" pitchFamily="49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293914</xdr:colOff>
      <xdr:row>4</xdr:row>
      <xdr:rowOff>10885</xdr:rowOff>
    </xdr:from>
    <xdr:to>
      <xdr:col>2</xdr:col>
      <xdr:colOff>560615</xdr:colOff>
      <xdr:row>4</xdr:row>
      <xdr:rowOff>239485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5B03DFF-6E09-44FD-ABE3-82158D7551A0}"/>
            </a:ext>
          </a:extLst>
        </xdr:cNvPr>
        <xdr:cNvSpPr/>
      </xdr:nvSpPr>
      <xdr:spPr>
        <a:xfrm>
          <a:off x="740228" y="1475014"/>
          <a:ext cx="266701" cy="228600"/>
        </a:xfrm>
        <a:prstGeom prst="rect">
          <a:avLst/>
        </a:prstGeom>
        <a:ln w="6350">
          <a:solidFill>
            <a:schemeClr val="bg1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s-MX" sz="1000"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2</xdr:col>
      <xdr:colOff>685801</xdr:colOff>
      <xdr:row>4</xdr:row>
      <xdr:rowOff>10885</xdr:rowOff>
    </xdr:from>
    <xdr:to>
      <xdr:col>2</xdr:col>
      <xdr:colOff>952502</xdr:colOff>
      <xdr:row>4</xdr:row>
      <xdr:rowOff>239485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BAEBFA43-9017-499E-9681-8B3432236D34}"/>
            </a:ext>
          </a:extLst>
        </xdr:cNvPr>
        <xdr:cNvSpPr/>
      </xdr:nvSpPr>
      <xdr:spPr>
        <a:xfrm>
          <a:off x="1132115" y="1475014"/>
          <a:ext cx="266701" cy="228600"/>
        </a:xfrm>
        <a:prstGeom prst="rect">
          <a:avLst/>
        </a:prstGeom>
        <a:noFill/>
        <a:ln w="6350">
          <a:solidFill>
            <a:schemeClr val="bg1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s-MX" sz="1000"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3</xdr:col>
      <xdr:colOff>0</xdr:colOff>
      <xdr:row>4</xdr:row>
      <xdr:rowOff>16328</xdr:rowOff>
    </xdr:from>
    <xdr:to>
      <xdr:col>4</xdr:col>
      <xdr:colOff>103415</xdr:colOff>
      <xdr:row>4</xdr:row>
      <xdr:rowOff>244928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34B5C0CA-280F-49AF-8B26-5844C42FB22E}"/>
            </a:ext>
          </a:extLst>
        </xdr:cNvPr>
        <xdr:cNvSpPr/>
      </xdr:nvSpPr>
      <xdr:spPr>
        <a:xfrm>
          <a:off x="1524000" y="1480457"/>
          <a:ext cx="266701" cy="228600"/>
        </a:xfrm>
        <a:prstGeom prst="rect">
          <a:avLst/>
        </a:prstGeom>
        <a:ln w="6350">
          <a:solidFill>
            <a:schemeClr val="bg1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s-MX" sz="1000"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xdr:twoCellAnchor>
    <xdr:from>
      <xdr:col>4</xdr:col>
      <xdr:colOff>212271</xdr:colOff>
      <xdr:row>4</xdr:row>
      <xdr:rowOff>16328</xdr:rowOff>
    </xdr:from>
    <xdr:to>
      <xdr:col>5</xdr:col>
      <xdr:colOff>250372</xdr:colOff>
      <xdr:row>4</xdr:row>
      <xdr:rowOff>244928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AE683826-E1AE-40B6-8613-F8DDA27B2493}"/>
            </a:ext>
          </a:extLst>
        </xdr:cNvPr>
        <xdr:cNvSpPr/>
      </xdr:nvSpPr>
      <xdr:spPr>
        <a:xfrm>
          <a:off x="1899557" y="1480457"/>
          <a:ext cx="266701" cy="228600"/>
        </a:xfrm>
        <a:prstGeom prst="rect">
          <a:avLst/>
        </a:prstGeom>
        <a:ln w="6350">
          <a:solidFill>
            <a:schemeClr val="bg1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s-MX" sz="1000"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 editAs="oneCell">
    <xdr:from>
      <xdr:col>0</xdr:col>
      <xdr:colOff>0</xdr:colOff>
      <xdr:row>30</xdr:row>
      <xdr:rowOff>66675</xdr:rowOff>
    </xdr:from>
    <xdr:to>
      <xdr:col>14</xdr:col>
      <xdr:colOff>9525</xdr:colOff>
      <xdr:row>32</xdr:row>
      <xdr:rowOff>59080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19F9B2D-4F6C-4627-8810-F8EB1AD4A4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0" y="8886825"/>
          <a:ext cx="7553325" cy="39245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104775</xdr:rowOff>
    </xdr:from>
    <xdr:to>
      <xdr:col>0</xdr:col>
      <xdr:colOff>676275</xdr:colOff>
      <xdr:row>0</xdr:row>
      <xdr:rowOff>517875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3672050-7E6C-4CBC-A258-EDC024E968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161925" y="104775"/>
          <a:ext cx="514350" cy="4131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0</xdr:row>
      <xdr:rowOff>225632</xdr:rowOff>
    </xdr:from>
    <xdr:to>
      <xdr:col>2</xdr:col>
      <xdr:colOff>2391456</xdr:colOff>
      <xdr:row>0</xdr:row>
      <xdr:rowOff>462644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6598E4-E0EE-4F7A-AFBD-EFCC48737C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5864679" y="225632"/>
          <a:ext cx="1629456" cy="237012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12</xdr:row>
      <xdr:rowOff>68036</xdr:rowOff>
    </xdr:from>
    <xdr:to>
      <xdr:col>2</xdr:col>
      <xdr:colOff>2569275</xdr:colOff>
      <xdr:row>14</xdr:row>
      <xdr:rowOff>12221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84ED8D0-B805-4AC3-9DDA-6BA311B54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103909" y="12242718"/>
          <a:ext cx="7556911" cy="39445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173934</xdr:colOff>
      <xdr:row>0</xdr:row>
      <xdr:rowOff>52179</xdr:rowOff>
    </xdr:from>
    <xdr:to>
      <xdr:col>0</xdr:col>
      <xdr:colOff>685800</xdr:colOff>
      <xdr:row>0</xdr:row>
      <xdr:rowOff>463284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8559177-8331-45C5-89E4-8081352762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173934" y="52179"/>
          <a:ext cx="511866" cy="411105"/>
        </a:xfrm>
        <a:prstGeom prst="rect">
          <a:avLst/>
        </a:prstGeom>
      </xdr:spPr>
    </xdr:pic>
    <xdr:clientData/>
  </xdr:twoCellAnchor>
  <xdr:twoCellAnchor editAs="oneCell">
    <xdr:from>
      <xdr:col>3</xdr:col>
      <xdr:colOff>447437</xdr:colOff>
      <xdr:row>0</xdr:row>
      <xdr:rowOff>129075</xdr:rowOff>
    </xdr:from>
    <xdr:to>
      <xdr:col>3</xdr:col>
      <xdr:colOff>1758038</xdr:colOff>
      <xdr:row>0</xdr:row>
      <xdr:rowOff>319708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B44BACA-5B1F-4D2C-891B-071F783B61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4952762" y="129075"/>
          <a:ext cx="1310601" cy="190633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8</xdr:row>
      <xdr:rowOff>57150</xdr:rowOff>
    </xdr:from>
    <xdr:to>
      <xdr:col>4</xdr:col>
      <xdr:colOff>5384</xdr:colOff>
      <xdr:row>9</xdr:row>
      <xdr:rowOff>82123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441E974-DA17-4A70-BFEE-D859926E56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57150" y="3790950"/>
          <a:ext cx="6310934" cy="32977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735329</xdr:colOff>
      <xdr:row>2</xdr:row>
      <xdr:rowOff>1111910</xdr:rowOff>
    </xdr:from>
    <xdr:ext cx="2030095" cy="273685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735329" y="7284110"/>
          <a:ext cx="2030095" cy="273685"/>
        </a:xfrm>
        <a:custGeom>
          <a:avLst/>
          <a:gdLst/>
          <a:ahLst/>
          <a:cxnLst/>
          <a:rect l="0" t="0" r="0" b="0"/>
          <a:pathLst>
            <a:path w="2030095" h="273685">
              <a:moveTo>
                <a:pt x="2029841" y="0"/>
              </a:moveTo>
              <a:lnTo>
                <a:pt x="0" y="0"/>
              </a:lnTo>
              <a:lnTo>
                <a:pt x="0" y="273405"/>
              </a:lnTo>
              <a:lnTo>
                <a:pt x="2029841" y="273405"/>
              </a:lnTo>
              <a:lnTo>
                <a:pt x="2029841" y="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twoCellAnchor>
    <xdr:from>
      <xdr:col>13</xdr:col>
      <xdr:colOff>63874</xdr:colOff>
      <xdr:row>2</xdr:row>
      <xdr:rowOff>1238249</xdr:rowOff>
    </xdr:from>
    <xdr:to>
      <xdr:col>13</xdr:col>
      <xdr:colOff>355387</xdr:colOff>
      <xdr:row>2</xdr:row>
      <xdr:rowOff>2639785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174E39C8-D8DD-44A6-B07A-E40C99B5D0B4}"/>
            </a:ext>
          </a:extLst>
        </xdr:cNvPr>
        <xdr:cNvSpPr/>
      </xdr:nvSpPr>
      <xdr:spPr>
        <a:xfrm>
          <a:off x="9768168" y="1933014"/>
          <a:ext cx="291513" cy="1401536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EFECTOS</a:t>
          </a:r>
        </a:p>
      </xdr:txBody>
    </xdr:sp>
    <xdr:clientData/>
  </xdr:twoCellAnchor>
  <xdr:twoCellAnchor>
    <xdr:from>
      <xdr:col>0</xdr:col>
      <xdr:colOff>626969</xdr:colOff>
      <xdr:row>2</xdr:row>
      <xdr:rowOff>2840131</xdr:rowOff>
    </xdr:from>
    <xdr:to>
      <xdr:col>9</xdr:col>
      <xdr:colOff>1427069</xdr:colOff>
      <xdr:row>2</xdr:row>
      <xdr:rowOff>3325906</xdr:rowOff>
    </xdr:to>
    <xdr:sp macro="" textlink="">
      <xdr:nvSpPr>
        <xdr:cNvPr id="57" name="Rectángulo: esquinas redondeadas 56">
          <a:extLst>
            <a:ext uri="{FF2B5EF4-FFF2-40B4-BE49-F238E27FC236}">
              <a16:creationId xmlns:a16="http://schemas.microsoft.com/office/drawing/2014/main" id="{2019EBC0-4403-4815-9583-114EADA2CABE}"/>
            </a:ext>
          </a:extLst>
        </xdr:cNvPr>
        <xdr:cNvSpPr/>
      </xdr:nvSpPr>
      <xdr:spPr>
        <a:xfrm>
          <a:off x="626969" y="4778749"/>
          <a:ext cx="7691718" cy="485775"/>
        </a:xfrm>
        <a:prstGeom prst="roundRect">
          <a:avLst/>
        </a:prstGeom>
        <a:solidFill>
          <a:srgbClr val="902538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 baseline="0">
              <a:latin typeface="Arial" panose="020B0604020202020204" pitchFamily="34" charset="0"/>
              <a:cs typeface="Arial" panose="020B0604020202020204" pitchFamily="34" charset="0"/>
            </a:rPr>
            <a:t> CONTROL INEFICIENTE DEL PARQUE VEHICULAR</a:t>
          </a:r>
          <a:endParaRPr lang="es-MX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151839</xdr:colOff>
      <xdr:row>2</xdr:row>
      <xdr:rowOff>2851497</xdr:rowOff>
    </xdr:from>
    <xdr:to>
      <xdr:col>15</xdr:col>
      <xdr:colOff>144075</xdr:colOff>
      <xdr:row>2</xdr:row>
      <xdr:rowOff>3184872</xdr:rowOff>
    </xdr:to>
    <xdr:sp macro="" textlink="">
      <xdr:nvSpPr>
        <xdr:cNvPr id="70" name="Rectángulo 69">
          <a:extLst>
            <a:ext uri="{FF2B5EF4-FFF2-40B4-BE49-F238E27FC236}">
              <a16:creationId xmlns:a16="http://schemas.microsoft.com/office/drawing/2014/main" id="{BAEC4AA3-D0DC-4777-B012-08C35A5EC56C}"/>
            </a:ext>
          </a:extLst>
        </xdr:cNvPr>
        <xdr:cNvSpPr/>
      </xdr:nvSpPr>
      <xdr:spPr>
        <a:xfrm>
          <a:off x="9116545" y="3546262"/>
          <a:ext cx="1807589" cy="333375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PROBLEMA</a:t>
          </a:r>
          <a:r>
            <a:rPr lang="es-MX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CENTRAL</a:t>
          </a:r>
          <a:endParaRPr lang="es-MX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66997</xdr:colOff>
      <xdr:row>2</xdr:row>
      <xdr:rowOff>3357363</xdr:rowOff>
    </xdr:from>
    <xdr:to>
      <xdr:col>13</xdr:col>
      <xdr:colOff>362592</xdr:colOff>
      <xdr:row>4</xdr:row>
      <xdr:rowOff>128068</xdr:rowOff>
    </xdr:to>
    <xdr:sp macro="" textlink="">
      <xdr:nvSpPr>
        <xdr:cNvPr id="71" name="Rectángulo 70">
          <a:extLst>
            <a:ext uri="{FF2B5EF4-FFF2-40B4-BE49-F238E27FC236}">
              <a16:creationId xmlns:a16="http://schemas.microsoft.com/office/drawing/2014/main" id="{F5EA124F-807E-4156-BB94-61163A2CB4D4}"/>
            </a:ext>
          </a:extLst>
        </xdr:cNvPr>
        <xdr:cNvSpPr/>
      </xdr:nvSpPr>
      <xdr:spPr>
        <a:xfrm>
          <a:off x="9771291" y="5295981"/>
          <a:ext cx="295595" cy="2115911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 editAs="oneCell">
    <xdr:from>
      <xdr:col>0</xdr:col>
      <xdr:colOff>0</xdr:colOff>
      <xdr:row>4</xdr:row>
      <xdr:rowOff>142874</xdr:rowOff>
    </xdr:from>
    <xdr:to>
      <xdr:col>10</xdr:col>
      <xdr:colOff>210598</xdr:colOff>
      <xdr:row>7</xdr:row>
      <xdr:rowOff>95248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DD704E36-21D7-45F9-99ED-044DF53B88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0" y="7072312"/>
          <a:ext cx="8664036" cy="45243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203948</xdr:colOff>
      <xdr:row>0</xdr:row>
      <xdr:rowOff>100854</xdr:rowOff>
    </xdr:from>
    <xdr:to>
      <xdr:col>0</xdr:col>
      <xdr:colOff>860310</xdr:colOff>
      <xdr:row>0</xdr:row>
      <xdr:rowOff>638736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66497772-8F4F-47EB-8463-9D566D51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203948" y="100854"/>
          <a:ext cx="656362" cy="537882"/>
        </a:xfrm>
        <a:prstGeom prst="rect">
          <a:avLst/>
        </a:prstGeom>
      </xdr:spPr>
    </xdr:pic>
    <xdr:clientData/>
  </xdr:twoCellAnchor>
  <xdr:twoCellAnchor editAs="oneCell">
    <xdr:from>
      <xdr:col>10</xdr:col>
      <xdr:colOff>138391</xdr:colOff>
      <xdr:row>0</xdr:row>
      <xdr:rowOff>190869</xdr:rowOff>
    </xdr:from>
    <xdr:to>
      <xdr:col>15</xdr:col>
      <xdr:colOff>65836</xdr:colOff>
      <xdr:row>0</xdr:row>
      <xdr:rowOff>526676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1CE04A15-41FF-412C-B5D3-2208A9BF01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8598832" y="190869"/>
          <a:ext cx="2247063" cy="335807"/>
        </a:xfrm>
        <a:prstGeom prst="rect">
          <a:avLst/>
        </a:prstGeom>
      </xdr:spPr>
    </xdr:pic>
    <xdr:clientData/>
  </xdr:twoCellAnchor>
  <xdr:twoCellAnchor>
    <xdr:from>
      <xdr:col>0</xdr:col>
      <xdr:colOff>192900</xdr:colOff>
      <xdr:row>2</xdr:row>
      <xdr:rowOff>2025063</xdr:rowOff>
    </xdr:from>
    <xdr:to>
      <xdr:col>4</xdr:col>
      <xdr:colOff>81321</xdr:colOff>
      <xdr:row>2</xdr:row>
      <xdr:rowOff>2664598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AA6B1553-0D6E-42ED-A2F7-51F2AFB92719}"/>
            </a:ext>
          </a:extLst>
        </xdr:cNvPr>
        <xdr:cNvSpPr/>
      </xdr:nvSpPr>
      <xdr:spPr>
        <a:xfrm>
          <a:off x="192900" y="3963681"/>
          <a:ext cx="2555421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BAJA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SATISFACCION CIUDADANA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173850</xdr:colOff>
      <xdr:row>2</xdr:row>
      <xdr:rowOff>2044113</xdr:rowOff>
    </xdr:from>
    <xdr:to>
      <xdr:col>7</xdr:col>
      <xdr:colOff>443271</xdr:colOff>
      <xdr:row>2</xdr:row>
      <xdr:rowOff>2683648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DB59934C-B0B6-4415-8507-6FBCF67FB5BA}"/>
            </a:ext>
          </a:extLst>
        </xdr:cNvPr>
        <xdr:cNvSpPr/>
      </xdr:nvSpPr>
      <xdr:spPr>
        <a:xfrm>
          <a:off x="3188232" y="3982731"/>
          <a:ext cx="2555421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INCREMENTO DE GASTOS EN EVENTOS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250170</xdr:colOff>
      <xdr:row>2</xdr:row>
      <xdr:rowOff>1177990</xdr:rowOff>
    </xdr:from>
    <xdr:to>
      <xdr:col>5</xdr:col>
      <xdr:colOff>1376841</xdr:colOff>
      <xdr:row>2</xdr:row>
      <xdr:rowOff>1817525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2C9D448-90CD-4239-B039-6AC92E72F77D}"/>
            </a:ext>
          </a:extLst>
        </xdr:cNvPr>
        <xdr:cNvSpPr/>
      </xdr:nvSpPr>
      <xdr:spPr>
        <a:xfrm>
          <a:off x="1828599" y="2225740"/>
          <a:ext cx="2555421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RIESGO DE ACCIDENTES Y MENOS TRANSPORTE DISPONIBLE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217394</xdr:colOff>
      <xdr:row>2</xdr:row>
      <xdr:rowOff>1189587</xdr:rowOff>
    </xdr:from>
    <xdr:to>
      <xdr:col>9</xdr:col>
      <xdr:colOff>1180780</xdr:colOff>
      <xdr:row>2</xdr:row>
      <xdr:rowOff>1829122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3AE159DF-1979-496A-AF2D-17AB0BB4AC06}"/>
            </a:ext>
          </a:extLst>
        </xdr:cNvPr>
        <xdr:cNvSpPr/>
      </xdr:nvSpPr>
      <xdr:spPr>
        <a:xfrm>
          <a:off x="5510573" y="2237337"/>
          <a:ext cx="2555421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DETERIORO</a:t>
          </a:r>
          <a:r>
            <a:rPr lang="es-MX" sz="10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PREMATURO DE VEHICULOS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209230</xdr:colOff>
      <xdr:row>2</xdr:row>
      <xdr:rowOff>3497356</xdr:rowOff>
    </xdr:from>
    <xdr:to>
      <xdr:col>3</xdr:col>
      <xdr:colOff>272144</xdr:colOff>
      <xdr:row>2</xdr:row>
      <xdr:rowOff>4136891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01C861F9-EE6B-4C47-85E0-F86D0AAA5949}"/>
            </a:ext>
          </a:extLst>
        </xdr:cNvPr>
        <xdr:cNvSpPr/>
      </xdr:nvSpPr>
      <xdr:spPr>
        <a:xfrm>
          <a:off x="209230" y="4545106"/>
          <a:ext cx="2226450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FALTA</a:t>
          </a:r>
          <a:r>
            <a:rPr lang="es-MX" sz="10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PLANEACION ESTRATEGICA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219154</xdr:colOff>
      <xdr:row>2</xdr:row>
      <xdr:rowOff>4457380</xdr:rowOff>
    </xdr:from>
    <xdr:to>
      <xdr:col>3</xdr:col>
      <xdr:colOff>258535</xdr:colOff>
      <xdr:row>2</xdr:row>
      <xdr:rowOff>5096915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22FAD700-B241-450B-B344-87F8E1DB01A9}"/>
            </a:ext>
          </a:extLst>
        </xdr:cNvPr>
        <xdr:cNvSpPr/>
      </xdr:nvSpPr>
      <xdr:spPr>
        <a:xfrm>
          <a:off x="219154" y="5505130"/>
          <a:ext cx="2202917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PERSONAL POCO CAPACITADO EN PROTOCOLO /</a:t>
          </a:r>
          <a:r>
            <a:rPr lang="es-MX" sz="10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LOGISTICA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157524</xdr:colOff>
      <xdr:row>2</xdr:row>
      <xdr:rowOff>3513684</xdr:rowOff>
    </xdr:from>
    <xdr:to>
      <xdr:col>6</xdr:col>
      <xdr:colOff>272143</xdr:colOff>
      <xdr:row>2</xdr:row>
      <xdr:rowOff>4153219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42AD4D28-F736-477E-A574-F4223D6949F2}"/>
            </a:ext>
          </a:extLst>
        </xdr:cNvPr>
        <xdr:cNvSpPr/>
      </xdr:nvSpPr>
      <xdr:spPr>
        <a:xfrm>
          <a:off x="2824524" y="4561434"/>
          <a:ext cx="2237333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ESCAZA</a:t>
          </a:r>
          <a:r>
            <a:rPr lang="es-MX" sz="10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COORDINACION INTERDEPARTAMENTAL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171450</xdr:colOff>
      <xdr:row>2</xdr:row>
      <xdr:rowOff>4428085</xdr:rowOff>
    </xdr:from>
    <xdr:to>
      <xdr:col>6</xdr:col>
      <xdr:colOff>299358</xdr:colOff>
      <xdr:row>2</xdr:row>
      <xdr:rowOff>5067620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7AB99751-B268-4BAA-B2E3-64C328E34CC1}"/>
            </a:ext>
          </a:extLst>
        </xdr:cNvPr>
        <xdr:cNvSpPr/>
      </xdr:nvSpPr>
      <xdr:spPr>
        <a:xfrm>
          <a:off x="2838450" y="5475835"/>
          <a:ext cx="2250622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FALTA DE SISTEMA DIGITAL DE CONTROL VEHICULAR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187457</xdr:colOff>
      <xdr:row>2</xdr:row>
      <xdr:rowOff>3516406</xdr:rowOff>
    </xdr:from>
    <xdr:to>
      <xdr:col>9</xdr:col>
      <xdr:colOff>911679</xdr:colOff>
      <xdr:row>2</xdr:row>
      <xdr:rowOff>4155941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6DFC050B-A614-4D9A-9EB8-33C34E089A85}"/>
            </a:ext>
          </a:extLst>
        </xdr:cNvPr>
        <xdr:cNvSpPr/>
      </xdr:nvSpPr>
      <xdr:spPr>
        <a:xfrm>
          <a:off x="5480636" y="4564156"/>
          <a:ext cx="2316257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RECUERSOS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LOGISTICOS MAL DISTRIBUIDOS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185376</xdr:colOff>
      <xdr:row>2</xdr:row>
      <xdr:rowOff>4378778</xdr:rowOff>
    </xdr:from>
    <xdr:to>
      <xdr:col>9</xdr:col>
      <xdr:colOff>898072</xdr:colOff>
      <xdr:row>2</xdr:row>
      <xdr:rowOff>5018313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A49E652F-80B2-45C1-AC04-FDB4386329FA}"/>
            </a:ext>
          </a:extLst>
        </xdr:cNvPr>
        <xdr:cNvSpPr/>
      </xdr:nvSpPr>
      <xdr:spPr>
        <a:xfrm>
          <a:off x="5478555" y="5426528"/>
          <a:ext cx="2304731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MATENIMIENTO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PREVENTIVO INSUFICIENTE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536041</xdr:colOff>
      <xdr:row>2</xdr:row>
      <xdr:rowOff>422382</xdr:rowOff>
    </xdr:from>
    <xdr:to>
      <xdr:col>9</xdr:col>
      <xdr:colOff>1336141</xdr:colOff>
      <xdr:row>2</xdr:row>
      <xdr:rowOff>908157</xdr:rowOff>
    </xdr:to>
    <xdr:sp macro="" textlink="">
      <xdr:nvSpPr>
        <xdr:cNvPr id="28" name="Rectángulo: esquinas redondeadas 27">
          <a:extLst>
            <a:ext uri="{FF2B5EF4-FFF2-40B4-BE49-F238E27FC236}">
              <a16:creationId xmlns:a16="http://schemas.microsoft.com/office/drawing/2014/main" id="{653E06BB-D462-4010-953B-79DE5D253906}"/>
            </a:ext>
          </a:extLst>
        </xdr:cNvPr>
        <xdr:cNvSpPr/>
      </xdr:nvSpPr>
      <xdr:spPr>
        <a:xfrm>
          <a:off x="536041" y="993882"/>
          <a:ext cx="7685314" cy="485775"/>
        </a:xfrm>
        <a:prstGeom prst="roundRect">
          <a:avLst/>
        </a:prstGeom>
        <a:solidFill>
          <a:schemeClr val="bg1">
            <a:lumMod val="75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latin typeface="Arial" panose="020B0604020202020204" pitchFamily="34" charset="0"/>
              <a:cs typeface="Arial" panose="020B0604020202020204" pitchFamily="34" charset="0"/>
            </a:rPr>
            <a:t>INADECUADA</a:t>
          </a:r>
          <a:r>
            <a:rPr lang="es-MX" sz="1000" baseline="0">
              <a:latin typeface="Arial" panose="020B0604020202020204" pitchFamily="34" charset="0"/>
              <a:cs typeface="Arial" panose="020B0604020202020204" pitchFamily="34" charset="0"/>
            </a:rPr>
            <a:t> GESTION MUNICIPAL EN EL DESARROLLO ECONOMICO Y SOCIAL DE ZAPOTLAN DE JUAREZ </a:t>
          </a:r>
          <a:endParaRPr lang="es-MX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993322</xdr:colOff>
      <xdr:row>2</xdr:row>
      <xdr:rowOff>3918856</xdr:rowOff>
    </xdr:from>
    <xdr:to>
      <xdr:col>12</xdr:col>
      <xdr:colOff>410936</xdr:colOff>
      <xdr:row>2</xdr:row>
      <xdr:rowOff>4558391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547FABBD-62B9-4712-90EF-317C6B64FC71}"/>
            </a:ext>
          </a:extLst>
        </xdr:cNvPr>
        <xdr:cNvSpPr/>
      </xdr:nvSpPr>
      <xdr:spPr>
        <a:xfrm>
          <a:off x="7878536" y="4966606"/>
          <a:ext cx="1703614" cy="6395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PRESUPUESTO LIMITADO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569087</xdr:colOff>
      <xdr:row>2</xdr:row>
      <xdr:rowOff>0</xdr:rowOff>
    </xdr:from>
    <xdr:ext cx="50800" cy="151130"/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/>
      </xdr:nvSpPr>
      <xdr:spPr>
        <a:xfrm>
          <a:off x="0" y="0"/>
          <a:ext cx="50800" cy="151130"/>
        </a:xfrm>
        <a:custGeom>
          <a:avLst/>
          <a:gdLst/>
          <a:ahLst/>
          <a:cxnLst/>
          <a:rect l="0" t="0" r="0" b="0"/>
          <a:pathLst>
            <a:path w="50800" h="151130">
              <a:moveTo>
                <a:pt x="27267" y="50238"/>
              </a:moveTo>
              <a:lnTo>
                <a:pt x="23076" y="50344"/>
              </a:lnTo>
              <a:lnTo>
                <a:pt x="25653" y="150875"/>
              </a:lnTo>
              <a:lnTo>
                <a:pt x="29845" y="150875"/>
              </a:lnTo>
              <a:lnTo>
                <a:pt x="27267" y="50238"/>
              </a:lnTo>
              <a:close/>
            </a:path>
            <a:path w="50800" h="151130">
              <a:moveTo>
                <a:pt x="23875" y="0"/>
              </a:moveTo>
              <a:lnTo>
                <a:pt x="0" y="50926"/>
              </a:lnTo>
              <a:lnTo>
                <a:pt x="23076" y="50344"/>
              </a:lnTo>
              <a:lnTo>
                <a:pt x="22859" y="41909"/>
              </a:lnTo>
              <a:lnTo>
                <a:pt x="27050" y="41782"/>
              </a:lnTo>
              <a:lnTo>
                <a:pt x="46103" y="41782"/>
              </a:lnTo>
              <a:lnTo>
                <a:pt x="23875" y="0"/>
              </a:lnTo>
              <a:close/>
            </a:path>
            <a:path w="50800" h="151130">
              <a:moveTo>
                <a:pt x="27050" y="41782"/>
              </a:moveTo>
              <a:lnTo>
                <a:pt x="22859" y="41909"/>
              </a:lnTo>
              <a:lnTo>
                <a:pt x="23076" y="50344"/>
              </a:lnTo>
              <a:lnTo>
                <a:pt x="27267" y="50238"/>
              </a:lnTo>
              <a:lnTo>
                <a:pt x="27050" y="41782"/>
              </a:lnTo>
              <a:close/>
            </a:path>
            <a:path w="50800" h="151130">
              <a:moveTo>
                <a:pt x="46103" y="41782"/>
              </a:moveTo>
              <a:lnTo>
                <a:pt x="27050" y="41782"/>
              </a:lnTo>
              <a:lnTo>
                <a:pt x="27267" y="50238"/>
              </a:lnTo>
              <a:lnTo>
                <a:pt x="50291" y="49656"/>
              </a:lnTo>
              <a:lnTo>
                <a:pt x="46103" y="41782"/>
              </a:lnTo>
              <a:close/>
            </a:path>
          </a:pathLst>
        </a:custGeom>
        <a:solidFill>
          <a:srgbClr val="5B9BD4">
            <a:alpha val="50000"/>
          </a:srgbClr>
        </a:solidFill>
      </xdr:spPr>
    </xdr:sp>
    <xdr:clientData/>
  </xdr:oneCellAnchor>
  <xdr:twoCellAnchor>
    <xdr:from>
      <xdr:col>13</xdr:col>
      <xdr:colOff>56510</xdr:colOff>
      <xdr:row>7</xdr:row>
      <xdr:rowOff>11206</xdr:rowOff>
    </xdr:from>
    <xdr:to>
      <xdr:col>14</xdr:col>
      <xdr:colOff>179935</xdr:colOff>
      <xdr:row>16</xdr:row>
      <xdr:rowOff>801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1F75AC90-C209-4B13-9D9D-EAD73FC09EE8}"/>
            </a:ext>
          </a:extLst>
        </xdr:cNvPr>
        <xdr:cNvSpPr/>
      </xdr:nvSpPr>
      <xdr:spPr>
        <a:xfrm>
          <a:off x="9162410" y="1430431"/>
          <a:ext cx="275825" cy="1446920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FINES</a:t>
          </a:r>
        </a:p>
      </xdr:txBody>
    </xdr:sp>
    <xdr:clientData/>
  </xdr:twoCellAnchor>
  <xdr:twoCellAnchor>
    <xdr:from>
      <xdr:col>0</xdr:col>
      <xdr:colOff>541724</xdr:colOff>
      <xdr:row>7</xdr:row>
      <xdr:rowOff>95249</xdr:rowOff>
    </xdr:from>
    <xdr:to>
      <xdr:col>4</xdr:col>
      <xdr:colOff>356547</xdr:colOff>
      <xdr:row>11</xdr:row>
      <xdr:rowOff>89646</xdr:rowOff>
    </xdr:to>
    <xdr:sp macro="" textlink="">
      <xdr:nvSpPr>
        <xdr:cNvPr id="69" name="Rectángulo 68">
          <a:extLst>
            <a:ext uri="{FF2B5EF4-FFF2-40B4-BE49-F238E27FC236}">
              <a16:creationId xmlns:a16="http://schemas.microsoft.com/office/drawing/2014/main" id="{32F67D6C-A557-4C29-998A-53BBC3B8355E}"/>
            </a:ext>
          </a:extLst>
        </xdr:cNvPr>
        <xdr:cNvSpPr/>
      </xdr:nvSpPr>
      <xdr:spPr>
        <a:xfrm>
          <a:off x="541724" y="2302808"/>
          <a:ext cx="2033588" cy="621926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MANTENER LA OPERACION DE LAS UNIDADES</a:t>
          </a:r>
        </a:p>
      </xdr:txBody>
    </xdr:sp>
    <xdr:clientData/>
  </xdr:twoCellAnchor>
  <xdr:twoCellAnchor>
    <xdr:from>
      <xdr:col>0</xdr:col>
      <xdr:colOff>440311</xdr:colOff>
      <xdr:row>18</xdr:row>
      <xdr:rowOff>21851</xdr:rowOff>
    </xdr:from>
    <xdr:to>
      <xdr:col>11</xdr:col>
      <xdr:colOff>831547</xdr:colOff>
      <xdr:row>22</xdr:row>
      <xdr:rowOff>30238</xdr:rowOff>
    </xdr:to>
    <xdr:sp macro="" textlink="">
      <xdr:nvSpPr>
        <xdr:cNvPr id="73" name="Rectángulo: esquinas redondeadas 72">
          <a:extLst>
            <a:ext uri="{FF2B5EF4-FFF2-40B4-BE49-F238E27FC236}">
              <a16:creationId xmlns:a16="http://schemas.microsoft.com/office/drawing/2014/main" id="{09B8DA53-C8A8-46C3-8B5C-B1B38C860EA1}"/>
            </a:ext>
          </a:extLst>
        </xdr:cNvPr>
        <xdr:cNvSpPr/>
      </xdr:nvSpPr>
      <xdr:spPr>
        <a:xfrm>
          <a:off x="440311" y="3574827"/>
          <a:ext cx="7950760" cy="673625"/>
        </a:xfrm>
        <a:prstGeom prst="roundRect">
          <a:avLst/>
        </a:prstGeom>
        <a:solidFill>
          <a:srgbClr val="902538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Verificar que el proceso de abasto de gasolina y mantenimiento del parque vehicular municipal, se realice conforme a las leyes aplicables, de manera transparente y efectiva, asegurando que los servicios sean adquiridos de forma responsable y de calidad para que sean utilizados de manera óptima en beneficio del municipio.</a:t>
          </a:r>
          <a:r>
            <a:rPr lang="es-MX" sz="1000" baseline="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62953</xdr:colOff>
      <xdr:row>18</xdr:row>
      <xdr:rowOff>78041</xdr:rowOff>
    </xdr:from>
    <xdr:to>
      <xdr:col>15</xdr:col>
      <xdr:colOff>180975</xdr:colOff>
      <xdr:row>20</xdr:row>
      <xdr:rowOff>97652</xdr:rowOff>
    </xdr:to>
    <xdr:sp macro="" textlink="">
      <xdr:nvSpPr>
        <xdr:cNvPr id="86" name="Rectángulo 85">
          <a:extLst>
            <a:ext uri="{FF2B5EF4-FFF2-40B4-BE49-F238E27FC236}">
              <a16:creationId xmlns:a16="http://schemas.microsoft.com/office/drawing/2014/main" id="{6D837CCC-65C3-4A7F-BB70-347EA94E7E49}"/>
            </a:ext>
          </a:extLst>
        </xdr:cNvPr>
        <xdr:cNvSpPr/>
      </xdr:nvSpPr>
      <xdr:spPr>
        <a:xfrm>
          <a:off x="8635453" y="3278441"/>
          <a:ext cx="1337222" cy="343461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OBJETIVOS</a:t>
          </a:r>
        </a:p>
      </xdr:txBody>
    </xdr:sp>
    <xdr:clientData/>
  </xdr:twoCellAnchor>
  <xdr:twoCellAnchor>
    <xdr:from>
      <xdr:col>13</xdr:col>
      <xdr:colOff>80364</xdr:colOff>
      <xdr:row>22</xdr:row>
      <xdr:rowOff>39301</xdr:rowOff>
    </xdr:from>
    <xdr:to>
      <xdr:col>14</xdr:col>
      <xdr:colOff>207871</xdr:colOff>
      <xdr:row>31</xdr:row>
      <xdr:rowOff>9525</xdr:rowOff>
    </xdr:to>
    <xdr:sp macro="" textlink="">
      <xdr:nvSpPr>
        <xdr:cNvPr id="87" name="Rectángulo 86">
          <a:extLst>
            <a:ext uri="{FF2B5EF4-FFF2-40B4-BE49-F238E27FC236}">
              <a16:creationId xmlns:a16="http://schemas.microsoft.com/office/drawing/2014/main" id="{44195871-DC19-4576-B49A-9B787218A128}"/>
            </a:ext>
          </a:extLst>
        </xdr:cNvPr>
        <xdr:cNvSpPr/>
      </xdr:nvSpPr>
      <xdr:spPr>
        <a:xfrm>
          <a:off x="9186264" y="3887401"/>
          <a:ext cx="279907" cy="1427549"/>
        </a:xfrm>
        <a:prstGeom prst="rect">
          <a:avLst/>
        </a:prstGeom>
        <a:solidFill>
          <a:schemeClr val="bg1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MEDIOS</a:t>
          </a:r>
        </a:p>
      </xdr:txBody>
    </xdr:sp>
    <xdr:clientData/>
  </xdr:twoCellAnchor>
  <xdr:twoCellAnchor editAs="oneCell">
    <xdr:from>
      <xdr:col>0</xdr:col>
      <xdr:colOff>609601</xdr:colOff>
      <xdr:row>35</xdr:row>
      <xdr:rowOff>90206</xdr:rowOff>
    </xdr:from>
    <xdr:to>
      <xdr:col>14</xdr:col>
      <xdr:colOff>60967</xdr:colOff>
      <xdr:row>38</xdr:row>
      <xdr:rowOff>90206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A5273C13-FC0C-45D0-959F-7ED74BCEB8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609601" y="6043331"/>
          <a:ext cx="8709666" cy="4857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294713</xdr:colOff>
      <xdr:row>0</xdr:row>
      <xdr:rowOff>66675</xdr:rowOff>
    </xdr:from>
    <xdr:to>
      <xdr:col>0</xdr:col>
      <xdr:colOff>864244</xdr:colOff>
      <xdr:row>0</xdr:row>
      <xdr:rowOff>533400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74A9E6C0-EB71-4974-8B29-815152CB1A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294713" y="66675"/>
          <a:ext cx="569531" cy="466725"/>
        </a:xfrm>
        <a:prstGeom prst="rect">
          <a:avLst/>
        </a:prstGeom>
      </xdr:spPr>
    </xdr:pic>
    <xdr:clientData/>
  </xdr:twoCellAnchor>
  <xdr:twoCellAnchor editAs="oneCell">
    <xdr:from>
      <xdr:col>11</xdr:col>
      <xdr:colOff>564215</xdr:colOff>
      <xdr:row>0</xdr:row>
      <xdr:rowOff>115230</xdr:rowOff>
    </xdr:from>
    <xdr:to>
      <xdr:col>15</xdr:col>
      <xdr:colOff>323699</xdr:colOff>
      <xdr:row>0</xdr:row>
      <xdr:rowOff>409575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D9058C06-CB46-4D1E-8BF4-D0AB0C4A8E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8155640" y="115230"/>
          <a:ext cx="1959759" cy="294345"/>
        </a:xfrm>
        <a:prstGeom prst="rect">
          <a:avLst/>
        </a:prstGeom>
      </xdr:spPr>
    </xdr:pic>
    <xdr:clientData/>
  </xdr:twoCellAnchor>
  <xdr:twoCellAnchor>
    <xdr:from>
      <xdr:col>5</xdr:col>
      <xdr:colOff>287263</xdr:colOff>
      <xdr:row>7</xdr:row>
      <xdr:rowOff>41495</xdr:rowOff>
    </xdr:from>
    <xdr:to>
      <xdr:col>8</xdr:col>
      <xdr:colOff>127948</xdr:colOff>
      <xdr:row>11</xdr:row>
      <xdr:rowOff>136070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id="{ACE7B4C8-7078-433F-B327-84F9878FCD2F}"/>
            </a:ext>
          </a:extLst>
        </xdr:cNvPr>
        <xdr:cNvSpPr/>
      </xdr:nvSpPr>
      <xdr:spPr>
        <a:xfrm>
          <a:off x="2933096" y="1765066"/>
          <a:ext cx="2531876" cy="759814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ASEGURAR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LAMOVILIDAD PARA TODAS LAS AREAS ADMINISTRATIVAS PARA EL DESEPEÑO DE SUS FUNCIONES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498929</xdr:colOff>
      <xdr:row>12</xdr:row>
      <xdr:rowOff>119901</xdr:rowOff>
    </xdr:from>
    <xdr:to>
      <xdr:col>8</xdr:col>
      <xdr:colOff>408214</xdr:colOff>
      <xdr:row>17</xdr:row>
      <xdr:rowOff>90714</xdr:rowOff>
    </xdr:to>
    <xdr:sp macro="" textlink="">
      <xdr:nvSpPr>
        <xdr:cNvPr id="50" name="Rectángulo 49">
          <a:extLst>
            <a:ext uri="{FF2B5EF4-FFF2-40B4-BE49-F238E27FC236}">
              <a16:creationId xmlns:a16="http://schemas.microsoft.com/office/drawing/2014/main" id="{2F852BA8-9CEE-49CB-819A-2981788ADD84}"/>
            </a:ext>
          </a:extLst>
        </xdr:cNvPr>
        <xdr:cNvSpPr/>
      </xdr:nvSpPr>
      <xdr:spPr>
        <a:xfrm>
          <a:off x="498929" y="2675020"/>
          <a:ext cx="5246309" cy="80236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GARANTIZAR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 ATENCION A LOS CIUDADANOS REALIZANDO LOS DIFERENTES TRASLADOS QUE REQUIEREN LAS DIFERENTES AREAS ADMINISTRATIVAS MUNICIPALES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95730</xdr:colOff>
      <xdr:row>7</xdr:row>
      <xdr:rowOff>108696</xdr:rowOff>
    </xdr:from>
    <xdr:to>
      <xdr:col>11</xdr:col>
      <xdr:colOff>437230</xdr:colOff>
      <xdr:row>11</xdr:row>
      <xdr:rowOff>103093</xdr:rowOff>
    </xdr:to>
    <xdr:sp macro="" textlink="">
      <xdr:nvSpPr>
        <xdr:cNvPr id="51" name="Rectángulo 50">
          <a:extLst>
            <a:ext uri="{FF2B5EF4-FFF2-40B4-BE49-F238E27FC236}">
              <a16:creationId xmlns:a16="http://schemas.microsoft.com/office/drawing/2014/main" id="{2B619154-321D-4928-BC46-C651F835195C}"/>
            </a:ext>
          </a:extLst>
        </xdr:cNvPr>
        <xdr:cNvSpPr/>
      </xdr:nvSpPr>
      <xdr:spPr>
        <a:xfrm>
          <a:off x="6012436" y="2316255"/>
          <a:ext cx="2033588" cy="621926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CUMPLIMIENTO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PROGRAMAS DE CONTROL ADMINISTRATIVO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113660</xdr:colOff>
      <xdr:row>12</xdr:row>
      <xdr:rowOff>115419</xdr:rowOff>
    </xdr:from>
    <xdr:to>
      <xdr:col>11</xdr:col>
      <xdr:colOff>455160</xdr:colOff>
      <xdr:row>16</xdr:row>
      <xdr:rowOff>109816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9F92ADE7-40C8-44C6-8773-B60D61D0C9A9}"/>
            </a:ext>
          </a:extLst>
        </xdr:cNvPr>
        <xdr:cNvSpPr/>
      </xdr:nvSpPr>
      <xdr:spPr>
        <a:xfrm>
          <a:off x="6030366" y="3107390"/>
          <a:ext cx="2033588" cy="621926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EFICIENTE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APROVECHAMIENTO DE LOS RECURSOS HUMANOS, MATERIALES Y FINANCIEROS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298788</xdr:colOff>
      <xdr:row>23</xdr:row>
      <xdr:rowOff>29133</xdr:rowOff>
    </xdr:from>
    <xdr:to>
      <xdr:col>5</xdr:col>
      <xdr:colOff>347738</xdr:colOff>
      <xdr:row>28</xdr:row>
      <xdr:rowOff>60475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CF3B44E5-E6AF-4837-AD4A-636820F17350}"/>
            </a:ext>
          </a:extLst>
        </xdr:cNvPr>
        <xdr:cNvSpPr/>
      </xdr:nvSpPr>
      <xdr:spPr>
        <a:xfrm>
          <a:off x="298788" y="4413657"/>
          <a:ext cx="2694783" cy="86288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C1.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REALIZANDO SERVICIOS PREVENTIVOS Y CORRESTIVOS EN TIEMPO Y FORMA PARA TENER LAS UNIDADES EN UN ESTADO FISICO MECANICO ADECUADO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302382</xdr:colOff>
      <xdr:row>29</xdr:row>
      <xdr:rowOff>160722</xdr:rowOff>
    </xdr:from>
    <xdr:to>
      <xdr:col>5</xdr:col>
      <xdr:colOff>317501</xdr:colOff>
      <xdr:row>33</xdr:row>
      <xdr:rowOff>155119</xdr:rowOff>
    </xdr:to>
    <xdr:sp macro="" textlink="">
      <xdr:nvSpPr>
        <xdr:cNvPr id="54" name="Rectángulo 53">
          <a:extLst>
            <a:ext uri="{FF2B5EF4-FFF2-40B4-BE49-F238E27FC236}">
              <a16:creationId xmlns:a16="http://schemas.microsoft.com/office/drawing/2014/main" id="{EB8644D0-28BF-497B-AC2D-01DCA39AE3A3}"/>
            </a:ext>
          </a:extLst>
        </xdr:cNvPr>
        <xdr:cNvSpPr/>
      </xdr:nvSpPr>
      <xdr:spPr>
        <a:xfrm>
          <a:off x="302382" y="5543103"/>
          <a:ext cx="2660952" cy="6596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C3.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TENER UN CONTROL PARA ELABASTO DE COMBUSTIBLE PARA EL PARQUEO VEHICULAR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514048</xdr:colOff>
      <xdr:row>23</xdr:row>
      <xdr:rowOff>93592</xdr:rowOff>
    </xdr:from>
    <xdr:to>
      <xdr:col>12</xdr:col>
      <xdr:colOff>105833</xdr:colOff>
      <xdr:row>27</xdr:row>
      <xdr:rowOff>153951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0E70FB71-506B-42D6-98F5-90AA6356C851}"/>
            </a:ext>
          </a:extLst>
        </xdr:cNvPr>
        <xdr:cNvSpPr/>
      </xdr:nvSpPr>
      <xdr:spPr>
        <a:xfrm>
          <a:off x="3159881" y="4478116"/>
          <a:ext cx="5488214" cy="725597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C1.A1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ATENDER DE MANERA INMEDIATA LAS FALLAS MECANICAS DELAS UNIDADES </a:t>
          </a:r>
        </a:p>
        <a:p>
          <a:pPr algn="ctr"/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C1.A2 REALIZAR INSPECCION FISIOMECANICA COTIDIANAMENTE ASI COMO REALIZAR AFINACIONES A LAS UNIDADES PROGRAMANDOLAS PERIODICAMENTE 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544287</xdr:colOff>
      <xdr:row>29</xdr:row>
      <xdr:rowOff>122090</xdr:rowOff>
    </xdr:from>
    <xdr:to>
      <xdr:col>12</xdr:col>
      <xdr:colOff>45358</xdr:colOff>
      <xdr:row>33</xdr:row>
      <xdr:rowOff>116487</xdr:rowOff>
    </xdr:to>
    <xdr:sp macro="" textlink="">
      <xdr:nvSpPr>
        <xdr:cNvPr id="56" name="Rectángulo 55">
          <a:extLst>
            <a:ext uri="{FF2B5EF4-FFF2-40B4-BE49-F238E27FC236}">
              <a16:creationId xmlns:a16="http://schemas.microsoft.com/office/drawing/2014/main" id="{85B15CC5-3B86-4D04-BA55-B673EB01352A}"/>
            </a:ext>
          </a:extLst>
        </xdr:cNvPr>
        <xdr:cNvSpPr/>
      </xdr:nvSpPr>
      <xdr:spPr>
        <a:xfrm>
          <a:off x="3190120" y="5504471"/>
          <a:ext cx="5397500" cy="65963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C4. MANTENER LAS CONDICIONES</a:t>
          </a:r>
          <a:r>
            <a:rPr lang="es-MX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OPERATIVAS DE LA FLOTAN VEHICULAR PARA PODER GARANTIZAR LA MOVILIDAD ACCESIBLE A LAS COMICIONES DE LAS AREAS MUNICIPALES</a:t>
          </a:r>
          <a:endParaRPr lang="es-MX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485099</xdr:colOff>
      <xdr:row>2</xdr:row>
      <xdr:rowOff>122668</xdr:rowOff>
    </xdr:from>
    <xdr:to>
      <xdr:col>11</xdr:col>
      <xdr:colOff>558218</xdr:colOff>
      <xdr:row>5</xdr:row>
      <xdr:rowOff>137797</xdr:rowOff>
    </xdr:to>
    <xdr:sp macro="" textlink="">
      <xdr:nvSpPr>
        <xdr:cNvPr id="22" name="Rectángulo: esquinas redondeadas 21">
          <a:extLst>
            <a:ext uri="{FF2B5EF4-FFF2-40B4-BE49-F238E27FC236}">
              <a16:creationId xmlns:a16="http://schemas.microsoft.com/office/drawing/2014/main" id="{3DAFF582-7ACA-46F3-8AB6-FE600E5F0E51}"/>
            </a:ext>
          </a:extLst>
        </xdr:cNvPr>
        <xdr:cNvSpPr/>
      </xdr:nvSpPr>
      <xdr:spPr>
        <a:xfrm>
          <a:off x="485099" y="1014692"/>
          <a:ext cx="7632643" cy="514057"/>
        </a:xfrm>
        <a:prstGeom prst="roundRect">
          <a:avLst/>
        </a:prstGeom>
        <a:solidFill>
          <a:schemeClr val="bg1">
            <a:lumMod val="75000"/>
          </a:schemeClr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 baseline="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MEJORAR LA GESTION MUNICIPAL EN EL DESARROLLO ECONOMICO Y SOCIAL DE ZAPOTLAN DE JUAREZ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182542</xdr:rowOff>
    </xdr:from>
    <xdr:to>
      <xdr:col>1</xdr:col>
      <xdr:colOff>2962275</xdr:colOff>
      <xdr:row>30</xdr:row>
      <xdr:rowOff>39542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09B00A5-AD96-4179-A312-DBE5B616B8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0" y="8364517"/>
          <a:ext cx="6467475" cy="33773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371475</xdr:colOff>
      <xdr:row>0</xdr:row>
      <xdr:rowOff>279882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9F385A2-E6E6-4651-B293-643056435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28575" y="0"/>
          <a:ext cx="342900" cy="281003"/>
        </a:xfrm>
        <a:prstGeom prst="rect">
          <a:avLst/>
        </a:prstGeom>
      </xdr:spPr>
    </xdr:pic>
    <xdr:clientData/>
  </xdr:twoCellAnchor>
  <xdr:twoCellAnchor editAs="oneCell">
    <xdr:from>
      <xdr:col>1</xdr:col>
      <xdr:colOff>1596838</xdr:colOff>
      <xdr:row>0</xdr:row>
      <xdr:rowOff>48555</xdr:rowOff>
    </xdr:from>
    <xdr:to>
      <xdr:col>1</xdr:col>
      <xdr:colOff>2942664</xdr:colOff>
      <xdr:row>0</xdr:row>
      <xdr:rowOff>248139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17E6D62-AB19-44A5-8862-ED15FD61B7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5102038" y="48555"/>
          <a:ext cx="1345826" cy="20070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12</xdr:row>
      <xdr:rowOff>6518</xdr:rowOff>
    </xdr:from>
    <xdr:to>
      <xdr:col>8</xdr:col>
      <xdr:colOff>151573</xdr:colOff>
      <xdr:row>15</xdr:row>
      <xdr:rowOff>3172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704D80D-7A01-42C9-82DB-28BC1D90B1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1" y="3965605"/>
          <a:ext cx="9119152" cy="48670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323022</xdr:colOff>
      <xdr:row>0</xdr:row>
      <xdr:rowOff>57978</xdr:rowOff>
    </xdr:from>
    <xdr:to>
      <xdr:col>0</xdr:col>
      <xdr:colOff>665922</xdr:colOff>
      <xdr:row>0</xdr:row>
      <xdr:rowOff>338981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F752EE0-0EB8-4141-B0AC-C7AF2FEF76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323022" y="57978"/>
          <a:ext cx="342900" cy="281003"/>
        </a:xfrm>
        <a:prstGeom prst="rect">
          <a:avLst/>
        </a:prstGeom>
      </xdr:spPr>
    </xdr:pic>
    <xdr:clientData/>
  </xdr:twoCellAnchor>
  <xdr:twoCellAnchor editAs="oneCell">
    <xdr:from>
      <xdr:col>6</xdr:col>
      <xdr:colOff>924290</xdr:colOff>
      <xdr:row>0</xdr:row>
      <xdr:rowOff>59322</xdr:rowOff>
    </xdr:from>
    <xdr:to>
      <xdr:col>8</xdr:col>
      <xdr:colOff>340269</xdr:colOff>
      <xdr:row>0</xdr:row>
      <xdr:rowOff>260027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A002208-6449-4E61-8292-E39E56D66C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7981073" y="59322"/>
          <a:ext cx="1345826" cy="20070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64531</xdr:colOff>
      <xdr:row>22</xdr:row>
      <xdr:rowOff>112058</xdr:rowOff>
    </xdr:from>
    <xdr:ext cx="2613675" cy="1311089"/>
    <xdr:grpSp>
      <xdr:nvGrpSpPr>
        <xdr:cNvPr id="56" name="Group 56">
          <a:extLst>
            <a:ext uri="{FF2B5EF4-FFF2-40B4-BE49-F238E27FC236}">
              <a16:creationId xmlns:a16="http://schemas.microsoft.com/office/drawing/2014/main" id="{00000000-0008-0000-0900-000038000000}"/>
            </a:ext>
          </a:extLst>
        </xdr:cNvPr>
        <xdr:cNvGrpSpPr/>
      </xdr:nvGrpSpPr>
      <xdr:grpSpPr>
        <a:xfrm>
          <a:off x="64531" y="11732558"/>
          <a:ext cx="2613675" cy="1311089"/>
          <a:chOff x="32194" y="-3463481"/>
          <a:chExt cx="1151255" cy="652145"/>
        </a:xfrm>
      </xdr:grpSpPr>
      <xdr:sp macro="" textlink="">
        <xdr:nvSpPr>
          <xdr:cNvPr id="57" name="Shape 57">
            <a:extLst>
              <a:ext uri="{FF2B5EF4-FFF2-40B4-BE49-F238E27FC236}">
                <a16:creationId xmlns:a16="http://schemas.microsoft.com/office/drawing/2014/main" id="{00000000-0008-0000-0900-000039000000}"/>
              </a:ext>
            </a:extLst>
          </xdr:cNvPr>
          <xdr:cNvSpPr/>
        </xdr:nvSpPr>
        <xdr:spPr>
          <a:xfrm>
            <a:off x="32194" y="-3463481"/>
            <a:ext cx="1151255" cy="652145"/>
          </a:xfrm>
          <a:custGeom>
            <a:avLst/>
            <a:gdLst/>
            <a:ahLst/>
            <a:cxnLst/>
            <a:rect l="0" t="0" r="0" b="0"/>
            <a:pathLst>
              <a:path w="1151255" h="652145">
                <a:moveTo>
                  <a:pt x="0" y="108585"/>
                </a:moveTo>
                <a:lnTo>
                  <a:pt x="8533" y="66329"/>
                </a:lnTo>
                <a:lnTo>
                  <a:pt x="31805" y="31813"/>
                </a:lnTo>
                <a:lnTo>
                  <a:pt x="66324" y="8536"/>
                </a:lnTo>
                <a:lnTo>
                  <a:pt x="108597" y="0"/>
                </a:lnTo>
                <a:lnTo>
                  <a:pt x="1042403" y="0"/>
                </a:lnTo>
                <a:lnTo>
                  <a:pt x="1084658" y="8536"/>
                </a:lnTo>
                <a:lnTo>
                  <a:pt x="1119174" y="31813"/>
                </a:lnTo>
                <a:lnTo>
                  <a:pt x="1142451" y="66329"/>
                </a:lnTo>
                <a:lnTo>
                  <a:pt x="1150988" y="108585"/>
                </a:lnTo>
                <a:lnTo>
                  <a:pt x="1150988" y="542925"/>
                </a:lnTo>
                <a:lnTo>
                  <a:pt x="1142451" y="585198"/>
                </a:lnTo>
                <a:lnTo>
                  <a:pt x="1119174" y="619717"/>
                </a:lnTo>
                <a:lnTo>
                  <a:pt x="1084658" y="642989"/>
                </a:lnTo>
                <a:lnTo>
                  <a:pt x="1042403" y="651522"/>
                </a:lnTo>
                <a:lnTo>
                  <a:pt x="108597" y="651522"/>
                </a:lnTo>
                <a:lnTo>
                  <a:pt x="66324" y="642989"/>
                </a:lnTo>
                <a:lnTo>
                  <a:pt x="31805" y="619717"/>
                </a:lnTo>
                <a:lnTo>
                  <a:pt x="8533" y="585198"/>
                </a:lnTo>
                <a:lnTo>
                  <a:pt x="0" y="542925"/>
                </a:lnTo>
                <a:lnTo>
                  <a:pt x="0" y="108585"/>
                </a:lnTo>
                <a:close/>
              </a:path>
            </a:pathLst>
          </a:custGeom>
          <a:ln w="7238">
            <a:solidFill>
              <a:srgbClr val="4471C4"/>
            </a:solidFill>
          </a:ln>
        </xdr:spPr>
      </xdr:sp>
      <xdr:sp macro="" textlink="">
        <xdr:nvSpPr>
          <xdr:cNvPr id="58" name="Textbox 58">
            <a:extLst>
              <a:ext uri="{FF2B5EF4-FFF2-40B4-BE49-F238E27FC236}">
                <a16:creationId xmlns:a16="http://schemas.microsoft.com/office/drawing/2014/main" id="{00000000-0008-0000-0900-00003A000000}"/>
              </a:ext>
            </a:extLst>
          </xdr:cNvPr>
          <xdr:cNvSpPr txBox="1"/>
        </xdr:nvSpPr>
        <xdr:spPr>
          <a:xfrm>
            <a:off x="543415" y="-3437570"/>
            <a:ext cx="213995" cy="6540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>
                <a:latin typeface="Arial" panose="020B0604020202020204" pitchFamily="34" charset="0"/>
                <a:cs typeface="Arial" panose="020B0604020202020204" pitchFamily="34" charset="0"/>
              </a:rPr>
              <a:t>El</a:t>
            </a:r>
            <a:r>
              <a:rPr sz="1000" b="0" spc="-5">
                <a:latin typeface="Arial" panose="020B0604020202020204" pitchFamily="34" charset="0"/>
                <a:cs typeface="Arial" panose="020B0604020202020204" pitchFamily="34" charset="0"/>
              </a:rPr>
              <a:t>abor</a:t>
            </a:r>
            <a:r>
              <a:rPr sz="1000" b="0" spc="0">
                <a:latin typeface="Arial" panose="020B0604020202020204" pitchFamily="34" charset="0"/>
                <a:cs typeface="Arial" panose="020B0604020202020204" pitchFamily="34" charset="0"/>
              </a:rPr>
              <a:t>ó</a:t>
            </a:r>
          </a:p>
        </xdr:txBody>
      </xdr:sp>
      <xdr:sp macro="" textlink="">
        <xdr:nvSpPr>
          <xdr:cNvPr id="59" name="Textbox 59">
            <a:extLst>
              <a:ext uri="{FF2B5EF4-FFF2-40B4-BE49-F238E27FC236}">
                <a16:creationId xmlns:a16="http://schemas.microsoft.com/office/drawing/2014/main" id="{00000000-0008-0000-0900-00003B000000}"/>
              </a:ext>
            </a:extLst>
          </xdr:cNvPr>
          <xdr:cNvSpPr txBox="1"/>
        </xdr:nvSpPr>
        <xdr:spPr>
          <a:xfrm>
            <a:off x="130200" y="-3015803"/>
            <a:ext cx="889635" cy="135890"/>
          </a:xfrm>
          <a:prstGeom prst="rect">
            <a:avLst/>
          </a:prstGeom>
        </xdr:spPr>
        <xdr:txBody>
          <a:bodyPr vertOverflow="clip" lIns="0" tIns="0" rIns="0" bIns="0" anchor="ctr"/>
          <a:lstStyle/>
          <a:p>
            <a:pPr algn="ctr"/>
            <a:r>
              <a:rPr lang="es-MX" sz="1000" b="0" spc="0">
                <a:latin typeface="Arial" panose="020B0604020202020204" pitchFamily="34" charset="0"/>
                <a:cs typeface="Arial" panose="020B0604020202020204" pitchFamily="34" charset="0"/>
              </a:rPr>
              <a:t>NOMBRE</a:t>
            </a:r>
            <a:r>
              <a:rPr lang="es-MX" sz="1000" b="0" spc="0" baseline="0">
                <a:latin typeface="Arial" panose="020B0604020202020204" pitchFamily="34" charset="0"/>
                <a:cs typeface="Arial" panose="020B0604020202020204" pitchFamily="34" charset="0"/>
              </a:rPr>
              <a:t> DEL DIRECTOR</a:t>
            </a:r>
          </a:p>
          <a:p>
            <a:pPr algn="ctr"/>
            <a:r>
              <a:rPr sz="1000" b="0" spc="-5">
                <a:latin typeface="Arial" panose="020B0604020202020204" pitchFamily="34" charset="0"/>
                <a:cs typeface="Arial" panose="020B0604020202020204" pitchFamily="34" charset="0"/>
              </a:rPr>
              <a:t>D</a:t>
            </a:r>
            <a:r>
              <a:rPr lang="es-MX" sz="1000" b="0" spc="0">
                <a:latin typeface="Arial" panose="020B0604020202020204" pitchFamily="34" charset="0"/>
                <a:cs typeface="Arial" panose="020B0604020202020204" pitchFamily="34" charset="0"/>
              </a:rPr>
              <a:t>IRECCION</a:t>
            </a:r>
            <a:endParaRPr sz="1000" b="0" spc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oneCellAnchor>
  <xdr:oneCellAnchor>
    <xdr:from>
      <xdr:col>2</xdr:col>
      <xdr:colOff>958679</xdr:colOff>
      <xdr:row>22</xdr:row>
      <xdr:rowOff>67236</xdr:rowOff>
    </xdr:from>
    <xdr:ext cx="2918555" cy="1299882"/>
    <xdr:grpSp>
      <xdr:nvGrpSpPr>
        <xdr:cNvPr id="60" name="Group 60">
          <a:extLst>
            <a:ext uri="{FF2B5EF4-FFF2-40B4-BE49-F238E27FC236}">
              <a16:creationId xmlns:a16="http://schemas.microsoft.com/office/drawing/2014/main" id="{00000000-0008-0000-0900-00003C000000}"/>
            </a:ext>
          </a:extLst>
        </xdr:cNvPr>
        <xdr:cNvGrpSpPr/>
      </xdr:nvGrpSpPr>
      <xdr:grpSpPr>
        <a:xfrm>
          <a:off x="3130379" y="11687736"/>
          <a:ext cx="2918555" cy="1299882"/>
          <a:chOff x="3619" y="3619"/>
          <a:chExt cx="1174750" cy="651510"/>
        </a:xfrm>
      </xdr:grpSpPr>
      <xdr:sp macro="" textlink="">
        <xdr:nvSpPr>
          <xdr:cNvPr id="61" name="Shape 61">
            <a:extLst>
              <a:ext uri="{FF2B5EF4-FFF2-40B4-BE49-F238E27FC236}">
                <a16:creationId xmlns:a16="http://schemas.microsoft.com/office/drawing/2014/main" id="{00000000-0008-0000-0900-00003D000000}"/>
              </a:ext>
            </a:extLst>
          </xdr:cNvPr>
          <xdr:cNvSpPr/>
        </xdr:nvSpPr>
        <xdr:spPr>
          <a:xfrm>
            <a:off x="3619" y="3619"/>
            <a:ext cx="1174750" cy="651510"/>
          </a:xfrm>
          <a:custGeom>
            <a:avLst/>
            <a:gdLst/>
            <a:ahLst/>
            <a:cxnLst/>
            <a:rect l="0" t="0" r="0" b="0"/>
            <a:pathLst>
              <a:path w="1174750" h="651510">
                <a:moveTo>
                  <a:pt x="0" y="108584"/>
                </a:moveTo>
                <a:lnTo>
                  <a:pt x="8536" y="66329"/>
                </a:lnTo>
                <a:lnTo>
                  <a:pt x="31813" y="31813"/>
                </a:lnTo>
                <a:lnTo>
                  <a:pt x="66329" y="8536"/>
                </a:lnTo>
                <a:lnTo>
                  <a:pt x="108585" y="0"/>
                </a:lnTo>
                <a:lnTo>
                  <a:pt x="1065783" y="0"/>
                </a:lnTo>
                <a:lnTo>
                  <a:pt x="1108039" y="8536"/>
                </a:lnTo>
                <a:lnTo>
                  <a:pt x="1142555" y="31813"/>
                </a:lnTo>
                <a:lnTo>
                  <a:pt x="1165832" y="66329"/>
                </a:lnTo>
                <a:lnTo>
                  <a:pt x="1174369" y="108584"/>
                </a:lnTo>
                <a:lnTo>
                  <a:pt x="1174369" y="542924"/>
                </a:lnTo>
                <a:lnTo>
                  <a:pt x="1165832" y="585190"/>
                </a:lnTo>
                <a:lnTo>
                  <a:pt x="1142555" y="619706"/>
                </a:lnTo>
                <a:lnTo>
                  <a:pt x="1108039" y="642976"/>
                </a:lnTo>
                <a:lnTo>
                  <a:pt x="1065783" y="651509"/>
                </a:lnTo>
                <a:lnTo>
                  <a:pt x="108585" y="651509"/>
                </a:lnTo>
                <a:lnTo>
                  <a:pt x="66329" y="642976"/>
                </a:lnTo>
                <a:lnTo>
                  <a:pt x="31813" y="619706"/>
                </a:lnTo>
                <a:lnTo>
                  <a:pt x="8536" y="585190"/>
                </a:lnTo>
                <a:lnTo>
                  <a:pt x="0" y="542924"/>
                </a:lnTo>
                <a:lnTo>
                  <a:pt x="0" y="108584"/>
                </a:lnTo>
                <a:close/>
              </a:path>
            </a:pathLst>
          </a:custGeom>
          <a:ln w="7238">
            <a:solidFill>
              <a:srgbClr val="4471C4"/>
            </a:solidFill>
          </a:ln>
        </xdr:spPr>
      </xdr:sp>
      <xdr:sp macro="" textlink="">
        <xdr:nvSpPr>
          <xdr:cNvPr id="62" name="Textbox 62">
            <a:extLst>
              <a:ext uri="{FF2B5EF4-FFF2-40B4-BE49-F238E27FC236}">
                <a16:creationId xmlns:a16="http://schemas.microsoft.com/office/drawing/2014/main" id="{00000000-0008-0000-0900-00003E000000}"/>
              </a:ext>
            </a:extLst>
          </xdr:cNvPr>
          <xdr:cNvSpPr txBox="1"/>
        </xdr:nvSpPr>
        <xdr:spPr>
          <a:xfrm>
            <a:off x="570815" y="36462"/>
            <a:ext cx="190500" cy="6540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5">
                <a:latin typeface="Arial" panose="020B0604020202020204" pitchFamily="34" charset="0"/>
                <a:cs typeface="Arial" panose="020B0604020202020204" pitchFamily="34" charset="0"/>
              </a:rPr>
              <a:t>R</a:t>
            </a:r>
            <a:r>
              <a:rPr sz="1000" b="0" spc="0">
                <a:latin typeface="Arial" panose="020B0604020202020204" pitchFamily="34" charset="0"/>
                <a:cs typeface="Arial" panose="020B0604020202020204" pitchFamily="34" charset="0"/>
              </a:rPr>
              <a:t>e</a:t>
            </a:r>
            <a:r>
              <a:rPr sz="1000" b="0" spc="-5">
                <a:latin typeface="Arial" panose="020B0604020202020204" pitchFamily="34" charset="0"/>
                <a:cs typeface="Arial" panose="020B0604020202020204" pitchFamily="34" charset="0"/>
              </a:rPr>
              <a:t>v</a:t>
            </a:r>
            <a:r>
              <a:rPr lang="es-MX" sz="1000" b="0" spc="-5">
                <a:latin typeface="Arial" panose="020B0604020202020204" pitchFamily="34" charset="0"/>
                <a:cs typeface="Arial" panose="020B0604020202020204" pitchFamily="34" charset="0"/>
              </a:rPr>
              <a:t>iso</a:t>
            </a:r>
          </a:p>
        </xdr:txBody>
      </xdr:sp>
      <xdr:sp macro="" textlink="">
        <xdr:nvSpPr>
          <xdr:cNvPr id="63" name="Textbox 63">
            <a:extLst>
              <a:ext uri="{FF2B5EF4-FFF2-40B4-BE49-F238E27FC236}">
                <a16:creationId xmlns:a16="http://schemas.microsoft.com/office/drawing/2014/main" id="{00000000-0008-0000-0900-00003F000000}"/>
              </a:ext>
            </a:extLst>
          </xdr:cNvPr>
          <xdr:cNvSpPr txBox="1"/>
        </xdr:nvSpPr>
        <xdr:spPr>
          <a:xfrm>
            <a:off x="125158" y="401386"/>
            <a:ext cx="946785" cy="222666"/>
          </a:xfrm>
          <a:prstGeom prst="rect">
            <a:avLst/>
          </a:prstGeom>
        </xdr:spPr>
        <xdr:txBody>
          <a:bodyPr vertOverflow="clip" lIns="0" tIns="0" rIns="0" bIns="0" anchor="ctr"/>
          <a:lstStyle/>
          <a:p>
            <a:pPr algn="ctr"/>
            <a:r>
              <a:rPr lang="es-MX" sz="1000" b="0" spc="-5">
                <a:latin typeface="Arial" panose="020B0604020202020204" pitchFamily="34" charset="0"/>
                <a:cs typeface="Arial" panose="020B0604020202020204" pitchFamily="34" charset="0"/>
              </a:rPr>
              <a:t>ING.</a:t>
            </a:r>
            <a:r>
              <a:rPr lang="es-MX" sz="1000" b="0" spc="-5" baseline="0">
                <a:latin typeface="Arial" panose="020B0604020202020204" pitchFamily="34" charset="0"/>
                <a:cs typeface="Arial" panose="020B0604020202020204" pitchFamily="34" charset="0"/>
              </a:rPr>
              <a:t> ANA BELEM ARISTA VAZQUEZ</a:t>
            </a:r>
          </a:p>
          <a:p>
            <a:pPr algn="ctr"/>
            <a:r>
              <a:rPr lang="es-MX" sz="1000" b="0" spc="-5" baseline="0">
                <a:latin typeface="Arial" panose="020B0604020202020204" pitchFamily="34" charset="0"/>
                <a:cs typeface="Arial" panose="020B0604020202020204" pitchFamily="34" charset="0"/>
              </a:rPr>
              <a:t>DIRECTORA DE PLANEACION Y EVALUACION</a:t>
            </a:r>
            <a:endParaRPr sz="1000" b="0" spc="-5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oneCellAnchor>
  <xdr:oneCellAnchor>
    <xdr:from>
      <xdr:col>4</xdr:col>
      <xdr:colOff>739588</xdr:colOff>
      <xdr:row>22</xdr:row>
      <xdr:rowOff>89646</xdr:rowOff>
    </xdr:from>
    <xdr:ext cx="3070412" cy="1277471"/>
    <xdr:grpSp>
      <xdr:nvGrpSpPr>
        <xdr:cNvPr id="64" name="Group 64">
          <a:extLst>
            <a:ext uri="{FF2B5EF4-FFF2-40B4-BE49-F238E27FC236}">
              <a16:creationId xmlns:a16="http://schemas.microsoft.com/office/drawing/2014/main" id="{00000000-0008-0000-0900-000040000000}"/>
            </a:ext>
          </a:extLst>
        </xdr:cNvPr>
        <xdr:cNvGrpSpPr/>
      </xdr:nvGrpSpPr>
      <xdr:grpSpPr>
        <a:xfrm>
          <a:off x="6445063" y="11710146"/>
          <a:ext cx="3070412" cy="1277471"/>
          <a:chOff x="3619" y="3619"/>
          <a:chExt cx="1203325" cy="653278"/>
        </a:xfrm>
      </xdr:grpSpPr>
      <xdr:sp macro="" textlink="">
        <xdr:nvSpPr>
          <xdr:cNvPr id="65" name="Shape 65">
            <a:extLst>
              <a:ext uri="{FF2B5EF4-FFF2-40B4-BE49-F238E27FC236}">
                <a16:creationId xmlns:a16="http://schemas.microsoft.com/office/drawing/2014/main" id="{00000000-0008-0000-0900-000041000000}"/>
              </a:ext>
            </a:extLst>
          </xdr:cNvPr>
          <xdr:cNvSpPr/>
        </xdr:nvSpPr>
        <xdr:spPr>
          <a:xfrm>
            <a:off x="3619" y="3619"/>
            <a:ext cx="1203325" cy="652145"/>
          </a:xfrm>
          <a:custGeom>
            <a:avLst/>
            <a:gdLst/>
            <a:ahLst/>
            <a:cxnLst/>
            <a:rect l="0" t="0" r="0" b="0"/>
            <a:pathLst>
              <a:path w="1203325" h="652145">
                <a:moveTo>
                  <a:pt x="0" y="108585"/>
                </a:moveTo>
                <a:lnTo>
                  <a:pt x="8536" y="66329"/>
                </a:lnTo>
                <a:lnTo>
                  <a:pt x="31813" y="31813"/>
                </a:lnTo>
                <a:lnTo>
                  <a:pt x="66329" y="8536"/>
                </a:lnTo>
                <a:lnTo>
                  <a:pt x="108585" y="0"/>
                </a:lnTo>
                <a:lnTo>
                  <a:pt x="1094358" y="0"/>
                </a:lnTo>
                <a:lnTo>
                  <a:pt x="1136614" y="8536"/>
                </a:lnTo>
                <a:lnTo>
                  <a:pt x="1171130" y="31813"/>
                </a:lnTo>
                <a:lnTo>
                  <a:pt x="1194407" y="66329"/>
                </a:lnTo>
                <a:lnTo>
                  <a:pt x="1202944" y="108585"/>
                </a:lnTo>
                <a:lnTo>
                  <a:pt x="1202944" y="542925"/>
                </a:lnTo>
                <a:lnTo>
                  <a:pt x="1194407" y="585213"/>
                </a:lnTo>
                <a:lnTo>
                  <a:pt x="1171130" y="619739"/>
                </a:lnTo>
                <a:lnTo>
                  <a:pt x="1136614" y="643014"/>
                </a:lnTo>
                <a:lnTo>
                  <a:pt x="1094358" y="651548"/>
                </a:lnTo>
                <a:lnTo>
                  <a:pt x="108585" y="651548"/>
                </a:lnTo>
                <a:lnTo>
                  <a:pt x="66329" y="643014"/>
                </a:lnTo>
                <a:lnTo>
                  <a:pt x="31813" y="619739"/>
                </a:lnTo>
                <a:lnTo>
                  <a:pt x="8536" y="585213"/>
                </a:lnTo>
                <a:lnTo>
                  <a:pt x="0" y="542925"/>
                </a:lnTo>
                <a:lnTo>
                  <a:pt x="0" y="108585"/>
                </a:lnTo>
                <a:close/>
              </a:path>
            </a:pathLst>
          </a:custGeom>
          <a:ln w="7238">
            <a:solidFill>
              <a:srgbClr val="4471C4"/>
            </a:solidFill>
          </a:ln>
        </xdr:spPr>
      </xdr:sp>
      <xdr:sp macro="" textlink="">
        <xdr:nvSpPr>
          <xdr:cNvPr id="66" name="Textbox 66">
            <a:extLst>
              <a:ext uri="{FF2B5EF4-FFF2-40B4-BE49-F238E27FC236}">
                <a16:creationId xmlns:a16="http://schemas.microsoft.com/office/drawing/2014/main" id="{00000000-0008-0000-0900-000042000000}"/>
              </a:ext>
            </a:extLst>
          </xdr:cNvPr>
          <xdr:cNvSpPr txBox="1"/>
        </xdr:nvSpPr>
        <xdr:spPr>
          <a:xfrm>
            <a:off x="583567" y="64714"/>
            <a:ext cx="173990" cy="6540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es-MX" sz="1000" b="0" spc="0">
                <a:latin typeface="Arial" panose="020B0604020202020204" pitchFamily="34" charset="0"/>
                <a:cs typeface="Arial" panose="020B0604020202020204" pitchFamily="34" charset="0"/>
              </a:rPr>
              <a:t>Revisó</a:t>
            </a:r>
            <a:endParaRPr sz="1000" b="0" spc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7" name="Textbox 67">
            <a:extLst>
              <a:ext uri="{FF2B5EF4-FFF2-40B4-BE49-F238E27FC236}">
                <a16:creationId xmlns:a16="http://schemas.microsoft.com/office/drawing/2014/main" id="{00000000-0008-0000-0900-000043000000}"/>
              </a:ext>
            </a:extLst>
          </xdr:cNvPr>
          <xdr:cNvSpPr txBox="1"/>
        </xdr:nvSpPr>
        <xdr:spPr>
          <a:xfrm>
            <a:off x="102046" y="398973"/>
            <a:ext cx="1024757" cy="257924"/>
          </a:xfrm>
          <a:prstGeom prst="rect">
            <a:avLst/>
          </a:prstGeom>
        </xdr:spPr>
        <xdr:txBody>
          <a:bodyPr vertOverflow="clip" lIns="0" tIns="0" rIns="0" bIns="0" anchor="ctr"/>
          <a:lstStyle/>
          <a:p>
            <a:pPr algn="ctr"/>
            <a:r>
              <a:rPr lang="es-MX" sz="1000" b="0" spc="-5" baseline="0">
                <a:latin typeface="Arial" panose="020B0604020202020204" pitchFamily="34" charset="0"/>
                <a:cs typeface="Arial" panose="020B0604020202020204" pitchFamily="34" charset="0"/>
              </a:rPr>
              <a:t>LIC. CYNTHIA ARELLANO MARTINEZ</a:t>
            </a:r>
          </a:p>
          <a:p>
            <a:pPr algn="ctr"/>
            <a:r>
              <a:rPr lang="es-MX" sz="1000" b="0" spc="-5" baseline="0">
                <a:latin typeface="Arial" panose="020B0604020202020204" pitchFamily="34" charset="0"/>
                <a:cs typeface="Arial" panose="020B0604020202020204" pitchFamily="34" charset="0"/>
              </a:rPr>
              <a:t>PRESIDENTA MUNICIPAL DE ZAPOTLAN DE JUAREZ</a:t>
            </a:r>
            <a:endParaRPr sz="1000" b="0" spc="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oneCellAnchor>
  <xdr:twoCellAnchor editAs="oneCell">
    <xdr:from>
      <xdr:col>0</xdr:col>
      <xdr:colOff>183544</xdr:colOff>
      <xdr:row>0</xdr:row>
      <xdr:rowOff>113992</xdr:rowOff>
    </xdr:from>
    <xdr:to>
      <xdr:col>0</xdr:col>
      <xdr:colOff>851647</xdr:colOff>
      <xdr:row>2</xdr:row>
      <xdr:rowOff>190848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1F96853-323E-467E-A44B-9E3F234063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8" b="13385"/>
        <a:stretch/>
      </xdr:blipFill>
      <xdr:spPr>
        <a:xfrm>
          <a:off x="183544" y="113992"/>
          <a:ext cx="668103" cy="547503"/>
        </a:xfrm>
        <a:prstGeom prst="rect">
          <a:avLst/>
        </a:prstGeom>
      </xdr:spPr>
    </xdr:pic>
    <xdr:clientData/>
  </xdr:twoCellAnchor>
  <xdr:twoCellAnchor editAs="oneCell">
    <xdr:from>
      <xdr:col>4</xdr:col>
      <xdr:colOff>1213904</xdr:colOff>
      <xdr:row>1</xdr:row>
      <xdr:rowOff>621</xdr:rowOff>
    </xdr:from>
    <xdr:to>
      <xdr:col>5</xdr:col>
      <xdr:colOff>1766150</xdr:colOff>
      <xdr:row>2</xdr:row>
      <xdr:rowOff>112059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772570B-36C0-4566-967E-E1AEDD5917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63" t="7857" r="12639" b="78176"/>
        <a:stretch/>
      </xdr:blipFill>
      <xdr:spPr>
        <a:xfrm>
          <a:off x="6917698" y="202327"/>
          <a:ext cx="2546893" cy="380379"/>
        </a:xfrm>
        <a:prstGeom prst="rect">
          <a:avLst/>
        </a:prstGeom>
      </xdr:spPr>
    </xdr:pic>
    <xdr:clientData/>
  </xdr:twoCellAnchor>
  <xdr:twoCellAnchor editAs="oneCell">
    <xdr:from>
      <xdr:col>0</xdr:col>
      <xdr:colOff>295905</xdr:colOff>
      <xdr:row>19</xdr:row>
      <xdr:rowOff>104775</xdr:rowOff>
    </xdr:from>
    <xdr:to>
      <xdr:col>5</xdr:col>
      <xdr:colOff>1341252</xdr:colOff>
      <xdr:row>22</xdr:row>
      <xdr:rowOff>28575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C073BA3-02DF-44DD-9DA2-76E1A9803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24" b="48316"/>
        <a:stretch/>
      </xdr:blipFill>
      <xdr:spPr>
        <a:xfrm>
          <a:off x="295905" y="49939575"/>
          <a:ext cx="8741547" cy="4476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sigeh.hidalgo.gob.mx/pags/info_reg/municipal/13082%20-%20Zapotl%C3%A1n%20de%20Ju%C3%A1rez.pdf" TargetMode="External"/><Relationship Id="rId2" Type="http://schemas.openxmlformats.org/officeDocument/2006/relationships/hyperlink" Target="https://sigeh.hidalgo.gob.mx/pags/info_reg/municipal/13082%20-%20Zapotl%C3%A1n%20de%20Ju%C3%A1rez.pdf" TargetMode="External"/><Relationship Id="rId1" Type="http://schemas.openxmlformats.org/officeDocument/2006/relationships/hyperlink" Target="https://sigeh.hidalgo.gob.mx/pags/info_reg/municipal/13082%20-%20Zapotl%C3%A1n%20de%20Ju%C3%A1rez.pdf" TargetMode="External"/><Relationship Id="rId5" Type="http://schemas.openxmlformats.org/officeDocument/2006/relationships/drawing" Target="../drawings/drawing12.xm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sigeh.hidalgo.gob.mx/pags/info_reg/municipal/13082%20-%20Zapotl%C3%A1n%20de%20Ju%C3%A1rez.pdf" TargetMode="External"/><Relationship Id="rId2" Type="http://schemas.openxmlformats.org/officeDocument/2006/relationships/hyperlink" Target="https://sigeh.hidalgo.gob.mx/pags/info_reg/municipal/13082%20-%20Zapotl%C3%A1n%20de%20Ju%C3%A1rez.pdf" TargetMode="External"/><Relationship Id="rId1" Type="http://schemas.openxmlformats.org/officeDocument/2006/relationships/hyperlink" Target="https://sigeh.hidalgo.gob.mx/pags/info_reg/municipal/13082%20-%20Zapotl%C3%A1n%20de%20Ju%C3%A1rez.pdf" TargetMode="External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sigeh.hidalgo.gob.mx/pags/info_reg/municipal/13082%20-%20Zapotl%C3%A1n%20de%20Ju%C3%A1rez.pdf" TargetMode="External"/><Relationship Id="rId2" Type="http://schemas.openxmlformats.org/officeDocument/2006/relationships/hyperlink" Target="https://sigeh.hidalgo.gob.mx/pags/info_reg/municipal/13082%20-%20Zapotl%C3%A1n%20de%20Ju%C3%A1rez.pdf" TargetMode="External"/><Relationship Id="rId1" Type="http://schemas.openxmlformats.org/officeDocument/2006/relationships/hyperlink" Target="https://sigeh.hidalgo.gob.mx/pags/info_reg/municipal/13082%20-%20Zapotl%C3%A1n%20de%20Ju%C3%A1rez.pdf" TargetMode="External"/><Relationship Id="rId5" Type="http://schemas.openxmlformats.org/officeDocument/2006/relationships/drawing" Target="../drawings/drawing14.xml"/><Relationship Id="rId4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potlan.hidalgo.gob.mx/normateca.html" TargetMode="External"/><Relationship Id="rId2" Type="http://schemas.openxmlformats.org/officeDocument/2006/relationships/hyperlink" Target="https://zapotlan.hidalgo.gob.mx/ADMINISTRACION%202024-2027/Normateca/Presidencia/Planeacion/Plan%20Municipal%20de%20Desarrollo%2024-27/PMZJ.pdf" TargetMode="External"/><Relationship Id="rId1" Type="http://schemas.openxmlformats.org/officeDocument/2006/relationships/hyperlink" Target="https://zapotlan.hidalgo.gob.mx/normateca.html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zapotlan.hidalgo.gob.mx/ADMINISTRACION%202024-2027/Normateca/Presidencia/Planeacion/Plan%20Municipal%20de%20Desarrollo%2024-27/PMZJ.pdf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view="pageBreakPreview" topLeftCell="A31" zoomScale="49" zoomScaleNormal="70" zoomScaleSheetLayoutView="55" workbookViewId="0">
      <selection activeCell="A36" sqref="A36:E37"/>
    </sheetView>
  </sheetViews>
  <sheetFormatPr baseColWidth="10" defaultColWidth="9.33203125" defaultRowHeight="12.75"/>
  <cols>
    <col min="1" max="1" width="50.83203125" style="89" customWidth="1"/>
    <col min="2" max="2" width="49.83203125" style="89" customWidth="1"/>
    <col min="3" max="5" width="50.83203125" style="89" customWidth="1"/>
    <col min="6" max="16384" width="9.33203125" style="89"/>
  </cols>
  <sheetData>
    <row r="1" spans="1:5">
      <c r="A1" s="193" t="s">
        <v>318</v>
      </c>
      <c r="B1" s="194"/>
      <c r="C1" s="194"/>
      <c r="D1" s="194"/>
      <c r="E1" s="195"/>
    </row>
    <row r="2" spans="1:5" ht="25.5" customHeight="1">
      <c r="A2" s="193"/>
      <c r="B2" s="194"/>
      <c r="C2" s="194"/>
      <c r="D2" s="194"/>
      <c r="E2" s="195"/>
    </row>
    <row r="3" spans="1:5" ht="25.5" customHeight="1">
      <c r="A3" s="196"/>
      <c r="B3" s="197"/>
      <c r="C3" s="197"/>
      <c r="D3" s="197"/>
      <c r="E3" s="198"/>
    </row>
    <row r="4" spans="1:5" s="90" customFormat="1" ht="34.5" customHeight="1">
      <c r="A4" s="190" t="s">
        <v>311</v>
      </c>
      <c r="B4" s="191"/>
      <c r="C4" s="191"/>
      <c r="D4" s="191"/>
      <c r="E4" s="192"/>
    </row>
    <row r="5" spans="1:5" ht="29.25" customHeight="1">
      <c r="A5" s="199"/>
      <c r="B5" s="200"/>
      <c r="C5" s="200"/>
      <c r="D5" s="200"/>
      <c r="E5" s="201"/>
    </row>
    <row r="6" spans="1:5" ht="22.5" customHeight="1">
      <c r="A6" s="202"/>
      <c r="B6" s="203"/>
      <c r="C6" s="203"/>
      <c r="D6" s="203"/>
      <c r="E6" s="204"/>
    </row>
    <row r="7" spans="1:5" ht="22.5" customHeight="1">
      <c r="A7" s="202"/>
      <c r="B7" s="203"/>
      <c r="C7" s="203"/>
      <c r="D7" s="203"/>
      <c r="E7" s="204"/>
    </row>
    <row r="8" spans="1:5" ht="22.5" customHeight="1">
      <c r="A8" s="202"/>
      <c r="B8" s="203"/>
      <c r="C8" s="203"/>
      <c r="D8" s="203"/>
      <c r="E8" s="204"/>
    </row>
    <row r="9" spans="1:5" ht="22.5" customHeight="1">
      <c r="A9" s="202"/>
      <c r="B9" s="203"/>
      <c r="C9" s="203"/>
      <c r="D9" s="203"/>
      <c r="E9" s="204"/>
    </row>
    <row r="10" spans="1:5" ht="22.5" customHeight="1">
      <c r="A10" s="202"/>
      <c r="B10" s="203"/>
      <c r="C10" s="203"/>
      <c r="D10" s="203"/>
      <c r="E10" s="204"/>
    </row>
    <row r="11" spans="1:5" ht="22.5" customHeight="1">
      <c r="A11" s="205"/>
      <c r="B11" s="206"/>
      <c r="C11" s="206"/>
      <c r="D11" s="206"/>
      <c r="E11" s="207"/>
    </row>
    <row r="12" spans="1:5" s="90" customFormat="1" ht="34.5" customHeight="1">
      <c r="A12" s="190" t="s">
        <v>312</v>
      </c>
      <c r="B12" s="191"/>
      <c r="C12" s="191"/>
      <c r="D12" s="191"/>
      <c r="E12" s="192"/>
    </row>
    <row r="13" spans="1:5" ht="29.25" customHeight="1">
      <c r="A13" s="199" t="s">
        <v>405</v>
      </c>
      <c r="B13" s="200"/>
      <c r="C13" s="200"/>
      <c r="D13" s="200"/>
      <c r="E13" s="201"/>
    </row>
    <row r="14" spans="1:5" ht="24.95" customHeight="1">
      <c r="A14" s="202"/>
      <c r="B14" s="203"/>
      <c r="C14" s="203"/>
      <c r="D14" s="203"/>
      <c r="E14" s="204"/>
    </row>
    <row r="15" spans="1:5" ht="24.95" customHeight="1">
      <c r="A15" s="202"/>
      <c r="B15" s="203"/>
      <c r="C15" s="203"/>
      <c r="D15" s="203"/>
      <c r="E15" s="204"/>
    </row>
    <row r="16" spans="1:5" ht="24.95" customHeight="1">
      <c r="A16" s="202"/>
      <c r="B16" s="203"/>
      <c r="C16" s="203"/>
      <c r="D16" s="203"/>
      <c r="E16" s="204"/>
    </row>
    <row r="17" spans="1:5" ht="24.95" customHeight="1">
      <c r="A17" s="202"/>
      <c r="B17" s="203"/>
      <c r="C17" s="203"/>
      <c r="D17" s="203"/>
      <c r="E17" s="204"/>
    </row>
    <row r="18" spans="1:5" ht="24.95" customHeight="1">
      <c r="A18" s="202"/>
      <c r="B18" s="203"/>
      <c r="C18" s="203"/>
      <c r="D18" s="203"/>
      <c r="E18" s="204"/>
    </row>
    <row r="19" spans="1:5" ht="24.95" customHeight="1">
      <c r="A19" s="202"/>
      <c r="B19" s="203"/>
      <c r="C19" s="203"/>
      <c r="D19" s="203"/>
      <c r="E19" s="204"/>
    </row>
    <row r="20" spans="1:5" ht="24.95" customHeight="1">
      <c r="A20" s="202"/>
      <c r="B20" s="203"/>
      <c r="C20" s="203"/>
      <c r="D20" s="203"/>
      <c r="E20" s="204"/>
    </row>
    <row r="21" spans="1:5" ht="24.95" customHeight="1">
      <c r="A21" s="202"/>
      <c r="B21" s="203"/>
      <c r="C21" s="203"/>
      <c r="D21" s="203"/>
      <c r="E21" s="204"/>
    </row>
    <row r="22" spans="1:5" ht="24.95" customHeight="1">
      <c r="A22" s="202"/>
      <c r="B22" s="203"/>
      <c r="C22" s="203"/>
      <c r="D22" s="203"/>
      <c r="E22" s="204"/>
    </row>
    <row r="23" spans="1:5" ht="24.95" customHeight="1">
      <c r="A23" s="202"/>
      <c r="B23" s="203"/>
      <c r="C23" s="203"/>
      <c r="D23" s="203"/>
      <c r="E23" s="204"/>
    </row>
    <row r="24" spans="1:5" ht="24.95" customHeight="1">
      <c r="A24" s="202"/>
      <c r="B24" s="203"/>
      <c r="C24" s="203"/>
      <c r="D24" s="203"/>
      <c r="E24" s="204"/>
    </row>
    <row r="25" spans="1:5" ht="24.95" customHeight="1">
      <c r="A25" s="202"/>
      <c r="B25" s="203"/>
      <c r="C25" s="203"/>
      <c r="D25" s="203"/>
      <c r="E25" s="204"/>
    </row>
    <row r="26" spans="1:5" ht="24.95" customHeight="1">
      <c r="A26" s="202"/>
      <c r="B26" s="203"/>
      <c r="C26" s="203"/>
      <c r="D26" s="203"/>
      <c r="E26" s="204"/>
    </row>
    <row r="27" spans="1:5" ht="24.95" customHeight="1">
      <c r="A27" s="202"/>
      <c r="B27" s="203"/>
      <c r="C27" s="203"/>
      <c r="D27" s="203"/>
      <c r="E27" s="204"/>
    </row>
    <row r="28" spans="1:5" ht="24.95" customHeight="1">
      <c r="A28" s="202"/>
      <c r="B28" s="203"/>
      <c r="C28" s="203"/>
      <c r="D28" s="203"/>
      <c r="E28" s="204"/>
    </row>
    <row r="29" spans="1:5" ht="24.95" customHeight="1">
      <c r="A29" s="202"/>
      <c r="B29" s="203"/>
      <c r="C29" s="203"/>
      <c r="D29" s="203"/>
      <c r="E29" s="204"/>
    </row>
    <row r="30" spans="1:5" ht="24.95" customHeight="1">
      <c r="A30" s="202"/>
      <c r="B30" s="203"/>
      <c r="C30" s="203"/>
      <c r="D30" s="203"/>
      <c r="E30" s="204"/>
    </row>
    <row r="31" spans="1:5" ht="24.95" customHeight="1">
      <c r="A31" s="202"/>
      <c r="B31" s="203"/>
      <c r="C31" s="203"/>
      <c r="D31" s="203"/>
      <c r="E31" s="204"/>
    </row>
    <row r="32" spans="1:5" ht="24.95" customHeight="1">
      <c r="A32" s="202"/>
      <c r="B32" s="203"/>
      <c r="C32" s="203"/>
      <c r="D32" s="203"/>
      <c r="E32" s="204"/>
    </row>
    <row r="33" spans="1:5" ht="24.95" customHeight="1">
      <c r="A33" s="202"/>
      <c r="B33" s="203"/>
      <c r="C33" s="203"/>
      <c r="D33" s="203"/>
      <c r="E33" s="204"/>
    </row>
    <row r="34" spans="1:5" ht="24.95" customHeight="1">
      <c r="A34" s="205"/>
      <c r="B34" s="206"/>
      <c r="C34" s="206"/>
      <c r="D34" s="206"/>
      <c r="E34" s="207"/>
    </row>
    <row r="35" spans="1:5" s="90" customFormat="1" ht="34.5" customHeight="1">
      <c r="A35" s="190" t="s">
        <v>313</v>
      </c>
      <c r="B35" s="191"/>
      <c r="C35" s="191"/>
      <c r="D35" s="191"/>
      <c r="E35" s="192"/>
    </row>
    <row r="36" spans="1:5" s="90" customFormat="1" ht="34.5" customHeight="1">
      <c r="A36" s="208"/>
      <c r="B36" s="209"/>
      <c r="C36" s="209"/>
      <c r="D36" s="209"/>
      <c r="E36" s="210"/>
    </row>
    <row r="37" spans="1:5" ht="66.75" customHeight="1">
      <c r="A37" s="211"/>
      <c r="B37" s="212"/>
      <c r="C37" s="212"/>
      <c r="D37" s="212"/>
      <c r="E37" s="213"/>
    </row>
    <row r="38" spans="1:5" s="90" customFormat="1" ht="34.5" customHeight="1">
      <c r="A38" s="190" t="s">
        <v>314</v>
      </c>
      <c r="B38" s="191"/>
      <c r="C38" s="191"/>
      <c r="D38" s="191"/>
      <c r="E38" s="192"/>
    </row>
    <row r="39" spans="1:5" s="90" customFormat="1" ht="34.5" customHeight="1">
      <c r="A39" s="208" t="s">
        <v>405</v>
      </c>
      <c r="B39" s="209"/>
      <c r="C39" s="209"/>
      <c r="D39" s="209"/>
      <c r="E39" s="210"/>
    </row>
    <row r="40" spans="1:5" ht="33.75" customHeight="1">
      <c r="A40" s="214"/>
      <c r="B40" s="215"/>
      <c r="C40" s="215"/>
      <c r="D40" s="215"/>
      <c r="E40" s="216"/>
    </row>
    <row r="41" spans="1:5" ht="33.75" customHeight="1">
      <c r="A41" s="214"/>
      <c r="B41" s="215"/>
      <c r="C41" s="215"/>
      <c r="D41" s="215"/>
      <c r="E41" s="216"/>
    </row>
    <row r="42" spans="1:5" ht="33.75" customHeight="1">
      <c r="A42" s="211"/>
      <c r="B42" s="212"/>
      <c r="C42" s="212"/>
      <c r="D42" s="212"/>
      <c r="E42" s="213"/>
    </row>
    <row r="43" spans="1:5" s="90" customFormat="1" ht="34.5" customHeight="1">
      <c r="A43" s="219" t="s">
        <v>315</v>
      </c>
      <c r="B43" s="220"/>
      <c r="C43" s="219" t="s">
        <v>316</v>
      </c>
      <c r="D43" s="220"/>
      <c r="E43" s="99" t="s">
        <v>317</v>
      </c>
    </row>
    <row r="44" spans="1:5" ht="48.2" customHeight="1">
      <c r="A44" s="221" t="s">
        <v>72</v>
      </c>
      <c r="B44" s="222"/>
      <c r="C44" s="221" t="s">
        <v>73</v>
      </c>
      <c r="D44" s="222"/>
      <c r="E44" s="100" t="s">
        <v>72</v>
      </c>
    </row>
    <row r="45" spans="1:5" ht="19.5" customHeight="1">
      <c r="A45" s="217"/>
      <c r="B45" s="217"/>
      <c r="C45" s="217"/>
      <c r="D45" s="217"/>
      <c r="E45" s="217"/>
    </row>
    <row r="46" spans="1:5">
      <c r="A46" s="218"/>
      <c r="B46" s="218"/>
      <c r="C46" s="218"/>
      <c r="D46" s="218"/>
      <c r="E46" s="218"/>
    </row>
    <row r="47" spans="1:5">
      <c r="A47" s="218"/>
      <c r="B47" s="218"/>
      <c r="C47" s="218"/>
      <c r="D47" s="218"/>
      <c r="E47" s="218"/>
    </row>
    <row r="48" spans="1:5">
      <c r="A48" s="218"/>
      <c r="B48" s="218"/>
      <c r="C48" s="218"/>
      <c r="D48" s="218"/>
      <c r="E48" s="218"/>
    </row>
    <row r="49" spans="1:5">
      <c r="A49" s="218"/>
      <c r="B49" s="218"/>
      <c r="C49" s="218"/>
      <c r="D49" s="218"/>
      <c r="E49" s="218"/>
    </row>
    <row r="50" spans="1:5">
      <c r="A50" s="218"/>
      <c r="B50" s="218"/>
      <c r="C50" s="218"/>
      <c r="D50" s="218"/>
      <c r="E50" s="218"/>
    </row>
    <row r="51" spans="1:5">
      <c r="A51" s="218"/>
      <c r="B51" s="218"/>
      <c r="C51" s="218"/>
      <c r="D51" s="218"/>
      <c r="E51" s="218"/>
    </row>
    <row r="52" spans="1:5">
      <c r="A52" s="218"/>
      <c r="B52" s="218"/>
      <c r="C52" s="218"/>
      <c r="D52" s="218"/>
      <c r="E52" s="218"/>
    </row>
    <row r="53" spans="1:5">
      <c r="A53" s="218"/>
      <c r="B53" s="218"/>
      <c r="C53" s="218"/>
      <c r="D53" s="218"/>
      <c r="E53" s="218"/>
    </row>
    <row r="54" spans="1:5">
      <c r="A54" s="218"/>
      <c r="B54" s="218"/>
      <c r="C54" s="218"/>
      <c r="D54" s="218"/>
      <c r="E54" s="218"/>
    </row>
  </sheetData>
  <mergeCells count="14">
    <mergeCell ref="A39:E42"/>
    <mergeCell ref="A45:E54"/>
    <mergeCell ref="C43:D43"/>
    <mergeCell ref="C44:D44"/>
    <mergeCell ref="A43:B43"/>
    <mergeCell ref="A44:B44"/>
    <mergeCell ref="A4:E4"/>
    <mergeCell ref="A1:E3"/>
    <mergeCell ref="A38:E38"/>
    <mergeCell ref="A12:E12"/>
    <mergeCell ref="A35:E35"/>
    <mergeCell ref="A13:E34"/>
    <mergeCell ref="A36:E37"/>
    <mergeCell ref="A5:E11"/>
  </mergeCells>
  <pageMargins left="1" right="1" top="1" bottom="1" header="0.5" footer="0.5"/>
  <pageSetup scale="3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3FF33-8546-49AA-8240-53D325027499}">
  <sheetPr>
    <pageSetUpPr fitToPage="1"/>
  </sheetPr>
  <dimension ref="A1:Y157"/>
  <sheetViews>
    <sheetView topLeftCell="A10" zoomScale="70" zoomScaleNormal="70" workbookViewId="0">
      <pane ySplit="1" topLeftCell="A17" activePane="bottomLeft" state="frozen"/>
      <selection activeCell="A10" sqref="A10"/>
      <selection pane="bottomLeft" activeCell="A19" sqref="A19:U19"/>
    </sheetView>
  </sheetViews>
  <sheetFormatPr baseColWidth="10" defaultRowHeight="12.75"/>
  <cols>
    <col min="1" max="1" width="32.5" customWidth="1"/>
    <col min="2" max="2" width="29.6640625" customWidth="1"/>
    <col min="3" max="3" width="33.33203125" customWidth="1"/>
    <col min="4" max="4" width="33.5" customWidth="1"/>
    <col min="5" max="5" width="26.5" customWidth="1"/>
    <col min="8" max="8" width="13.6640625" customWidth="1"/>
    <col min="18" max="18" width="13.33203125" customWidth="1"/>
    <col min="19" max="20" width="16.6640625" customWidth="1"/>
    <col min="21" max="21" width="19.1640625" customWidth="1"/>
  </cols>
  <sheetData>
    <row r="1" spans="1:25" ht="29.25" customHeight="1">
      <c r="A1" s="365" t="s">
        <v>215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65"/>
      <c r="W1" s="65"/>
      <c r="X1" s="65"/>
      <c r="Y1" s="65"/>
    </row>
    <row r="2" spans="1:25" ht="20.25" customHeight="1">
      <c r="A2" s="365" t="s">
        <v>216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65"/>
      <c r="W2" s="65"/>
      <c r="X2" s="65"/>
      <c r="Y2" s="65"/>
    </row>
    <row r="3" spans="1:25" ht="21" customHeight="1">
      <c r="A3" s="66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</row>
    <row r="4" spans="1:25" ht="18" customHeight="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</row>
    <row r="5" spans="1:25" ht="25.5" customHeight="1">
      <c r="A5" s="366" t="s">
        <v>217</v>
      </c>
      <c r="B5" s="366"/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68"/>
      <c r="W5" s="68"/>
      <c r="X5" s="68"/>
      <c r="Y5" s="68"/>
    </row>
    <row r="6" spans="1:25" ht="27" customHeight="1">
      <c r="A6" s="365" t="s">
        <v>218</v>
      </c>
      <c r="B6" s="365"/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65"/>
      <c r="W6" s="65"/>
      <c r="X6" s="65"/>
      <c r="Y6" s="65"/>
    </row>
    <row r="7" spans="1:25" ht="55.5" customHeight="1">
      <c r="A7" s="56"/>
      <c r="B7" s="56"/>
      <c r="C7" s="56"/>
      <c r="D7" s="57"/>
      <c r="E7" s="56"/>
      <c r="F7" s="379" t="s">
        <v>219</v>
      </c>
      <c r="G7" s="379"/>
      <c r="H7" s="379"/>
      <c r="I7" s="379"/>
      <c r="J7" s="379"/>
      <c r="K7" s="379"/>
      <c r="L7" s="379"/>
      <c r="M7" s="56"/>
      <c r="N7" s="56"/>
      <c r="O7" s="56"/>
      <c r="P7" s="56"/>
      <c r="R7" s="64"/>
      <c r="S7" s="64"/>
      <c r="T7" s="64"/>
      <c r="U7" s="64"/>
      <c r="V7" s="58"/>
      <c r="W7" s="58"/>
      <c r="X7" s="58"/>
      <c r="Y7" s="58"/>
    </row>
    <row r="8" spans="1:25" ht="37.5" customHeight="1">
      <c r="A8" s="373" t="s">
        <v>220</v>
      </c>
      <c r="B8" s="373"/>
      <c r="C8" s="373"/>
      <c r="D8" s="373"/>
      <c r="E8" s="373"/>
      <c r="F8" s="367" t="s">
        <v>229</v>
      </c>
      <c r="G8" s="367"/>
      <c r="H8" s="367"/>
      <c r="I8" s="367"/>
      <c r="J8" s="367"/>
      <c r="K8" s="367"/>
      <c r="L8" s="367"/>
      <c r="M8" s="367"/>
      <c r="N8" s="367"/>
      <c r="O8" s="367"/>
      <c r="P8" s="367"/>
      <c r="Q8" s="367"/>
      <c r="R8" s="367"/>
      <c r="S8" s="367"/>
      <c r="T8" s="367"/>
      <c r="U8" s="367"/>
      <c r="V8" s="63"/>
      <c r="W8" s="63"/>
      <c r="X8" s="63"/>
      <c r="Y8" s="63"/>
    </row>
    <row r="9" spans="1:25" ht="28.5" customHeight="1">
      <c r="A9" s="374" t="s">
        <v>221</v>
      </c>
      <c r="B9" s="374"/>
      <c r="C9" s="374"/>
      <c r="D9" s="374"/>
      <c r="E9" s="374"/>
      <c r="F9" s="367" t="s">
        <v>368</v>
      </c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  <c r="V9" s="63"/>
      <c r="W9" s="63"/>
      <c r="X9" s="63"/>
      <c r="Y9" s="63"/>
    </row>
    <row r="10" spans="1:25" ht="94.5" customHeight="1">
      <c r="A10" s="375" t="s">
        <v>222</v>
      </c>
      <c r="B10" s="376"/>
      <c r="C10" s="376"/>
      <c r="D10" s="376"/>
      <c r="E10" s="376"/>
      <c r="F10" s="368" t="s">
        <v>356</v>
      </c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63"/>
      <c r="W10" s="63"/>
      <c r="X10" s="63"/>
      <c r="Y10" s="63"/>
    </row>
    <row r="11" spans="1:25" ht="84.75" customHeight="1">
      <c r="A11" s="377" t="s">
        <v>223</v>
      </c>
      <c r="B11" s="378"/>
      <c r="C11" s="378"/>
      <c r="D11" s="378"/>
      <c r="E11" s="370" t="s">
        <v>110</v>
      </c>
      <c r="F11" s="371"/>
      <c r="G11" s="371"/>
      <c r="H11" s="371"/>
      <c r="I11" s="371"/>
      <c r="J11" s="372" t="s">
        <v>224</v>
      </c>
      <c r="K11" s="372"/>
      <c r="L11" s="372"/>
      <c r="M11" s="370" t="s">
        <v>434</v>
      </c>
      <c r="N11" s="371"/>
      <c r="O11" s="371"/>
      <c r="P11" s="371"/>
      <c r="Q11" s="371"/>
      <c r="R11" s="371"/>
      <c r="S11" s="371"/>
      <c r="T11" s="371"/>
      <c r="U11" s="371"/>
      <c r="V11" s="61"/>
      <c r="W11" s="61"/>
      <c r="X11" s="61"/>
      <c r="Y11" s="62"/>
    </row>
    <row r="12" spans="1:25" ht="77.25" customHeight="1">
      <c r="A12" s="378" t="s">
        <v>225</v>
      </c>
      <c r="B12" s="378"/>
      <c r="C12" s="378"/>
      <c r="D12" s="378"/>
      <c r="E12" s="370" t="s">
        <v>435</v>
      </c>
      <c r="F12" s="371"/>
      <c r="G12" s="371"/>
      <c r="H12" s="371"/>
      <c r="I12" s="371"/>
      <c r="J12" s="371"/>
      <c r="K12" s="371"/>
      <c r="L12" s="371"/>
      <c r="M12" s="371"/>
      <c r="N12" s="371"/>
      <c r="O12" s="371"/>
      <c r="P12" s="371"/>
      <c r="Q12" s="371"/>
      <c r="R12" s="371"/>
      <c r="S12" s="371"/>
      <c r="T12" s="371"/>
      <c r="U12" s="371"/>
      <c r="V12" s="59"/>
      <c r="W12" s="59"/>
      <c r="X12" s="59"/>
      <c r="Y12" s="59"/>
    </row>
    <row r="13" spans="1:25" ht="192" customHeight="1">
      <c r="A13" s="378" t="s">
        <v>226</v>
      </c>
      <c r="B13" s="378"/>
      <c r="C13" s="378"/>
      <c r="D13" s="378"/>
      <c r="E13" s="691" t="s">
        <v>462</v>
      </c>
      <c r="F13" s="691"/>
      <c r="G13" s="691"/>
      <c r="H13" s="691"/>
      <c r="I13" s="691"/>
      <c r="J13" s="691"/>
      <c r="K13" s="691"/>
      <c r="L13" s="691"/>
      <c r="M13" s="691"/>
      <c r="N13" s="691"/>
      <c r="O13" s="691"/>
      <c r="P13" s="691"/>
      <c r="Q13" s="691"/>
      <c r="R13" s="691"/>
      <c r="S13" s="691"/>
      <c r="T13" s="691"/>
      <c r="U13" s="691"/>
      <c r="V13" s="60"/>
      <c r="W13" s="60"/>
      <c r="X13" s="60"/>
      <c r="Y13" s="60"/>
    </row>
    <row r="14" spans="1:25" ht="18" customHeight="1">
      <c r="A14" s="333" t="s">
        <v>177</v>
      </c>
      <c r="B14" s="333" t="s">
        <v>184</v>
      </c>
      <c r="C14" s="333" t="s">
        <v>179</v>
      </c>
      <c r="D14" s="333" t="s">
        <v>178</v>
      </c>
      <c r="E14" s="333" t="s">
        <v>169</v>
      </c>
      <c r="F14" s="353" t="s">
        <v>181</v>
      </c>
      <c r="G14" s="354"/>
      <c r="H14" s="354"/>
      <c r="I14" s="354"/>
      <c r="J14" s="354"/>
      <c r="K14" s="354"/>
      <c r="L14" s="354"/>
      <c r="M14" s="354"/>
      <c r="N14" s="354"/>
      <c r="O14" s="354"/>
      <c r="P14" s="354"/>
      <c r="Q14" s="355"/>
      <c r="R14" s="333" t="s">
        <v>26</v>
      </c>
      <c r="S14" s="336" t="s">
        <v>66</v>
      </c>
      <c r="T14" s="336" t="s">
        <v>67</v>
      </c>
      <c r="U14" s="336" t="s">
        <v>68</v>
      </c>
    </row>
    <row r="15" spans="1:25" ht="33" customHeight="1">
      <c r="A15" s="334"/>
      <c r="B15" s="334"/>
      <c r="C15" s="334"/>
      <c r="D15" s="334"/>
      <c r="E15" s="334"/>
      <c r="F15" s="336" t="s">
        <v>54</v>
      </c>
      <c r="G15" s="356" t="s">
        <v>55</v>
      </c>
      <c r="H15" s="349" t="s">
        <v>56</v>
      </c>
      <c r="I15" s="358" t="s">
        <v>192</v>
      </c>
      <c r="J15" s="359"/>
      <c r="K15" s="360"/>
      <c r="L15" s="349" t="s">
        <v>60</v>
      </c>
      <c r="M15" s="349" t="s">
        <v>61</v>
      </c>
      <c r="N15" s="349" t="s">
        <v>62</v>
      </c>
      <c r="O15" s="351" t="s">
        <v>63</v>
      </c>
      <c r="P15" s="351" t="s">
        <v>64</v>
      </c>
      <c r="Q15" s="351" t="s">
        <v>65</v>
      </c>
      <c r="R15" s="334"/>
      <c r="S15" s="337"/>
      <c r="T15" s="337"/>
      <c r="U15" s="337"/>
    </row>
    <row r="16" spans="1:25" ht="60" customHeight="1">
      <c r="A16" s="335"/>
      <c r="B16" s="335"/>
      <c r="C16" s="335"/>
      <c r="D16" s="335"/>
      <c r="E16" s="335"/>
      <c r="F16" s="338"/>
      <c r="G16" s="357"/>
      <c r="H16" s="350"/>
      <c r="I16" s="125" t="s">
        <v>57</v>
      </c>
      <c r="J16" s="125" t="s">
        <v>58</v>
      </c>
      <c r="K16" s="125" t="s">
        <v>59</v>
      </c>
      <c r="L16" s="350"/>
      <c r="M16" s="350"/>
      <c r="N16" s="350"/>
      <c r="O16" s="352"/>
      <c r="P16" s="352"/>
      <c r="Q16" s="352"/>
      <c r="R16" s="335"/>
      <c r="S16" s="338"/>
      <c r="T16" s="338"/>
      <c r="U16" s="338"/>
    </row>
    <row r="17" spans="1:23" ht="110.1" customHeight="1">
      <c r="A17" s="364" t="s">
        <v>141</v>
      </c>
      <c r="B17" s="339" t="s">
        <v>436</v>
      </c>
      <c r="C17" s="341" t="s">
        <v>475</v>
      </c>
      <c r="D17" s="182" t="s">
        <v>476</v>
      </c>
      <c r="E17" s="345" t="s">
        <v>463</v>
      </c>
      <c r="F17" s="119">
        <v>0</v>
      </c>
      <c r="G17" s="119">
        <v>0</v>
      </c>
      <c r="H17" s="120">
        <v>4</v>
      </c>
      <c r="I17" s="120">
        <v>0</v>
      </c>
      <c r="J17" s="120">
        <v>0</v>
      </c>
      <c r="K17" s="120">
        <v>4</v>
      </c>
      <c r="L17" s="120">
        <v>0</v>
      </c>
      <c r="M17" s="120">
        <v>0</v>
      </c>
      <c r="N17" s="120">
        <v>4</v>
      </c>
      <c r="O17" s="120">
        <v>0</v>
      </c>
      <c r="P17" s="120">
        <v>0</v>
      </c>
      <c r="Q17" s="120">
        <v>4</v>
      </c>
      <c r="R17" s="121">
        <f>SUM(E17:Q17)</f>
        <v>16</v>
      </c>
      <c r="S17" s="122">
        <f>SUM(R17)</f>
        <v>16</v>
      </c>
      <c r="T17" s="342">
        <f>R17-R18</f>
        <v>12</v>
      </c>
      <c r="U17" s="344">
        <f>R18/S17</f>
        <v>0.25</v>
      </c>
      <c r="W17" s="85"/>
    </row>
    <row r="18" spans="1:23" ht="110.1" customHeight="1">
      <c r="A18" s="364"/>
      <c r="B18" s="340"/>
      <c r="C18" s="694"/>
      <c r="D18" s="183" t="s">
        <v>477</v>
      </c>
      <c r="E18" s="340"/>
      <c r="F18" s="122">
        <v>0</v>
      </c>
      <c r="G18" s="122">
        <v>0</v>
      </c>
      <c r="H18" s="123">
        <v>4</v>
      </c>
      <c r="I18" s="124"/>
      <c r="J18" s="124"/>
      <c r="K18" s="123"/>
      <c r="L18" s="124"/>
      <c r="M18" s="124"/>
      <c r="N18" s="123"/>
      <c r="O18" s="124"/>
      <c r="P18" s="124"/>
      <c r="Q18" s="123"/>
      <c r="R18" s="121">
        <f>SUM(E18:Q18)</f>
        <v>4</v>
      </c>
      <c r="S18" s="122">
        <f>IF(COUNTA(O18:Q18)&gt;0,SUM(O18:Q18),IF(COUNTA(L18:N18)&gt;0,SUM(L18:N18),IF(COUNTA(I18:K18)&gt;0,SUM(I18:K18),IF(COUNTA(F18:H18)&gt;0,SUM(F18:H18),0))))</f>
        <v>4</v>
      </c>
      <c r="T18" s="343"/>
      <c r="U18" s="344"/>
      <c r="W18" s="85"/>
    </row>
    <row r="19" spans="1:23" ht="23.25" customHeight="1">
      <c r="A19" s="361"/>
      <c r="B19" s="362"/>
      <c r="C19" s="362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62"/>
      <c r="P19" s="362"/>
      <c r="Q19" s="362"/>
      <c r="R19" s="362"/>
      <c r="S19" s="362"/>
      <c r="T19" s="362"/>
      <c r="U19" s="363"/>
    </row>
    <row r="20" spans="1:23" ht="110.1" customHeight="1">
      <c r="A20" s="346" t="s">
        <v>175</v>
      </c>
      <c r="B20" s="339" t="s">
        <v>422</v>
      </c>
      <c r="C20" s="341" t="s">
        <v>464</v>
      </c>
      <c r="D20" s="182" t="s">
        <v>465</v>
      </c>
      <c r="E20" s="345" t="s">
        <v>437</v>
      </c>
      <c r="F20" s="119">
        <v>4</v>
      </c>
      <c r="G20" s="119">
        <v>4</v>
      </c>
      <c r="H20" s="120">
        <v>4</v>
      </c>
      <c r="I20" s="120">
        <v>4</v>
      </c>
      <c r="J20" s="120">
        <v>4</v>
      </c>
      <c r="K20" s="120">
        <v>4</v>
      </c>
      <c r="L20" s="120">
        <v>4</v>
      </c>
      <c r="M20" s="120">
        <v>4</v>
      </c>
      <c r="N20" s="120">
        <v>4</v>
      </c>
      <c r="O20" s="120">
        <v>4</v>
      </c>
      <c r="P20" s="120">
        <v>4</v>
      </c>
      <c r="Q20" s="120">
        <v>4</v>
      </c>
      <c r="R20" s="121">
        <f>SUM(E20:Q20)</f>
        <v>48</v>
      </c>
      <c r="S20" s="122">
        <f>SUM(R20)</f>
        <v>48</v>
      </c>
      <c r="T20" s="342">
        <f>S20-S21</f>
        <v>36</v>
      </c>
      <c r="U20" s="344">
        <f>R21/S20</f>
        <v>0.25</v>
      </c>
    </row>
    <row r="21" spans="1:23" ht="110.1" customHeight="1">
      <c r="A21" s="346"/>
      <c r="B21" s="340"/>
      <c r="C21" s="340"/>
      <c r="D21" s="183" t="s">
        <v>466</v>
      </c>
      <c r="E21" s="340"/>
      <c r="F21" s="122">
        <v>4</v>
      </c>
      <c r="G21" s="122">
        <v>4</v>
      </c>
      <c r="H21" s="123">
        <v>4</v>
      </c>
      <c r="I21" s="124"/>
      <c r="J21" s="124"/>
      <c r="K21" s="123"/>
      <c r="L21" s="124"/>
      <c r="M21" s="124"/>
      <c r="N21" s="123"/>
      <c r="O21" s="124"/>
      <c r="P21" s="124"/>
      <c r="Q21" s="123"/>
      <c r="R21" s="121">
        <f>SUM(E21:Q21)</f>
        <v>12</v>
      </c>
      <c r="S21" s="122">
        <f>IF(COUNTA(O21:Q21)&gt;0,SUM(O21:Q21),IF(COUNTA(L21:N21)&gt;0,SUM(L21:N21),IF(COUNTA(I21:K21)&gt;0,SUM(I21:K21),IF(COUNTA(F21:H21)&gt;0,SUM(F21:H21),0))))</f>
        <v>12</v>
      </c>
      <c r="T21" s="343"/>
      <c r="U21" s="344"/>
    </row>
    <row r="22" spans="1:23" ht="21" customHeight="1">
      <c r="A22" s="361"/>
      <c r="B22" s="362"/>
      <c r="C22" s="362"/>
      <c r="D22" s="362"/>
      <c r="E22" s="362"/>
      <c r="F22" s="362"/>
      <c r="G22" s="362"/>
      <c r="H22" s="362"/>
      <c r="I22" s="362"/>
      <c r="J22" s="362"/>
      <c r="K22" s="362"/>
      <c r="L22" s="362"/>
      <c r="M22" s="362"/>
      <c r="N22" s="362"/>
      <c r="O22" s="362"/>
      <c r="P22" s="362"/>
      <c r="Q22" s="362"/>
      <c r="R22" s="362"/>
      <c r="S22" s="362"/>
      <c r="T22" s="362"/>
      <c r="U22" s="363"/>
    </row>
    <row r="23" spans="1:23" ht="110.1" customHeight="1">
      <c r="A23" s="347" t="s">
        <v>152</v>
      </c>
      <c r="B23" s="339" t="s">
        <v>425</v>
      </c>
      <c r="C23" s="341" t="s">
        <v>467</v>
      </c>
      <c r="D23" s="182" t="s">
        <v>468</v>
      </c>
      <c r="E23" s="345" t="s">
        <v>437</v>
      </c>
      <c r="F23" s="185">
        <v>0</v>
      </c>
      <c r="G23" s="185">
        <v>1</v>
      </c>
      <c r="H23" s="186">
        <v>1</v>
      </c>
      <c r="I23" s="186">
        <v>0</v>
      </c>
      <c r="J23" s="186">
        <v>1</v>
      </c>
      <c r="K23" s="186">
        <v>1</v>
      </c>
      <c r="L23" s="186">
        <v>0</v>
      </c>
      <c r="M23" s="186">
        <v>1</v>
      </c>
      <c r="N23" s="186">
        <v>1</v>
      </c>
      <c r="O23" s="186">
        <v>0</v>
      </c>
      <c r="P23" s="186">
        <v>1</v>
      </c>
      <c r="Q23" s="186">
        <v>1</v>
      </c>
      <c r="R23" s="121">
        <f>SUM(E23:Q23)</f>
        <v>8</v>
      </c>
      <c r="S23" s="122">
        <f>SUM(R23)</f>
        <v>8</v>
      </c>
      <c r="T23" s="342">
        <f>S23-S24</f>
        <v>8</v>
      </c>
      <c r="U23" s="344">
        <f>R24/S23</f>
        <v>0.25</v>
      </c>
    </row>
    <row r="24" spans="1:23" ht="110.1" customHeight="1">
      <c r="A24" s="348"/>
      <c r="B24" s="340"/>
      <c r="C24" s="340"/>
      <c r="D24" s="183" t="s">
        <v>469</v>
      </c>
      <c r="E24" s="340"/>
      <c r="F24" s="184">
        <v>0</v>
      </c>
      <c r="G24" s="184">
        <v>0</v>
      </c>
      <c r="H24" s="187">
        <v>2</v>
      </c>
      <c r="I24" s="188">
        <v>0</v>
      </c>
      <c r="J24" s="188">
        <v>0</v>
      </c>
      <c r="K24" s="187">
        <v>0</v>
      </c>
      <c r="L24" s="188">
        <v>0</v>
      </c>
      <c r="M24" s="188">
        <v>0</v>
      </c>
      <c r="N24" s="187">
        <v>0</v>
      </c>
      <c r="O24" s="188">
        <v>0</v>
      </c>
      <c r="P24" s="188">
        <v>0</v>
      </c>
      <c r="Q24" s="187">
        <v>0</v>
      </c>
      <c r="R24" s="121">
        <f>SUM(E24:Q24)</f>
        <v>2</v>
      </c>
      <c r="S24" s="122">
        <f>IF(COUNTA(O24:Q24)&gt;0,SUM(O24:Q24),IF(COUNTA(L24:N24)&gt;0,SUM(L24:N24),IF(COUNTA(I24:K24)&gt;0,SUM(I24:K24),IF(COUNTA(F24:H24)&gt;0,SUM(F24:H24),0))))</f>
        <v>0</v>
      </c>
      <c r="T24" s="343"/>
      <c r="U24" s="344"/>
    </row>
    <row r="25" spans="1:23" ht="20.25" customHeight="1">
      <c r="A25" s="361"/>
      <c r="B25" s="362"/>
      <c r="C25" s="362"/>
      <c r="D25" s="362"/>
      <c r="E25" s="362"/>
      <c r="F25" s="362"/>
      <c r="G25" s="362"/>
      <c r="H25" s="362"/>
      <c r="I25" s="362"/>
      <c r="J25" s="362"/>
      <c r="K25" s="362"/>
      <c r="L25" s="362"/>
      <c r="M25" s="362"/>
      <c r="N25" s="362"/>
      <c r="O25" s="362"/>
      <c r="P25" s="362"/>
      <c r="Q25" s="362"/>
      <c r="R25" s="362"/>
      <c r="S25" s="362"/>
      <c r="T25" s="362"/>
      <c r="U25" s="363"/>
    </row>
    <row r="26" spans="1:23" ht="110.1" customHeight="1">
      <c r="A26" s="347" t="s">
        <v>153</v>
      </c>
      <c r="B26" s="339" t="s">
        <v>438</v>
      </c>
      <c r="C26" s="341" t="s">
        <v>439</v>
      </c>
      <c r="D26" s="692" t="s">
        <v>471</v>
      </c>
      <c r="E26" s="345" t="s">
        <v>437</v>
      </c>
      <c r="F26" s="185">
        <v>60</v>
      </c>
      <c r="G26" s="185">
        <v>60</v>
      </c>
      <c r="H26" s="186">
        <v>60</v>
      </c>
      <c r="I26" s="186">
        <v>60</v>
      </c>
      <c r="J26" s="186">
        <v>60</v>
      </c>
      <c r="K26" s="186">
        <v>60</v>
      </c>
      <c r="L26" s="186">
        <v>60</v>
      </c>
      <c r="M26" s="186">
        <v>60</v>
      </c>
      <c r="N26" s="186">
        <v>60</v>
      </c>
      <c r="O26" s="186">
        <v>60</v>
      </c>
      <c r="P26" s="186">
        <v>60</v>
      </c>
      <c r="Q26" s="186">
        <v>60</v>
      </c>
      <c r="R26" s="121">
        <f>SUM(E26:Q26)</f>
        <v>720</v>
      </c>
      <c r="S26" s="122">
        <f>SUM(R26)</f>
        <v>720</v>
      </c>
      <c r="T26" s="342">
        <f>S26-S27</f>
        <v>540</v>
      </c>
      <c r="U26" s="344">
        <f>R27/S26</f>
        <v>0.25</v>
      </c>
    </row>
    <row r="27" spans="1:23" ht="110.1" customHeight="1">
      <c r="A27" s="348"/>
      <c r="B27" s="340"/>
      <c r="C27" s="340"/>
      <c r="D27" s="693" t="s">
        <v>470</v>
      </c>
      <c r="E27" s="340"/>
      <c r="F27" s="122">
        <v>60</v>
      </c>
      <c r="G27" s="122">
        <v>60</v>
      </c>
      <c r="H27" s="123">
        <v>60</v>
      </c>
      <c r="I27" s="124"/>
      <c r="J27" s="124"/>
      <c r="K27" s="123"/>
      <c r="L27" s="124"/>
      <c r="M27" s="124"/>
      <c r="N27" s="123"/>
      <c r="O27" s="124"/>
      <c r="P27" s="124"/>
      <c r="Q27" s="123"/>
      <c r="R27" s="121">
        <f>SUM(E27:Q27)</f>
        <v>180</v>
      </c>
      <c r="S27" s="122">
        <f>IF(COUNTA(O27:Q27)&gt;0,SUM(O27:Q27),IF(COUNTA(L27:N27)&gt;0,SUM(L27:N27),IF(COUNTA(I27:K27)&gt;0,SUM(I27:K27),IF(COUNTA(F27:H27)&gt;0,SUM(F27:H27),0))))</f>
        <v>180</v>
      </c>
      <c r="T27" s="343"/>
      <c r="U27" s="344"/>
    </row>
    <row r="28" spans="1:23" ht="21.75" customHeight="1">
      <c r="A28" s="361"/>
      <c r="B28" s="362"/>
      <c r="C28" s="362"/>
      <c r="D28" s="362"/>
      <c r="E28" s="362"/>
      <c r="F28" s="362"/>
      <c r="G28" s="362"/>
      <c r="H28" s="362"/>
      <c r="I28" s="362"/>
      <c r="J28" s="362"/>
      <c r="K28" s="362"/>
      <c r="L28" s="362"/>
      <c r="M28" s="362"/>
      <c r="N28" s="362"/>
      <c r="O28" s="362"/>
      <c r="P28" s="362"/>
      <c r="Q28" s="362"/>
      <c r="R28" s="362"/>
      <c r="S28" s="362"/>
      <c r="T28" s="362"/>
      <c r="U28" s="363"/>
    </row>
    <row r="29" spans="1:23" ht="93" customHeight="1"/>
    <row r="30" spans="1:23" ht="18.75" customHeight="1"/>
    <row r="31" spans="1:23" ht="84.75" customHeight="1"/>
    <row r="32" spans="1:23" ht="76.5" customHeight="1"/>
    <row r="33" ht="17.25" customHeight="1"/>
    <row r="34" ht="84.75" customHeight="1"/>
    <row r="35" ht="89.25" customHeight="1"/>
    <row r="36" ht="17.25" customHeight="1"/>
    <row r="37" ht="69.75" customHeight="1"/>
    <row r="38" ht="96" customHeight="1"/>
    <row r="39" ht="18.75" customHeight="1"/>
    <row r="40" ht="78.75" customHeight="1"/>
    <row r="41" ht="89.25" customHeight="1"/>
    <row r="42" ht="16.5" customHeight="1"/>
    <row r="43" ht="77.25" customHeight="1"/>
    <row r="44" ht="87.75" customHeight="1"/>
    <row r="45" ht="15.75" customHeight="1"/>
    <row r="46" ht="87.75" customHeight="1"/>
    <row r="47" ht="98.25" customHeight="1"/>
    <row r="48" ht="18" customHeight="1"/>
    <row r="49" ht="83.25" customHeight="1"/>
    <row r="50" ht="97.5" customHeight="1"/>
    <row r="51" ht="17.25" customHeight="1"/>
    <row r="52" ht="88.5" customHeight="1"/>
    <row r="53" ht="89.25" customHeight="1"/>
    <row r="54" ht="19.5" customHeight="1"/>
    <row r="55" ht="93.75" customHeight="1"/>
    <row r="56" ht="90.75" customHeight="1"/>
    <row r="57" ht="16.5" customHeight="1"/>
    <row r="58" ht="82.5" customHeight="1"/>
    <row r="59" ht="97.5" customHeight="1"/>
    <row r="60" ht="20.25" customHeight="1"/>
    <row r="61" ht="84" customHeight="1"/>
    <row r="62" ht="90.75" customHeight="1"/>
    <row r="63" ht="19.5" customHeight="1"/>
    <row r="64" ht="90" customHeight="1"/>
    <row r="65" ht="105" customHeight="1"/>
    <row r="66" ht="20.25" customHeight="1"/>
    <row r="67" ht="82.5" customHeight="1"/>
    <row r="68" ht="78" customHeight="1"/>
    <row r="69" ht="21" customHeight="1"/>
    <row r="70" ht="88.5" customHeight="1"/>
    <row r="71" ht="90.75" customHeight="1"/>
    <row r="72" ht="21.75" customHeight="1"/>
    <row r="73" ht="83.25" customHeight="1"/>
    <row r="74" ht="89.25" customHeight="1"/>
    <row r="75" ht="17.25" customHeight="1"/>
    <row r="76" ht="89.25" customHeight="1"/>
    <row r="77" ht="93.75" customHeight="1"/>
    <row r="78" ht="17.25" customHeight="1"/>
    <row r="79" ht="81.75" customHeight="1"/>
    <row r="80" ht="83.25" customHeight="1"/>
    <row r="81" ht="21" customHeight="1"/>
    <row r="82" ht="87.75" customHeight="1"/>
    <row r="83" ht="99.75" customHeight="1"/>
    <row r="84" ht="24.75" customHeight="1"/>
    <row r="85" ht="75.75" customHeight="1"/>
    <row r="86" ht="91.5" customHeight="1"/>
    <row r="87" ht="18.75" customHeight="1"/>
    <row r="88" ht="90.75" customHeight="1"/>
    <row r="89" ht="102" customHeight="1"/>
    <row r="90" ht="17.25" customHeight="1"/>
    <row r="91" ht="77.25" customHeight="1"/>
    <row r="92" ht="105" customHeight="1"/>
    <row r="93" ht="45.75" customHeight="1"/>
    <row r="94" ht="63.75" customHeight="1"/>
    <row r="95" ht="66" customHeight="1"/>
    <row r="96" ht="21.75" customHeight="1"/>
    <row r="97" ht="36.75" customHeight="1"/>
    <row r="98" ht="57" customHeight="1"/>
    <row r="99" ht="76.5" customHeight="1"/>
    <row r="100" ht="23.25" customHeight="1"/>
    <row r="101" ht="37.5" customHeight="1"/>
    <row r="102" ht="62.25" customHeight="1"/>
    <row r="103" ht="64.5" customHeight="1"/>
    <row r="104" ht="28.5" customHeight="1"/>
    <row r="105" ht="51.75" customHeight="1"/>
    <row r="106" ht="61.5" customHeight="1"/>
    <row r="107" ht="77.25" customHeight="1"/>
    <row r="108" ht="24.75" customHeight="1"/>
    <row r="109" ht="42.75" customHeight="1"/>
    <row r="110" ht="72" customHeight="1"/>
    <row r="111" ht="81" customHeight="1"/>
    <row r="112" ht="25.5" customHeight="1"/>
    <row r="113" ht="19.5" customHeight="1"/>
    <row r="116" ht="62.25" customHeight="1"/>
    <row r="117" ht="93" customHeight="1"/>
    <row r="118" ht="23.25" customHeight="1"/>
    <row r="119" ht="34.5" customHeight="1"/>
    <row r="120" ht="69.75" customHeight="1"/>
    <row r="121" ht="84" customHeight="1"/>
    <row r="122" ht="23.25" customHeight="1"/>
    <row r="123" ht="39.75" customHeight="1"/>
    <row r="124" ht="72.75" customHeight="1"/>
    <row r="125" ht="83.25" customHeight="1"/>
    <row r="126" ht="23.25" customHeight="1"/>
    <row r="127" ht="42.75" customHeight="1"/>
    <row r="128" ht="71.25" customHeight="1"/>
    <row r="129" ht="83.25" customHeight="1"/>
    <row r="130" ht="18.75" customHeight="1"/>
    <row r="131" ht="45.75" customHeight="1"/>
    <row r="132" ht="70.5" customHeight="1"/>
    <row r="133" ht="75.75" customHeight="1"/>
    <row r="134" ht="21" customHeight="1"/>
    <row r="135" ht="39" customHeight="1"/>
    <row r="136" ht="67.5" customHeight="1"/>
    <row r="137" ht="75.75" customHeight="1"/>
    <row r="138" ht="26.25" customHeight="1"/>
    <row r="139" ht="34.5" customHeight="1"/>
    <row r="140" ht="74.25" customHeight="1"/>
    <row r="141" ht="82.5" customHeight="1"/>
    <row r="142" ht="30.75" customHeight="1"/>
    <row r="143" ht="45" customHeight="1"/>
    <row r="144" ht="63.75" customHeight="1"/>
    <row r="145" ht="74.25" customHeight="1"/>
    <row r="146" ht="23.25" customHeight="1"/>
    <row r="147" ht="39" customHeight="1"/>
    <row r="148" ht="64.5" customHeight="1"/>
    <row r="149" ht="76.5" customHeight="1"/>
    <row r="150" ht="24" customHeight="1"/>
    <row r="151" ht="35.25" customHeight="1"/>
    <row r="152" ht="72" customHeight="1"/>
    <row r="153" ht="97.5" customHeight="1"/>
    <row r="154" ht="33" customHeight="1"/>
    <row r="155" ht="32.25" customHeight="1"/>
    <row r="156" ht="72.75" customHeight="1"/>
    <row r="157" ht="83.25" customHeight="1"/>
  </sheetData>
  <dataConsolidate/>
  <mergeCells count="67">
    <mergeCell ref="A13:D13"/>
    <mergeCell ref="F8:U8"/>
    <mergeCell ref="A6:U6"/>
    <mergeCell ref="F7:L7"/>
    <mergeCell ref="A28:U28"/>
    <mergeCell ref="A1:U1"/>
    <mergeCell ref="A2:U2"/>
    <mergeCell ref="A5:U5"/>
    <mergeCell ref="F9:U9"/>
    <mergeCell ref="F10:U10"/>
    <mergeCell ref="E11:I11"/>
    <mergeCell ref="E12:U12"/>
    <mergeCell ref="E13:U13"/>
    <mergeCell ref="J11:L11"/>
    <mergeCell ref="M11:U11"/>
    <mergeCell ref="A8:E8"/>
    <mergeCell ref="A9:E9"/>
    <mergeCell ref="A10:E10"/>
    <mergeCell ref="A11:D11"/>
    <mergeCell ref="A12:D12"/>
    <mergeCell ref="A26:A27"/>
    <mergeCell ref="A25:U25"/>
    <mergeCell ref="A17:A18"/>
    <mergeCell ref="B23:B24"/>
    <mergeCell ref="C23:C24"/>
    <mergeCell ref="B26:B27"/>
    <mergeCell ref="A19:U19"/>
    <mergeCell ref="A22:U22"/>
    <mergeCell ref="E26:E27"/>
    <mergeCell ref="A20:A21"/>
    <mergeCell ref="A23:A24"/>
    <mergeCell ref="E17:E18"/>
    <mergeCell ref="M15:M16"/>
    <mergeCell ref="N15:N16"/>
    <mergeCell ref="A14:A16"/>
    <mergeCell ref="B14:B16"/>
    <mergeCell ref="C14:C16"/>
    <mergeCell ref="D14:D16"/>
    <mergeCell ref="E14:E16"/>
    <mergeCell ref="F14:Q14"/>
    <mergeCell ref="F15:F16"/>
    <mergeCell ref="G15:G16"/>
    <mergeCell ref="H15:H16"/>
    <mergeCell ref="I15:K15"/>
    <mergeCell ref="L15:L16"/>
    <mergeCell ref="C26:C27"/>
    <mergeCell ref="T23:T24"/>
    <mergeCell ref="U23:U24"/>
    <mergeCell ref="T26:T27"/>
    <mergeCell ref="U26:U27"/>
    <mergeCell ref="E23:E24"/>
    <mergeCell ref="R14:R16"/>
    <mergeCell ref="S14:S16"/>
    <mergeCell ref="T14:T16"/>
    <mergeCell ref="U14:U16"/>
    <mergeCell ref="B20:B21"/>
    <mergeCell ref="C20:C21"/>
    <mergeCell ref="B17:B18"/>
    <mergeCell ref="C17:C18"/>
    <mergeCell ref="U17:U18"/>
    <mergeCell ref="T17:T18"/>
    <mergeCell ref="T20:T21"/>
    <mergeCell ref="U20:U21"/>
    <mergeCell ref="E20:E21"/>
    <mergeCell ref="O15:O16"/>
    <mergeCell ref="P15:P16"/>
    <mergeCell ref="Q15:Q16"/>
  </mergeCells>
  <conditionalFormatting sqref="W17:W18">
    <cfRule type="colorScale" priority="1">
      <colorScale>
        <cfvo type="percent" val="25"/>
        <cfvo type="percent" val="50"/>
        <cfvo type="percent" val="75"/>
        <color rgb="FFF8696B"/>
        <color rgb="FFFFEB84"/>
        <color rgb="FF63BE7B"/>
      </colorScale>
    </cfRule>
  </conditionalFormatting>
  <pageMargins left="1" right="1" top="1" bottom="1" header="0.5" footer="0.5"/>
  <pageSetup scale="1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36931-2141-4E7D-9CBF-7D2CC29FB0FB}">
  <dimension ref="A1:J76"/>
  <sheetViews>
    <sheetView view="pageBreakPreview" zoomScale="70" zoomScaleNormal="115" zoomScaleSheetLayoutView="70" workbookViewId="0">
      <selection activeCell="B6" sqref="B6:I6"/>
    </sheetView>
  </sheetViews>
  <sheetFormatPr baseColWidth="10" defaultColWidth="12" defaultRowHeight="12.75"/>
  <cols>
    <col min="1" max="1" width="4.33203125" style="143" customWidth="1"/>
    <col min="2" max="3" width="15.83203125" style="143" customWidth="1"/>
    <col min="4" max="9" width="17.83203125" style="143" customWidth="1"/>
    <col min="10" max="16384" width="12" style="143"/>
  </cols>
  <sheetData>
    <row r="1" spans="1:9" ht="34.5" customHeight="1">
      <c r="B1" s="325" t="s">
        <v>38</v>
      </c>
      <c r="C1" s="418"/>
      <c r="D1" s="418"/>
      <c r="E1" s="418"/>
      <c r="F1" s="418"/>
      <c r="G1" s="418"/>
      <c r="H1" s="418"/>
      <c r="I1" s="418"/>
    </row>
    <row r="2" spans="1:9" ht="19.5" customHeight="1">
      <c r="B2" s="331" t="s">
        <v>374</v>
      </c>
      <c r="C2" s="419"/>
      <c r="D2" s="419"/>
      <c r="E2" s="419"/>
      <c r="F2" s="419"/>
      <c r="G2" s="419"/>
      <c r="H2" s="419"/>
      <c r="I2" s="419"/>
    </row>
    <row r="3" spans="1:9" s="163" customFormat="1" ht="60" customHeight="1">
      <c r="A3" s="159"/>
      <c r="B3" s="420" t="s">
        <v>39</v>
      </c>
      <c r="C3" s="420"/>
      <c r="D3" s="326" t="str">
        <f>'FORMATO 2. POA - MIR'!D4:F4</f>
        <v>SECRETARIA DE ADMINISTRACION Y FINANZAS</v>
      </c>
      <c r="E3" s="326"/>
      <c r="F3" s="420" t="s">
        <v>42</v>
      </c>
      <c r="G3" s="420"/>
      <c r="H3" s="326">
        <v>2026</v>
      </c>
      <c r="I3" s="326"/>
    </row>
    <row r="4" spans="1:9" s="163" customFormat="1" ht="60" customHeight="1">
      <c r="A4" s="159"/>
      <c r="B4" s="420" t="s">
        <v>40</v>
      </c>
      <c r="C4" s="420"/>
      <c r="D4" s="326" t="s">
        <v>407</v>
      </c>
      <c r="E4" s="326"/>
      <c r="F4" s="420" t="s">
        <v>43</v>
      </c>
      <c r="G4" s="420"/>
      <c r="H4" s="326" t="s">
        <v>295</v>
      </c>
      <c r="I4" s="326"/>
    </row>
    <row r="5" spans="1:9" s="163" customFormat="1" ht="60" customHeight="1">
      <c r="A5" s="159"/>
      <c r="B5" s="422" t="s">
        <v>41</v>
      </c>
      <c r="C5" s="422"/>
      <c r="D5" s="423"/>
      <c r="E5" s="423"/>
      <c r="F5" s="420" t="s">
        <v>44</v>
      </c>
      <c r="G5" s="420"/>
      <c r="H5" s="326" t="s">
        <v>461</v>
      </c>
      <c r="I5" s="326"/>
    </row>
    <row r="6" spans="1:9">
      <c r="A6" s="159"/>
      <c r="B6" s="408" t="s">
        <v>106</v>
      </c>
      <c r="C6" s="408"/>
      <c r="D6" s="408"/>
      <c r="E6" s="408"/>
      <c r="F6" s="408"/>
      <c r="G6" s="408"/>
      <c r="H6" s="408"/>
      <c r="I6" s="408"/>
    </row>
    <row r="7" spans="1:9" ht="76.5" customHeight="1">
      <c r="A7" s="159"/>
      <c r="B7" s="400" t="s">
        <v>107</v>
      </c>
      <c r="C7" s="400"/>
      <c r="D7" s="326" t="str">
        <f>'FORMATO 2. POA - MIR'!C9</f>
        <v>ACUERDO 1. ACUERDO PARA UN GOBIERNO CERCANO, JUSTO Y HONESTO</v>
      </c>
      <c r="E7" s="326"/>
      <c r="F7" s="403" t="s">
        <v>108</v>
      </c>
      <c r="G7" s="403"/>
      <c r="H7" s="326" t="str">
        <f>'FORMATO 2. POA - MIR'!E9</f>
        <v>1.4.1.      Fortalecer la hacienda pública, de una manera eficiente y capaz, logrando una transformación integra de las finanzas municipales.</v>
      </c>
      <c r="I7" s="326"/>
    </row>
    <row r="8" spans="1:9" ht="69" customHeight="1">
      <c r="A8" s="159"/>
      <c r="B8" s="403" t="s">
        <v>109</v>
      </c>
      <c r="C8" s="403"/>
      <c r="D8" s="326" t="str">
        <f>'FORMATO 2. POA - MIR'!C10</f>
        <v>Acuerdo 1. Zapotlán Seguro, con un Gobierno Transparente y Justo.</v>
      </c>
      <c r="E8" s="326"/>
      <c r="F8" s="403" t="s">
        <v>111</v>
      </c>
      <c r="G8" s="403"/>
      <c r="H8" s="326" t="str">
        <f>'FORMATO 2. POA - MIR'!E10</f>
        <v>1.4.1.1. Fortalecer la hacienda pública de una manera eficiente y capaz logrando una transformación integra de finanzas municipales</v>
      </c>
      <c r="I8" s="326"/>
    </row>
    <row r="9" spans="1:9" ht="126" customHeight="1">
      <c r="A9" s="159"/>
      <c r="B9" s="403" t="s">
        <v>112</v>
      </c>
      <c r="C9" s="403"/>
      <c r="D9" s="326" t="str">
        <f>'FORMATO 2. POA - MIR'!C11</f>
        <v>1.4. Impulsar el fortalecimiento de la hacienda pública, promoviendo la transparencia y la confianza de los servidores públicos de Zapotlán, en beneficio de la ciudadanía.</v>
      </c>
      <c r="E9" s="326"/>
      <c r="F9" s="403" t="s">
        <v>111</v>
      </c>
      <c r="G9" s="403"/>
      <c r="H9" s="326" t="str">
        <f>'FORMATO 2. POA - MIR'!E11</f>
        <v>1.4.1.2. Promover el ejercicio de control, seguimiento y rendición de cuentas.</v>
      </c>
      <c r="I9" s="326"/>
    </row>
    <row r="10" spans="1:9" ht="15" customHeight="1">
      <c r="A10" s="159"/>
      <c r="B10" s="425" t="s">
        <v>375</v>
      </c>
      <c r="C10" s="425"/>
      <c r="D10" s="425"/>
      <c r="E10" s="425"/>
      <c r="F10" s="425"/>
      <c r="G10" s="425"/>
      <c r="H10" s="425"/>
      <c r="I10" s="425"/>
    </row>
    <row r="11" spans="1:9">
      <c r="A11" s="159"/>
      <c r="B11" s="400" t="s">
        <v>45</v>
      </c>
      <c r="C11" s="400"/>
      <c r="D11" s="400"/>
      <c r="E11" s="400"/>
      <c r="F11" s="400"/>
      <c r="G11" s="400"/>
      <c r="H11" s="400"/>
      <c r="I11" s="400"/>
    </row>
    <row r="12" spans="1:9" ht="18.75" customHeight="1">
      <c r="A12" s="159"/>
      <c r="B12" s="424" t="str">
        <f>CALENDARIZACION!B17</f>
        <v xml:space="preserve">FUNCIONALIDAD DEL PARQUE VEHICULAR </v>
      </c>
      <c r="C12" s="424"/>
      <c r="D12" s="424"/>
      <c r="E12" s="424"/>
      <c r="F12" s="424"/>
      <c r="G12" s="424"/>
      <c r="H12" s="424"/>
      <c r="I12" s="424"/>
    </row>
    <row r="13" spans="1:9">
      <c r="A13" s="159"/>
      <c r="B13" s="400" t="s">
        <v>48</v>
      </c>
      <c r="C13" s="400"/>
      <c r="D13" s="400"/>
      <c r="E13" s="400"/>
      <c r="F13" s="400"/>
      <c r="G13" s="400"/>
      <c r="H13" s="400"/>
      <c r="I13" s="400"/>
    </row>
    <row r="14" spans="1:9" ht="60" customHeight="1">
      <c r="A14" s="159"/>
      <c r="B14" s="326" t="str">
        <f>'FORMATO 2. POA - MIR'!C16</f>
        <v>Actividades administrativas y operativas que permiten el funcionamiento adecuado de las unidades vehiculares de la adminsitración pública</v>
      </c>
      <c r="C14" s="326"/>
      <c r="D14" s="326"/>
      <c r="E14" s="326"/>
      <c r="F14" s="326"/>
      <c r="G14" s="326"/>
      <c r="H14" s="326"/>
      <c r="I14" s="326"/>
    </row>
    <row r="15" spans="1:9" ht="18.75" customHeight="1">
      <c r="A15" s="159"/>
      <c r="B15" s="425" t="s">
        <v>376</v>
      </c>
      <c r="C15" s="425"/>
      <c r="D15" s="425"/>
      <c r="E15" s="425"/>
      <c r="F15" s="425"/>
      <c r="G15" s="425"/>
      <c r="H15" s="425"/>
      <c r="I15" s="425"/>
    </row>
    <row r="16" spans="1:9">
      <c r="A16" s="159"/>
      <c r="B16" s="402" t="s">
        <v>357</v>
      </c>
      <c r="C16" s="402"/>
      <c r="D16" s="402"/>
      <c r="E16" s="402"/>
      <c r="F16" s="402"/>
      <c r="G16" s="402"/>
      <c r="H16" s="402"/>
      <c r="I16" s="402"/>
    </row>
    <row r="17" spans="1:9">
      <c r="A17" s="159"/>
      <c r="B17" s="326" t="str">
        <f>CALENDARIZACION!E17</f>
        <v>PAAPFPV=(PAAPFPVPPAAPFPVR)X100%</v>
      </c>
      <c r="C17" s="326"/>
      <c r="D17" s="326"/>
      <c r="E17" s="326"/>
      <c r="F17" s="326"/>
      <c r="G17" s="326"/>
      <c r="H17" s="326"/>
      <c r="I17" s="326"/>
    </row>
    <row r="18" spans="1:9">
      <c r="A18" s="159"/>
      <c r="B18" s="402" t="s">
        <v>358</v>
      </c>
      <c r="C18" s="402"/>
      <c r="D18" s="402"/>
      <c r="E18" s="402"/>
      <c r="F18" s="402"/>
      <c r="G18" s="402"/>
      <c r="H18" s="402"/>
      <c r="I18" s="402"/>
    </row>
    <row r="19" spans="1:9" ht="28.5" customHeight="1">
      <c r="A19" s="159"/>
      <c r="B19" s="413" t="s">
        <v>122</v>
      </c>
      <c r="C19" s="414"/>
      <c r="D19" s="415" t="s">
        <v>359</v>
      </c>
      <c r="E19" s="415"/>
      <c r="F19" s="414" t="s">
        <v>360</v>
      </c>
      <c r="G19" s="414"/>
      <c r="H19" s="403" t="s">
        <v>155</v>
      </c>
      <c r="I19" s="403"/>
    </row>
    <row r="20" spans="1:9" ht="54.75" customHeight="1">
      <c r="A20" s="159"/>
      <c r="B20" s="416"/>
      <c r="C20" s="416"/>
      <c r="D20" s="332" t="s">
        <v>125</v>
      </c>
      <c r="E20" s="332"/>
      <c r="F20" s="326" t="str">
        <f>CALENDARIZACION!C17</f>
        <v xml:space="preserve">PAAOPFPV = Porcentaje de actividades administrativas y operativas que permiten la funcionalidad del parque vehicular </v>
      </c>
      <c r="G20" s="326"/>
      <c r="H20" s="417"/>
      <c r="I20" s="417"/>
    </row>
    <row r="21" spans="1:9" ht="47.25" customHeight="1">
      <c r="A21" s="159"/>
      <c r="B21" s="326"/>
      <c r="C21" s="326"/>
      <c r="D21" s="332" t="s">
        <v>125</v>
      </c>
      <c r="E21" s="332"/>
      <c r="F21" s="326" t="str">
        <f>CALENDARIZACION!D17</f>
        <v>PAAOPFPVP = Porcentaje de actividades administrativas y operativas que permiten la funcionalidad del parque vehicular Programadas</v>
      </c>
      <c r="G21" s="326"/>
      <c r="H21" s="326"/>
      <c r="I21" s="326"/>
    </row>
    <row r="22" spans="1:9" ht="46.5" customHeight="1">
      <c r="A22" s="159"/>
      <c r="B22" s="326"/>
      <c r="C22" s="326"/>
      <c r="D22" s="332" t="s">
        <v>125</v>
      </c>
      <c r="E22" s="332"/>
      <c r="F22" s="326" t="str">
        <f>CALENDARIZACION!D18</f>
        <v>PAAOPFPVR = Porcentaje de actividades administrativas y operativas que permiten la funcionalidad del parque vehicular Realizadas</v>
      </c>
      <c r="G22" s="326"/>
      <c r="H22" s="326"/>
      <c r="I22" s="326"/>
    </row>
    <row r="23" spans="1:9" ht="12.75" customHeight="1">
      <c r="A23" s="159"/>
      <c r="B23" s="412" t="s">
        <v>158</v>
      </c>
      <c r="C23" s="412"/>
      <c r="D23" s="412"/>
      <c r="E23" s="412"/>
      <c r="F23" s="412"/>
      <c r="G23" s="412"/>
      <c r="H23" s="412"/>
      <c r="I23" s="412"/>
    </row>
    <row r="24" spans="1:9" ht="15.75" customHeight="1">
      <c r="A24" s="159"/>
      <c r="B24" s="400" t="s">
        <v>28</v>
      </c>
      <c r="C24" s="400"/>
      <c r="D24" s="400" t="s">
        <v>46</v>
      </c>
      <c r="E24" s="400"/>
      <c r="F24" s="400" t="s">
        <v>47</v>
      </c>
      <c r="G24" s="400"/>
      <c r="H24" s="400"/>
      <c r="I24" s="400"/>
    </row>
    <row r="25" spans="1:9" ht="18" customHeight="1">
      <c r="A25" s="159"/>
      <c r="B25" s="326" t="s">
        <v>116</v>
      </c>
      <c r="C25" s="326"/>
      <c r="D25" s="326" t="s">
        <v>114</v>
      </c>
      <c r="E25" s="326"/>
      <c r="F25" s="326" t="s">
        <v>227</v>
      </c>
      <c r="G25" s="326"/>
      <c r="H25" s="326"/>
      <c r="I25" s="326"/>
    </row>
    <row r="26" spans="1:9" ht="18" customHeight="1">
      <c r="A26" s="159"/>
      <c r="B26" s="400" t="s">
        <v>144</v>
      </c>
      <c r="C26" s="400"/>
      <c r="D26" s="400"/>
      <c r="E26" s="400"/>
      <c r="F26" s="401" t="s">
        <v>147</v>
      </c>
      <c r="G26" s="402"/>
      <c r="H26" s="402"/>
      <c r="I26" s="402"/>
    </row>
    <row r="27" spans="1:9" ht="13.5" customHeight="1">
      <c r="A27" s="159"/>
      <c r="B27" s="326" t="s">
        <v>125</v>
      </c>
      <c r="C27" s="326"/>
      <c r="D27" s="326"/>
      <c r="E27" s="326"/>
      <c r="F27" s="326" t="s">
        <v>203</v>
      </c>
      <c r="G27" s="326"/>
      <c r="H27" s="326"/>
      <c r="I27" s="326"/>
    </row>
    <row r="28" spans="1:9" ht="15.75" customHeight="1">
      <c r="A28" s="159"/>
      <c r="B28" s="411" t="s">
        <v>99</v>
      </c>
      <c r="C28" s="409"/>
      <c r="D28" s="409"/>
      <c r="E28" s="409"/>
      <c r="F28" s="401" t="s">
        <v>148</v>
      </c>
      <c r="G28" s="402"/>
      <c r="H28" s="402"/>
      <c r="I28" s="402"/>
    </row>
    <row r="29" spans="1:9" ht="15.75" customHeight="1">
      <c r="A29" s="159"/>
      <c r="B29" s="326" t="s">
        <v>126</v>
      </c>
      <c r="C29" s="326"/>
      <c r="D29" s="326"/>
      <c r="E29" s="326"/>
      <c r="F29" s="326" t="s">
        <v>127</v>
      </c>
      <c r="G29" s="326"/>
      <c r="H29" s="326"/>
      <c r="I29" s="326"/>
    </row>
    <row r="30" spans="1:9" ht="14.25" customHeight="1">
      <c r="A30" s="159"/>
      <c r="B30" s="408" t="s">
        <v>161</v>
      </c>
      <c r="C30" s="408"/>
      <c r="D30" s="408"/>
      <c r="E30" s="408"/>
      <c r="F30" s="408"/>
      <c r="G30" s="408"/>
      <c r="H30" s="408"/>
      <c r="I30" s="408"/>
    </row>
    <row r="31" spans="1:9" ht="13.5" customHeight="1">
      <c r="A31" s="159"/>
      <c r="B31" s="409" t="s">
        <v>362</v>
      </c>
      <c r="C31" s="409"/>
      <c r="D31" s="409"/>
      <c r="E31" s="409"/>
      <c r="F31" s="402" t="s">
        <v>363</v>
      </c>
      <c r="G31" s="402"/>
      <c r="H31" s="402"/>
      <c r="I31" s="402"/>
    </row>
    <row r="32" spans="1:9">
      <c r="A32" s="159"/>
      <c r="B32" s="405" t="s">
        <v>164</v>
      </c>
      <c r="C32" s="405"/>
      <c r="D32" s="404">
        <f>CALENDARIZACION!R17</f>
        <v>16</v>
      </c>
      <c r="E32" s="404"/>
      <c r="F32" s="326" t="s">
        <v>132</v>
      </c>
      <c r="G32" s="326"/>
      <c r="H32" s="410" t="s">
        <v>133</v>
      </c>
      <c r="I32" s="410"/>
    </row>
    <row r="33" spans="1:10">
      <c r="A33" s="159"/>
      <c r="B33" s="405" t="s">
        <v>134</v>
      </c>
      <c r="C33" s="405"/>
      <c r="D33" s="332" t="s">
        <v>126</v>
      </c>
      <c r="E33" s="332"/>
      <c r="F33" s="326" t="s">
        <v>361</v>
      </c>
      <c r="G33" s="326"/>
      <c r="H33" s="406" t="s">
        <v>136</v>
      </c>
      <c r="I33" s="406"/>
    </row>
    <row r="34" spans="1:10">
      <c r="A34" s="159"/>
      <c r="B34" s="405" t="s">
        <v>49</v>
      </c>
      <c r="C34" s="405"/>
      <c r="D34" s="332" t="s">
        <v>201</v>
      </c>
      <c r="E34" s="332"/>
      <c r="F34" s="326" t="s">
        <v>137</v>
      </c>
      <c r="G34" s="326"/>
      <c r="H34" s="407" t="s">
        <v>138</v>
      </c>
      <c r="I34" s="407"/>
    </row>
    <row r="35" spans="1:10">
      <c r="A35" s="159"/>
      <c r="B35" s="402" t="s">
        <v>377</v>
      </c>
      <c r="C35" s="402"/>
      <c r="D35" s="402"/>
      <c r="E35" s="402"/>
      <c r="F35" s="402"/>
      <c r="G35" s="402"/>
      <c r="H35" s="402"/>
      <c r="I35" s="402"/>
    </row>
    <row r="36" spans="1:10">
      <c r="A36" s="159"/>
      <c r="B36" s="403" t="s">
        <v>244</v>
      </c>
      <c r="C36" s="403"/>
      <c r="D36" s="403"/>
      <c r="E36" s="403"/>
      <c r="F36" s="403" t="s">
        <v>50</v>
      </c>
      <c r="G36" s="403"/>
      <c r="H36" s="403" t="s">
        <v>159</v>
      </c>
      <c r="I36" s="403"/>
    </row>
    <row r="37" spans="1:10">
      <c r="A37" s="159"/>
      <c r="B37" s="404">
        <v>48</v>
      </c>
      <c r="C37" s="404"/>
      <c r="D37" s="404"/>
      <c r="E37" s="404"/>
      <c r="F37" s="404">
        <v>2026</v>
      </c>
      <c r="G37" s="404"/>
      <c r="H37" s="326" t="s">
        <v>126</v>
      </c>
      <c r="I37" s="326"/>
    </row>
    <row r="38" spans="1:10">
      <c r="A38" s="159"/>
      <c r="B38" s="399" t="s">
        <v>162</v>
      </c>
      <c r="C38" s="399"/>
      <c r="D38" s="399"/>
      <c r="E38" s="399"/>
      <c r="F38" s="399"/>
      <c r="G38" s="399"/>
      <c r="H38" s="399"/>
      <c r="I38" s="399"/>
    </row>
    <row r="39" spans="1:10" s="49" customFormat="1" ht="36">
      <c r="A39" s="160"/>
      <c r="B39" s="400" t="s">
        <v>140</v>
      </c>
      <c r="C39" s="400"/>
      <c r="D39" s="152" t="s">
        <v>163</v>
      </c>
      <c r="E39" s="158" t="s">
        <v>102</v>
      </c>
      <c r="F39" s="401" t="s">
        <v>103</v>
      </c>
      <c r="G39" s="402"/>
      <c r="H39" s="129" t="s">
        <v>92</v>
      </c>
      <c r="I39" s="129" t="s">
        <v>93</v>
      </c>
    </row>
    <row r="40" spans="1:10">
      <c r="A40" s="159"/>
      <c r="B40" s="326" t="s">
        <v>292</v>
      </c>
      <c r="C40" s="326"/>
      <c r="D40" s="132">
        <f>SUM(CALENDARIZACION!F17:H17)</f>
        <v>4</v>
      </c>
      <c r="E40" s="133">
        <v>0</v>
      </c>
      <c r="F40" s="395">
        <f>SUM(CALENDARIZACION!F18:H18)</f>
        <v>4</v>
      </c>
      <c r="G40" s="395"/>
      <c r="H40" s="153">
        <v>46027</v>
      </c>
      <c r="I40" s="153">
        <v>46386</v>
      </c>
      <c r="J40" s="161"/>
    </row>
    <row r="41" spans="1:10">
      <c r="A41" s="159"/>
      <c r="B41" s="326" t="s">
        <v>293</v>
      </c>
      <c r="C41" s="326"/>
      <c r="D41" s="132">
        <f>SUM(CALENDARIZACION!I17:K17)</f>
        <v>4</v>
      </c>
      <c r="E41" s="135">
        <v>0</v>
      </c>
      <c r="F41" s="395">
        <f>SUM(CALENDARIZACION!I18:K18)</f>
        <v>0</v>
      </c>
      <c r="G41" s="395"/>
      <c r="H41" s="153">
        <v>46117</v>
      </c>
      <c r="I41" s="153">
        <v>46203</v>
      </c>
      <c r="J41" s="161"/>
    </row>
    <row r="42" spans="1:10">
      <c r="A42" s="159"/>
      <c r="B42" s="326" t="s">
        <v>150</v>
      </c>
      <c r="C42" s="326"/>
      <c r="D42" s="132">
        <f>SUM(CALENDARIZACION!L17:N17)</f>
        <v>4</v>
      </c>
      <c r="E42" s="133">
        <v>0</v>
      </c>
      <c r="F42" s="395">
        <f>SUM(CALENDARIZACION!L18:N18)</f>
        <v>0</v>
      </c>
      <c r="G42" s="395"/>
      <c r="H42" s="153">
        <v>46208</v>
      </c>
      <c r="I42" s="153">
        <v>46295</v>
      </c>
    </row>
    <row r="43" spans="1:10">
      <c r="A43" s="159"/>
      <c r="B43" s="326" t="s">
        <v>294</v>
      </c>
      <c r="C43" s="326"/>
      <c r="D43" s="132">
        <f>SUM(CALENDARIZACION!O17:Q17)</f>
        <v>4</v>
      </c>
      <c r="E43" s="133">
        <v>0</v>
      </c>
      <c r="F43" s="395">
        <f>SUM(CALENDARIZACION!O18:Q18)</f>
        <v>0</v>
      </c>
      <c r="G43" s="395"/>
      <c r="H43" s="153">
        <v>46300</v>
      </c>
      <c r="I43" s="153">
        <v>46386</v>
      </c>
    </row>
    <row r="44" spans="1:10" ht="25.5" customHeight="1">
      <c r="A44" s="159"/>
      <c r="B44" s="396" t="s">
        <v>26</v>
      </c>
      <c r="C44" s="396"/>
      <c r="D44" s="154">
        <f>F49</f>
        <v>16</v>
      </c>
      <c r="E44" s="154">
        <f>SUM(E40:E43)</f>
        <v>0</v>
      </c>
      <c r="F44" s="397">
        <f>G49</f>
        <v>4</v>
      </c>
      <c r="G44" s="397"/>
      <c r="H44" s="130" t="s">
        <v>165</v>
      </c>
      <c r="I44" s="155">
        <f>I49</f>
        <v>0.25</v>
      </c>
    </row>
    <row r="45" spans="1:10">
      <c r="A45" s="398"/>
      <c r="B45" s="398"/>
      <c r="C45" s="398"/>
      <c r="D45" s="398"/>
      <c r="E45" s="398"/>
      <c r="F45" s="398"/>
      <c r="G45" s="398"/>
      <c r="H45" s="398"/>
      <c r="I45" s="398"/>
    </row>
    <row r="46" spans="1:10" ht="22.5" customHeight="1">
      <c r="A46" s="398"/>
      <c r="B46" s="398"/>
      <c r="C46" s="398"/>
      <c r="D46" s="398"/>
      <c r="E46" s="398"/>
      <c r="F46" s="398"/>
      <c r="G46" s="398"/>
      <c r="H46" s="398"/>
      <c r="I46" s="398"/>
    </row>
    <row r="47" spans="1:10" ht="39" customHeight="1">
      <c r="B47" s="389" t="s">
        <v>177</v>
      </c>
      <c r="C47" s="390"/>
      <c r="D47" s="391" t="s">
        <v>52</v>
      </c>
      <c r="E47" s="391"/>
      <c r="F47" s="391" t="s">
        <v>171</v>
      </c>
      <c r="G47" s="391"/>
      <c r="H47" s="391"/>
      <c r="I47" s="391"/>
    </row>
    <row r="48" spans="1:10" ht="37.5" customHeight="1">
      <c r="B48" s="392">
        <f>D5</f>
        <v>0</v>
      </c>
      <c r="C48" s="392"/>
      <c r="D48" s="332" t="str">
        <f>CALENDARIZACION!B17</f>
        <v xml:space="preserve">FUNCIONALIDAD DEL PARQUE VEHICULAR </v>
      </c>
      <c r="E48" s="332"/>
      <c r="F48" s="138" t="s">
        <v>172</v>
      </c>
      <c r="G48" s="130" t="s">
        <v>173</v>
      </c>
      <c r="H48" s="138" t="s">
        <v>67</v>
      </c>
      <c r="I48" s="139" t="s">
        <v>68</v>
      </c>
    </row>
    <row r="49" spans="1:9" ht="37.5" customHeight="1">
      <c r="B49" s="393"/>
      <c r="C49" s="393"/>
      <c r="D49" s="394"/>
      <c r="E49" s="394"/>
      <c r="F49" s="140">
        <f>CALENDARIZACION!S17</f>
        <v>16</v>
      </c>
      <c r="G49" s="136">
        <f>CALENDARIZACION!R18</f>
        <v>4</v>
      </c>
      <c r="H49" s="140">
        <f>CALENDARIZACION!T17</f>
        <v>12</v>
      </c>
      <c r="I49" s="141">
        <f>CALENDARIZACION!U17</f>
        <v>0.25</v>
      </c>
    </row>
    <row r="50" spans="1:9" ht="20.25" customHeight="1">
      <c r="A50" s="162">
        <v>1</v>
      </c>
      <c r="B50" s="330"/>
      <c r="C50" s="330"/>
      <c r="D50" s="330"/>
      <c r="E50" s="330"/>
      <c r="F50" s="330"/>
      <c r="G50" s="330"/>
      <c r="H50" s="330"/>
      <c r="I50" s="330"/>
    </row>
    <row r="51" spans="1:9">
      <c r="A51" s="162">
        <v>1</v>
      </c>
      <c r="B51" s="330"/>
      <c r="C51" s="330"/>
      <c r="D51" s="330"/>
      <c r="E51" s="330"/>
      <c r="F51" s="330"/>
      <c r="G51" s="330"/>
      <c r="H51" s="330"/>
      <c r="I51" s="330"/>
    </row>
    <row r="52" spans="1:9">
      <c r="A52" s="162">
        <v>1</v>
      </c>
      <c r="B52" s="330"/>
      <c r="C52" s="330"/>
      <c r="D52" s="330"/>
      <c r="E52" s="330"/>
      <c r="F52" s="330"/>
      <c r="G52" s="330"/>
      <c r="H52" s="330"/>
      <c r="I52" s="330"/>
    </row>
    <row r="53" spans="1:9">
      <c r="A53" s="162">
        <v>1</v>
      </c>
      <c r="B53" s="330"/>
      <c r="C53" s="330"/>
      <c r="D53" s="330"/>
      <c r="E53" s="330"/>
      <c r="F53" s="330"/>
      <c r="G53" s="330"/>
      <c r="H53" s="330"/>
      <c r="I53" s="330"/>
    </row>
    <row r="54" spans="1:9">
      <c r="A54" s="162">
        <v>1</v>
      </c>
      <c r="B54" s="330"/>
      <c r="C54" s="330"/>
      <c r="D54" s="330"/>
      <c r="E54" s="330"/>
      <c r="F54" s="330"/>
      <c r="G54" s="330"/>
      <c r="H54" s="330"/>
      <c r="I54" s="330"/>
    </row>
    <row r="55" spans="1:9">
      <c r="A55" s="162">
        <v>1</v>
      </c>
      <c r="B55" s="330"/>
      <c r="C55" s="330"/>
      <c r="D55" s="330"/>
      <c r="E55" s="330"/>
      <c r="F55" s="330"/>
      <c r="G55" s="330"/>
      <c r="H55" s="330"/>
      <c r="I55" s="330"/>
    </row>
    <row r="56" spans="1:9">
      <c r="A56" s="162">
        <v>1</v>
      </c>
      <c r="B56" s="330"/>
      <c r="C56" s="330"/>
      <c r="D56" s="330"/>
      <c r="E56" s="330"/>
      <c r="F56" s="330"/>
      <c r="G56" s="330"/>
      <c r="H56" s="330"/>
      <c r="I56" s="330"/>
    </row>
    <row r="57" spans="1:9">
      <c r="A57" s="162">
        <v>1</v>
      </c>
      <c r="B57" s="330"/>
      <c r="C57" s="330"/>
      <c r="D57" s="330"/>
      <c r="E57" s="330"/>
      <c r="F57" s="330"/>
      <c r="G57" s="330"/>
      <c r="H57" s="330"/>
      <c r="I57" s="330"/>
    </row>
    <row r="58" spans="1:9">
      <c r="A58" s="162">
        <v>1</v>
      </c>
      <c r="B58" s="330"/>
      <c r="C58" s="330"/>
      <c r="D58" s="330"/>
      <c r="E58" s="330"/>
      <c r="F58" s="330"/>
      <c r="G58" s="330"/>
      <c r="H58" s="330"/>
      <c r="I58" s="330"/>
    </row>
    <row r="59" spans="1:9">
      <c r="A59" s="162">
        <v>1</v>
      </c>
      <c r="B59" s="330"/>
      <c r="C59" s="330"/>
      <c r="D59" s="330"/>
      <c r="E59" s="330"/>
      <c r="F59" s="330"/>
      <c r="G59" s="330"/>
      <c r="H59" s="330"/>
      <c r="I59" s="330"/>
    </row>
    <row r="60" spans="1:9">
      <c r="A60" s="162">
        <v>1</v>
      </c>
      <c r="B60" s="330"/>
      <c r="C60" s="330"/>
      <c r="D60" s="330"/>
      <c r="E60" s="330"/>
      <c r="F60" s="330"/>
      <c r="G60" s="330"/>
      <c r="H60" s="330"/>
      <c r="I60" s="330"/>
    </row>
    <row r="61" spans="1:9">
      <c r="A61" s="162">
        <v>1</v>
      </c>
      <c r="B61" s="330"/>
      <c r="C61" s="330"/>
      <c r="D61" s="330"/>
      <c r="E61" s="330"/>
      <c r="F61" s="330"/>
      <c r="G61" s="330"/>
      <c r="H61" s="330"/>
      <c r="I61" s="330"/>
    </row>
    <row r="62" spans="1:9">
      <c r="A62" s="162">
        <v>1</v>
      </c>
      <c r="B62" s="330"/>
      <c r="C62" s="330"/>
      <c r="D62" s="330"/>
      <c r="E62" s="330"/>
      <c r="F62" s="330"/>
      <c r="G62" s="330"/>
      <c r="H62" s="330"/>
      <c r="I62" s="330"/>
    </row>
    <row r="63" spans="1:9">
      <c r="A63" s="162">
        <v>1</v>
      </c>
      <c r="B63" s="330"/>
      <c r="C63" s="330"/>
      <c r="D63" s="330"/>
      <c r="E63" s="330"/>
      <c r="F63" s="330"/>
      <c r="G63" s="330"/>
      <c r="H63" s="330"/>
      <c r="I63" s="330"/>
    </row>
    <row r="64" spans="1:9">
      <c r="A64" s="162">
        <v>1</v>
      </c>
      <c r="B64" s="330"/>
      <c r="C64" s="330"/>
      <c r="D64" s="330"/>
      <c r="E64" s="330"/>
      <c r="F64" s="330"/>
      <c r="G64" s="330"/>
      <c r="H64" s="330"/>
      <c r="I64" s="330"/>
    </row>
    <row r="65" spans="1:9" ht="17.25" customHeight="1">
      <c r="A65" s="162">
        <v>1</v>
      </c>
      <c r="B65" s="330"/>
      <c r="C65" s="330"/>
      <c r="D65" s="330"/>
      <c r="E65" s="330"/>
      <c r="F65" s="330"/>
      <c r="G65" s="330"/>
      <c r="H65" s="330"/>
      <c r="I65" s="330"/>
    </row>
    <row r="66" spans="1:9">
      <c r="A66" s="162">
        <v>1</v>
      </c>
      <c r="B66" s="387" t="s">
        <v>299</v>
      </c>
      <c r="C66" s="387"/>
      <c r="D66" s="387"/>
      <c r="E66" s="387"/>
      <c r="F66" s="387"/>
      <c r="G66" s="387"/>
      <c r="H66" s="387"/>
      <c r="I66" s="387"/>
    </row>
    <row r="67" spans="1:9">
      <c r="A67" s="162">
        <v>1</v>
      </c>
      <c r="B67" s="387"/>
      <c r="C67" s="387"/>
      <c r="D67" s="387"/>
      <c r="E67" s="387"/>
      <c r="F67" s="387"/>
      <c r="G67" s="387"/>
      <c r="H67" s="387"/>
      <c r="I67" s="387"/>
    </row>
    <row r="68" spans="1:9">
      <c r="A68" s="162">
        <v>1</v>
      </c>
      <c r="B68" s="380" t="s">
        <v>292</v>
      </c>
      <c r="C68" s="380"/>
      <c r="D68" s="380"/>
      <c r="E68" s="388">
        <f>F40/D40</f>
        <v>1</v>
      </c>
      <c r="F68" s="388"/>
      <c r="G68" s="388"/>
      <c r="H68" s="388"/>
      <c r="I68" s="388"/>
    </row>
    <row r="69" spans="1:9">
      <c r="A69" s="162">
        <v>1</v>
      </c>
      <c r="B69" s="380"/>
      <c r="C69" s="380"/>
      <c r="D69" s="380"/>
      <c r="E69" s="388"/>
      <c r="F69" s="388"/>
      <c r="G69" s="388"/>
      <c r="H69" s="388"/>
      <c r="I69" s="388"/>
    </row>
    <row r="70" spans="1:9" ht="12.75" customHeight="1">
      <c r="B70" s="380" t="s">
        <v>293</v>
      </c>
      <c r="C70" s="380"/>
      <c r="D70" s="380"/>
      <c r="E70" s="381">
        <f>F41/D41</f>
        <v>0</v>
      </c>
      <c r="F70" s="382"/>
      <c r="G70" s="382"/>
      <c r="H70" s="382"/>
      <c r="I70" s="383"/>
    </row>
    <row r="71" spans="1:9" ht="12.75" customHeight="1">
      <c r="B71" s="380"/>
      <c r="C71" s="380"/>
      <c r="D71" s="380"/>
      <c r="E71" s="384"/>
      <c r="F71" s="385"/>
      <c r="G71" s="385"/>
      <c r="H71" s="385"/>
      <c r="I71" s="386"/>
    </row>
    <row r="72" spans="1:9" ht="12.75" customHeight="1">
      <c r="B72" s="380" t="s">
        <v>150</v>
      </c>
      <c r="C72" s="380"/>
      <c r="D72" s="380"/>
      <c r="E72" s="381">
        <f>F42/D42</f>
        <v>0</v>
      </c>
      <c r="F72" s="382"/>
      <c r="G72" s="382"/>
      <c r="H72" s="382"/>
      <c r="I72" s="383"/>
    </row>
    <row r="73" spans="1:9" ht="12.75" customHeight="1">
      <c r="B73" s="380"/>
      <c r="C73" s="380"/>
      <c r="D73" s="380"/>
      <c r="E73" s="384"/>
      <c r="F73" s="385"/>
      <c r="G73" s="385"/>
      <c r="H73" s="385"/>
      <c r="I73" s="386"/>
    </row>
    <row r="74" spans="1:9" ht="12.75" customHeight="1">
      <c r="B74" s="380" t="s">
        <v>294</v>
      </c>
      <c r="C74" s="380"/>
      <c r="D74" s="380"/>
      <c r="E74" s="381">
        <f>F43/D43</f>
        <v>0</v>
      </c>
      <c r="F74" s="382"/>
      <c r="G74" s="382"/>
      <c r="H74" s="382"/>
      <c r="I74" s="383"/>
    </row>
    <row r="75" spans="1:9" ht="12.75" customHeight="1">
      <c r="B75" s="380"/>
      <c r="C75" s="380"/>
      <c r="D75" s="380"/>
      <c r="E75" s="384"/>
      <c r="F75" s="385"/>
      <c r="G75" s="385"/>
      <c r="H75" s="385"/>
      <c r="I75" s="386"/>
    </row>
    <row r="76" spans="1:9">
      <c r="B76" s="421"/>
      <c r="C76" s="421"/>
      <c r="D76" s="421"/>
      <c r="E76" s="421"/>
      <c r="F76" s="421"/>
      <c r="G76" s="421"/>
      <c r="H76" s="421"/>
      <c r="I76" s="421"/>
    </row>
  </sheetData>
  <dataConsolidate/>
  <mergeCells count="119">
    <mergeCell ref="B76:I76"/>
    <mergeCell ref="B4:C4"/>
    <mergeCell ref="D4:E4"/>
    <mergeCell ref="F4:G4"/>
    <mergeCell ref="H4:I4"/>
    <mergeCell ref="B5:C5"/>
    <mergeCell ref="D5:E5"/>
    <mergeCell ref="F5:G5"/>
    <mergeCell ref="H5:I5"/>
    <mergeCell ref="B8:C8"/>
    <mergeCell ref="D8:E8"/>
    <mergeCell ref="F8:G8"/>
    <mergeCell ref="H8:I8"/>
    <mergeCell ref="B12:I12"/>
    <mergeCell ref="B13:I13"/>
    <mergeCell ref="B14:I14"/>
    <mergeCell ref="B15:I15"/>
    <mergeCell ref="B16:I16"/>
    <mergeCell ref="B17:I17"/>
    <mergeCell ref="B9:C9"/>
    <mergeCell ref="D9:E9"/>
    <mergeCell ref="F9:G9"/>
    <mergeCell ref="H9:I9"/>
    <mergeCell ref="B10:I10"/>
    <mergeCell ref="B1:I1"/>
    <mergeCell ref="B2:I2"/>
    <mergeCell ref="B3:C3"/>
    <mergeCell ref="D3:E3"/>
    <mergeCell ref="F3:G3"/>
    <mergeCell ref="H3:I3"/>
    <mergeCell ref="B6:I6"/>
    <mergeCell ref="B7:C7"/>
    <mergeCell ref="D7:E7"/>
    <mergeCell ref="F7:G7"/>
    <mergeCell ref="H7:I7"/>
    <mergeCell ref="B11:I11"/>
    <mergeCell ref="B21:C21"/>
    <mergeCell ref="D21:E21"/>
    <mergeCell ref="F21:G21"/>
    <mergeCell ref="H21:I21"/>
    <mergeCell ref="B22:C22"/>
    <mergeCell ref="D22:E22"/>
    <mergeCell ref="F22:G22"/>
    <mergeCell ref="H22:I22"/>
    <mergeCell ref="B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6:E26"/>
    <mergeCell ref="F26:I26"/>
    <mergeCell ref="B27:E27"/>
    <mergeCell ref="F27:I27"/>
    <mergeCell ref="B28:E28"/>
    <mergeCell ref="F28:I28"/>
    <mergeCell ref="B23:I23"/>
    <mergeCell ref="B24:C24"/>
    <mergeCell ref="D24:E24"/>
    <mergeCell ref="F24:I24"/>
    <mergeCell ref="B25:C25"/>
    <mergeCell ref="D25:E25"/>
    <mergeCell ref="F25:I25"/>
    <mergeCell ref="B33:C33"/>
    <mergeCell ref="D33:E33"/>
    <mergeCell ref="F33:G33"/>
    <mergeCell ref="H33:I33"/>
    <mergeCell ref="B34:C34"/>
    <mergeCell ref="D34:E34"/>
    <mergeCell ref="F34:G34"/>
    <mergeCell ref="H34:I34"/>
    <mergeCell ref="B29:E29"/>
    <mergeCell ref="F29:I29"/>
    <mergeCell ref="B30:I30"/>
    <mergeCell ref="B31:E31"/>
    <mergeCell ref="F31:I31"/>
    <mergeCell ref="B32:C32"/>
    <mergeCell ref="D32:E32"/>
    <mergeCell ref="F32:G32"/>
    <mergeCell ref="H32:I32"/>
    <mergeCell ref="B38:I38"/>
    <mergeCell ref="B39:C39"/>
    <mergeCell ref="F39:G39"/>
    <mergeCell ref="B40:C40"/>
    <mergeCell ref="F40:G40"/>
    <mergeCell ref="B41:C41"/>
    <mergeCell ref="F41:G41"/>
    <mergeCell ref="B35:I35"/>
    <mergeCell ref="B36:E36"/>
    <mergeCell ref="F36:G36"/>
    <mergeCell ref="H36:I36"/>
    <mergeCell ref="B37:E37"/>
    <mergeCell ref="F37:G37"/>
    <mergeCell ref="H37:I37"/>
    <mergeCell ref="B47:C47"/>
    <mergeCell ref="D47:E47"/>
    <mergeCell ref="F47:I47"/>
    <mergeCell ref="B48:C49"/>
    <mergeCell ref="D48:E49"/>
    <mergeCell ref="B42:C42"/>
    <mergeCell ref="F42:G42"/>
    <mergeCell ref="B43:C43"/>
    <mergeCell ref="F43:G43"/>
    <mergeCell ref="B44:C44"/>
    <mergeCell ref="F44:G44"/>
    <mergeCell ref="A45:I46"/>
    <mergeCell ref="B72:D73"/>
    <mergeCell ref="E72:I73"/>
    <mergeCell ref="B74:D75"/>
    <mergeCell ref="E74:I75"/>
    <mergeCell ref="B50:I65"/>
    <mergeCell ref="B66:I67"/>
    <mergeCell ref="B68:D69"/>
    <mergeCell ref="E68:I69"/>
    <mergeCell ref="B70:D71"/>
    <mergeCell ref="E70:I71"/>
  </mergeCells>
  <conditionalFormatting sqref="E68:I69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{3D4D4642-DB10-4544-9BB3-27638A21B040}</x14:id>
        </ext>
      </extLst>
    </cfRule>
  </conditionalFormatting>
  <conditionalFormatting sqref="E70:I71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{3ABD0BD4-AD25-423F-99BB-D83196F0CD05}</x14:id>
        </ext>
      </extLst>
    </cfRule>
  </conditionalFormatting>
  <conditionalFormatting sqref="E72:I73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{44ADFD75-5474-4623-9398-AD2EABF5623B}</x14:id>
        </ext>
      </extLst>
    </cfRule>
  </conditionalFormatting>
  <conditionalFormatting sqref="E74:I75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{2522FA76-75D6-49E8-A7D2-56D3B588B572}</x14:id>
        </ext>
      </extLst>
    </cfRule>
  </conditionalFormatting>
  <pageMargins left="0.7" right="0.7" top="0.75" bottom="0.75" header="0.3" footer="0.3"/>
  <pageSetup scale="55" orientation="portrait" r:id="rId1"/>
  <rowBreaks count="1" manualBreakCount="1">
    <brk id="44" max="16383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D4D4642-DB10-4544-9BB3-27638A21B040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E68:I69</xm:sqref>
        </x14:conditionalFormatting>
        <x14:conditionalFormatting xmlns:xm="http://schemas.microsoft.com/office/excel/2006/main">
          <x14:cfRule type="dataBar" id="{3ABD0BD4-AD25-423F-99BB-D83196F0CD05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E70:I71</xm:sqref>
        </x14:conditionalFormatting>
        <x14:conditionalFormatting xmlns:xm="http://schemas.microsoft.com/office/excel/2006/main">
          <x14:cfRule type="dataBar" id="{44ADFD75-5474-4623-9398-AD2EABF5623B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E72:I73</xm:sqref>
        </x14:conditionalFormatting>
        <x14:conditionalFormatting xmlns:xm="http://schemas.microsoft.com/office/excel/2006/main">
          <x14:cfRule type="dataBar" id="{2522FA76-75D6-49E8-A7D2-56D3B588B572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E74:I75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E3F6DE67-8CB8-4CF9-A5D5-8EADDD888350}">
          <x14:formula1>
            <xm:f>'NO SE EDITA'!$K$3:$K$6</xm:f>
          </x14:formula1>
          <xm:sqref>H40:H43</xm:sqref>
        </x14:dataValidation>
        <x14:dataValidation type="list" allowBlank="1" showInputMessage="1" showErrorMessage="1" xr:uid="{27537AB6-BC42-4625-99D6-8F0E34A7F5A9}">
          <x14:formula1>
            <xm:f>'NO SE EDITA'!$L$3:$L$6</xm:f>
          </x14:formula1>
          <xm:sqref>I40:I43</xm:sqref>
        </x14:dataValidation>
        <x14:dataValidation type="list" allowBlank="1" showInputMessage="1" showErrorMessage="1" xr:uid="{A490C830-9DDC-4C5E-93F3-68E4D669F7E3}">
          <x14:formula1>
            <xm:f>'NO SE EDITA'!$C$3:$C$6</xm:f>
          </x14:formula1>
          <xm:sqref>D25:E25</xm:sqref>
        </x14:dataValidation>
        <x14:dataValidation type="list" allowBlank="1" showInputMessage="1" showErrorMessage="1" xr:uid="{AAD5CFFB-8C33-4540-882B-A5690A9E4D07}">
          <x14:formula1>
            <xm:f>'NO SE EDITA'!$G$3:$G$5</xm:f>
          </x14:formula1>
          <xm:sqref>B29:E29 D33:E33 H37:I37</xm:sqref>
        </x14:dataValidation>
        <x14:dataValidation type="list" allowBlank="1" showInputMessage="1" showErrorMessage="1" xr:uid="{0B56AC00-8920-4367-A0C3-AB794B8771E8}">
          <x14:formula1>
            <xm:f>'NO SE EDITA'!$H$3:$H$4</xm:f>
          </x14:formula1>
          <xm:sqref>F29:I29</xm:sqref>
        </x14:dataValidation>
        <x14:dataValidation type="list" allowBlank="1" showInputMessage="1" showErrorMessage="1" xr:uid="{7F9391ED-6564-4B6E-B5B2-2D59A380F706}">
          <x14:formula1>
            <xm:f>'NO SE EDITA'!$D$3:$D$4</xm:f>
          </x14:formula1>
          <xm:sqref>F25</xm:sqref>
        </x14:dataValidation>
        <x14:dataValidation type="list" allowBlank="1" showInputMessage="1" showErrorMessage="1" xr:uid="{1F0B0F7D-4741-4252-A09B-996C20BD82C4}">
          <x14:formula1>
            <xm:f>'NO SE EDITA'!$B$3:$B$4</xm:f>
          </x14:formula1>
          <xm:sqref>B24:C25</xm:sqref>
        </x14:dataValidation>
        <x14:dataValidation type="list" allowBlank="1" showInputMessage="1" showErrorMessage="1" xr:uid="{D048D44A-7A49-4961-8A6C-27058F76D766}">
          <x14:formula1>
            <xm:f>'NO SE EDITA'!$M$3:$M$4</xm:f>
          </x14:formula1>
          <xm:sqref>D34:E34</xm:sqref>
        </x14:dataValidation>
        <x14:dataValidation type="list" allowBlank="1" showInputMessage="1" showErrorMessage="1" xr:uid="{3AB441FF-9E32-4419-98D6-1523D2BDAB35}">
          <x14:formula1>
            <xm:f>'NO SE EDITA'!$E$3:$E$4</xm:f>
          </x14:formula1>
          <xm:sqref>B27:E27</xm:sqref>
        </x14:dataValidation>
        <x14:dataValidation type="list" allowBlank="1" showInputMessage="1" showErrorMessage="1" xr:uid="{D29CE798-61CC-4722-B928-045C023D4127}">
          <x14:formula1>
            <xm:f>'NO SE EDITA'!$F$3:$F$4</xm:f>
          </x14:formula1>
          <xm:sqref>F27:I27</xm:sqref>
        </x14:dataValidation>
        <x14:dataValidation type="list" allowBlank="1" showInputMessage="1" showErrorMessage="1" xr:uid="{98D75CB4-17C2-474B-9A6A-39400256D9B3}">
          <x14:formula1>
            <xm:f>'NO SE EDITA'!$J$3:$J$6</xm:f>
          </x14:formula1>
          <xm:sqref>F37:G37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627A-A723-454B-BCD0-C12404D18755}">
  <dimension ref="A1:J76"/>
  <sheetViews>
    <sheetView view="pageBreakPreview" topLeftCell="A2" zoomScale="80" zoomScaleNormal="100" zoomScaleSheetLayoutView="80" workbookViewId="0">
      <selection activeCell="B6" sqref="B6:I6"/>
    </sheetView>
  </sheetViews>
  <sheetFormatPr baseColWidth="10" defaultColWidth="12" defaultRowHeight="12.75"/>
  <cols>
    <col min="1" max="1" width="4.33203125" style="143" customWidth="1"/>
    <col min="2" max="3" width="15.83203125" style="143" customWidth="1"/>
    <col min="4" max="9" width="17.83203125" style="143" customWidth="1"/>
    <col min="10" max="16384" width="12" style="143"/>
  </cols>
  <sheetData>
    <row r="1" spans="2:9" ht="34.5" customHeight="1">
      <c r="B1" s="325" t="s">
        <v>38</v>
      </c>
      <c r="C1" s="418"/>
      <c r="D1" s="418"/>
      <c r="E1" s="418"/>
      <c r="F1" s="418"/>
      <c r="G1" s="418"/>
      <c r="H1" s="418"/>
      <c r="I1" s="418"/>
    </row>
    <row r="2" spans="2:9" ht="19.5" customHeight="1">
      <c r="B2" s="331" t="s">
        <v>374</v>
      </c>
      <c r="C2" s="419"/>
      <c r="D2" s="419"/>
      <c r="E2" s="419"/>
      <c r="F2" s="419"/>
      <c r="G2" s="419"/>
      <c r="H2" s="419"/>
      <c r="I2" s="419"/>
    </row>
    <row r="3" spans="2:9" ht="60" customHeight="1">
      <c r="B3" s="429" t="s">
        <v>39</v>
      </c>
      <c r="C3" s="429"/>
      <c r="D3" s="326" t="str">
        <f>'FORMATO 2. POA - MIR'!D4:F4</f>
        <v>SECRETARIA DE ADMINISTRACION Y FINANZAS</v>
      </c>
      <c r="E3" s="326"/>
      <c r="F3" s="429" t="s">
        <v>42</v>
      </c>
      <c r="G3" s="429"/>
      <c r="H3" s="326">
        <v>2026</v>
      </c>
      <c r="I3" s="326"/>
    </row>
    <row r="4" spans="2:9" ht="60" customHeight="1">
      <c r="B4" s="420" t="s">
        <v>40</v>
      </c>
      <c r="C4" s="420"/>
      <c r="D4" s="326" t="s">
        <v>460</v>
      </c>
      <c r="E4" s="326"/>
      <c r="F4" s="420" t="s">
        <v>43</v>
      </c>
      <c r="G4" s="420"/>
      <c r="H4" s="326" t="s">
        <v>295</v>
      </c>
      <c r="I4" s="326"/>
    </row>
    <row r="5" spans="2:9" ht="60" customHeight="1">
      <c r="B5" s="422" t="s">
        <v>41</v>
      </c>
      <c r="C5" s="422"/>
      <c r="D5" s="423" t="s">
        <v>230</v>
      </c>
      <c r="E5" s="423"/>
      <c r="F5" s="420" t="s">
        <v>44</v>
      </c>
      <c r="G5" s="420"/>
      <c r="H5" s="326" t="s">
        <v>461</v>
      </c>
      <c r="I5" s="326"/>
    </row>
    <row r="6" spans="2:9">
      <c r="B6" s="408" t="s">
        <v>106</v>
      </c>
      <c r="C6" s="408"/>
      <c r="D6" s="408"/>
      <c r="E6" s="408"/>
      <c r="F6" s="408"/>
      <c r="G6" s="408"/>
      <c r="H6" s="408"/>
      <c r="I6" s="408"/>
    </row>
    <row r="7" spans="2:9" ht="143.25" customHeight="1">
      <c r="B7" s="400" t="s">
        <v>107</v>
      </c>
      <c r="C7" s="400"/>
      <c r="D7" s="326" t="str">
        <f>'FORMATO 2. POA - MIR'!C9</f>
        <v>ACUERDO 1. ACUERDO PARA UN GOBIERNO CERCANO, JUSTO Y HONESTO</v>
      </c>
      <c r="E7" s="326"/>
      <c r="F7" s="403" t="s">
        <v>108</v>
      </c>
      <c r="G7" s="403"/>
      <c r="H7" s="326" t="str">
        <f>'FORMATO 2. POA - MIR'!E9</f>
        <v>1.4.1.      Fortalecer la hacienda pública, de una manera eficiente y capaz, logrando una transformación integra de las finanzas municipales.</v>
      </c>
      <c r="I7" s="326"/>
    </row>
    <row r="8" spans="2:9" ht="143.25" customHeight="1">
      <c r="B8" s="403" t="s">
        <v>109</v>
      </c>
      <c r="C8" s="403"/>
      <c r="D8" s="326" t="str">
        <f>'FORMATO 2. POA - MIR'!C10</f>
        <v>Acuerdo 1. Zapotlán Seguro, con un Gobierno Transparente y Justo.</v>
      </c>
      <c r="E8" s="326"/>
      <c r="F8" s="403" t="s">
        <v>111</v>
      </c>
      <c r="G8" s="403"/>
      <c r="H8" s="326" t="str">
        <f>'FORMATO 2. POA - MIR'!E10</f>
        <v>1.4.1.1. Fortalecer la hacienda pública de una manera eficiente y capaz logrando una transformación integra de finanzas municipales</v>
      </c>
      <c r="I8" s="326"/>
    </row>
    <row r="9" spans="2:9" ht="143.25" customHeight="1">
      <c r="B9" s="403" t="s">
        <v>112</v>
      </c>
      <c r="C9" s="403"/>
      <c r="D9" s="326" t="str">
        <f>'FORMATO 2. POA - MIR'!C11</f>
        <v>1.4. Impulsar el fortalecimiento de la hacienda pública, promoviendo la transparencia y la confianza de los servidores públicos de Zapotlán, en beneficio de la ciudadanía.</v>
      </c>
      <c r="E9" s="326"/>
      <c r="F9" s="403" t="s">
        <v>113</v>
      </c>
      <c r="G9" s="403"/>
      <c r="H9" s="326" t="str">
        <f>'FORMATO 2. POA - MIR'!E11</f>
        <v>1.4.1.2. Promover el ejercicio de control, seguimiento y rendición de cuentas.</v>
      </c>
      <c r="I9" s="326"/>
    </row>
    <row r="10" spans="2:9" ht="15" customHeight="1">
      <c r="B10" s="430" t="s">
        <v>301</v>
      </c>
      <c r="C10" s="425"/>
      <c r="D10" s="425"/>
      <c r="E10" s="425"/>
      <c r="F10" s="425"/>
      <c r="G10" s="425"/>
      <c r="H10" s="425"/>
      <c r="I10" s="425"/>
    </row>
    <row r="11" spans="2:9">
      <c r="B11" s="400" t="s">
        <v>45</v>
      </c>
      <c r="C11" s="400"/>
      <c r="D11" s="400"/>
      <c r="E11" s="400"/>
      <c r="F11" s="400"/>
      <c r="G11" s="400"/>
      <c r="H11" s="400"/>
      <c r="I11" s="400"/>
    </row>
    <row r="12" spans="2:9">
      <c r="B12" s="424" t="str">
        <f>CALENDARIZACION!B20</f>
        <v>MANTENIMIENTO PREVENTIVO</v>
      </c>
      <c r="C12" s="424"/>
      <c r="D12" s="424"/>
      <c r="E12" s="424"/>
      <c r="F12" s="424"/>
      <c r="G12" s="424"/>
      <c r="H12" s="424"/>
      <c r="I12" s="424"/>
    </row>
    <row r="13" spans="2:9">
      <c r="B13" s="400" t="s">
        <v>48</v>
      </c>
      <c r="C13" s="400"/>
      <c r="D13" s="400"/>
      <c r="E13" s="400"/>
      <c r="F13" s="400"/>
      <c r="G13" s="400"/>
      <c r="H13" s="400"/>
      <c r="I13" s="400"/>
    </row>
    <row r="14" spans="2:9" ht="108" customHeight="1">
      <c r="B14" s="326" t="str">
        <f>'FORMATO 2. POA - MIR'!C17</f>
        <v>Atención a las requisiciones de mantenimiento preventivo del parque vehicular</v>
      </c>
      <c r="C14" s="326"/>
      <c r="D14" s="326"/>
      <c r="E14" s="326"/>
      <c r="F14" s="326"/>
      <c r="G14" s="326"/>
      <c r="H14" s="326"/>
      <c r="I14" s="326"/>
    </row>
    <row r="15" spans="2:9" ht="18.75" customHeight="1">
      <c r="B15" s="425" t="s">
        <v>376</v>
      </c>
      <c r="C15" s="425"/>
      <c r="D15" s="425"/>
      <c r="E15" s="425"/>
      <c r="F15" s="425"/>
      <c r="G15" s="425"/>
      <c r="H15" s="425"/>
      <c r="I15" s="425"/>
    </row>
    <row r="16" spans="2:9">
      <c r="B16" s="402" t="s">
        <v>357</v>
      </c>
      <c r="C16" s="402"/>
      <c r="D16" s="402"/>
      <c r="E16" s="402"/>
      <c r="F16" s="402"/>
      <c r="G16" s="402"/>
      <c r="H16" s="402"/>
      <c r="I16" s="402"/>
    </row>
    <row r="17" spans="2:9">
      <c r="B17" s="326" t="str">
        <f>CALENDARIZACION!E20</f>
        <v xml:space="preserve">(Nrr/nre)/100
</v>
      </c>
      <c r="C17" s="326"/>
      <c r="D17" s="326"/>
      <c r="E17" s="326"/>
      <c r="F17" s="326"/>
      <c r="G17" s="326"/>
      <c r="H17" s="326"/>
      <c r="I17" s="326"/>
    </row>
    <row r="18" spans="2:9">
      <c r="B18" s="402" t="s">
        <v>358</v>
      </c>
      <c r="C18" s="402"/>
      <c r="D18" s="402"/>
      <c r="E18" s="402"/>
      <c r="F18" s="402"/>
      <c r="G18" s="402"/>
      <c r="H18" s="402"/>
      <c r="I18" s="402"/>
    </row>
    <row r="19" spans="2:9" ht="28.5" customHeight="1">
      <c r="B19" s="413" t="s">
        <v>122</v>
      </c>
      <c r="C19" s="414"/>
      <c r="D19" s="415" t="s">
        <v>359</v>
      </c>
      <c r="E19" s="415"/>
      <c r="F19" s="414" t="s">
        <v>360</v>
      </c>
      <c r="G19" s="414"/>
      <c r="H19" s="403" t="s">
        <v>155</v>
      </c>
      <c r="I19" s="403"/>
    </row>
    <row r="20" spans="2:9" ht="81" customHeight="1">
      <c r="B20" s="416"/>
      <c r="C20" s="416"/>
      <c r="D20" s="332" t="s">
        <v>125</v>
      </c>
      <c r="E20" s="332"/>
      <c r="F20" s="326" t="str">
        <f>CALENDARIZACION!C20</f>
        <v xml:space="preserve">Porcentaje de requisiciones de mantenimiento preventivo en el periodo de 2026 </v>
      </c>
      <c r="G20" s="326"/>
      <c r="H20" s="428" t="s">
        <v>303</v>
      </c>
      <c r="I20" s="417"/>
    </row>
    <row r="21" spans="2:9" ht="65.25" customHeight="1">
      <c r="B21" s="326"/>
      <c r="C21" s="326"/>
      <c r="D21" s="332" t="s">
        <v>125</v>
      </c>
      <c r="E21" s="332"/>
      <c r="F21" s="326" t="str">
        <f>CALENDARIZACION!D20</f>
        <v>Porcentaje de requisiciones de mantenimiento preventivo en el periodo de 2026 Programadas</v>
      </c>
      <c r="G21" s="326"/>
      <c r="H21" s="428" t="s">
        <v>303</v>
      </c>
      <c r="I21" s="326"/>
    </row>
    <row r="22" spans="2:9" ht="69.75" customHeight="1">
      <c r="B22" s="326"/>
      <c r="C22" s="326"/>
      <c r="D22" s="332" t="s">
        <v>125</v>
      </c>
      <c r="E22" s="332"/>
      <c r="F22" s="326" t="str">
        <f>CALENDARIZACION!D21</f>
        <v>Porcentaje de requisiciones de mantenimiento preventivo en el periodo de 2026 Realizadas</v>
      </c>
      <c r="G22" s="326"/>
      <c r="H22" s="428" t="s">
        <v>303</v>
      </c>
      <c r="I22" s="326"/>
    </row>
    <row r="23" spans="2:9" ht="12.75" customHeight="1">
      <c r="B23" s="412" t="s">
        <v>158</v>
      </c>
      <c r="C23" s="412"/>
      <c r="D23" s="412"/>
      <c r="E23" s="412"/>
      <c r="F23" s="412"/>
      <c r="G23" s="412"/>
      <c r="H23" s="412"/>
      <c r="I23" s="412"/>
    </row>
    <row r="24" spans="2:9" ht="15.75" customHeight="1">
      <c r="B24" s="400" t="s">
        <v>28</v>
      </c>
      <c r="C24" s="400"/>
      <c r="D24" s="400" t="s">
        <v>46</v>
      </c>
      <c r="E24" s="400"/>
      <c r="F24" s="400" t="s">
        <v>47</v>
      </c>
      <c r="G24" s="400"/>
      <c r="H24" s="400"/>
      <c r="I24" s="400"/>
    </row>
    <row r="25" spans="2:9" ht="18" customHeight="1">
      <c r="B25" s="326" t="s">
        <v>117</v>
      </c>
      <c r="C25" s="326"/>
      <c r="D25" s="326" t="s">
        <v>115</v>
      </c>
      <c r="E25" s="326"/>
      <c r="F25" s="326" t="s">
        <v>227</v>
      </c>
      <c r="G25" s="326"/>
      <c r="H25" s="326"/>
      <c r="I25" s="326"/>
    </row>
    <row r="26" spans="2:9" ht="18" customHeight="1">
      <c r="B26" s="400" t="s">
        <v>144</v>
      </c>
      <c r="C26" s="400"/>
      <c r="D26" s="400"/>
      <c r="E26" s="400"/>
      <c r="F26" s="401" t="s">
        <v>147</v>
      </c>
      <c r="G26" s="402"/>
      <c r="H26" s="402"/>
      <c r="I26" s="402"/>
    </row>
    <row r="27" spans="2:9" ht="13.5" customHeight="1">
      <c r="B27" s="326" t="s">
        <v>125</v>
      </c>
      <c r="C27" s="326"/>
      <c r="D27" s="326"/>
      <c r="E27" s="326"/>
      <c r="F27" s="326" t="s">
        <v>203</v>
      </c>
      <c r="G27" s="326"/>
      <c r="H27" s="326"/>
      <c r="I27" s="326"/>
    </row>
    <row r="28" spans="2:9" ht="15.75" customHeight="1">
      <c r="B28" s="411" t="s">
        <v>99</v>
      </c>
      <c r="C28" s="409"/>
      <c r="D28" s="409"/>
      <c r="E28" s="409"/>
      <c r="F28" s="401" t="s">
        <v>148</v>
      </c>
      <c r="G28" s="402"/>
      <c r="H28" s="402"/>
      <c r="I28" s="402"/>
    </row>
    <row r="29" spans="2:9" ht="15.75" customHeight="1">
      <c r="B29" s="326" t="s">
        <v>126</v>
      </c>
      <c r="C29" s="326"/>
      <c r="D29" s="326"/>
      <c r="E29" s="326"/>
      <c r="F29" s="326" t="s">
        <v>127</v>
      </c>
      <c r="G29" s="326"/>
      <c r="H29" s="326"/>
      <c r="I29" s="326"/>
    </row>
    <row r="30" spans="2:9" ht="14.25" customHeight="1">
      <c r="B30" s="408" t="s">
        <v>161</v>
      </c>
      <c r="C30" s="408"/>
      <c r="D30" s="408"/>
      <c r="E30" s="408"/>
      <c r="F30" s="408"/>
      <c r="G30" s="408"/>
      <c r="H30" s="408"/>
      <c r="I30" s="408"/>
    </row>
    <row r="31" spans="2:9" ht="13.5" customHeight="1">
      <c r="B31" s="409" t="s">
        <v>362</v>
      </c>
      <c r="C31" s="409"/>
      <c r="D31" s="409"/>
      <c r="E31" s="409"/>
      <c r="F31" s="402" t="s">
        <v>363</v>
      </c>
      <c r="G31" s="402"/>
      <c r="H31" s="402"/>
      <c r="I31" s="402"/>
    </row>
    <row r="32" spans="2:9">
      <c r="B32" s="405" t="s">
        <v>164</v>
      </c>
      <c r="C32" s="405"/>
      <c r="D32" s="404">
        <f>CALENDARIZACION!R20</f>
        <v>48</v>
      </c>
      <c r="E32" s="404"/>
      <c r="F32" s="326" t="s">
        <v>132</v>
      </c>
      <c r="G32" s="326"/>
      <c r="H32" s="410" t="s">
        <v>133</v>
      </c>
      <c r="I32" s="410"/>
    </row>
    <row r="33" spans="2:10">
      <c r="B33" s="405" t="s">
        <v>134</v>
      </c>
      <c r="C33" s="405"/>
      <c r="D33" s="332" t="s">
        <v>126</v>
      </c>
      <c r="E33" s="332"/>
      <c r="F33" s="326" t="s">
        <v>361</v>
      </c>
      <c r="G33" s="326"/>
      <c r="H33" s="406" t="s">
        <v>136</v>
      </c>
      <c r="I33" s="406"/>
    </row>
    <row r="34" spans="2:10">
      <c r="B34" s="405" t="s">
        <v>49</v>
      </c>
      <c r="C34" s="405"/>
      <c r="D34" s="332" t="s">
        <v>202</v>
      </c>
      <c r="E34" s="332"/>
      <c r="F34" s="326" t="s">
        <v>137</v>
      </c>
      <c r="G34" s="326"/>
      <c r="H34" s="407" t="s">
        <v>138</v>
      </c>
      <c r="I34" s="407"/>
    </row>
    <row r="35" spans="2:10">
      <c r="B35" s="402" t="s">
        <v>377</v>
      </c>
      <c r="C35" s="402"/>
      <c r="D35" s="402"/>
      <c r="E35" s="402"/>
      <c r="F35" s="402"/>
      <c r="G35" s="402"/>
      <c r="H35" s="402"/>
      <c r="I35" s="402"/>
    </row>
    <row r="36" spans="2:10">
      <c r="B36" s="403" t="s">
        <v>244</v>
      </c>
      <c r="C36" s="403"/>
      <c r="D36" s="403"/>
      <c r="E36" s="403"/>
      <c r="F36" s="403" t="s">
        <v>50</v>
      </c>
      <c r="G36" s="403"/>
      <c r="H36" s="403" t="s">
        <v>159</v>
      </c>
      <c r="I36" s="403"/>
    </row>
    <row r="37" spans="2:10">
      <c r="B37" s="404">
        <f>CALENDARIZACION!H20</f>
        <v>4</v>
      </c>
      <c r="C37" s="404"/>
      <c r="D37" s="404"/>
      <c r="E37" s="404"/>
      <c r="F37" s="404">
        <v>2026</v>
      </c>
      <c r="G37" s="404"/>
      <c r="H37" s="326" t="s">
        <v>126</v>
      </c>
      <c r="I37" s="326"/>
    </row>
    <row r="38" spans="2:10">
      <c r="B38" s="399" t="s">
        <v>162</v>
      </c>
      <c r="C38" s="399"/>
      <c r="D38" s="399"/>
      <c r="E38" s="399"/>
      <c r="F38" s="399"/>
      <c r="G38" s="399"/>
      <c r="H38" s="399"/>
      <c r="I38" s="399"/>
    </row>
    <row r="39" spans="2:10" s="49" customFormat="1" ht="36">
      <c r="B39" s="400" t="s">
        <v>140</v>
      </c>
      <c r="C39" s="400"/>
      <c r="D39" s="152" t="s">
        <v>163</v>
      </c>
      <c r="E39" s="158" t="s">
        <v>102</v>
      </c>
      <c r="F39" s="401" t="s">
        <v>103</v>
      </c>
      <c r="G39" s="402"/>
      <c r="H39" s="129" t="s">
        <v>92</v>
      </c>
      <c r="I39" s="129" t="s">
        <v>93</v>
      </c>
    </row>
    <row r="40" spans="2:10">
      <c r="B40" s="326" t="s">
        <v>292</v>
      </c>
      <c r="C40" s="326"/>
      <c r="D40" s="132">
        <f>SUM(CALENDARIZACION!F20:H20)</f>
        <v>12</v>
      </c>
      <c r="E40" s="133">
        <v>0</v>
      </c>
      <c r="F40" s="395">
        <f>SUM(CALENDARIZACION!F21:H21)</f>
        <v>12</v>
      </c>
      <c r="G40" s="395"/>
      <c r="H40" s="153">
        <v>46027</v>
      </c>
      <c r="I40" s="153">
        <v>46386</v>
      </c>
      <c r="J40" s="161"/>
    </row>
    <row r="41" spans="2:10">
      <c r="B41" s="326" t="s">
        <v>293</v>
      </c>
      <c r="C41" s="326"/>
      <c r="D41" s="132">
        <f>SUM(CALENDARIZACION!I20:K20)</f>
        <v>12</v>
      </c>
      <c r="E41" s="135">
        <v>0</v>
      </c>
      <c r="F41" s="395">
        <f>SUM(CALENDARIZACION!I21:K21)</f>
        <v>0</v>
      </c>
      <c r="G41" s="395"/>
      <c r="H41" s="153">
        <v>46117</v>
      </c>
      <c r="I41" s="153">
        <v>46203</v>
      </c>
      <c r="J41" s="161"/>
    </row>
    <row r="42" spans="2:10">
      <c r="B42" s="326" t="s">
        <v>150</v>
      </c>
      <c r="C42" s="326"/>
      <c r="D42" s="132">
        <f>SUM(CALENDARIZACION!L20:N20)</f>
        <v>12</v>
      </c>
      <c r="E42" s="133">
        <v>0</v>
      </c>
      <c r="F42" s="395">
        <f>SUM(CALENDARIZACION!L21:N21)</f>
        <v>0</v>
      </c>
      <c r="G42" s="395"/>
      <c r="H42" s="153">
        <v>46208</v>
      </c>
      <c r="I42" s="153">
        <v>46295</v>
      </c>
    </row>
    <row r="43" spans="2:10">
      <c r="B43" s="326" t="s">
        <v>294</v>
      </c>
      <c r="C43" s="326"/>
      <c r="D43" s="132">
        <f>SUM(CALENDARIZACION!O20:Q20)</f>
        <v>12</v>
      </c>
      <c r="E43" s="133">
        <v>0</v>
      </c>
      <c r="F43" s="395">
        <f>SUM(CALENDARIZACION!O21:Q21)</f>
        <v>0</v>
      </c>
      <c r="G43" s="395"/>
      <c r="H43" s="153">
        <v>46300</v>
      </c>
      <c r="I43" s="153">
        <v>46386</v>
      </c>
    </row>
    <row r="44" spans="2:10" ht="24">
      <c r="B44" s="396" t="s">
        <v>373</v>
      </c>
      <c r="C44" s="396"/>
      <c r="D44" s="154">
        <f>F49</f>
        <v>48</v>
      </c>
      <c r="E44" s="154">
        <v>0</v>
      </c>
      <c r="F44" s="397">
        <f>G49</f>
        <v>12</v>
      </c>
      <c r="G44" s="397"/>
      <c r="H44" s="130" t="s">
        <v>165</v>
      </c>
      <c r="I44" s="155">
        <f>I49</f>
        <v>0.25</v>
      </c>
    </row>
    <row r="45" spans="2:10">
      <c r="B45" s="427"/>
      <c r="C45" s="398"/>
    </row>
    <row r="46" spans="2:10" ht="22.5" customHeight="1"/>
    <row r="47" spans="2:10" ht="39" customHeight="1">
      <c r="B47" s="420" t="s">
        <v>177</v>
      </c>
      <c r="C47" s="400"/>
      <c r="D47" s="391" t="s">
        <v>52</v>
      </c>
      <c r="E47" s="391"/>
      <c r="F47" s="391" t="s">
        <v>171</v>
      </c>
      <c r="G47" s="391"/>
      <c r="H47" s="391"/>
      <c r="I47" s="391"/>
    </row>
    <row r="48" spans="2:10" ht="33.75" customHeight="1">
      <c r="B48" s="392" t="str">
        <f>D5</f>
        <v>PP1- A1 C1</v>
      </c>
      <c r="C48" s="392"/>
      <c r="D48" s="332" t="str">
        <f>B12</f>
        <v>MANTENIMIENTO PREVENTIVO</v>
      </c>
      <c r="E48" s="332"/>
      <c r="F48" s="138" t="s">
        <v>172</v>
      </c>
      <c r="G48" s="130" t="s">
        <v>173</v>
      </c>
      <c r="H48" s="138" t="s">
        <v>67</v>
      </c>
      <c r="I48" s="139" t="s">
        <v>68</v>
      </c>
    </row>
    <row r="49" spans="1:9" ht="30" customHeight="1">
      <c r="B49" s="392"/>
      <c r="C49" s="392"/>
      <c r="D49" s="332"/>
      <c r="E49" s="332"/>
      <c r="F49" s="140">
        <f>CALENDARIZACION!S20</f>
        <v>48</v>
      </c>
      <c r="G49" s="136">
        <f>CALENDARIZACION!S21</f>
        <v>12</v>
      </c>
      <c r="H49" s="140">
        <f>CALENDARIZACION!T20</f>
        <v>36</v>
      </c>
      <c r="I49" s="141">
        <f>CALENDARIZACION!U20</f>
        <v>0.25</v>
      </c>
    </row>
    <row r="50" spans="1:9" ht="20.25" customHeight="1">
      <c r="A50" s="162">
        <v>1</v>
      </c>
      <c r="B50" s="330"/>
      <c r="C50" s="330"/>
      <c r="D50" s="330"/>
      <c r="E50" s="330"/>
      <c r="F50" s="330"/>
      <c r="G50" s="330"/>
      <c r="H50" s="330"/>
      <c r="I50" s="330"/>
    </row>
    <row r="51" spans="1:9">
      <c r="A51" s="162">
        <v>1</v>
      </c>
      <c r="B51" s="330"/>
      <c r="C51" s="330"/>
      <c r="D51" s="330"/>
      <c r="E51" s="330"/>
      <c r="F51" s="330"/>
      <c r="G51" s="330"/>
      <c r="H51" s="330"/>
      <c r="I51" s="330"/>
    </row>
    <row r="52" spans="1:9">
      <c r="A52" s="162">
        <v>1</v>
      </c>
      <c r="B52" s="330"/>
      <c r="C52" s="330"/>
      <c r="D52" s="330"/>
      <c r="E52" s="330"/>
      <c r="F52" s="330"/>
      <c r="G52" s="330"/>
      <c r="H52" s="330"/>
      <c r="I52" s="330"/>
    </row>
    <row r="53" spans="1:9">
      <c r="A53" s="162">
        <v>1</v>
      </c>
      <c r="B53" s="330"/>
      <c r="C53" s="330"/>
      <c r="D53" s="330"/>
      <c r="E53" s="330"/>
      <c r="F53" s="330"/>
      <c r="G53" s="330"/>
      <c r="H53" s="330"/>
      <c r="I53" s="330"/>
    </row>
    <row r="54" spans="1:9">
      <c r="A54" s="162">
        <v>1</v>
      </c>
      <c r="B54" s="330"/>
      <c r="C54" s="330"/>
      <c r="D54" s="330"/>
      <c r="E54" s="330"/>
      <c r="F54" s="330"/>
      <c r="G54" s="330"/>
      <c r="H54" s="330"/>
      <c r="I54" s="330"/>
    </row>
    <row r="55" spans="1:9">
      <c r="A55" s="162">
        <v>1</v>
      </c>
      <c r="B55" s="330"/>
      <c r="C55" s="330"/>
      <c r="D55" s="330"/>
      <c r="E55" s="330"/>
      <c r="F55" s="330"/>
      <c r="G55" s="330"/>
      <c r="H55" s="330"/>
      <c r="I55" s="330"/>
    </row>
    <row r="56" spans="1:9">
      <c r="A56" s="162">
        <v>1</v>
      </c>
      <c r="B56" s="330"/>
      <c r="C56" s="330"/>
      <c r="D56" s="330"/>
      <c r="E56" s="330"/>
      <c r="F56" s="330"/>
      <c r="G56" s="330"/>
      <c r="H56" s="330"/>
      <c r="I56" s="330"/>
    </row>
    <row r="57" spans="1:9">
      <c r="A57" s="162">
        <v>1</v>
      </c>
      <c r="B57" s="330"/>
      <c r="C57" s="330"/>
      <c r="D57" s="330"/>
      <c r="E57" s="330"/>
      <c r="F57" s="330"/>
      <c r="G57" s="330"/>
      <c r="H57" s="330"/>
      <c r="I57" s="330"/>
    </row>
    <row r="58" spans="1:9">
      <c r="A58" s="162">
        <v>1</v>
      </c>
      <c r="B58" s="330"/>
      <c r="C58" s="330"/>
      <c r="D58" s="330"/>
      <c r="E58" s="330"/>
      <c r="F58" s="330"/>
      <c r="G58" s="330"/>
      <c r="H58" s="330"/>
      <c r="I58" s="330"/>
    </row>
    <row r="59" spans="1:9">
      <c r="A59" s="162">
        <v>1</v>
      </c>
      <c r="B59" s="330"/>
      <c r="C59" s="330"/>
      <c r="D59" s="330"/>
      <c r="E59" s="330"/>
      <c r="F59" s="330"/>
      <c r="G59" s="330"/>
      <c r="H59" s="330"/>
      <c r="I59" s="330"/>
    </row>
    <row r="60" spans="1:9">
      <c r="A60" s="162">
        <v>1</v>
      </c>
      <c r="B60" s="330"/>
      <c r="C60" s="330"/>
      <c r="D60" s="330"/>
      <c r="E60" s="330"/>
      <c r="F60" s="330"/>
      <c r="G60" s="330"/>
      <c r="H60" s="330"/>
      <c r="I60" s="330"/>
    </row>
    <row r="61" spans="1:9">
      <c r="A61" s="162">
        <v>1</v>
      </c>
      <c r="B61" s="330"/>
      <c r="C61" s="330"/>
      <c r="D61" s="330"/>
      <c r="E61" s="330"/>
      <c r="F61" s="330"/>
      <c r="G61" s="330"/>
      <c r="H61" s="330"/>
      <c r="I61" s="330"/>
    </row>
    <row r="62" spans="1:9">
      <c r="A62" s="162">
        <v>1</v>
      </c>
      <c r="B62" s="330"/>
      <c r="C62" s="330"/>
      <c r="D62" s="330"/>
      <c r="E62" s="330"/>
      <c r="F62" s="330"/>
      <c r="G62" s="330"/>
      <c r="H62" s="330"/>
      <c r="I62" s="330"/>
    </row>
    <row r="63" spans="1:9">
      <c r="A63" s="162">
        <v>1</v>
      </c>
      <c r="B63" s="330"/>
      <c r="C63" s="330"/>
      <c r="D63" s="330"/>
      <c r="E63" s="330"/>
      <c r="F63" s="330"/>
      <c r="G63" s="330"/>
      <c r="H63" s="330"/>
      <c r="I63" s="330"/>
    </row>
    <row r="64" spans="1:9">
      <c r="A64" s="162">
        <v>1</v>
      </c>
      <c r="B64" s="330"/>
      <c r="C64" s="330"/>
      <c r="D64" s="330"/>
      <c r="E64" s="330"/>
      <c r="F64" s="330"/>
      <c r="G64" s="330"/>
      <c r="H64" s="330"/>
      <c r="I64" s="330"/>
    </row>
    <row r="65" spans="1:9" ht="17.25" customHeight="1">
      <c r="A65" s="162">
        <v>1</v>
      </c>
      <c r="B65" s="330"/>
      <c r="C65" s="330"/>
      <c r="D65" s="330"/>
      <c r="E65" s="330"/>
      <c r="F65" s="330"/>
      <c r="G65" s="330"/>
      <c r="H65" s="330"/>
      <c r="I65" s="330"/>
    </row>
    <row r="66" spans="1:9">
      <c r="A66" s="162">
        <v>1</v>
      </c>
      <c r="B66" s="426" t="s">
        <v>297</v>
      </c>
      <c r="C66" s="426"/>
      <c r="D66" s="426"/>
      <c r="E66" s="426"/>
      <c r="F66" s="426"/>
      <c r="G66" s="426"/>
      <c r="H66" s="426"/>
      <c r="I66" s="426"/>
    </row>
    <row r="67" spans="1:9">
      <c r="A67" s="162">
        <v>1</v>
      </c>
      <c r="B67" s="426"/>
      <c r="C67" s="426"/>
      <c r="D67" s="426"/>
      <c r="E67" s="426"/>
      <c r="F67" s="426"/>
      <c r="G67" s="426"/>
      <c r="H67" s="426"/>
      <c r="I67" s="426"/>
    </row>
    <row r="68" spans="1:9">
      <c r="A68" s="162">
        <v>1</v>
      </c>
      <c r="B68" s="380" t="s">
        <v>292</v>
      </c>
      <c r="C68" s="380"/>
      <c r="D68" s="380"/>
      <c r="E68" s="388">
        <f>F40/D40</f>
        <v>1</v>
      </c>
      <c r="F68" s="388"/>
      <c r="G68" s="388"/>
      <c r="H68" s="388"/>
      <c r="I68" s="388"/>
    </row>
    <row r="69" spans="1:9">
      <c r="A69" s="162">
        <v>1</v>
      </c>
      <c r="B69" s="380"/>
      <c r="C69" s="380"/>
      <c r="D69" s="380"/>
      <c r="E69" s="388"/>
      <c r="F69" s="388"/>
      <c r="G69" s="388"/>
      <c r="H69" s="388"/>
      <c r="I69" s="388"/>
    </row>
    <row r="70" spans="1:9">
      <c r="B70" s="380" t="s">
        <v>293</v>
      </c>
      <c r="C70" s="380"/>
      <c r="D70" s="380"/>
      <c r="E70" s="388">
        <f>F41/D41</f>
        <v>0</v>
      </c>
      <c r="F70" s="388"/>
      <c r="G70" s="388"/>
      <c r="H70" s="388"/>
      <c r="I70" s="388"/>
    </row>
    <row r="71" spans="1:9">
      <c r="B71" s="380"/>
      <c r="C71" s="380"/>
      <c r="D71" s="380"/>
      <c r="E71" s="388"/>
      <c r="F71" s="388"/>
      <c r="G71" s="388"/>
      <c r="H71" s="388"/>
      <c r="I71" s="388"/>
    </row>
    <row r="72" spans="1:9" ht="12.75" customHeight="1">
      <c r="B72" s="380" t="s">
        <v>150</v>
      </c>
      <c r="C72" s="380"/>
      <c r="D72" s="380"/>
      <c r="E72" s="388">
        <f>F42/D42</f>
        <v>0</v>
      </c>
      <c r="F72" s="388"/>
      <c r="G72" s="388"/>
      <c r="H72" s="388"/>
      <c r="I72" s="388"/>
    </row>
    <row r="73" spans="1:9" ht="12.75" customHeight="1">
      <c r="B73" s="380"/>
      <c r="C73" s="380"/>
      <c r="D73" s="380"/>
      <c r="E73" s="388"/>
      <c r="F73" s="388"/>
      <c r="G73" s="388"/>
      <c r="H73" s="388"/>
      <c r="I73" s="388"/>
    </row>
    <row r="74" spans="1:9">
      <c r="B74" s="380" t="s">
        <v>294</v>
      </c>
      <c r="C74" s="380"/>
      <c r="D74" s="380"/>
      <c r="E74" s="388">
        <f>F43/D43</f>
        <v>0</v>
      </c>
      <c r="F74" s="388"/>
      <c r="G74" s="388"/>
      <c r="H74" s="388"/>
      <c r="I74" s="388"/>
    </row>
    <row r="75" spans="1:9">
      <c r="B75" s="380"/>
      <c r="C75" s="380"/>
      <c r="D75" s="380"/>
      <c r="E75" s="388"/>
      <c r="F75" s="388"/>
      <c r="G75" s="388"/>
      <c r="H75" s="388"/>
      <c r="I75" s="388"/>
    </row>
    <row r="76" spans="1:9">
      <c r="B76" s="421"/>
      <c r="C76" s="421"/>
      <c r="D76" s="421"/>
      <c r="E76" s="421"/>
      <c r="F76" s="421"/>
      <c r="G76" s="421"/>
      <c r="H76" s="421"/>
      <c r="I76" s="421"/>
    </row>
  </sheetData>
  <dataConsolidate/>
  <mergeCells count="119">
    <mergeCell ref="B76:I76"/>
    <mergeCell ref="B4:C4"/>
    <mergeCell ref="D4:E4"/>
    <mergeCell ref="F4:G4"/>
    <mergeCell ref="H4:I4"/>
    <mergeCell ref="B5:C5"/>
    <mergeCell ref="D5:E5"/>
    <mergeCell ref="F5:G5"/>
    <mergeCell ref="H5:I5"/>
    <mergeCell ref="B8:C8"/>
    <mergeCell ref="D8:E8"/>
    <mergeCell ref="F8:G8"/>
    <mergeCell ref="H8:I8"/>
    <mergeCell ref="B12:I12"/>
    <mergeCell ref="B13:I13"/>
    <mergeCell ref="B14:I14"/>
    <mergeCell ref="B15:I15"/>
    <mergeCell ref="B16:I16"/>
    <mergeCell ref="B17:I17"/>
    <mergeCell ref="B9:C9"/>
    <mergeCell ref="D9:E9"/>
    <mergeCell ref="F9:G9"/>
    <mergeCell ref="H9:I9"/>
    <mergeCell ref="B10:I10"/>
    <mergeCell ref="B1:I1"/>
    <mergeCell ref="B2:I2"/>
    <mergeCell ref="B3:C3"/>
    <mergeCell ref="D3:E3"/>
    <mergeCell ref="F3:G3"/>
    <mergeCell ref="H3:I3"/>
    <mergeCell ref="B6:I6"/>
    <mergeCell ref="B7:C7"/>
    <mergeCell ref="D7:E7"/>
    <mergeCell ref="F7:G7"/>
    <mergeCell ref="H7:I7"/>
    <mergeCell ref="B11:I11"/>
    <mergeCell ref="B21:C21"/>
    <mergeCell ref="D21:E21"/>
    <mergeCell ref="F21:G21"/>
    <mergeCell ref="H21:I21"/>
    <mergeCell ref="B22:C22"/>
    <mergeCell ref="D22:E22"/>
    <mergeCell ref="F22:G22"/>
    <mergeCell ref="H22:I22"/>
    <mergeCell ref="B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6:E26"/>
    <mergeCell ref="F26:I26"/>
    <mergeCell ref="B27:E27"/>
    <mergeCell ref="F27:I27"/>
    <mergeCell ref="B28:E28"/>
    <mergeCell ref="F28:I28"/>
    <mergeCell ref="B23:I23"/>
    <mergeCell ref="B24:C24"/>
    <mergeCell ref="D24:E24"/>
    <mergeCell ref="F24:I24"/>
    <mergeCell ref="B25:C25"/>
    <mergeCell ref="D25:E25"/>
    <mergeCell ref="F25:I25"/>
    <mergeCell ref="B33:C33"/>
    <mergeCell ref="D33:E33"/>
    <mergeCell ref="F33:G33"/>
    <mergeCell ref="H33:I33"/>
    <mergeCell ref="B34:C34"/>
    <mergeCell ref="D34:E34"/>
    <mergeCell ref="F34:G34"/>
    <mergeCell ref="H34:I34"/>
    <mergeCell ref="B29:E29"/>
    <mergeCell ref="F29:I29"/>
    <mergeCell ref="B30:I30"/>
    <mergeCell ref="B31:E31"/>
    <mergeCell ref="F31:I31"/>
    <mergeCell ref="B32:C32"/>
    <mergeCell ref="D32:E32"/>
    <mergeCell ref="F32:G32"/>
    <mergeCell ref="H32:I32"/>
    <mergeCell ref="B38:I38"/>
    <mergeCell ref="B39:C39"/>
    <mergeCell ref="F39:G39"/>
    <mergeCell ref="B40:C40"/>
    <mergeCell ref="F40:G40"/>
    <mergeCell ref="B41:C41"/>
    <mergeCell ref="F41:G41"/>
    <mergeCell ref="B35:I35"/>
    <mergeCell ref="B36:E36"/>
    <mergeCell ref="F36:G36"/>
    <mergeCell ref="H36:I36"/>
    <mergeCell ref="B37:E37"/>
    <mergeCell ref="F37:G37"/>
    <mergeCell ref="H37:I37"/>
    <mergeCell ref="B45:C45"/>
    <mergeCell ref="B47:C47"/>
    <mergeCell ref="D47:E47"/>
    <mergeCell ref="F47:I47"/>
    <mergeCell ref="B48:C49"/>
    <mergeCell ref="D48:E49"/>
    <mergeCell ref="B42:C42"/>
    <mergeCell ref="F42:G42"/>
    <mergeCell ref="B43:C43"/>
    <mergeCell ref="F43:G43"/>
    <mergeCell ref="B44:C44"/>
    <mergeCell ref="F44:G44"/>
    <mergeCell ref="B72:D73"/>
    <mergeCell ref="E68:I69"/>
    <mergeCell ref="E70:I71"/>
    <mergeCell ref="E72:I73"/>
    <mergeCell ref="B74:D75"/>
    <mergeCell ref="E74:I75"/>
    <mergeCell ref="B66:I67"/>
    <mergeCell ref="B50:I65"/>
    <mergeCell ref="B68:D69"/>
    <mergeCell ref="B70:D71"/>
  </mergeCells>
  <conditionalFormatting sqref="E68:I69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{BD10468F-2D00-441D-BA23-296AFD53879E}</x14:id>
        </ext>
      </extLst>
    </cfRule>
  </conditionalFormatting>
  <conditionalFormatting sqref="E70:I71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{21937B07-1267-4DE2-8777-8A99365EEE3D}</x14:id>
        </ext>
      </extLst>
    </cfRule>
  </conditionalFormatting>
  <conditionalFormatting sqref="E72:I73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{2D8EF60E-CC12-4008-BEE5-052D5D247121}</x14:id>
        </ext>
      </extLst>
    </cfRule>
  </conditionalFormatting>
  <conditionalFormatting sqref="E74:I75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{44185792-FFDD-41E0-BCA4-85BFCF658683}</x14:id>
        </ext>
      </extLst>
    </cfRule>
  </conditionalFormatting>
  <hyperlinks>
    <hyperlink ref="H20" r:id="rId1" xr:uid="{0B6FCDB2-A996-4C6F-962F-B7813BB726DE}"/>
    <hyperlink ref="H21" r:id="rId2" xr:uid="{C2D0236E-FBDB-488A-923C-70D5E9E2FA1E}"/>
    <hyperlink ref="H22" r:id="rId3" xr:uid="{5E662F2D-5813-4E98-BEC3-FA442D0948BD}"/>
  </hyperlinks>
  <pageMargins left="0.7" right="0.7" top="0.75" bottom="0.75" header="0.3" footer="0.3"/>
  <pageSetup scale="46" orientation="portrait" r:id="rId4"/>
  <rowBreaks count="1" manualBreakCount="1">
    <brk id="44" max="16383" man="1"/>
  </rowBreaks>
  <ignoredErrors>
    <ignoredError sqref="D40" formulaRange="1"/>
  </ignoredErrors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D10468F-2D00-441D-BA23-296AFD53879E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E68:I69</xm:sqref>
        </x14:conditionalFormatting>
        <x14:conditionalFormatting xmlns:xm="http://schemas.microsoft.com/office/excel/2006/main">
          <x14:cfRule type="dataBar" id="{21937B07-1267-4DE2-8777-8A99365EEE3D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E70:I71</xm:sqref>
        </x14:conditionalFormatting>
        <x14:conditionalFormatting xmlns:xm="http://schemas.microsoft.com/office/excel/2006/main">
          <x14:cfRule type="dataBar" id="{2D8EF60E-CC12-4008-BEE5-052D5D247121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E72:I73</xm:sqref>
        </x14:conditionalFormatting>
        <x14:conditionalFormatting xmlns:xm="http://schemas.microsoft.com/office/excel/2006/main">
          <x14:cfRule type="dataBar" id="{44185792-FFDD-41E0-BCA4-85BFCF658683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E74:I75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11">
        <x14:dataValidation type="list" allowBlank="1" showInputMessage="1" showErrorMessage="1" xr:uid="{C9D807EA-DF63-47F5-88A1-43FBEF3960AE}">
          <x14:formula1>
            <xm:f>'NO SE EDITA'!$J$3:$J$6</xm:f>
          </x14:formula1>
          <xm:sqref>F37:G37</xm:sqref>
        </x14:dataValidation>
        <x14:dataValidation type="list" allowBlank="1" showInputMessage="1" showErrorMessage="1" xr:uid="{552290E5-8A6A-46F7-AA4C-50426735CBAC}">
          <x14:formula1>
            <xm:f>'NO SE EDITA'!$F$3:$F$4</xm:f>
          </x14:formula1>
          <xm:sqref>F27:I27</xm:sqref>
        </x14:dataValidation>
        <x14:dataValidation type="list" allowBlank="1" showInputMessage="1" showErrorMessage="1" xr:uid="{FC0F5BA3-E328-42A4-8656-E83A2E491D11}">
          <x14:formula1>
            <xm:f>'NO SE EDITA'!$E$3:$E$4</xm:f>
          </x14:formula1>
          <xm:sqref>B27:E27</xm:sqref>
        </x14:dataValidation>
        <x14:dataValidation type="list" allowBlank="1" showInputMessage="1" showErrorMessage="1" xr:uid="{B4A5F56D-1DB1-4BB9-91BD-6F0C91E7F241}">
          <x14:formula1>
            <xm:f>'NO SE EDITA'!$M$3:$M$4</xm:f>
          </x14:formula1>
          <xm:sqref>D34:E34</xm:sqref>
        </x14:dataValidation>
        <x14:dataValidation type="list" allowBlank="1" showInputMessage="1" showErrorMessage="1" xr:uid="{F5BB910B-9085-4EF2-A0F8-3270A74C52AE}">
          <x14:formula1>
            <xm:f>'NO SE EDITA'!$B$3:$B$4</xm:f>
          </x14:formula1>
          <xm:sqref>B24:C25</xm:sqref>
        </x14:dataValidation>
        <x14:dataValidation type="list" allowBlank="1" showInputMessage="1" showErrorMessage="1" xr:uid="{4D0BDA53-AEEB-489F-91CC-8A792F1BDCA2}">
          <x14:formula1>
            <xm:f>'NO SE EDITA'!$D$3:$D$4</xm:f>
          </x14:formula1>
          <xm:sqref>F25</xm:sqref>
        </x14:dataValidation>
        <x14:dataValidation type="list" allowBlank="1" showInputMessage="1" showErrorMessage="1" xr:uid="{CEEB6ACA-6226-4C13-9D59-B206DE5F747C}">
          <x14:formula1>
            <xm:f>'NO SE EDITA'!$H$3:$H$4</xm:f>
          </x14:formula1>
          <xm:sqref>F29:I29</xm:sqref>
        </x14:dataValidation>
        <x14:dataValidation type="list" allowBlank="1" showInputMessage="1" showErrorMessage="1" xr:uid="{1A423A80-7FAC-4DCC-84DF-35EB248A6257}">
          <x14:formula1>
            <xm:f>'NO SE EDITA'!$G$3:$G$5</xm:f>
          </x14:formula1>
          <xm:sqref>B29:E29 D33:E33 H37:I37</xm:sqref>
        </x14:dataValidation>
        <x14:dataValidation type="list" allowBlank="1" showInputMessage="1" showErrorMessage="1" xr:uid="{10453199-E21E-4509-9F15-E978EDDB3AC7}">
          <x14:formula1>
            <xm:f>'NO SE EDITA'!$C$3:$C$6</xm:f>
          </x14:formula1>
          <xm:sqref>D25:E25</xm:sqref>
        </x14:dataValidation>
        <x14:dataValidation type="list" allowBlank="1" showInputMessage="1" showErrorMessage="1" xr:uid="{A65C2D65-78D1-4751-9AA3-99D98B84786B}">
          <x14:formula1>
            <xm:f>'NO SE EDITA'!$L$3:$L$6</xm:f>
          </x14:formula1>
          <xm:sqref>I40:I43</xm:sqref>
        </x14:dataValidation>
        <x14:dataValidation type="list" allowBlank="1" showInputMessage="1" showErrorMessage="1" xr:uid="{5442FB47-53D6-411D-8B7B-4B7256A45849}">
          <x14:formula1>
            <xm:f>'NO SE EDITA'!$K$3:$K$6</xm:f>
          </x14:formula1>
          <xm:sqref>H40:H43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EB294-D949-44FA-9ED6-B849DAFAB10E}">
  <dimension ref="A2:J79"/>
  <sheetViews>
    <sheetView view="pageBreakPreview" topLeftCell="A4" zoomScaleNormal="100" zoomScaleSheetLayoutView="100" workbookViewId="0">
      <selection activeCell="B9" sqref="B9:I9"/>
    </sheetView>
  </sheetViews>
  <sheetFormatPr baseColWidth="10" defaultColWidth="12" defaultRowHeight="12.75"/>
  <cols>
    <col min="1" max="1" width="4.33203125" style="143" customWidth="1"/>
    <col min="2" max="3" width="12" style="143"/>
    <col min="4" max="4" width="19.6640625" style="143" customWidth="1"/>
    <col min="5" max="5" width="20.6640625" style="143" customWidth="1"/>
    <col min="6" max="7" width="17.83203125" style="143" customWidth="1"/>
    <col min="8" max="8" width="16.1640625" style="143" customWidth="1"/>
    <col min="9" max="9" width="32.6640625" style="143" customWidth="1"/>
    <col min="10" max="16384" width="12" style="143"/>
  </cols>
  <sheetData>
    <row r="2" spans="1:9" ht="18" customHeight="1"/>
    <row r="3" spans="1:9" ht="15" customHeight="1"/>
    <row r="4" spans="1:9" ht="34.5" customHeight="1">
      <c r="B4" s="325" t="s">
        <v>38</v>
      </c>
      <c r="C4" s="418"/>
      <c r="D4" s="418"/>
      <c r="E4" s="418"/>
      <c r="F4" s="418"/>
      <c r="G4" s="418"/>
      <c r="H4" s="418"/>
      <c r="I4" s="418"/>
    </row>
    <row r="5" spans="1:9" ht="19.5" customHeight="1">
      <c r="B5" s="331" t="s">
        <v>374</v>
      </c>
      <c r="C5" s="419"/>
      <c r="D5" s="419"/>
      <c r="E5" s="419"/>
      <c r="F5" s="419"/>
      <c r="G5" s="419"/>
      <c r="H5" s="419"/>
      <c r="I5" s="419"/>
    </row>
    <row r="6" spans="1:9" s="163" customFormat="1" ht="60" customHeight="1">
      <c r="B6" s="420" t="s">
        <v>39</v>
      </c>
      <c r="C6" s="420"/>
      <c r="D6" s="326" t="str">
        <f>'FORMATO 2. POA - MIR'!D4:F4</f>
        <v>SECRETARIA DE ADMINISTRACION Y FINANZAS</v>
      </c>
      <c r="E6" s="326"/>
      <c r="F6" s="420" t="s">
        <v>42</v>
      </c>
      <c r="G6" s="420"/>
      <c r="H6" s="326">
        <v>2026</v>
      </c>
      <c r="I6" s="326"/>
    </row>
    <row r="7" spans="1:9" s="163" customFormat="1" ht="60" customHeight="1">
      <c r="B7" s="420" t="s">
        <v>40</v>
      </c>
      <c r="C7" s="420"/>
      <c r="D7" s="326" t="s">
        <v>460</v>
      </c>
      <c r="E7" s="326"/>
      <c r="F7" s="420" t="s">
        <v>43</v>
      </c>
      <c r="G7" s="420"/>
      <c r="H7" s="326" t="s">
        <v>295</v>
      </c>
      <c r="I7" s="326"/>
    </row>
    <row r="8" spans="1:9" s="163" customFormat="1" ht="60" customHeight="1">
      <c r="B8" s="422" t="s">
        <v>41</v>
      </c>
      <c r="C8" s="422"/>
      <c r="D8" s="451" t="s">
        <v>298</v>
      </c>
      <c r="E8" s="451"/>
      <c r="F8" s="325" t="s">
        <v>44</v>
      </c>
      <c r="G8" s="325"/>
      <c r="H8" s="452" t="s">
        <v>461</v>
      </c>
      <c r="I8" s="452"/>
    </row>
    <row r="9" spans="1:9" ht="15" customHeight="1">
      <c r="A9" s="159"/>
      <c r="B9" s="408" t="s">
        <v>106</v>
      </c>
      <c r="C9" s="408"/>
      <c r="D9" s="408"/>
      <c r="E9" s="408"/>
      <c r="F9" s="408"/>
      <c r="G9" s="408"/>
      <c r="H9" s="408"/>
      <c r="I9" s="408"/>
    </row>
    <row r="10" spans="1:9" ht="68.25" customHeight="1">
      <c r="A10" s="159"/>
      <c r="B10" s="400" t="s">
        <v>107</v>
      </c>
      <c r="C10" s="400"/>
      <c r="D10" s="326" t="str">
        <f>'FORMATO 2. POA - MIR'!C9</f>
        <v>ACUERDO 1. ACUERDO PARA UN GOBIERNO CERCANO, JUSTO Y HONESTO</v>
      </c>
      <c r="E10" s="326"/>
      <c r="F10" s="403" t="s">
        <v>108</v>
      </c>
      <c r="G10" s="403"/>
      <c r="H10" s="326" t="str">
        <f>'FORMATO 2. POA - MIR'!E9</f>
        <v>1.4.1.      Fortalecer la hacienda pública, de una manera eficiente y capaz, logrando una transformación integra de las finanzas municipales.</v>
      </c>
      <c r="I10" s="326"/>
    </row>
    <row r="11" spans="1:9" ht="54" customHeight="1">
      <c r="A11" s="159"/>
      <c r="B11" s="403" t="s">
        <v>109</v>
      </c>
      <c r="C11" s="403"/>
      <c r="D11" s="326" t="str">
        <f>'FORMATO 2. POA - MIR'!C10</f>
        <v>Acuerdo 1. Zapotlán Seguro, con un Gobierno Transparente y Justo.</v>
      </c>
      <c r="E11" s="326"/>
      <c r="F11" s="403" t="s">
        <v>111</v>
      </c>
      <c r="G11" s="403"/>
      <c r="H11" s="326" t="str">
        <f>'FORMATO 2. POA - MIR'!E10</f>
        <v>1.4.1.1. Fortalecer la hacienda pública de una manera eficiente y capaz logrando una transformación integra de finanzas municipales</v>
      </c>
      <c r="I11" s="326"/>
    </row>
    <row r="12" spans="1:9" ht="126" customHeight="1">
      <c r="A12" s="159"/>
      <c r="B12" s="403" t="s">
        <v>112</v>
      </c>
      <c r="C12" s="403"/>
      <c r="D12" s="326" t="str">
        <f>'FORMATO 2. POA - MIR'!C11</f>
        <v>1.4. Impulsar el fortalecimiento de la hacienda pública, promoviendo la transparencia y la confianza de los servidores públicos de Zapotlán, en beneficio de la ciudadanía.</v>
      </c>
      <c r="E12" s="326"/>
      <c r="F12" s="403" t="s">
        <v>113</v>
      </c>
      <c r="G12" s="403"/>
      <c r="H12" s="326" t="str">
        <f>'FORMATO 2. POA - MIR'!E11</f>
        <v>1.4.1.2. Promover el ejercicio de control, seguimiento y rendición de cuentas.</v>
      </c>
      <c r="I12" s="326"/>
    </row>
    <row r="13" spans="1:9" ht="15" customHeight="1">
      <c r="A13" s="159"/>
      <c r="B13" s="425" t="s">
        <v>375</v>
      </c>
      <c r="C13" s="425"/>
      <c r="D13" s="425"/>
      <c r="E13" s="425"/>
      <c r="F13" s="425"/>
      <c r="G13" s="425"/>
      <c r="H13" s="425"/>
      <c r="I13" s="425"/>
    </row>
    <row r="14" spans="1:9" ht="12.75" customHeight="1">
      <c r="A14" s="159"/>
      <c r="B14" s="400" t="s">
        <v>45</v>
      </c>
      <c r="C14" s="400"/>
      <c r="D14" s="400"/>
      <c r="E14" s="400"/>
      <c r="F14" s="400"/>
      <c r="G14" s="400"/>
      <c r="H14" s="400"/>
      <c r="I14" s="400"/>
    </row>
    <row r="15" spans="1:9" ht="12.75" customHeight="1">
      <c r="A15" s="159"/>
      <c r="B15" s="424" t="str">
        <f>'FORMATO 2. POA - MIR'!B18</f>
        <v>MANTENIMIENTO CORRECTIVO</v>
      </c>
      <c r="C15" s="424"/>
      <c r="D15" s="424"/>
      <c r="E15" s="424"/>
      <c r="F15" s="424"/>
      <c r="G15" s="424"/>
      <c r="H15" s="424"/>
      <c r="I15" s="424"/>
    </row>
    <row r="16" spans="1:9">
      <c r="A16" s="159"/>
      <c r="B16" s="400" t="s">
        <v>48</v>
      </c>
      <c r="C16" s="400"/>
      <c r="D16" s="400"/>
      <c r="E16" s="400"/>
      <c r="F16" s="400"/>
      <c r="G16" s="400"/>
      <c r="H16" s="400"/>
      <c r="I16" s="400"/>
    </row>
    <row r="17" spans="1:9" ht="39" customHeight="1">
      <c r="A17" s="159"/>
      <c r="B17" s="326" t="str">
        <f>'FORMATO 2. POA - MIR'!C18</f>
        <v>Atención a las requisiciones de mantenimiento correctivo del parque vehicular</v>
      </c>
      <c r="C17" s="326"/>
      <c r="D17" s="326"/>
      <c r="E17" s="326"/>
      <c r="F17" s="326"/>
      <c r="G17" s="326"/>
      <c r="H17" s="326"/>
      <c r="I17" s="326"/>
    </row>
    <row r="18" spans="1:9" ht="18.75" customHeight="1">
      <c r="A18" s="159"/>
      <c r="B18" s="425" t="s">
        <v>376</v>
      </c>
      <c r="C18" s="425"/>
      <c r="D18" s="425"/>
      <c r="E18" s="425"/>
      <c r="F18" s="425"/>
      <c r="G18" s="425"/>
      <c r="H18" s="425"/>
      <c r="I18" s="425"/>
    </row>
    <row r="19" spans="1:9" ht="12.75" customHeight="1">
      <c r="A19" s="159"/>
      <c r="B19" s="402" t="s">
        <v>357</v>
      </c>
      <c r="C19" s="402"/>
      <c r="D19" s="402"/>
      <c r="E19" s="402"/>
      <c r="F19" s="402"/>
      <c r="G19" s="402"/>
      <c r="H19" s="402"/>
      <c r="I19" s="402"/>
    </row>
    <row r="20" spans="1:9" ht="12.75" customHeight="1">
      <c r="A20" s="159"/>
      <c r="B20" s="326" t="str">
        <f>CALENDARIZACION!E23</f>
        <v xml:space="preserve">(Nrr/nre)/100
</v>
      </c>
      <c r="C20" s="326"/>
      <c r="D20" s="326"/>
      <c r="E20" s="326"/>
      <c r="F20" s="326"/>
      <c r="G20" s="326"/>
      <c r="H20" s="326"/>
      <c r="I20" s="326"/>
    </row>
    <row r="21" spans="1:9">
      <c r="A21" s="159"/>
      <c r="B21" s="402" t="s">
        <v>358</v>
      </c>
      <c r="C21" s="402"/>
      <c r="D21" s="402"/>
      <c r="E21" s="402"/>
      <c r="F21" s="402"/>
      <c r="G21" s="402"/>
      <c r="H21" s="402"/>
      <c r="I21" s="402"/>
    </row>
    <row r="22" spans="1:9" ht="28.5" customHeight="1">
      <c r="A22" s="159"/>
      <c r="B22" s="413" t="s">
        <v>122</v>
      </c>
      <c r="C22" s="413"/>
      <c r="D22" s="415" t="s">
        <v>359</v>
      </c>
      <c r="E22" s="415"/>
      <c r="F22" s="414" t="s">
        <v>360</v>
      </c>
      <c r="G22" s="414"/>
      <c r="H22" s="403" t="s">
        <v>155</v>
      </c>
      <c r="I22" s="403"/>
    </row>
    <row r="23" spans="1:9" ht="54.95" customHeight="1">
      <c r="A23" s="159"/>
      <c r="B23" s="416"/>
      <c r="C23" s="416"/>
      <c r="D23" s="332" t="s">
        <v>125</v>
      </c>
      <c r="E23" s="332"/>
      <c r="F23" s="326" t="str">
        <f>CALENDARIZACION!C23</f>
        <v xml:space="preserve">Porcentaje de Atencion a las requisiciones de mantenimiento correctivo tramitadas en el periodo 2026 </v>
      </c>
      <c r="G23" s="326"/>
      <c r="H23" s="428" t="s">
        <v>303</v>
      </c>
      <c r="I23" s="428"/>
    </row>
    <row r="24" spans="1:9" ht="54.95" customHeight="1">
      <c r="A24" s="159"/>
      <c r="B24" s="326"/>
      <c r="C24" s="326"/>
      <c r="D24" s="332" t="s">
        <v>125</v>
      </c>
      <c r="E24" s="332"/>
      <c r="F24" s="326" t="str">
        <f>CALENDARIZACION!D23</f>
        <v>Porcentaje de Atencion a las requisiciones de mantenimiento correctivo Programadas</v>
      </c>
      <c r="G24" s="326"/>
      <c r="H24" s="428" t="s">
        <v>303</v>
      </c>
      <c r="I24" s="428"/>
    </row>
    <row r="25" spans="1:9" ht="54.95" customHeight="1">
      <c r="A25" s="159"/>
      <c r="B25" s="326"/>
      <c r="C25" s="326"/>
      <c r="D25" s="332" t="s">
        <v>125</v>
      </c>
      <c r="E25" s="332"/>
      <c r="F25" s="326" t="str">
        <f>CALENDARIZACION!D24</f>
        <v>Porcentaje de Atencion a las requisiciones de mantenimiento correctivo Realizadas</v>
      </c>
      <c r="G25" s="326"/>
      <c r="H25" s="428" t="s">
        <v>303</v>
      </c>
      <c r="I25" s="428"/>
    </row>
    <row r="26" spans="1:9" ht="12.75" customHeight="1">
      <c r="A26" s="159"/>
      <c r="B26" s="412" t="s">
        <v>158</v>
      </c>
      <c r="C26" s="412"/>
      <c r="D26" s="412"/>
      <c r="E26" s="412"/>
      <c r="F26" s="412"/>
      <c r="G26" s="412"/>
      <c r="H26" s="412"/>
      <c r="I26" s="412"/>
    </row>
    <row r="27" spans="1:9" ht="15.75" customHeight="1">
      <c r="A27" s="159"/>
      <c r="B27" s="400" t="s">
        <v>28</v>
      </c>
      <c r="C27" s="400"/>
      <c r="D27" s="400" t="s">
        <v>46</v>
      </c>
      <c r="E27" s="400"/>
      <c r="F27" s="400" t="s">
        <v>47</v>
      </c>
      <c r="G27" s="400"/>
      <c r="H27" s="400"/>
      <c r="I27" s="400"/>
    </row>
    <row r="28" spans="1:9" ht="18" customHeight="1">
      <c r="A28" s="159"/>
      <c r="B28" s="326" t="s">
        <v>116</v>
      </c>
      <c r="C28" s="326"/>
      <c r="D28" s="326" t="s">
        <v>114</v>
      </c>
      <c r="E28" s="326"/>
      <c r="F28" s="326" t="s">
        <v>227</v>
      </c>
      <c r="G28" s="326"/>
      <c r="H28" s="326"/>
      <c r="I28" s="326"/>
    </row>
    <row r="29" spans="1:9" ht="18" customHeight="1">
      <c r="A29" s="159"/>
      <c r="B29" s="400" t="s">
        <v>144</v>
      </c>
      <c r="C29" s="400"/>
      <c r="D29" s="400"/>
      <c r="E29" s="400"/>
      <c r="F29" s="401" t="s">
        <v>147</v>
      </c>
      <c r="G29" s="401"/>
      <c r="H29" s="401"/>
      <c r="I29" s="401"/>
    </row>
    <row r="30" spans="1:9" ht="13.5" customHeight="1">
      <c r="A30" s="159"/>
      <c r="B30" s="326" t="s">
        <v>125</v>
      </c>
      <c r="C30" s="326"/>
      <c r="D30" s="326"/>
      <c r="E30" s="326"/>
      <c r="F30" s="326" t="s">
        <v>203</v>
      </c>
      <c r="G30" s="326"/>
      <c r="H30" s="326"/>
      <c r="I30" s="326"/>
    </row>
    <row r="31" spans="1:9" ht="15.75" customHeight="1">
      <c r="A31" s="159"/>
      <c r="B31" s="411" t="s">
        <v>99</v>
      </c>
      <c r="C31" s="411"/>
      <c r="D31" s="411"/>
      <c r="E31" s="411"/>
      <c r="F31" s="401" t="s">
        <v>148</v>
      </c>
      <c r="G31" s="401"/>
      <c r="H31" s="401"/>
      <c r="I31" s="401"/>
    </row>
    <row r="32" spans="1:9" ht="15.75" customHeight="1">
      <c r="A32" s="159"/>
      <c r="B32" s="326" t="s">
        <v>126</v>
      </c>
      <c r="C32" s="326"/>
      <c r="D32" s="326"/>
      <c r="E32" s="326"/>
      <c r="F32" s="326" t="s">
        <v>127</v>
      </c>
      <c r="G32" s="326"/>
      <c r="H32" s="326"/>
      <c r="I32" s="326"/>
    </row>
    <row r="33" spans="1:10" ht="14.25" customHeight="1">
      <c r="A33" s="159"/>
      <c r="B33" s="408" t="s">
        <v>161</v>
      </c>
      <c r="C33" s="408"/>
      <c r="D33" s="408"/>
      <c r="E33" s="408"/>
      <c r="F33" s="408"/>
      <c r="G33" s="408"/>
      <c r="H33" s="408"/>
      <c r="I33" s="408"/>
    </row>
    <row r="34" spans="1:10" ht="13.5" customHeight="1">
      <c r="A34" s="159"/>
      <c r="B34" s="409" t="s">
        <v>362</v>
      </c>
      <c r="C34" s="409"/>
      <c r="D34" s="409"/>
      <c r="E34" s="409"/>
      <c r="F34" s="402" t="s">
        <v>363</v>
      </c>
      <c r="G34" s="402"/>
      <c r="H34" s="402"/>
      <c r="I34" s="402"/>
    </row>
    <row r="35" spans="1:10" ht="12.75" customHeight="1">
      <c r="A35" s="159"/>
      <c r="B35" s="405" t="s">
        <v>164</v>
      </c>
      <c r="C35" s="405"/>
      <c r="D35" s="404">
        <f>CALENDARIZACION!R23</f>
        <v>8</v>
      </c>
      <c r="E35" s="404"/>
      <c r="F35" s="326" t="s">
        <v>132</v>
      </c>
      <c r="G35" s="326"/>
      <c r="H35" s="410" t="s">
        <v>133</v>
      </c>
      <c r="I35" s="410"/>
    </row>
    <row r="36" spans="1:10" ht="12.75" customHeight="1">
      <c r="A36" s="159"/>
      <c r="B36" s="405" t="s">
        <v>134</v>
      </c>
      <c r="C36" s="405"/>
      <c r="D36" s="332" t="s">
        <v>126</v>
      </c>
      <c r="E36" s="332"/>
      <c r="F36" s="326" t="s">
        <v>361</v>
      </c>
      <c r="G36" s="326"/>
      <c r="H36" s="406" t="s">
        <v>136</v>
      </c>
      <c r="I36" s="406"/>
    </row>
    <row r="37" spans="1:10" ht="12.75" customHeight="1">
      <c r="A37" s="159"/>
      <c r="B37" s="405" t="s">
        <v>49</v>
      </c>
      <c r="C37" s="405"/>
      <c r="D37" s="332" t="s">
        <v>201</v>
      </c>
      <c r="E37" s="332"/>
      <c r="F37" s="326" t="s">
        <v>137</v>
      </c>
      <c r="G37" s="326"/>
      <c r="H37" s="407" t="s">
        <v>138</v>
      </c>
      <c r="I37" s="407"/>
    </row>
    <row r="38" spans="1:10">
      <c r="A38" s="159"/>
      <c r="B38" s="402" t="s">
        <v>377</v>
      </c>
      <c r="C38" s="402"/>
      <c r="D38" s="402"/>
      <c r="E38" s="402"/>
      <c r="F38" s="402"/>
      <c r="G38" s="402"/>
      <c r="H38" s="402"/>
      <c r="I38" s="402"/>
    </row>
    <row r="39" spans="1:10" ht="12.75" customHeight="1">
      <c r="A39" s="159"/>
      <c r="B39" s="403" t="s">
        <v>244</v>
      </c>
      <c r="C39" s="403"/>
      <c r="D39" s="403"/>
      <c r="E39" s="403"/>
      <c r="F39" s="403" t="s">
        <v>50</v>
      </c>
      <c r="G39" s="403"/>
      <c r="H39" s="403" t="s">
        <v>159</v>
      </c>
      <c r="I39" s="403"/>
    </row>
    <row r="40" spans="1:10">
      <c r="A40" s="159"/>
      <c r="B40" s="404">
        <f>D43</f>
        <v>2</v>
      </c>
      <c r="C40" s="404"/>
      <c r="D40" s="404"/>
      <c r="E40" s="404"/>
      <c r="F40" s="404">
        <v>2026</v>
      </c>
      <c r="G40" s="404"/>
      <c r="H40" s="326" t="s">
        <v>126</v>
      </c>
      <c r="I40" s="326"/>
    </row>
    <row r="41" spans="1:10">
      <c r="A41" s="159"/>
      <c r="B41" s="399" t="s">
        <v>162</v>
      </c>
      <c r="C41" s="399"/>
      <c r="D41" s="399"/>
      <c r="E41" s="399"/>
      <c r="F41" s="399"/>
      <c r="G41" s="399"/>
      <c r="H41" s="399"/>
      <c r="I41" s="399"/>
    </row>
    <row r="42" spans="1:10" s="49" customFormat="1" ht="38.25" customHeight="1">
      <c r="A42" s="160"/>
      <c r="B42" s="400" t="s">
        <v>140</v>
      </c>
      <c r="C42" s="400"/>
      <c r="D42" s="152" t="s">
        <v>163</v>
      </c>
      <c r="E42" s="158" t="s">
        <v>102</v>
      </c>
      <c r="F42" s="401" t="s">
        <v>103</v>
      </c>
      <c r="G42" s="401"/>
      <c r="H42" s="129" t="s">
        <v>92</v>
      </c>
      <c r="I42" s="129" t="s">
        <v>93</v>
      </c>
    </row>
    <row r="43" spans="1:10" ht="12.75" customHeight="1">
      <c r="A43" s="159"/>
      <c r="B43" s="326" t="s">
        <v>292</v>
      </c>
      <c r="C43" s="326"/>
      <c r="D43" s="132">
        <f>SUM(CALENDARIZACION!F23:H23)</f>
        <v>2</v>
      </c>
      <c r="E43" s="133">
        <v>0</v>
      </c>
      <c r="F43" s="395">
        <f>SUM(CALENDARIZACION!F24:H24)</f>
        <v>2</v>
      </c>
      <c r="G43" s="395"/>
      <c r="H43" s="153">
        <v>46027</v>
      </c>
      <c r="I43" s="153">
        <v>46386</v>
      </c>
      <c r="J43" s="161"/>
    </row>
    <row r="44" spans="1:10" ht="12.75" customHeight="1">
      <c r="A44" s="159"/>
      <c r="B44" s="326" t="s">
        <v>293</v>
      </c>
      <c r="C44" s="326"/>
      <c r="D44" s="132">
        <f>SUM(CALENDARIZACION!I23:K23)</f>
        <v>2</v>
      </c>
      <c r="E44" s="135">
        <v>0</v>
      </c>
      <c r="F44" s="395">
        <f>SUM(CALENDARIZACION!I24:K24)</f>
        <v>0</v>
      </c>
      <c r="G44" s="395"/>
      <c r="H44" s="153">
        <v>46117</v>
      </c>
      <c r="I44" s="153">
        <v>46203</v>
      </c>
      <c r="J44" s="161"/>
    </row>
    <row r="45" spans="1:10" ht="12.75" customHeight="1">
      <c r="A45" s="159"/>
      <c r="B45" s="326" t="s">
        <v>150</v>
      </c>
      <c r="C45" s="326"/>
      <c r="D45" s="132">
        <f>SUM(CALENDARIZACION!L23:N23)</f>
        <v>2</v>
      </c>
      <c r="E45" s="133">
        <v>0</v>
      </c>
      <c r="F45" s="395">
        <f>SUM(CALENDARIZACION!L24:N24)</f>
        <v>0</v>
      </c>
      <c r="G45" s="395"/>
      <c r="H45" s="153">
        <v>46208</v>
      </c>
      <c r="I45" s="153">
        <v>46295</v>
      </c>
    </row>
    <row r="46" spans="1:10" ht="12.75" customHeight="1">
      <c r="A46" s="159"/>
      <c r="B46" s="326" t="s">
        <v>294</v>
      </c>
      <c r="C46" s="326"/>
      <c r="D46" s="132">
        <f>SUM(CALENDARIZACION!O23:Q23)</f>
        <v>2</v>
      </c>
      <c r="E46" s="133">
        <v>0</v>
      </c>
      <c r="F46" s="395">
        <f>SUM(CALENDARIZACION!O24:Q24)</f>
        <v>0</v>
      </c>
      <c r="G46" s="395"/>
      <c r="H46" s="153">
        <v>46300</v>
      </c>
      <c r="I46" s="153">
        <v>46386</v>
      </c>
    </row>
    <row r="47" spans="1:10" ht="24">
      <c r="A47" s="159"/>
      <c r="B47" s="396" t="s">
        <v>373</v>
      </c>
      <c r="C47" s="396"/>
      <c r="D47" s="154">
        <f>F52</f>
        <v>8</v>
      </c>
      <c r="E47" s="154">
        <v>0</v>
      </c>
      <c r="F47" s="397">
        <f>G52</f>
        <v>0</v>
      </c>
      <c r="G47" s="397"/>
      <c r="H47" s="130" t="s">
        <v>165</v>
      </c>
      <c r="I47" s="155">
        <f>I52</f>
        <v>0.25</v>
      </c>
    </row>
    <row r="48" spans="1:10">
      <c r="A48" s="398"/>
      <c r="B48" s="398"/>
      <c r="C48" s="398"/>
      <c r="D48" s="398"/>
      <c r="E48" s="398"/>
      <c r="F48" s="398"/>
      <c r="G48" s="398"/>
      <c r="H48" s="398"/>
      <c r="I48" s="398"/>
    </row>
    <row r="49" spans="1:9" ht="22.5" customHeight="1">
      <c r="A49" s="398"/>
      <c r="B49" s="398"/>
      <c r="C49" s="398"/>
      <c r="D49" s="398"/>
      <c r="E49" s="398"/>
      <c r="F49" s="398"/>
      <c r="G49" s="398"/>
      <c r="H49" s="398"/>
      <c r="I49" s="398"/>
    </row>
    <row r="50" spans="1:9" ht="39" customHeight="1">
      <c r="B50" s="420" t="s">
        <v>177</v>
      </c>
      <c r="C50" s="400"/>
      <c r="D50" s="391" t="s">
        <v>52</v>
      </c>
      <c r="E50" s="391"/>
      <c r="F50" s="391" t="s">
        <v>171</v>
      </c>
      <c r="G50" s="391"/>
      <c r="H50" s="391"/>
      <c r="I50" s="391"/>
    </row>
    <row r="51" spans="1:9" ht="33.75" customHeight="1">
      <c r="B51" s="392" t="str">
        <f>D8</f>
        <v>PP1- A2 C1</v>
      </c>
      <c r="C51" s="392"/>
      <c r="D51" s="332" t="str">
        <f>B15</f>
        <v>MANTENIMIENTO CORRECTIVO</v>
      </c>
      <c r="E51" s="332"/>
      <c r="F51" s="138" t="s">
        <v>172</v>
      </c>
      <c r="G51" s="130" t="s">
        <v>173</v>
      </c>
      <c r="H51" s="138" t="s">
        <v>67</v>
      </c>
      <c r="I51" s="139" t="s">
        <v>68</v>
      </c>
    </row>
    <row r="52" spans="1:9" ht="30" customHeight="1">
      <c r="B52" s="392"/>
      <c r="C52" s="392"/>
      <c r="D52" s="332"/>
      <c r="E52" s="332"/>
      <c r="F52" s="156">
        <f>CALENDARIZACION!S23</f>
        <v>8</v>
      </c>
      <c r="G52" s="134">
        <f>CALENDARIZACION!S24</f>
        <v>0</v>
      </c>
      <c r="H52" s="156">
        <f>CALENDARIZACION!T23</f>
        <v>8</v>
      </c>
      <c r="I52" s="157">
        <f>CALENDARIZACION!U23</f>
        <v>0.25</v>
      </c>
    </row>
    <row r="53" spans="1:9" ht="20.25" customHeight="1">
      <c r="A53" s="162">
        <v>1</v>
      </c>
      <c r="B53" s="437"/>
      <c r="C53" s="438"/>
      <c r="D53" s="438"/>
      <c r="E53" s="438"/>
      <c r="F53" s="438"/>
      <c r="G53" s="438"/>
      <c r="H53" s="438"/>
      <c r="I53" s="439"/>
    </row>
    <row r="54" spans="1:9">
      <c r="A54" s="162">
        <v>1</v>
      </c>
      <c r="B54" s="427"/>
      <c r="C54" s="398"/>
      <c r="D54" s="398"/>
      <c r="E54" s="398"/>
      <c r="F54" s="398"/>
      <c r="G54" s="398"/>
      <c r="H54" s="398"/>
      <c r="I54" s="440"/>
    </row>
    <row r="55" spans="1:9">
      <c r="A55" s="162">
        <v>1</v>
      </c>
      <c r="B55" s="427"/>
      <c r="C55" s="398"/>
      <c r="D55" s="398"/>
      <c r="E55" s="398"/>
      <c r="F55" s="398"/>
      <c r="G55" s="398"/>
      <c r="H55" s="398"/>
      <c r="I55" s="440"/>
    </row>
    <row r="56" spans="1:9">
      <c r="A56" s="162">
        <v>1</v>
      </c>
      <c r="B56" s="427"/>
      <c r="C56" s="398"/>
      <c r="D56" s="398"/>
      <c r="E56" s="398"/>
      <c r="F56" s="398"/>
      <c r="G56" s="398"/>
      <c r="H56" s="398"/>
      <c r="I56" s="440"/>
    </row>
    <row r="57" spans="1:9">
      <c r="A57" s="162">
        <v>1</v>
      </c>
      <c r="B57" s="427"/>
      <c r="C57" s="398"/>
      <c r="D57" s="398"/>
      <c r="E57" s="398"/>
      <c r="F57" s="398"/>
      <c r="G57" s="398"/>
      <c r="H57" s="398"/>
      <c r="I57" s="440"/>
    </row>
    <row r="58" spans="1:9">
      <c r="A58" s="162">
        <v>1</v>
      </c>
      <c r="B58" s="427"/>
      <c r="C58" s="398"/>
      <c r="D58" s="398"/>
      <c r="E58" s="398"/>
      <c r="F58" s="398"/>
      <c r="G58" s="398"/>
      <c r="H58" s="398"/>
      <c r="I58" s="440"/>
    </row>
    <row r="59" spans="1:9">
      <c r="A59" s="162">
        <v>1</v>
      </c>
      <c r="B59" s="427"/>
      <c r="C59" s="398"/>
      <c r="D59" s="398"/>
      <c r="E59" s="398"/>
      <c r="F59" s="398"/>
      <c r="G59" s="398"/>
      <c r="H59" s="398"/>
      <c r="I59" s="440"/>
    </row>
    <row r="60" spans="1:9">
      <c r="A60" s="162">
        <v>1</v>
      </c>
      <c r="B60" s="427"/>
      <c r="C60" s="398"/>
      <c r="D60" s="398"/>
      <c r="E60" s="398"/>
      <c r="F60" s="398"/>
      <c r="G60" s="398"/>
      <c r="H60" s="398"/>
      <c r="I60" s="440"/>
    </row>
    <row r="61" spans="1:9">
      <c r="A61" s="162">
        <v>1</v>
      </c>
      <c r="B61" s="427"/>
      <c r="C61" s="398"/>
      <c r="D61" s="398"/>
      <c r="E61" s="398"/>
      <c r="F61" s="398"/>
      <c r="G61" s="398"/>
      <c r="H61" s="398"/>
      <c r="I61" s="440"/>
    </row>
    <row r="62" spans="1:9">
      <c r="A62" s="162">
        <v>1</v>
      </c>
      <c r="B62" s="427"/>
      <c r="C62" s="398"/>
      <c r="D62" s="398"/>
      <c r="E62" s="398"/>
      <c r="F62" s="398"/>
      <c r="G62" s="398"/>
      <c r="H62" s="398"/>
      <c r="I62" s="440"/>
    </row>
    <row r="63" spans="1:9">
      <c r="A63" s="162">
        <v>1</v>
      </c>
      <c r="B63" s="427"/>
      <c r="C63" s="398"/>
      <c r="D63" s="398"/>
      <c r="E63" s="398"/>
      <c r="F63" s="398"/>
      <c r="G63" s="398"/>
      <c r="H63" s="398"/>
      <c r="I63" s="440"/>
    </row>
    <row r="64" spans="1:9">
      <c r="A64" s="162">
        <v>1</v>
      </c>
      <c r="B64" s="427"/>
      <c r="C64" s="398"/>
      <c r="D64" s="398"/>
      <c r="E64" s="398"/>
      <c r="F64" s="398"/>
      <c r="G64" s="398"/>
      <c r="H64" s="398"/>
      <c r="I64" s="440"/>
    </row>
    <row r="65" spans="1:9">
      <c r="A65" s="162">
        <v>1</v>
      </c>
      <c r="B65" s="427"/>
      <c r="C65" s="398"/>
      <c r="D65" s="398"/>
      <c r="E65" s="398"/>
      <c r="F65" s="398"/>
      <c r="G65" s="398"/>
      <c r="H65" s="398"/>
      <c r="I65" s="440"/>
    </row>
    <row r="66" spans="1:9">
      <c r="A66" s="162">
        <v>1</v>
      </c>
      <c r="B66" s="427"/>
      <c r="C66" s="398"/>
      <c r="D66" s="398"/>
      <c r="E66" s="398"/>
      <c r="F66" s="398"/>
      <c r="G66" s="398"/>
      <c r="H66" s="398"/>
      <c r="I66" s="440"/>
    </row>
    <row r="67" spans="1:9">
      <c r="A67" s="162">
        <v>1</v>
      </c>
      <c r="B67" s="427"/>
      <c r="C67" s="398"/>
      <c r="D67" s="398"/>
      <c r="E67" s="398"/>
      <c r="F67" s="398"/>
      <c r="G67" s="398"/>
      <c r="H67" s="398"/>
      <c r="I67" s="440"/>
    </row>
    <row r="68" spans="1:9" ht="17.25" customHeight="1">
      <c r="A68" s="162">
        <v>1</v>
      </c>
      <c r="B68" s="441"/>
      <c r="C68" s="442"/>
      <c r="D68" s="442"/>
      <c r="E68" s="442"/>
      <c r="F68" s="442"/>
      <c r="G68" s="442"/>
      <c r="H68" s="442"/>
      <c r="I68" s="443"/>
    </row>
    <row r="69" spans="1:9">
      <c r="A69" s="162">
        <v>1</v>
      </c>
      <c r="B69" s="444" t="s">
        <v>296</v>
      </c>
      <c r="C69" s="445"/>
      <c r="D69" s="445"/>
      <c r="E69" s="445"/>
      <c r="F69" s="445"/>
      <c r="G69" s="445"/>
      <c r="H69" s="445"/>
      <c r="I69" s="446"/>
    </row>
    <row r="70" spans="1:9">
      <c r="A70" s="162">
        <v>1</v>
      </c>
      <c r="B70" s="447"/>
      <c r="C70" s="448"/>
      <c r="D70" s="448"/>
      <c r="E70" s="448"/>
      <c r="F70" s="448"/>
      <c r="G70" s="448"/>
      <c r="H70" s="448"/>
      <c r="I70" s="449"/>
    </row>
    <row r="71" spans="1:9" ht="12.75" customHeight="1">
      <c r="A71" s="162">
        <v>1</v>
      </c>
      <c r="B71" s="431" t="s">
        <v>292</v>
      </c>
      <c r="C71" s="432"/>
      <c r="D71" s="433"/>
      <c r="E71" s="381">
        <f>F43/D43</f>
        <v>1</v>
      </c>
      <c r="F71" s="382"/>
      <c r="G71" s="382"/>
      <c r="H71" s="382"/>
      <c r="I71" s="383"/>
    </row>
    <row r="72" spans="1:9" ht="12.75" customHeight="1">
      <c r="A72" s="162">
        <v>1</v>
      </c>
      <c r="B72" s="434"/>
      <c r="C72" s="435"/>
      <c r="D72" s="436"/>
      <c r="E72" s="384"/>
      <c r="F72" s="385"/>
      <c r="G72" s="385"/>
      <c r="H72" s="385"/>
      <c r="I72" s="386"/>
    </row>
    <row r="73" spans="1:9" ht="12.75" customHeight="1">
      <c r="B73" s="431" t="s">
        <v>293</v>
      </c>
      <c r="C73" s="432"/>
      <c r="D73" s="433"/>
      <c r="E73" s="381">
        <f>F44/D44</f>
        <v>0</v>
      </c>
      <c r="F73" s="382"/>
      <c r="G73" s="382"/>
      <c r="H73" s="382"/>
      <c r="I73" s="383"/>
    </row>
    <row r="74" spans="1:9" ht="12.75" customHeight="1">
      <c r="B74" s="434"/>
      <c r="C74" s="435"/>
      <c r="D74" s="436"/>
      <c r="E74" s="384"/>
      <c r="F74" s="385"/>
      <c r="G74" s="385"/>
      <c r="H74" s="385"/>
      <c r="I74" s="386"/>
    </row>
    <row r="75" spans="1:9" ht="12.75" customHeight="1">
      <c r="B75" s="431" t="s">
        <v>150</v>
      </c>
      <c r="C75" s="432"/>
      <c r="D75" s="433"/>
      <c r="E75" s="381">
        <f>F45/D45</f>
        <v>0</v>
      </c>
      <c r="F75" s="382"/>
      <c r="G75" s="382"/>
      <c r="H75" s="382"/>
      <c r="I75" s="383"/>
    </row>
    <row r="76" spans="1:9" ht="12.75" customHeight="1">
      <c r="B76" s="434"/>
      <c r="C76" s="435"/>
      <c r="D76" s="436"/>
      <c r="E76" s="384"/>
      <c r="F76" s="385"/>
      <c r="G76" s="385"/>
      <c r="H76" s="385"/>
      <c r="I76" s="386"/>
    </row>
    <row r="77" spans="1:9" ht="12.75" customHeight="1">
      <c r="B77" s="431" t="s">
        <v>294</v>
      </c>
      <c r="C77" s="432"/>
      <c r="D77" s="433"/>
      <c r="E77" s="381">
        <f>F46/D46</f>
        <v>0</v>
      </c>
      <c r="F77" s="382"/>
      <c r="G77" s="382"/>
      <c r="H77" s="382"/>
      <c r="I77" s="383"/>
    </row>
    <row r="78" spans="1:9" ht="12.75" customHeight="1">
      <c r="B78" s="434"/>
      <c r="C78" s="435"/>
      <c r="D78" s="436"/>
      <c r="E78" s="384"/>
      <c r="F78" s="385"/>
      <c r="G78" s="385"/>
      <c r="H78" s="385"/>
      <c r="I78" s="386"/>
    </row>
    <row r="79" spans="1:9">
      <c r="B79" s="450"/>
      <c r="C79" s="450"/>
      <c r="D79" s="450"/>
      <c r="E79" s="450"/>
      <c r="F79" s="450"/>
      <c r="G79" s="450"/>
      <c r="H79" s="450"/>
      <c r="I79" s="450"/>
    </row>
  </sheetData>
  <dataConsolidate/>
  <mergeCells count="119">
    <mergeCell ref="B79:I79"/>
    <mergeCell ref="B7:C7"/>
    <mergeCell ref="D7:E7"/>
    <mergeCell ref="F7:G7"/>
    <mergeCell ref="H7:I7"/>
    <mergeCell ref="B8:C8"/>
    <mergeCell ref="D8:E8"/>
    <mergeCell ref="F8:G8"/>
    <mergeCell ref="H8:I8"/>
    <mergeCell ref="B11:C11"/>
    <mergeCell ref="D11:E11"/>
    <mergeCell ref="F11:G11"/>
    <mergeCell ref="H11:I11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4:I4"/>
    <mergeCell ref="B5:I5"/>
    <mergeCell ref="B6:C6"/>
    <mergeCell ref="D6:E6"/>
    <mergeCell ref="F6:G6"/>
    <mergeCell ref="H6:I6"/>
    <mergeCell ref="B9:I9"/>
    <mergeCell ref="B10:C10"/>
    <mergeCell ref="D10:E10"/>
    <mergeCell ref="F10:G10"/>
    <mergeCell ref="H10:I10"/>
    <mergeCell ref="B14:I14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9:E29"/>
    <mergeCell ref="F29:I29"/>
    <mergeCell ref="B30:E30"/>
    <mergeCell ref="F30:I30"/>
    <mergeCell ref="B31:E31"/>
    <mergeCell ref="F31:I31"/>
    <mergeCell ref="B26:I26"/>
    <mergeCell ref="B27:C27"/>
    <mergeCell ref="D27:E27"/>
    <mergeCell ref="F27:I27"/>
    <mergeCell ref="B28:C28"/>
    <mergeCell ref="D28:E28"/>
    <mergeCell ref="F28:I28"/>
    <mergeCell ref="B36:C36"/>
    <mergeCell ref="D36:E36"/>
    <mergeCell ref="F36:G36"/>
    <mergeCell ref="H36:I36"/>
    <mergeCell ref="B37:C37"/>
    <mergeCell ref="D37:E37"/>
    <mergeCell ref="F37:G37"/>
    <mergeCell ref="H37:I37"/>
    <mergeCell ref="B32:E32"/>
    <mergeCell ref="F32:I32"/>
    <mergeCell ref="B33:I33"/>
    <mergeCell ref="B34:E34"/>
    <mergeCell ref="F34:I34"/>
    <mergeCell ref="B35:C35"/>
    <mergeCell ref="D35:E35"/>
    <mergeCell ref="F35:G35"/>
    <mergeCell ref="H35:I35"/>
    <mergeCell ref="B41:I41"/>
    <mergeCell ref="B42:C42"/>
    <mergeCell ref="F42:G42"/>
    <mergeCell ref="B43:C43"/>
    <mergeCell ref="F43:G43"/>
    <mergeCell ref="B44:C44"/>
    <mergeCell ref="F44:G44"/>
    <mergeCell ref="B38:I38"/>
    <mergeCell ref="B39:E39"/>
    <mergeCell ref="F39:G39"/>
    <mergeCell ref="H39:I39"/>
    <mergeCell ref="B40:E40"/>
    <mergeCell ref="F40:G40"/>
    <mergeCell ref="H40:I40"/>
    <mergeCell ref="B50:C50"/>
    <mergeCell ref="D50:E50"/>
    <mergeCell ref="F50:I50"/>
    <mergeCell ref="B51:C52"/>
    <mergeCell ref="D51:E52"/>
    <mergeCell ref="B45:C45"/>
    <mergeCell ref="F45:G45"/>
    <mergeCell ref="B46:C46"/>
    <mergeCell ref="F46:G46"/>
    <mergeCell ref="B47:C47"/>
    <mergeCell ref="F47:G47"/>
    <mergeCell ref="A48:I49"/>
    <mergeCell ref="B75:D76"/>
    <mergeCell ref="E75:I76"/>
    <mergeCell ref="B77:D78"/>
    <mergeCell ref="E77:I78"/>
    <mergeCell ref="B53:I68"/>
    <mergeCell ref="B69:I70"/>
    <mergeCell ref="B71:D72"/>
    <mergeCell ref="E71:I72"/>
    <mergeCell ref="B73:D74"/>
    <mergeCell ref="E73:I74"/>
  </mergeCells>
  <conditionalFormatting sqref="E71:I72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{CF513BF1-1EF3-493B-862B-09262CBC0F81}</x14:id>
        </ext>
      </extLst>
    </cfRule>
  </conditionalFormatting>
  <conditionalFormatting sqref="E73:I74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{BA187C86-2FE5-484F-9A43-508E0348723E}</x14:id>
        </ext>
      </extLst>
    </cfRule>
  </conditionalFormatting>
  <conditionalFormatting sqref="E75:I76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{0375C7AE-8C50-4596-B282-FEBEF222D85D}</x14:id>
        </ext>
      </extLst>
    </cfRule>
  </conditionalFormatting>
  <conditionalFormatting sqref="E77:I78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{C6DAD879-A1B6-4AFC-8F91-07670494FFBD}</x14:id>
        </ext>
      </extLst>
    </cfRule>
  </conditionalFormatting>
  <hyperlinks>
    <hyperlink ref="H23" r:id="rId1" xr:uid="{EF3D2962-F875-4EC6-8197-43ED18D202B1}"/>
    <hyperlink ref="H24" r:id="rId2" xr:uid="{D3ECEC0F-1B15-44B7-8FCA-C8C8005DF398}"/>
    <hyperlink ref="H25" r:id="rId3" xr:uid="{8BCAA232-210F-4293-82DA-902FCD035B07}"/>
  </hyperlinks>
  <pageMargins left="0.7" right="0.7" top="0.75" bottom="0.75" header="0.3" footer="0.3"/>
  <pageSetup scale="55" orientation="portrait" r:id="rId4"/>
  <rowBreaks count="1" manualBreakCount="1">
    <brk id="47" max="16383" man="1"/>
  </rowBreaks>
  <ignoredErrors>
    <ignoredError sqref="F43" formulaRange="1"/>
  </ignoredErrors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513BF1-1EF3-493B-862B-09262CBC0F81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E71:I72</xm:sqref>
        </x14:conditionalFormatting>
        <x14:conditionalFormatting xmlns:xm="http://schemas.microsoft.com/office/excel/2006/main">
          <x14:cfRule type="dataBar" id="{BA187C86-2FE5-484F-9A43-508E0348723E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E73:I74</xm:sqref>
        </x14:conditionalFormatting>
        <x14:conditionalFormatting xmlns:xm="http://schemas.microsoft.com/office/excel/2006/main">
          <x14:cfRule type="dataBar" id="{0375C7AE-8C50-4596-B282-FEBEF222D85D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E75:I76</xm:sqref>
        </x14:conditionalFormatting>
        <x14:conditionalFormatting xmlns:xm="http://schemas.microsoft.com/office/excel/2006/main">
          <x14:cfRule type="dataBar" id="{C6DAD879-A1B6-4AFC-8F91-07670494FFBD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E77:I78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93F91EE2-5C20-4D97-A69D-46F38E2D32DF}">
          <x14:formula1>
            <xm:f>'NO SE EDITA'!$K$3:$K$6</xm:f>
          </x14:formula1>
          <xm:sqref>H43:H46</xm:sqref>
        </x14:dataValidation>
        <x14:dataValidation type="list" allowBlank="1" showInputMessage="1" showErrorMessage="1" xr:uid="{9603C996-773C-49E7-B424-E91B3EAD56C0}">
          <x14:formula1>
            <xm:f>'NO SE EDITA'!$L$3:$L$6</xm:f>
          </x14:formula1>
          <xm:sqref>I43:I46</xm:sqref>
        </x14:dataValidation>
        <x14:dataValidation type="list" allowBlank="1" showInputMessage="1" showErrorMessage="1" xr:uid="{91A9EA93-9977-4A8B-8C51-896B4F74DDEE}">
          <x14:formula1>
            <xm:f>'NO SE EDITA'!$C$3:$C$6</xm:f>
          </x14:formula1>
          <xm:sqref>D28:E28</xm:sqref>
        </x14:dataValidation>
        <x14:dataValidation type="list" allowBlank="1" showInputMessage="1" showErrorMessage="1" xr:uid="{4085242A-6BBB-428B-A313-E8B86F9BC3A6}">
          <x14:formula1>
            <xm:f>'NO SE EDITA'!$G$3:$G$5</xm:f>
          </x14:formula1>
          <xm:sqref>B32:E32 D36:E36 H40:I40</xm:sqref>
        </x14:dataValidation>
        <x14:dataValidation type="list" allowBlank="1" showInputMessage="1" showErrorMessage="1" xr:uid="{F37B09E8-DDD0-4E7E-B768-346819D2B239}">
          <x14:formula1>
            <xm:f>'NO SE EDITA'!$H$3:$H$4</xm:f>
          </x14:formula1>
          <xm:sqref>F32:I32</xm:sqref>
        </x14:dataValidation>
        <x14:dataValidation type="list" allowBlank="1" showInputMessage="1" showErrorMessage="1" xr:uid="{606833A9-5FFA-4224-9E2F-D7B9AB686E09}">
          <x14:formula1>
            <xm:f>'NO SE EDITA'!$D$3:$D$4</xm:f>
          </x14:formula1>
          <xm:sqref>F28</xm:sqref>
        </x14:dataValidation>
        <x14:dataValidation type="list" allowBlank="1" showInputMessage="1" showErrorMessage="1" xr:uid="{DC80FD1A-6EF1-442F-A014-1C3D94FED32F}">
          <x14:formula1>
            <xm:f>'NO SE EDITA'!$B$3:$B$4</xm:f>
          </x14:formula1>
          <xm:sqref>B27:C28</xm:sqref>
        </x14:dataValidation>
        <x14:dataValidation type="list" allowBlank="1" showInputMessage="1" showErrorMessage="1" xr:uid="{3C36B919-BCA3-4418-936B-EE05C6470C44}">
          <x14:formula1>
            <xm:f>'NO SE EDITA'!$M$3:$M$4</xm:f>
          </x14:formula1>
          <xm:sqref>D37:E37</xm:sqref>
        </x14:dataValidation>
        <x14:dataValidation type="list" allowBlank="1" showInputMessage="1" showErrorMessage="1" xr:uid="{D41FFB6A-7503-4AA7-BC71-3B25135A045F}">
          <x14:formula1>
            <xm:f>'NO SE EDITA'!$E$3:$E$4</xm:f>
          </x14:formula1>
          <xm:sqref>B30:E30</xm:sqref>
        </x14:dataValidation>
        <x14:dataValidation type="list" allowBlank="1" showInputMessage="1" showErrorMessage="1" xr:uid="{13796463-251A-4188-AB37-4AD1ED0E4E1F}">
          <x14:formula1>
            <xm:f>'NO SE EDITA'!$F$3:$F$4</xm:f>
          </x14:formula1>
          <xm:sqref>F30:I30</xm:sqref>
        </x14:dataValidation>
        <x14:dataValidation type="list" allowBlank="1" showInputMessage="1" showErrorMessage="1" xr:uid="{B5362793-071B-47DD-9D2C-39F6F1BB5002}">
          <x14:formula1>
            <xm:f>'NO SE EDITA'!$J$3:$J$6</xm:f>
          </x14:formula1>
          <xm:sqref>F40:G40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2DE9-D215-4E8E-94FD-E7C394248E8E}">
  <dimension ref="A2:J79"/>
  <sheetViews>
    <sheetView view="pageBreakPreview" zoomScaleNormal="100" zoomScaleSheetLayoutView="100" workbookViewId="0">
      <selection activeCell="B9" sqref="B9:I9"/>
    </sheetView>
  </sheetViews>
  <sheetFormatPr baseColWidth="10" defaultColWidth="12" defaultRowHeight="12.75"/>
  <cols>
    <col min="1" max="1" width="4.33203125" style="143" customWidth="1"/>
    <col min="2" max="3" width="15.83203125" style="143" customWidth="1"/>
    <col min="4" max="9" width="17.83203125" style="143" customWidth="1"/>
    <col min="10" max="16384" width="12" style="143"/>
  </cols>
  <sheetData>
    <row r="2" spans="2:9" ht="18" customHeight="1"/>
    <row r="3" spans="2:9" ht="15" customHeight="1"/>
    <row r="4" spans="2:9" ht="34.5" customHeight="1">
      <c r="B4" s="325" t="s">
        <v>38</v>
      </c>
      <c r="C4" s="418"/>
      <c r="D4" s="418"/>
      <c r="E4" s="418"/>
      <c r="F4" s="418"/>
      <c r="G4" s="418"/>
      <c r="H4" s="418"/>
      <c r="I4" s="418"/>
    </row>
    <row r="5" spans="2:9" ht="19.5" customHeight="1">
      <c r="B5" s="331" t="s">
        <v>374</v>
      </c>
      <c r="C5" s="419"/>
      <c r="D5" s="419"/>
      <c r="E5" s="419"/>
      <c r="F5" s="419"/>
      <c r="G5" s="419"/>
      <c r="H5" s="419"/>
      <c r="I5" s="419"/>
    </row>
    <row r="6" spans="2:9" s="163" customFormat="1" ht="60" customHeight="1">
      <c r="B6" s="420" t="s">
        <v>39</v>
      </c>
      <c r="C6" s="420"/>
      <c r="D6" s="326" t="str">
        <f>'FORMATO 2. POA - MIR'!D4:F4</f>
        <v>SECRETARIA DE ADMINISTRACION Y FINANZAS</v>
      </c>
      <c r="E6" s="326"/>
      <c r="F6" s="420" t="s">
        <v>42</v>
      </c>
      <c r="G6" s="420"/>
      <c r="H6" s="326">
        <v>2026</v>
      </c>
      <c r="I6" s="326"/>
    </row>
    <row r="7" spans="2:9" ht="54" customHeight="1">
      <c r="B7" s="420" t="s">
        <v>40</v>
      </c>
      <c r="C7" s="420"/>
      <c r="D7" s="326" t="s">
        <v>460</v>
      </c>
      <c r="E7" s="326"/>
      <c r="F7" s="420" t="s">
        <v>43</v>
      </c>
      <c r="G7" s="420"/>
      <c r="H7" s="326" t="s">
        <v>295</v>
      </c>
      <c r="I7" s="326"/>
    </row>
    <row r="8" spans="2:9" ht="41.25" customHeight="1">
      <c r="B8" s="422" t="s">
        <v>41</v>
      </c>
      <c r="C8" s="422"/>
      <c r="D8" s="423" t="s">
        <v>300</v>
      </c>
      <c r="E8" s="423"/>
      <c r="F8" s="420" t="s">
        <v>44</v>
      </c>
      <c r="G8" s="420"/>
      <c r="H8" s="326" t="s">
        <v>461</v>
      </c>
      <c r="I8" s="326"/>
    </row>
    <row r="9" spans="2:9">
      <c r="B9" s="408" t="s">
        <v>106</v>
      </c>
      <c r="C9" s="408"/>
      <c r="D9" s="408"/>
      <c r="E9" s="408"/>
      <c r="F9" s="408"/>
      <c r="G9" s="408"/>
      <c r="H9" s="408"/>
      <c r="I9" s="408"/>
    </row>
    <row r="10" spans="2:9" ht="68.25" customHeight="1">
      <c r="B10" s="400" t="s">
        <v>107</v>
      </c>
      <c r="C10" s="400"/>
      <c r="D10" s="326" t="str">
        <f>'FORMATO 2. POA - MIR'!C9</f>
        <v>ACUERDO 1. ACUERDO PARA UN GOBIERNO CERCANO, JUSTO Y HONESTO</v>
      </c>
      <c r="E10" s="326"/>
      <c r="F10" s="403" t="s">
        <v>108</v>
      </c>
      <c r="G10" s="403"/>
      <c r="H10" s="326" t="str">
        <f>'FORMATO 2. POA - MIR'!E9</f>
        <v>1.4.1.      Fortalecer la hacienda pública, de una manera eficiente y capaz, logrando una transformación integra de las finanzas municipales.</v>
      </c>
      <c r="I10" s="326"/>
    </row>
    <row r="11" spans="2:9" ht="54" customHeight="1">
      <c r="B11" s="403" t="s">
        <v>109</v>
      </c>
      <c r="C11" s="403"/>
      <c r="D11" s="326" t="str">
        <f>'FORMATO 2. POA - MIR'!C10</f>
        <v>Acuerdo 1. Zapotlán Seguro, con un Gobierno Transparente y Justo.</v>
      </c>
      <c r="E11" s="326"/>
      <c r="F11" s="403" t="s">
        <v>111</v>
      </c>
      <c r="G11" s="403"/>
      <c r="H11" s="326" t="str">
        <f>'FORMATO 2. POA - MIR'!E10</f>
        <v>1.4.1.1. Fortalecer la hacienda pública de una manera eficiente y capaz logrando una transformación integra de finanzas municipales</v>
      </c>
      <c r="I11" s="326"/>
    </row>
    <row r="12" spans="2:9" ht="126" customHeight="1">
      <c r="B12" s="403" t="s">
        <v>112</v>
      </c>
      <c r="C12" s="403"/>
      <c r="D12" s="326" t="str">
        <f>'FORMATO 2. POA - MIR'!C11</f>
        <v>1.4. Impulsar el fortalecimiento de la hacienda pública, promoviendo la transparencia y la confianza de los servidores públicos de Zapotlán, en beneficio de la ciudadanía.</v>
      </c>
      <c r="E12" s="326"/>
      <c r="F12" s="403" t="s">
        <v>113</v>
      </c>
      <c r="G12" s="403"/>
      <c r="H12" s="326" t="str">
        <f>'FORMATO 2. POA - MIR'!E11</f>
        <v>1.4.1.2. Promover el ejercicio de control, seguimiento y rendición de cuentas.</v>
      </c>
      <c r="I12" s="326"/>
    </row>
    <row r="13" spans="2:9" ht="15" customHeight="1">
      <c r="B13" s="425" t="s">
        <v>375</v>
      </c>
      <c r="C13" s="425"/>
      <c r="D13" s="425"/>
      <c r="E13" s="425"/>
      <c r="F13" s="425"/>
      <c r="G13" s="425"/>
      <c r="H13" s="425"/>
      <c r="I13" s="425"/>
    </row>
    <row r="14" spans="2:9">
      <c r="B14" s="400" t="s">
        <v>45</v>
      </c>
      <c r="C14" s="400"/>
      <c r="D14" s="400"/>
      <c r="E14" s="400"/>
      <c r="F14" s="400"/>
      <c r="G14" s="400"/>
      <c r="H14" s="400"/>
      <c r="I14" s="400"/>
    </row>
    <row r="15" spans="2:9">
      <c r="B15" s="424" t="str">
        <f>'FORMATO 2. POA - MIR'!B19</f>
        <v>ABASTECIMIENTO DE COMBUSTIBLE</v>
      </c>
      <c r="C15" s="424"/>
      <c r="D15" s="424"/>
      <c r="E15" s="424"/>
      <c r="F15" s="424"/>
      <c r="G15" s="424"/>
      <c r="H15" s="424"/>
      <c r="I15" s="424"/>
    </row>
    <row r="16" spans="2:9">
      <c r="B16" s="400" t="s">
        <v>48</v>
      </c>
      <c r="C16" s="400"/>
      <c r="D16" s="400"/>
      <c r="E16" s="400"/>
      <c r="F16" s="400"/>
      <c r="G16" s="400"/>
      <c r="H16" s="400"/>
      <c r="I16" s="400"/>
    </row>
    <row r="17" spans="2:9" ht="39" customHeight="1">
      <c r="B17" s="326" t="str">
        <f>'FORMATO 2. POA - MIR'!C19</f>
        <v>Atención a las solicitudes de combustible del parque vehicular</v>
      </c>
      <c r="C17" s="326"/>
      <c r="D17" s="326"/>
      <c r="E17" s="326"/>
      <c r="F17" s="326"/>
      <c r="G17" s="326"/>
      <c r="H17" s="326"/>
      <c r="I17" s="326"/>
    </row>
    <row r="18" spans="2:9" ht="18.75" customHeight="1">
      <c r="B18" s="425" t="s">
        <v>376</v>
      </c>
      <c r="C18" s="425"/>
      <c r="D18" s="425"/>
      <c r="E18" s="425"/>
      <c r="F18" s="425"/>
      <c r="G18" s="425"/>
      <c r="H18" s="425"/>
      <c r="I18" s="425"/>
    </row>
    <row r="19" spans="2:9">
      <c r="B19" s="402" t="s">
        <v>357</v>
      </c>
      <c r="C19" s="402"/>
      <c r="D19" s="402"/>
      <c r="E19" s="402"/>
      <c r="F19" s="402"/>
      <c r="G19" s="402"/>
      <c r="H19" s="402"/>
      <c r="I19" s="402"/>
    </row>
    <row r="20" spans="2:9">
      <c r="B20" s="326" t="str">
        <f>CALENDARIZACION!E26</f>
        <v xml:space="preserve">(Nrr/nre)/100
</v>
      </c>
      <c r="C20" s="326"/>
      <c r="D20" s="326"/>
      <c r="E20" s="326"/>
      <c r="F20" s="326"/>
      <c r="G20" s="326"/>
      <c r="H20" s="326"/>
      <c r="I20" s="326"/>
    </row>
    <row r="21" spans="2:9">
      <c r="B21" s="402" t="s">
        <v>358</v>
      </c>
      <c r="C21" s="402"/>
      <c r="D21" s="402"/>
      <c r="E21" s="402"/>
      <c r="F21" s="402"/>
      <c r="G21" s="402"/>
      <c r="H21" s="402"/>
      <c r="I21" s="402"/>
    </row>
    <row r="22" spans="2:9" ht="28.5" customHeight="1">
      <c r="B22" s="413" t="s">
        <v>122</v>
      </c>
      <c r="C22" s="414"/>
      <c r="D22" s="415" t="s">
        <v>359</v>
      </c>
      <c r="E22" s="415"/>
      <c r="F22" s="414" t="s">
        <v>360</v>
      </c>
      <c r="G22" s="414"/>
      <c r="H22" s="403" t="s">
        <v>155</v>
      </c>
      <c r="I22" s="403"/>
    </row>
    <row r="23" spans="2:9" ht="46.5" customHeight="1">
      <c r="B23" s="416"/>
      <c r="C23" s="416"/>
      <c r="D23" s="332" t="s">
        <v>125</v>
      </c>
      <c r="E23" s="332"/>
      <c r="F23" s="326" t="str">
        <f>CALENDARIZACION!C26</f>
        <v xml:space="preserve">Porcentaje de  solicitudes de suministro de combustible </v>
      </c>
      <c r="G23" s="326"/>
      <c r="H23" s="428" t="s">
        <v>303</v>
      </c>
      <c r="I23" s="417"/>
    </row>
    <row r="24" spans="2:9" ht="47.25" customHeight="1">
      <c r="B24" s="326"/>
      <c r="C24" s="326"/>
      <c r="D24" s="332" t="s">
        <v>125</v>
      </c>
      <c r="E24" s="332"/>
      <c r="F24" s="326" t="str">
        <f>CALENDARIZACION!D26</f>
        <v>Porcentaje de  solicitudes de suministro Programado</v>
      </c>
      <c r="G24" s="326"/>
      <c r="H24" s="428" t="s">
        <v>303</v>
      </c>
      <c r="I24" s="417"/>
    </row>
    <row r="25" spans="2:9" ht="46.5" customHeight="1">
      <c r="B25" s="326"/>
      <c r="C25" s="326"/>
      <c r="D25" s="332" t="s">
        <v>125</v>
      </c>
      <c r="E25" s="332"/>
      <c r="F25" s="326" t="str">
        <f>CALENDARIZACION!D27</f>
        <v>Porcentaje de  solicitudes de suministro Realizado</v>
      </c>
      <c r="G25" s="326"/>
      <c r="H25" s="428" t="s">
        <v>303</v>
      </c>
      <c r="I25" s="417"/>
    </row>
    <row r="26" spans="2:9" ht="12.75" customHeight="1">
      <c r="B26" s="412" t="s">
        <v>158</v>
      </c>
      <c r="C26" s="412"/>
      <c r="D26" s="412"/>
      <c r="E26" s="412"/>
      <c r="F26" s="412"/>
      <c r="G26" s="412"/>
      <c r="H26" s="412"/>
      <c r="I26" s="412"/>
    </row>
    <row r="27" spans="2:9" ht="15.75" customHeight="1">
      <c r="B27" s="400" t="s">
        <v>28</v>
      </c>
      <c r="C27" s="400"/>
      <c r="D27" s="400" t="s">
        <v>46</v>
      </c>
      <c r="E27" s="400"/>
      <c r="F27" s="400" t="s">
        <v>47</v>
      </c>
      <c r="G27" s="400"/>
      <c r="H27" s="400"/>
      <c r="I27" s="400"/>
    </row>
    <row r="28" spans="2:9" ht="18" customHeight="1">
      <c r="B28" s="326" t="s">
        <v>116</v>
      </c>
      <c r="C28" s="326"/>
      <c r="D28" s="326" t="s">
        <v>114</v>
      </c>
      <c r="E28" s="326"/>
      <c r="F28" s="326" t="s">
        <v>227</v>
      </c>
      <c r="G28" s="326"/>
      <c r="H28" s="326"/>
      <c r="I28" s="326"/>
    </row>
    <row r="29" spans="2:9" ht="18" customHeight="1">
      <c r="B29" s="400" t="s">
        <v>144</v>
      </c>
      <c r="C29" s="400"/>
      <c r="D29" s="400"/>
      <c r="E29" s="400"/>
      <c r="F29" s="401" t="s">
        <v>147</v>
      </c>
      <c r="G29" s="402"/>
      <c r="H29" s="402"/>
      <c r="I29" s="402"/>
    </row>
    <row r="30" spans="2:9" ht="13.5" customHeight="1">
      <c r="B30" s="326" t="s">
        <v>125</v>
      </c>
      <c r="C30" s="326"/>
      <c r="D30" s="326"/>
      <c r="E30" s="326"/>
      <c r="F30" s="326" t="s">
        <v>203</v>
      </c>
      <c r="G30" s="326"/>
      <c r="H30" s="326"/>
      <c r="I30" s="326"/>
    </row>
    <row r="31" spans="2:9" ht="15.75" customHeight="1">
      <c r="B31" s="411" t="s">
        <v>99</v>
      </c>
      <c r="C31" s="409"/>
      <c r="D31" s="409"/>
      <c r="E31" s="409"/>
      <c r="F31" s="401" t="s">
        <v>148</v>
      </c>
      <c r="G31" s="402"/>
      <c r="H31" s="402"/>
      <c r="I31" s="402"/>
    </row>
    <row r="32" spans="2:9" ht="15.75" customHeight="1">
      <c r="B32" s="326" t="s">
        <v>126</v>
      </c>
      <c r="C32" s="326"/>
      <c r="D32" s="326"/>
      <c r="E32" s="326"/>
      <c r="F32" s="326" t="s">
        <v>127</v>
      </c>
      <c r="G32" s="326"/>
      <c r="H32" s="326"/>
      <c r="I32" s="326"/>
    </row>
    <row r="33" spans="1:10" ht="14.25" customHeight="1">
      <c r="B33" s="408" t="s">
        <v>161</v>
      </c>
      <c r="C33" s="408"/>
      <c r="D33" s="408"/>
      <c r="E33" s="408"/>
      <c r="F33" s="408"/>
      <c r="G33" s="408"/>
      <c r="H33" s="408"/>
      <c r="I33" s="408"/>
    </row>
    <row r="34" spans="1:10" ht="13.5" customHeight="1">
      <c r="B34" s="409" t="s">
        <v>362</v>
      </c>
      <c r="C34" s="409"/>
      <c r="D34" s="409"/>
      <c r="E34" s="409"/>
      <c r="F34" s="402" t="s">
        <v>363</v>
      </c>
      <c r="G34" s="402"/>
      <c r="H34" s="402"/>
      <c r="I34" s="402"/>
    </row>
    <row r="35" spans="1:10">
      <c r="B35" s="405" t="s">
        <v>164</v>
      </c>
      <c r="C35" s="405"/>
      <c r="D35" s="404">
        <f>CALENDARIZACION!R26</f>
        <v>720</v>
      </c>
      <c r="E35" s="404"/>
      <c r="F35" s="326" t="s">
        <v>132</v>
      </c>
      <c r="G35" s="326"/>
      <c r="H35" s="410" t="s">
        <v>133</v>
      </c>
      <c r="I35" s="410"/>
    </row>
    <row r="36" spans="1:10">
      <c r="B36" s="405" t="s">
        <v>134</v>
      </c>
      <c r="C36" s="405"/>
      <c r="D36" s="332" t="s">
        <v>126</v>
      </c>
      <c r="E36" s="332"/>
      <c r="F36" s="326" t="s">
        <v>361</v>
      </c>
      <c r="G36" s="326"/>
      <c r="H36" s="406" t="s">
        <v>136</v>
      </c>
      <c r="I36" s="406"/>
    </row>
    <row r="37" spans="1:10">
      <c r="B37" s="405" t="s">
        <v>49</v>
      </c>
      <c r="C37" s="405"/>
      <c r="D37" s="332" t="s">
        <v>202</v>
      </c>
      <c r="E37" s="332"/>
      <c r="F37" s="326" t="s">
        <v>137</v>
      </c>
      <c r="G37" s="326"/>
      <c r="H37" s="407" t="s">
        <v>138</v>
      </c>
      <c r="I37" s="407"/>
    </row>
    <row r="38" spans="1:10">
      <c r="B38" s="402" t="s">
        <v>377</v>
      </c>
      <c r="C38" s="402"/>
      <c r="D38" s="402"/>
      <c r="E38" s="402"/>
      <c r="F38" s="402"/>
      <c r="G38" s="402"/>
      <c r="H38" s="402"/>
      <c r="I38" s="402"/>
    </row>
    <row r="39" spans="1:10">
      <c r="B39" s="403" t="s">
        <v>244</v>
      </c>
      <c r="C39" s="403"/>
      <c r="D39" s="403"/>
      <c r="E39" s="403"/>
      <c r="F39" s="403" t="s">
        <v>50</v>
      </c>
      <c r="G39" s="403"/>
      <c r="H39" s="403" t="s">
        <v>159</v>
      </c>
      <c r="I39" s="403"/>
    </row>
    <row r="40" spans="1:10">
      <c r="B40" s="404">
        <f>D43</f>
        <v>180</v>
      </c>
      <c r="C40" s="404"/>
      <c r="D40" s="404"/>
      <c r="E40" s="404"/>
      <c r="F40" s="404">
        <v>2026</v>
      </c>
      <c r="G40" s="404"/>
      <c r="H40" s="326" t="s">
        <v>126</v>
      </c>
      <c r="I40" s="326"/>
    </row>
    <row r="41" spans="1:10">
      <c r="B41" s="399" t="s">
        <v>162</v>
      </c>
      <c r="C41" s="399"/>
      <c r="D41" s="399"/>
      <c r="E41" s="399"/>
      <c r="F41" s="399"/>
      <c r="G41" s="399"/>
      <c r="H41" s="399"/>
      <c r="I41" s="399"/>
    </row>
    <row r="42" spans="1:10" s="49" customFormat="1" ht="36">
      <c r="B42" s="400" t="s">
        <v>140</v>
      </c>
      <c r="C42" s="400"/>
      <c r="D42" s="152" t="s">
        <v>163</v>
      </c>
      <c r="E42" s="158" t="s">
        <v>102</v>
      </c>
      <c r="F42" s="401" t="s">
        <v>103</v>
      </c>
      <c r="G42" s="402"/>
      <c r="H42" s="129" t="s">
        <v>92</v>
      </c>
      <c r="I42" s="129" t="s">
        <v>93</v>
      </c>
    </row>
    <row r="43" spans="1:10">
      <c r="B43" s="326" t="s">
        <v>292</v>
      </c>
      <c r="C43" s="326"/>
      <c r="D43" s="132">
        <f>SUM(CALENDARIZACION!F26:H26)</f>
        <v>180</v>
      </c>
      <c r="E43" s="133">
        <v>0</v>
      </c>
      <c r="F43" s="395">
        <f>SUM(CALENDARIZACION!F27:H27)</f>
        <v>180</v>
      </c>
      <c r="G43" s="395"/>
      <c r="H43" s="153">
        <v>46027</v>
      </c>
      <c r="I43" s="153">
        <v>46386</v>
      </c>
      <c r="J43" s="161"/>
    </row>
    <row r="44" spans="1:10">
      <c r="B44" s="326" t="s">
        <v>293</v>
      </c>
      <c r="C44" s="326"/>
      <c r="D44" s="132">
        <f>SUM(CALENDARIZACION!I26:K26)</f>
        <v>180</v>
      </c>
      <c r="E44" s="135">
        <v>0</v>
      </c>
      <c r="F44" s="395">
        <f>SUM(CALENDARIZACION!I27:K27)</f>
        <v>0</v>
      </c>
      <c r="G44" s="395"/>
      <c r="H44" s="153">
        <v>46117</v>
      </c>
      <c r="I44" s="153">
        <v>46203</v>
      </c>
      <c r="J44" s="161"/>
    </row>
    <row r="45" spans="1:10">
      <c r="B45" s="326" t="s">
        <v>150</v>
      </c>
      <c r="C45" s="326"/>
      <c r="D45" s="132">
        <f>SUM(CALENDARIZACION!L26:N26)</f>
        <v>180</v>
      </c>
      <c r="E45" s="133">
        <v>0</v>
      </c>
      <c r="F45" s="395">
        <f>SUM(CALENDARIZACION!L27:N27)</f>
        <v>0</v>
      </c>
      <c r="G45" s="395"/>
      <c r="H45" s="153">
        <v>46208</v>
      </c>
      <c r="I45" s="153">
        <v>46295</v>
      </c>
    </row>
    <row r="46" spans="1:10">
      <c r="B46" s="326" t="s">
        <v>294</v>
      </c>
      <c r="C46" s="326"/>
      <c r="D46" s="132">
        <f>SUM(CALENDARIZACION!O26:Q26)</f>
        <v>180</v>
      </c>
      <c r="E46" s="133">
        <v>0</v>
      </c>
      <c r="F46" s="395">
        <f>SUM(CALENDARIZACION!O27:Q27)</f>
        <v>0</v>
      </c>
      <c r="G46" s="395"/>
      <c r="H46" s="153">
        <v>46300</v>
      </c>
      <c r="I46" s="153">
        <v>46386</v>
      </c>
    </row>
    <row r="47" spans="1:10" ht="24">
      <c r="B47" s="396" t="s">
        <v>373</v>
      </c>
      <c r="C47" s="396"/>
      <c r="D47" s="154">
        <f>F52</f>
        <v>720</v>
      </c>
      <c r="E47" s="154">
        <v>0</v>
      </c>
      <c r="F47" s="397">
        <f>G52</f>
        <v>180</v>
      </c>
      <c r="G47" s="397"/>
      <c r="H47" s="130" t="s">
        <v>165</v>
      </c>
      <c r="I47" s="155">
        <f>I52</f>
        <v>0.25</v>
      </c>
    </row>
    <row r="48" spans="1:10">
      <c r="A48" s="398"/>
      <c r="B48" s="398"/>
      <c r="C48" s="398"/>
      <c r="D48" s="398"/>
      <c r="E48" s="398"/>
      <c r="F48" s="398"/>
      <c r="G48" s="398"/>
      <c r="H48" s="398"/>
      <c r="I48" s="398"/>
    </row>
    <row r="49" spans="1:9" ht="22.5" customHeight="1">
      <c r="A49" s="398"/>
      <c r="B49" s="398"/>
      <c r="C49" s="398"/>
      <c r="D49" s="398"/>
      <c r="E49" s="398"/>
      <c r="F49" s="398"/>
      <c r="G49" s="398"/>
      <c r="H49" s="398"/>
      <c r="I49" s="398"/>
    </row>
    <row r="50" spans="1:9" ht="39" customHeight="1">
      <c r="B50" s="420" t="s">
        <v>177</v>
      </c>
      <c r="C50" s="400"/>
      <c r="D50" s="391" t="s">
        <v>52</v>
      </c>
      <c r="E50" s="391"/>
      <c r="F50" s="391" t="s">
        <v>171</v>
      </c>
      <c r="G50" s="391"/>
      <c r="H50" s="391"/>
      <c r="I50" s="391"/>
    </row>
    <row r="51" spans="1:9" ht="33.75" customHeight="1">
      <c r="B51" s="453" t="str">
        <f>D8</f>
        <v>PP1- A3 C1</v>
      </c>
      <c r="C51" s="453"/>
      <c r="D51" s="332" t="str">
        <f>B15</f>
        <v>ABASTECIMIENTO DE COMBUSTIBLE</v>
      </c>
      <c r="E51" s="332"/>
      <c r="F51" s="138" t="s">
        <v>172</v>
      </c>
      <c r="G51" s="130" t="s">
        <v>173</v>
      </c>
      <c r="H51" s="138" t="s">
        <v>67</v>
      </c>
      <c r="I51" s="139" t="s">
        <v>68</v>
      </c>
    </row>
    <row r="52" spans="1:9" ht="30" customHeight="1">
      <c r="B52" s="453"/>
      <c r="C52" s="453"/>
      <c r="D52" s="332"/>
      <c r="E52" s="332"/>
      <c r="F52" s="156">
        <f>CALENDARIZACION!S26</f>
        <v>720</v>
      </c>
      <c r="G52" s="134">
        <f>CALENDARIZACION!S27</f>
        <v>180</v>
      </c>
      <c r="H52" s="156">
        <f>CALENDARIZACION!T26</f>
        <v>540</v>
      </c>
      <c r="I52" s="157">
        <f>CALENDARIZACION!U26</f>
        <v>0.25</v>
      </c>
    </row>
    <row r="53" spans="1:9" ht="20.25" customHeight="1">
      <c r="A53" s="162">
        <v>1</v>
      </c>
      <c r="B53" s="330"/>
      <c r="C53" s="330"/>
      <c r="D53" s="330"/>
      <c r="E53" s="330"/>
      <c r="F53" s="330"/>
      <c r="G53" s="330"/>
      <c r="H53" s="330"/>
      <c r="I53" s="330"/>
    </row>
    <row r="54" spans="1:9">
      <c r="A54" s="162">
        <v>1</v>
      </c>
      <c r="B54" s="330"/>
      <c r="C54" s="330"/>
      <c r="D54" s="330"/>
      <c r="E54" s="330"/>
      <c r="F54" s="330"/>
      <c r="G54" s="330"/>
      <c r="H54" s="330"/>
      <c r="I54" s="330"/>
    </row>
    <row r="55" spans="1:9">
      <c r="A55" s="162">
        <v>1</v>
      </c>
      <c r="B55" s="330"/>
      <c r="C55" s="330"/>
      <c r="D55" s="330"/>
      <c r="E55" s="330"/>
      <c r="F55" s="330"/>
      <c r="G55" s="330"/>
      <c r="H55" s="330"/>
      <c r="I55" s="330"/>
    </row>
    <row r="56" spans="1:9">
      <c r="A56" s="162">
        <v>1</v>
      </c>
      <c r="B56" s="330"/>
      <c r="C56" s="330"/>
      <c r="D56" s="330"/>
      <c r="E56" s="330"/>
      <c r="F56" s="330"/>
      <c r="G56" s="330"/>
      <c r="H56" s="330"/>
      <c r="I56" s="330"/>
    </row>
    <row r="57" spans="1:9">
      <c r="A57" s="162">
        <v>1</v>
      </c>
      <c r="B57" s="330"/>
      <c r="C57" s="330"/>
      <c r="D57" s="330"/>
      <c r="E57" s="330"/>
      <c r="F57" s="330"/>
      <c r="G57" s="330"/>
      <c r="H57" s="330"/>
      <c r="I57" s="330"/>
    </row>
    <row r="58" spans="1:9">
      <c r="A58" s="162">
        <v>1</v>
      </c>
      <c r="B58" s="330"/>
      <c r="C58" s="330"/>
      <c r="D58" s="330"/>
      <c r="E58" s="330"/>
      <c r="F58" s="330"/>
      <c r="G58" s="330"/>
      <c r="H58" s="330"/>
      <c r="I58" s="330"/>
    </row>
    <row r="59" spans="1:9">
      <c r="A59" s="162">
        <v>1</v>
      </c>
      <c r="B59" s="330"/>
      <c r="C59" s="330"/>
      <c r="D59" s="330"/>
      <c r="E59" s="330"/>
      <c r="F59" s="330"/>
      <c r="G59" s="330"/>
      <c r="H59" s="330"/>
      <c r="I59" s="330"/>
    </row>
    <row r="60" spans="1:9">
      <c r="A60" s="162">
        <v>1</v>
      </c>
      <c r="B60" s="330"/>
      <c r="C60" s="330"/>
      <c r="D60" s="330"/>
      <c r="E60" s="330"/>
      <c r="F60" s="330"/>
      <c r="G60" s="330"/>
      <c r="H60" s="330"/>
      <c r="I60" s="330"/>
    </row>
    <row r="61" spans="1:9">
      <c r="A61" s="162">
        <v>1</v>
      </c>
      <c r="B61" s="330"/>
      <c r="C61" s="330"/>
      <c r="D61" s="330"/>
      <c r="E61" s="330"/>
      <c r="F61" s="330"/>
      <c r="G61" s="330"/>
      <c r="H61" s="330"/>
      <c r="I61" s="330"/>
    </row>
    <row r="62" spans="1:9">
      <c r="A62" s="162">
        <v>1</v>
      </c>
      <c r="B62" s="330"/>
      <c r="C62" s="330"/>
      <c r="D62" s="330"/>
      <c r="E62" s="330"/>
      <c r="F62" s="330"/>
      <c r="G62" s="330"/>
      <c r="H62" s="330"/>
      <c r="I62" s="330"/>
    </row>
    <row r="63" spans="1:9">
      <c r="A63" s="162">
        <v>1</v>
      </c>
      <c r="B63" s="330"/>
      <c r="C63" s="330"/>
      <c r="D63" s="330"/>
      <c r="E63" s="330"/>
      <c r="F63" s="330"/>
      <c r="G63" s="330"/>
      <c r="H63" s="330"/>
      <c r="I63" s="330"/>
    </row>
    <row r="64" spans="1:9">
      <c r="A64" s="162">
        <v>1</v>
      </c>
      <c r="B64" s="330"/>
      <c r="C64" s="330"/>
      <c r="D64" s="330"/>
      <c r="E64" s="330"/>
      <c r="F64" s="330"/>
      <c r="G64" s="330"/>
      <c r="H64" s="330"/>
      <c r="I64" s="330"/>
    </row>
    <row r="65" spans="1:9">
      <c r="A65" s="162">
        <v>1</v>
      </c>
      <c r="B65" s="330"/>
      <c r="C65" s="330"/>
      <c r="D65" s="330"/>
      <c r="E65" s="330"/>
      <c r="F65" s="330"/>
      <c r="G65" s="330"/>
      <c r="H65" s="330"/>
      <c r="I65" s="330"/>
    </row>
    <row r="66" spans="1:9">
      <c r="A66" s="162">
        <v>1</v>
      </c>
      <c r="B66" s="330"/>
      <c r="C66" s="330"/>
      <c r="D66" s="330"/>
      <c r="E66" s="330"/>
      <c r="F66" s="330"/>
      <c r="G66" s="330"/>
      <c r="H66" s="330"/>
      <c r="I66" s="330"/>
    </row>
    <row r="67" spans="1:9">
      <c r="A67" s="162">
        <v>1</v>
      </c>
      <c r="B67" s="330"/>
      <c r="C67" s="330"/>
      <c r="D67" s="330"/>
      <c r="E67" s="330"/>
      <c r="F67" s="330"/>
      <c r="G67" s="330"/>
      <c r="H67" s="330"/>
      <c r="I67" s="330"/>
    </row>
    <row r="68" spans="1:9" ht="17.25" customHeight="1">
      <c r="A68" s="162">
        <v>1</v>
      </c>
      <c r="B68" s="330"/>
      <c r="C68" s="330"/>
      <c r="D68" s="330"/>
      <c r="E68" s="330"/>
      <c r="F68" s="330"/>
      <c r="G68" s="330"/>
      <c r="H68" s="330"/>
      <c r="I68" s="330"/>
    </row>
    <row r="69" spans="1:9">
      <c r="A69" s="162">
        <v>1</v>
      </c>
      <c r="B69" s="426" t="s">
        <v>299</v>
      </c>
      <c r="C69" s="426"/>
      <c r="D69" s="426"/>
      <c r="E69" s="426"/>
      <c r="F69" s="426"/>
      <c r="G69" s="426"/>
      <c r="H69" s="426"/>
      <c r="I69" s="426"/>
    </row>
    <row r="70" spans="1:9">
      <c r="A70" s="162">
        <v>1</v>
      </c>
      <c r="B70" s="426"/>
      <c r="C70" s="426"/>
      <c r="D70" s="426"/>
      <c r="E70" s="426"/>
      <c r="F70" s="426"/>
      <c r="G70" s="426"/>
      <c r="H70" s="426"/>
      <c r="I70" s="426"/>
    </row>
    <row r="71" spans="1:9">
      <c r="A71" s="162">
        <v>1</v>
      </c>
      <c r="B71" s="380" t="s">
        <v>292</v>
      </c>
      <c r="C71" s="380"/>
      <c r="D71" s="380"/>
      <c r="E71" s="388">
        <f>F43/D43</f>
        <v>1</v>
      </c>
      <c r="F71" s="388"/>
      <c r="G71" s="388"/>
      <c r="H71" s="388"/>
      <c r="I71" s="388"/>
    </row>
    <row r="72" spans="1:9">
      <c r="A72" s="162">
        <v>1</v>
      </c>
      <c r="B72" s="380"/>
      <c r="C72" s="380"/>
      <c r="D72" s="380"/>
      <c r="E72" s="388"/>
      <c r="F72" s="388"/>
      <c r="G72" s="388"/>
      <c r="H72" s="388"/>
      <c r="I72" s="388"/>
    </row>
    <row r="73" spans="1:9">
      <c r="B73" s="380" t="s">
        <v>293</v>
      </c>
      <c r="C73" s="380"/>
      <c r="D73" s="380"/>
      <c r="E73" s="388">
        <f>F44/D44</f>
        <v>0</v>
      </c>
      <c r="F73" s="388"/>
      <c r="G73" s="388"/>
      <c r="H73" s="388"/>
      <c r="I73" s="388"/>
    </row>
    <row r="74" spans="1:9">
      <c r="B74" s="380"/>
      <c r="C74" s="380"/>
      <c r="D74" s="380"/>
      <c r="E74" s="388"/>
      <c r="F74" s="388"/>
      <c r="G74" s="388"/>
      <c r="H74" s="388"/>
      <c r="I74" s="388"/>
    </row>
    <row r="75" spans="1:9" ht="12.75" customHeight="1">
      <c r="B75" s="380" t="s">
        <v>150</v>
      </c>
      <c r="C75" s="380"/>
      <c r="D75" s="380"/>
      <c r="E75" s="388">
        <f>F45/D45</f>
        <v>0</v>
      </c>
      <c r="F75" s="388"/>
      <c r="G75" s="388"/>
      <c r="H75" s="388"/>
      <c r="I75" s="388"/>
    </row>
    <row r="76" spans="1:9" ht="12.75" customHeight="1">
      <c r="B76" s="380"/>
      <c r="C76" s="380"/>
      <c r="D76" s="380"/>
      <c r="E76" s="388"/>
      <c r="F76" s="388"/>
      <c r="G76" s="388"/>
      <c r="H76" s="388"/>
      <c r="I76" s="388"/>
    </row>
    <row r="77" spans="1:9">
      <c r="B77" s="380" t="s">
        <v>294</v>
      </c>
      <c r="C77" s="380"/>
      <c r="D77" s="380"/>
      <c r="E77" s="388">
        <f>F46/D46</f>
        <v>0</v>
      </c>
      <c r="F77" s="388"/>
      <c r="G77" s="388"/>
      <c r="H77" s="388"/>
      <c r="I77" s="388"/>
    </row>
    <row r="78" spans="1:9">
      <c r="B78" s="380"/>
      <c r="C78" s="380"/>
      <c r="D78" s="380"/>
      <c r="E78" s="388"/>
      <c r="F78" s="388"/>
      <c r="G78" s="388"/>
      <c r="H78" s="388"/>
      <c r="I78" s="388"/>
    </row>
    <row r="79" spans="1:9">
      <c r="B79" s="450"/>
      <c r="C79" s="450"/>
      <c r="D79" s="450"/>
      <c r="E79" s="450"/>
      <c r="F79" s="450"/>
      <c r="G79" s="450"/>
      <c r="H79" s="450"/>
      <c r="I79" s="450"/>
    </row>
  </sheetData>
  <dataConsolidate/>
  <mergeCells count="119">
    <mergeCell ref="B79:I79"/>
    <mergeCell ref="B7:C7"/>
    <mergeCell ref="D7:E7"/>
    <mergeCell ref="F7:G7"/>
    <mergeCell ref="H7:I7"/>
    <mergeCell ref="B8:C8"/>
    <mergeCell ref="D8:E8"/>
    <mergeCell ref="F8:G8"/>
    <mergeCell ref="H8:I8"/>
    <mergeCell ref="B11:C11"/>
    <mergeCell ref="D11:E11"/>
    <mergeCell ref="F11:G11"/>
    <mergeCell ref="H11:I11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4:I4"/>
    <mergeCell ref="B5:I5"/>
    <mergeCell ref="B6:C6"/>
    <mergeCell ref="D6:E6"/>
    <mergeCell ref="F6:G6"/>
    <mergeCell ref="H6:I6"/>
    <mergeCell ref="B9:I9"/>
    <mergeCell ref="B10:C10"/>
    <mergeCell ref="D10:E10"/>
    <mergeCell ref="F10:G10"/>
    <mergeCell ref="H10:I10"/>
    <mergeCell ref="B14:I14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9:E29"/>
    <mergeCell ref="F29:I29"/>
    <mergeCell ref="B30:E30"/>
    <mergeCell ref="F30:I30"/>
    <mergeCell ref="B31:E31"/>
    <mergeCell ref="F31:I31"/>
    <mergeCell ref="B26:I26"/>
    <mergeCell ref="B27:C27"/>
    <mergeCell ref="D27:E27"/>
    <mergeCell ref="F27:I27"/>
    <mergeCell ref="B28:C28"/>
    <mergeCell ref="D28:E28"/>
    <mergeCell ref="F28:I28"/>
    <mergeCell ref="B36:C36"/>
    <mergeCell ref="D36:E36"/>
    <mergeCell ref="F36:G36"/>
    <mergeCell ref="H36:I36"/>
    <mergeCell ref="B37:C37"/>
    <mergeCell ref="D37:E37"/>
    <mergeCell ref="F37:G37"/>
    <mergeCell ref="H37:I37"/>
    <mergeCell ref="B32:E32"/>
    <mergeCell ref="F32:I32"/>
    <mergeCell ref="B33:I33"/>
    <mergeCell ref="B34:E34"/>
    <mergeCell ref="F34:I34"/>
    <mergeCell ref="B35:C35"/>
    <mergeCell ref="D35:E35"/>
    <mergeCell ref="F35:G35"/>
    <mergeCell ref="H35:I35"/>
    <mergeCell ref="B41:I41"/>
    <mergeCell ref="B42:C42"/>
    <mergeCell ref="F42:G42"/>
    <mergeCell ref="B43:C43"/>
    <mergeCell ref="F43:G43"/>
    <mergeCell ref="B44:C44"/>
    <mergeCell ref="F44:G44"/>
    <mergeCell ref="B38:I38"/>
    <mergeCell ref="B39:E39"/>
    <mergeCell ref="F39:G39"/>
    <mergeCell ref="H39:I39"/>
    <mergeCell ref="B40:E40"/>
    <mergeCell ref="F40:G40"/>
    <mergeCell ref="H40:I40"/>
    <mergeCell ref="B50:C50"/>
    <mergeCell ref="D50:E50"/>
    <mergeCell ref="F50:I50"/>
    <mergeCell ref="B51:C52"/>
    <mergeCell ref="D51:E52"/>
    <mergeCell ref="B45:C45"/>
    <mergeCell ref="F45:G45"/>
    <mergeCell ref="B46:C46"/>
    <mergeCell ref="F46:G46"/>
    <mergeCell ref="B47:C47"/>
    <mergeCell ref="F47:G47"/>
    <mergeCell ref="A48:I49"/>
    <mergeCell ref="B75:D76"/>
    <mergeCell ref="E75:I76"/>
    <mergeCell ref="B77:D78"/>
    <mergeCell ref="E77:I78"/>
    <mergeCell ref="B53:I68"/>
    <mergeCell ref="B69:I70"/>
    <mergeCell ref="B71:D72"/>
    <mergeCell ref="E71:I72"/>
    <mergeCell ref="B73:D74"/>
    <mergeCell ref="E73:I74"/>
  </mergeCells>
  <conditionalFormatting sqref="E71:I72">
    <cfRule type="dataBar" priority="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{9F333A53-6F87-40C9-9757-E2297608DE84}</x14:id>
        </ext>
      </extLst>
    </cfRule>
  </conditionalFormatting>
  <conditionalFormatting sqref="E73:I74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{36748A3B-7F58-4B22-AD40-912B74A55356}</x14:id>
        </ext>
      </extLst>
    </cfRule>
  </conditionalFormatting>
  <conditionalFormatting sqref="E75:I76">
    <cfRule type="dataBar" priority="2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{42B3AD38-893C-48AE-8208-46DC09BD89DF}</x14:id>
        </ext>
      </extLst>
    </cfRule>
  </conditionalFormatting>
  <conditionalFormatting sqref="E77:I78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{FC007171-00EC-430E-B51E-26B84AFE9A51}</x14:id>
        </ext>
      </extLst>
    </cfRule>
  </conditionalFormatting>
  <hyperlinks>
    <hyperlink ref="H23" r:id="rId1" xr:uid="{4C906BF1-9E61-4F30-A431-7D6ACEC7E0EA}"/>
    <hyperlink ref="H24" r:id="rId2" xr:uid="{31F20BCA-A2BC-4C26-9641-80CD72110CD7}"/>
    <hyperlink ref="H25" r:id="rId3" xr:uid="{F197BE41-BE1C-4DAC-83D4-7EBD30159432}"/>
  </hyperlinks>
  <pageMargins left="0.7" right="0.7" top="0.75" bottom="0.75" header="0.3" footer="0.3"/>
  <pageSetup scale="58" orientation="portrait" r:id="rId4"/>
  <rowBreaks count="1" manualBreakCount="1">
    <brk id="47" max="16383" man="1"/>
  </rowBreaks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F333A53-6F87-40C9-9757-E2297608DE84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E71:I72</xm:sqref>
        </x14:conditionalFormatting>
        <x14:conditionalFormatting xmlns:xm="http://schemas.microsoft.com/office/excel/2006/main">
          <x14:cfRule type="dataBar" id="{36748A3B-7F58-4B22-AD40-912B74A55356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E73:I74</xm:sqref>
        </x14:conditionalFormatting>
        <x14:conditionalFormatting xmlns:xm="http://schemas.microsoft.com/office/excel/2006/main">
          <x14:cfRule type="dataBar" id="{42B3AD38-893C-48AE-8208-46DC09BD89DF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E75:I76</xm:sqref>
        </x14:conditionalFormatting>
        <x14:conditionalFormatting xmlns:xm="http://schemas.microsoft.com/office/excel/2006/main">
          <x14:cfRule type="dataBar" id="{FC007171-00EC-430E-B51E-26B84AFE9A51}">
            <x14:dataBar minLength="0" maxLength="100" border="1" gradient="0">
              <x14:cfvo type="num">
                <xm:f>0</xm:f>
              </x14:cfvo>
              <x14:cfvo type="num">
                <xm:f>1</xm:f>
              </x14:cfvo>
              <x14:borderColor rgb="FF000000"/>
              <x14:negativeFillColor rgb="FFFF0000"/>
              <x14:axisColor rgb="FF000000"/>
            </x14:dataBar>
          </x14:cfRule>
          <xm:sqref>E77:I78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12687350-32C4-40CB-8A48-500E386846BE}">
          <x14:formula1>
            <xm:f>'NO SE EDITA'!$J$3:$J$6</xm:f>
          </x14:formula1>
          <xm:sqref>F40:G40</xm:sqref>
        </x14:dataValidation>
        <x14:dataValidation type="list" allowBlank="1" showInputMessage="1" showErrorMessage="1" xr:uid="{D56715B4-DE32-4E10-9B20-3AF51D0F65E7}">
          <x14:formula1>
            <xm:f>'NO SE EDITA'!$F$3:$F$4</xm:f>
          </x14:formula1>
          <xm:sqref>F30:I30</xm:sqref>
        </x14:dataValidation>
        <x14:dataValidation type="list" allowBlank="1" showInputMessage="1" showErrorMessage="1" xr:uid="{1864C560-41BA-4D7F-B041-D740CC9DC065}">
          <x14:formula1>
            <xm:f>'NO SE EDITA'!$E$3:$E$4</xm:f>
          </x14:formula1>
          <xm:sqref>B30:E30</xm:sqref>
        </x14:dataValidation>
        <x14:dataValidation type="list" allowBlank="1" showInputMessage="1" showErrorMessage="1" xr:uid="{4FF8A005-B6EA-44E5-9470-616641A752B4}">
          <x14:formula1>
            <xm:f>'NO SE EDITA'!$M$3:$M$4</xm:f>
          </x14:formula1>
          <xm:sqref>D37:E37</xm:sqref>
        </x14:dataValidation>
        <x14:dataValidation type="list" allowBlank="1" showInputMessage="1" showErrorMessage="1" xr:uid="{0810D9ED-5CAC-4641-8DEB-A3F2B3BF9C57}">
          <x14:formula1>
            <xm:f>'NO SE EDITA'!$B$3:$B$4</xm:f>
          </x14:formula1>
          <xm:sqref>B27:C28</xm:sqref>
        </x14:dataValidation>
        <x14:dataValidation type="list" allowBlank="1" showInputMessage="1" showErrorMessage="1" xr:uid="{C3FC7D49-4278-4C6D-876B-9597648215FA}">
          <x14:formula1>
            <xm:f>'NO SE EDITA'!$D$3:$D$4</xm:f>
          </x14:formula1>
          <xm:sqref>F28</xm:sqref>
        </x14:dataValidation>
        <x14:dataValidation type="list" allowBlank="1" showInputMessage="1" showErrorMessage="1" xr:uid="{BD6FF799-5AC5-4258-8837-9A0DB39838CD}">
          <x14:formula1>
            <xm:f>'NO SE EDITA'!$H$3:$H$4</xm:f>
          </x14:formula1>
          <xm:sqref>F32:I32</xm:sqref>
        </x14:dataValidation>
        <x14:dataValidation type="list" allowBlank="1" showInputMessage="1" showErrorMessage="1" xr:uid="{35D67CB0-5D43-4C6F-BF57-069C8EA14E69}">
          <x14:formula1>
            <xm:f>'NO SE EDITA'!$G$3:$G$5</xm:f>
          </x14:formula1>
          <xm:sqref>B32:E32 D36:E36 H40:I40</xm:sqref>
        </x14:dataValidation>
        <x14:dataValidation type="list" allowBlank="1" showInputMessage="1" showErrorMessage="1" xr:uid="{C3F48766-EC74-4E6E-B0E5-26A731EE0FD7}">
          <x14:formula1>
            <xm:f>'NO SE EDITA'!$C$3:$C$6</xm:f>
          </x14:formula1>
          <xm:sqref>D28:E28</xm:sqref>
        </x14:dataValidation>
        <x14:dataValidation type="list" allowBlank="1" showInputMessage="1" showErrorMessage="1" xr:uid="{C4763004-5BF2-4419-AC0E-831016B4E27A}">
          <x14:formula1>
            <xm:f>'NO SE EDITA'!$L$3:$L$6</xm:f>
          </x14:formula1>
          <xm:sqref>I43:I46</xm:sqref>
        </x14:dataValidation>
        <x14:dataValidation type="list" allowBlank="1" showInputMessage="1" showErrorMessage="1" xr:uid="{5D0D2B44-C812-4EED-80AD-CB82B2CBD8B2}">
          <x14:formula1>
            <xm:f>'NO SE EDITA'!$K$3:$K$6</xm:f>
          </x14:formula1>
          <xm:sqref>H43:H46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4076A-F9A9-48BF-9A7B-26F0D3CDFC19}">
  <dimension ref="A2:T100"/>
  <sheetViews>
    <sheetView zoomScale="70" zoomScaleNormal="70" workbookViewId="0">
      <selection activeCell="D27" sqref="D27:E27"/>
    </sheetView>
  </sheetViews>
  <sheetFormatPr baseColWidth="10" defaultColWidth="12" defaultRowHeight="36" customHeight="1"/>
  <cols>
    <col min="1" max="1" width="22.83203125" style="90" customWidth="1"/>
    <col min="2" max="2" width="12" style="90"/>
    <col min="3" max="3" width="12.83203125" style="90" customWidth="1"/>
    <col min="4" max="4" width="14" style="149" customWidth="1"/>
    <col min="5" max="5" width="16" style="149" customWidth="1"/>
    <col min="6" max="6" width="60.83203125" style="90" customWidth="1"/>
    <col min="7" max="7" width="60.1640625" style="90" customWidth="1"/>
    <col min="8" max="8" width="23.6640625" style="90" customWidth="1"/>
    <col min="9" max="9" width="56.6640625" style="90" customWidth="1"/>
    <col min="10" max="10" width="35.1640625" style="90" customWidth="1"/>
    <col min="11" max="11" width="17.1640625" style="90" customWidth="1"/>
    <col min="12" max="12" width="14.1640625" style="90" customWidth="1"/>
    <col min="13" max="16" width="17.1640625" style="90" customWidth="1"/>
    <col min="17" max="17" width="18.5" style="90" customWidth="1"/>
    <col min="18" max="18" width="40.5" style="90" customWidth="1"/>
    <col min="19" max="19" width="33.33203125" style="90" customWidth="1"/>
    <col min="20" max="16384" width="12" style="90"/>
  </cols>
  <sheetData>
    <row r="2" spans="1:20" ht="36" customHeight="1">
      <c r="A2" s="455" t="s">
        <v>151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</row>
    <row r="3" spans="1:20" ht="36" customHeight="1">
      <c r="A3" s="454"/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454"/>
      <c r="S3" s="454"/>
    </row>
    <row r="4" spans="1:20" ht="51.75" customHeight="1">
      <c r="A4" s="142" t="s">
        <v>149</v>
      </c>
      <c r="B4" s="128" t="s">
        <v>142</v>
      </c>
      <c r="C4" s="78" t="s">
        <v>91</v>
      </c>
      <c r="D4" s="150" t="s">
        <v>92</v>
      </c>
      <c r="E4" s="150" t="s">
        <v>93</v>
      </c>
      <c r="F4" s="78" t="s">
        <v>94</v>
      </c>
      <c r="G4" s="78" t="s">
        <v>95</v>
      </c>
      <c r="H4" s="78" t="s">
        <v>96</v>
      </c>
      <c r="I4" s="78" t="s">
        <v>97</v>
      </c>
      <c r="J4" s="78" t="s">
        <v>242</v>
      </c>
      <c r="K4" s="78" t="s">
        <v>98</v>
      </c>
      <c r="L4" s="78" t="s">
        <v>99</v>
      </c>
      <c r="M4" s="78" t="s">
        <v>100</v>
      </c>
      <c r="N4" s="78" t="s">
        <v>101</v>
      </c>
      <c r="O4" s="78" t="s">
        <v>102</v>
      </c>
      <c r="P4" s="78" t="s">
        <v>103</v>
      </c>
      <c r="Q4" s="78" t="s">
        <v>104</v>
      </c>
      <c r="R4" s="78" t="s">
        <v>154</v>
      </c>
      <c r="S4" s="78" t="s">
        <v>105</v>
      </c>
    </row>
    <row r="5" spans="1:20" ht="36" customHeight="1">
      <c r="A5" s="144"/>
      <c r="B5" s="25"/>
      <c r="C5" s="145"/>
      <c r="D5" s="146"/>
      <c r="E5" s="146"/>
      <c r="F5" s="25"/>
      <c r="G5" s="25" t="e">
        <f>#REF!</f>
        <v>#REF!</v>
      </c>
      <c r="H5" s="25"/>
      <c r="I5" s="25" t="e">
        <f>#REF!</f>
        <v>#REF!</v>
      </c>
      <c r="J5" s="25" t="s">
        <v>243</v>
      </c>
      <c r="K5" s="25" t="s">
        <v>125</v>
      </c>
      <c r="L5" s="25" t="s">
        <v>129</v>
      </c>
      <c r="M5" s="145">
        <v>4</v>
      </c>
      <c r="N5" s="145">
        <v>4</v>
      </c>
      <c r="O5" s="145">
        <v>0</v>
      </c>
      <c r="P5" s="25">
        <v>1</v>
      </c>
      <c r="Q5" s="145" t="s">
        <v>143</v>
      </c>
      <c r="R5" s="25" t="s">
        <v>245</v>
      </c>
      <c r="S5" s="25" t="s">
        <v>369</v>
      </c>
      <c r="T5" s="147"/>
    </row>
    <row r="6" spans="1:20" ht="36" customHeight="1">
      <c r="A6" s="144"/>
      <c r="B6" s="25"/>
      <c r="C6" s="145"/>
      <c r="D6" s="146"/>
      <c r="E6" s="146"/>
      <c r="F6" s="25"/>
      <c r="G6" s="25"/>
      <c r="H6" s="25"/>
      <c r="I6" s="25"/>
      <c r="J6" s="25"/>
      <c r="K6" s="25" t="s">
        <v>125</v>
      </c>
      <c r="L6" s="25" t="s">
        <v>126</v>
      </c>
      <c r="M6" s="145">
        <v>48</v>
      </c>
      <c r="N6" s="25">
        <v>48</v>
      </c>
      <c r="O6" s="25">
        <v>2</v>
      </c>
      <c r="P6" s="25">
        <v>37</v>
      </c>
      <c r="Q6" s="25" t="s">
        <v>143</v>
      </c>
      <c r="R6" s="25" t="s">
        <v>245</v>
      </c>
      <c r="S6" s="25" t="s">
        <v>369</v>
      </c>
      <c r="T6" s="148"/>
    </row>
    <row r="7" spans="1:20" ht="36" customHeight="1">
      <c r="A7" s="144"/>
      <c r="B7" s="25"/>
      <c r="C7" s="145"/>
      <c r="D7" s="146"/>
      <c r="E7" s="146"/>
      <c r="F7" s="25"/>
      <c r="G7" s="25"/>
      <c r="H7" s="25"/>
      <c r="I7" s="25"/>
      <c r="J7" s="25"/>
      <c r="K7" s="25"/>
      <c r="L7" s="25"/>
      <c r="M7" s="25">
        <v>48</v>
      </c>
      <c r="N7" s="25">
        <v>48</v>
      </c>
      <c r="O7" s="25">
        <v>0</v>
      </c>
      <c r="P7" s="25">
        <v>12</v>
      </c>
      <c r="Q7" s="25" t="s">
        <v>143</v>
      </c>
      <c r="R7" s="25" t="s">
        <v>245</v>
      </c>
      <c r="S7" s="25" t="s">
        <v>369</v>
      </c>
      <c r="T7" s="148"/>
    </row>
    <row r="8" spans="1:20" ht="36" customHeight="1">
      <c r="A8" s="144"/>
      <c r="B8" s="25"/>
      <c r="C8" s="145"/>
      <c r="D8" s="146"/>
      <c r="E8" s="146"/>
      <c r="F8" s="25"/>
      <c r="G8" s="25"/>
      <c r="H8" s="25"/>
      <c r="I8" s="25"/>
      <c r="J8" s="25"/>
      <c r="K8" s="25"/>
      <c r="L8" s="25"/>
      <c r="M8" s="25">
        <v>30</v>
      </c>
      <c r="N8" s="25">
        <v>30</v>
      </c>
      <c r="O8" s="25">
        <v>0</v>
      </c>
      <c r="P8" s="25">
        <v>10</v>
      </c>
      <c r="Q8" s="25" t="s">
        <v>143</v>
      </c>
      <c r="R8" s="25" t="s">
        <v>245</v>
      </c>
      <c r="S8" s="25" t="s">
        <v>369</v>
      </c>
      <c r="T8" s="148"/>
    </row>
    <row r="9" spans="1:20" ht="36" customHeight="1">
      <c r="A9" s="144"/>
      <c r="B9" s="25"/>
      <c r="C9" s="145"/>
      <c r="D9" s="146"/>
      <c r="E9" s="146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 t="s">
        <v>369</v>
      </c>
      <c r="T9" s="148"/>
    </row>
    <row r="10" spans="1:20" ht="36" customHeight="1">
      <c r="A10" s="144"/>
      <c r="B10" s="25"/>
      <c r="C10" s="145"/>
      <c r="D10" s="146"/>
      <c r="E10" s="146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 t="s">
        <v>369</v>
      </c>
      <c r="T10" s="148"/>
    </row>
    <row r="11" spans="1:20" ht="36" customHeight="1">
      <c r="A11" s="144"/>
      <c r="B11" s="25"/>
      <c r="C11" s="145"/>
      <c r="D11" s="146"/>
      <c r="E11" s="146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 t="s">
        <v>369</v>
      </c>
      <c r="T11" s="148"/>
    </row>
    <row r="12" spans="1:20" ht="36" customHeight="1">
      <c r="A12" s="144"/>
      <c r="B12" s="25"/>
      <c r="C12" s="145"/>
      <c r="D12" s="146"/>
      <c r="E12" s="14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 t="s">
        <v>369</v>
      </c>
      <c r="T12" s="148"/>
    </row>
    <row r="13" spans="1:20" ht="36" customHeight="1">
      <c r="A13" s="144"/>
      <c r="B13" s="25"/>
      <c r="C13" s="145"/>
      <c r="D13" s="146"/>
      <c r="E13" s="146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 t="s">
        <v>369</v>
      </c>
      <c r="T13" s="148"/>
    </row>
    <row r="14" spans="1:20" ht="36" customHeight="1">
      <c r="A14" s="144"/>
      <c r="B14" s="25"/>
      <c r="C14" s="145"/>
      <c r="D14" s="146"/>
      <c r="E14" s="146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 t="s">
        <v>369</v>
      </c>
      <c r="T14" s="148"/>
    </row>
    <row r="15" spans="1:20" ht="36" customHeight="1">
      <c r="A15" s="144"/>
      <c r="B15" s="25"/>
      <c r="C15" s="145"/>
      <c r="D15" s="146"/>
      <c r="E15" s="146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 t="s">
        <v>369</v>
      </c>
      <c r="T15" s="148"/>
    </row>
    <row r="16" spans="1:20" ht="36" customHeight="1">
      <c r="A16" s="144"/>
      <c r="B16" s="25"/>
      <c r="C16" s="145"/>
      <c r="D16" s="146"/>
      <c r="E16" s="146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 t="s">
        <v>369</v>
      </c>
      <c r="T16" s="148"/>
    </row>
    <row r="17" spans="1:20" ht="36" customHeight="1">
      <c r="A17" s="144"/>
      <c r="B17" s="25"/>
      <c r="C17" s="145"/>
      <c r="D17" s="146"/>
      <c r="E17" s="146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 t="s">
        <v>369</v>
      </c>
      <c r="T17" s="148"/>
    </row>
    <row r="18" spans="1:20" ht="36" customHeight="1">
      <c r="A18" s="144"/>
      <c r="B18" s="25"/>
      <c r="C18" s="145"/>
      <c r="D18" s="146"/>
      <c r="E18" s="146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 t="s">
        <v>369</v>
      </c>
      <c r="T18" s="148"/>
    </row>
    <row r="19" spans="1:20" ht="36" customHeight="1">
      <c r="A19" s="144"/>
      <c r="B19" s="25"/>
      <c r="C19" s="145"/>
      <c r="D19" s="146"/>
      <c r="E19" s="146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148"/>
    </row>
    <row r="20" spans="1:20" ht="36" customHeight="1">
      <c r="A20" s="144"/>
      <c r="B20" s="25"/>
      <c r="C20" s="145"/>
      <c r="D20" s="146"/>
      <c r="E20" s="146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</row>
    <row r="21" spans="1:20" ht="36" customHeight="1">
      <c r="A21" s="144"/>
      <c r="B21" s="25"/>
      <c r="C21" s="145"/>
      <c r="D21" s="146"/>
      <c r="E21" s="146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</row>
    <row r="22" spans="1:20" ht="36" customHeight="1">
      <c r="A22" s="144"/>
      <c r="B22" s="25"/>
      <c r="C22" s="145"/>
      <c r="D22" s="146"/>
      <c r="E22" s="146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</row>
    <row r="23" spans="1:20" ht="36" customHeight="1">
      <c r="A23" s="144"/>
      <c r="B23" s="25"/>
      <c r="C23" s="145"/>
      <c r="D23" s="146"/>
      <c r="E23" s="146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</row>
    <row r="24" spans="1:20" ht="36" customHeight="1">
      <c r="A24" s="144"/>
      <c r="B24" s="25"/>
      <c r="C24" s="145"/>
      <c r="D24" s="146"/>
      <c r="E24" s="146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</row>
    <row r="25" spans="1:20" ht="36" customHeight="1">
      <c r="A25" s="144"/>
      <c r="B25" s="25"/>
      <c r="C25" s="145"/>
      <c r="D25" s="146"/>
      <c r="E25" s="146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</row>
    <row r="26" spans="1:20" ht="36" customHeight="1">
      <c r="A26" s="144"/>
      <c r="B26" s="25"/>
      <c r="C26" s="145"/>
      <c r="D26" s="146"/>
      <c r="E26" s="146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</row>
    <row r="27" spans="1:20" ht="36" customHeight="1">
      <c r="A27" s="144"/>
      <c r="B27" s="25"/>
      <c r="C27" s="145"/>
      <c r="D27" s="146"/>
      <c r="E27" s="146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</row>
    <row r="28" spans="1:20" ht="36" customHeight="1">
      <c r="A28" s="144"/>
      <c r="B28" s="25"/>
      <c r="C28" s="145"/>
      <c r="D28" s="146"/>
      <c r="E28" s="146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</row>
    <row r="29" spans="1:20" ht="36" customHeight="1">
      <c r="A29" s="144"/>
      <c r="B29" s="25"/>
      <c r="C29" s="145"/>
      <c r="D29" s="146"/>
      <c r="E29" s="146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</row>
    <row r="30" spans="1:20" ht="36" customHeight="1">
      <c r="A30" s="144"/>
      <c r="B30" s="25"/>
      <c r="C30" s="145"/>
      <c r="D30" s="146"/>
      <c r="E30" s="146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</row>
    <row r="31" spans="1:20" ht="36" customHeight="1">
      <c r="A31" s="144"/>
      <c r="B31" s="25"/>
      <c r="C31" s="145"/>
      <c r="D31" s="146"/>
      <c r="E31" s="146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</row>
    <row r="32" spans="1:20" ht="36" customHeight="1">
      <c r="A32" s="144"/>
      <c r="B32" s="25"/>
      <c r="C32" s="145"/>
      <c r="D32" s="146"/>
      <c r="E32" s="146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</row>
    <row r="33" spans="1:19" ht="36" customHeight="1">
      <c r="A33" s="144"/>
      <c r="B33" s="25"/>
      <c r="C33" s="145"/>
      <c r="D33" s="146"/>
      <c r="E33" s="146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</row>
    <row r="34" spans="1:19" ht="36" customHeight="1">
      <c r="A34" s="144"/>
      <c r="B34" s="25"/>
      <c r="C34" s="145"/>
      <c r="D34" s="146"/>
      <c r="E34" s="146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</row>
    <row r="35" spans="1:19" ht="36" customHeight="1">
      <c r="A35" s="144"/>
      <c r="B35" s="25"/>
      <c r="C35" s="145"/>
      <c r="D35" s="146"/>
      <c r="E35" s="146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</row>
    <row r="36" spans="1:19" ht="36" customHeight="1">
      <c r="A36" s="144"/>
      <c r="B36" s="25"/>
      <c r="C36" s="145"/>
      <c r="D36" s="146"/>
      <c r="E36" s="146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</row>
    <row r="37" spans="1:19" ht="36" customHeight="1">
      <c r="A37" s="144"/>
      <c r="B37" s="25"/>
      <c r="C37" s="145"/>
      <c r="D37" s="146"/>
      <c r="E37" s="146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</row>
    <row r="38" spans="1:19" ht="36" customHeight="1">
      <c r="A38" s="144"/>
      <c r="B38" s="25"/>
      <c r="C38" s="145"/>
      <c r="D38" s="146"/>
      <c r="E38" s="146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</row>
    <row r="39" spans="1:19" ht="36" customHeight="1">
      <c r="A39" s="144"/>
      <c r="B39" s="25"/>
      <c r="C39" s="145"/>
      <c r="D39" s="146"/>
      <c r="E39" s="146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</row>
    <row r="40" spans="1:19" ht="36" customHeight="1">
      <c r="A40" s="144"/>
      <c r="B40" s="25"/>
      <c r="C40" s="145"/>
      <c r="D40" s="146"/>
      <c r="E40" s="146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</row>
    <row r="41" spans="1:19" ht="36" customHeight="1">
      <c r="A41" s="144"/>
      <c r="B41" s="25"/>
      <c r="C41" s="145"/>
      <c r="D41" s="146"/>
      <c r="E41" s="146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</row>
    <row r="42" spans="1:19" ht="36" customHeight="1">
      <c r="A42" s="144"/>
      <c r="B42" s="25"/>
      <c r="C42" s="145"/>
      <c r="D42" s="146"/>
      <c r="E42" s="146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</row>
    <row r="43" spans="1:19" ht="36" customHeight="1">
      <c r="A43" s="144"/>
      <c r="B43" s="25"/>
      <c r="C43" s="145"/>
      <c r="D43" s="146"/>
      <c r="E43" s="146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</row>
    <row r="44" spans="1:19" ht="36" customHeight="1">
      <c r="A44" s="144"/>
      <c r="B44" s="25"/>
      <c r="C44" s="145"/>
      <c r="D44" s="146"/>
      <c r="E44" s="146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</row>
    <row r="45" spans="1:19" ht="36" customHeight="1">
      <c r="A45" s="144"/>
      <c r="B45" s="25"/>
      <c r="C45" s="145"/>
      <c r="D45" s="146"/>
      <c r="E45" s="146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</row>
    <row r="46" spans="1:19" ht="36" customHeight="1">
      <c r="A46" s="144"/>
      <c r="B46" s="25"/>
      <c r="C46" s="145"/>
      <c r="D46" s="146"/>
      <c r="E46" s="146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</row>
    <row r="47" spans="1:19" ht="36" customHeight="1">
      <c r="A47" s="144"/>
      <c r="B47" s="25"/>
      <c r="C47" s="145"/>
      <c r="D47" s="146"/>
      <c r="E47" s="146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</row>
    <row r="48" spans="1:19" ht="36" customHeight="1">
      <c r="A48" s="144"/>
      <c r="B48" s="25"/>
      <c r="C48" s="145"/>
      <c r="D48" s="146"/>
      <c r="E48" s="146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</row>
    <row r="49" spans="1:19" ht="36" customHeight="1">
      <c r="A49" s="144"/>
      <c r="B49" s="25"/>
      <c r="C49" s="145"/>
      <c r="D49" s="146"/>
      <c r="E49" s="146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</row>
    <row r="50" spans="1:19" ht="36" customHeight="1">
      <c r="A50" s="144"/>
      <c r="B50" s="25"/>
      <c r="C50" s="145"/>
      <c r="D50" s="146"/>
      <c r="E50" s="146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</row>
    <row r="51" spans="1:19" ht="36" customHeight="1">
      <c r="A51" s="144"/>
      <c r="B51" s="25"/>
      <c r="C51" s="145"/>
      <c r="D51" s="146"/>
      <c r="E51" s="146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</row>
    <row r="52" spans="1:19" ht="36" customHeight="1">
      <c r="A52" s="144"/>
      <c r="B52" s="25"/>
      <c r="C52" s="145"/>
      <c r="D52" s="146"/>
      <c r="E52" s="146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</row>
    <row r="53" spans="1:19" ht="36" customHeight="1">
      <c r="A53" s="144"/>
      <c r="B53" s="25"/>
      <c r="C53" s="145"/>
      <c r="D53" s="146"/>
      <c r="E53" s="146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</row>
    <row r="54" spans="1:19" ht="36" customHeight="1">
      <c r="A54" s="144"/>
      <c r="B54" s="25"/>
      <c r="C54" s="145"/>
      <c r="D54" s="146"/>
      <c r="E54" s="146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</row>
    <row r="55" spans="1:19" ht="36" customHeight="1">
      <c r="A55" s="144"/>
      <c r="B55" s="25"/>
      <c r="C55" s="145"/>
      <c r="D55" s="146"/>
      <c r="E55" s="146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</row>
    <row r="56" spans="1:19" ht="36" customHeight="1">
      <c r="A56" s="144"/>
      <c r="B56" s="25"/>
      <c r="C56" s="145"/>
      <c r="D56" s="146"/>
      <c r="E56" s="146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</row>
    <row r="57" spans="1:19" ht="36" customHeight="1">
      <c r="A57" s="144"/>
      <c r="B57" s="25"/>
      <c r="C57" s="145"/>
      <c r="D57" s="146"/>
      <c r="E57" s="146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</row>
    <row r="58" spans="1:19" ht="36" customHeight="1">
      <c r="A58" s="144"/>
      <c r="B58" s="25"/>
      <c r="C58" s="145"/>
      <c r="D58" s="146"/>
      <c r="E58" s="146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</row>
    <row r="59" spans="1:19" ht="36" customHeight="1">
      <c r="A59" s="144"/>
      <c r="B59" s="25"/>
      <c r="C59" s="145"/>
      <c r="D59" s="146"/>
      <c r="E59" s="146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</row>
    <row r="60" spans="1:19" ht="36" customHeight="1">
      <c r="A60" s="144"/>
      <c r="B60" s="25"/>
      <c r="C60" s="145"/>
      <c r="D60" s="146"/>
      <c r="E60" s="146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</row>
    <row r="61" spans="1:19" ht="36" customHeight="1">
      <c r="A61" s="144"/>
      <c r="B61" s="25"/>
      <c r="C61" s="145"/>
      <c r="D61" s="146"/>
      <c r="E61" s="146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</row>
    <row r="62" spans="1:19" ht="36" customHeight="1">
      <c r="A62" s="144"/>
      <c r="B62" s="25"/>
      <c r="C62" s="145"/>
      <c r="D62" s="146"/>
      <c r="E62" s="146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</row>
    <row r="63" spans="1:19" ht="36" customHeight="1">
      <c r="A63" s="144"/>
      <c r="B63" s="25"/>
      <c r="C63" s="145"/>
      <c r="D63" s="146"/>
      <c r="E63" s="146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</row>
    <row r="64" spans="1:19" ht="36" customHeight="1">
      <c r="A64" s="144"/>
      <c r="B64" s="25"/>
      <c r="C64" s="145"/>
      <c r="D64" s="146"/>
      <c r="E64" s="146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</row>
    <row r="65" spans="1:19" ht="36" customHeight="1">
      <c r="A65" s="144"/>
      <c r="B65" s="25"/>
      <c r="C65" s="145"/>
      <c r="D65" s="146"/>
      <c r="E65" s="146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</row>
    <row r="66" spans="1:19" ht="36" customHeight="1">
      <c r="A66" s="144"/>
      <c r="B66" s="25"/>
      <c r="C66" s="145"/>
      <c r="D66" s="146"/>
      <c r="E66" s="146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</row>
    <row r="67" spans="1:19" ht="36" customHeight="1">
      <c r="A67" s="144"/>
      <c r="B67" s="25"/>
      <c r="C67" s="145"/>
      <c r="D67" s="146"/>
      <c r="E67" s="146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</row>
    <row r="68" spans="1:19" ht="36" customHeight="1">
      <c r="A68" s="144"/>
      <c r="B68" s="25"/>
      <c r="C68" s="145"/>
      <c r="D68" s="146"/>
      <c r="E68" s="146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</row>
    <row r="69" spans="1:19" ht="36" customHeight="1">
      <c r="A69" s="144"/>
      <c r="B69" s="25"/>
      <c r="C69" s="145"/>
      <c r="D69" s="146"/>
      <c r="E69" s="146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</row>
    <row r="70" spans="1:19" ht="36" customHeight="1">
      <c r="A70" s="144"/>
      <c r="B70" s="25"/>
      <c r="C70" s="145"/>
      <c r="D70" s="146"/>
      <c r="E70" s="146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</row>
    <row r="71" spans="1:19" ht="36" customHeight="1">
      <c r="A71" s="144"/>
      <c r="B71" s="25"/>
      <c r="C71" s="145"/>
      <c r="D71" s="146"/>
      <c r="E71" s="146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1:19" ht="36" customHeight="1">
      <c r="A72" s="144"/>
      <c r="B72" s="25"/>
      <c r="C72" s="145"/>
      <c r="D72" s="146"/>
      <c r="E72" s="146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</row>
    <row r="73" spans="1:19" ht="36" customHeight="1">
      <c r="A73" s="144"/>
      <c r="B73" s="25"/>
      <c r="C73" s="145"/>
      <c r="D73" s="146"/>
      <c r="E73" s="146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</row>
    <row r="74" spans="1:19" ht="36" customHeight="1">
      <c r="A74" s="144"/>
      <c r="B74" s="25"/>
      <c r="C74" s="145"/>
      <c r="D74" s="146"/>
      <c r="E74" s="146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</row>
    <row r="75" spans="1:19" ht="36" customHeight="1">
      <c r="A75" s="144"/>
      <c r="B75" s="25"/>
      <c r="C75" s="145"/>
      <c r="D75" s="146"/>
      <c r="E75" s="146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</row>
    <row r="76" spans="1:19" ht="36" customHeight="1">
      <c r="A76" s="144"/>
      <c r="B76" s="25"/>
      <c r="C76" s="145"/>
      <c r="D76" s="146"/>
      <c r="E76" s="146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</row>
    <row r="77" spans="1:19" ht="36" customHeight="1">
      <c r="A77" s="144"/>
      <c r="B77" s="25"/>
      <c r="C77" s="145"/>
      <c r="D77" s="146"/>
      <c r="E77" s="146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</row>
    <row r="78" spans="1:19" ht="36" customHeight="1">
      <c r="A78" s="144"/>
      <c r="B78" s="25"/>
      <c r="C78" s="145"/>
      <c r="D78" s="146"/>
      <c r="E78" s="146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</row>
    <row r="79" spans="1:19" ht="36" customHeight="1">
      <c r="A79" s="144"/>
      <c r="B79" s="25"/>
      <c r="C79" s="145"/>
      <c r="D79" s="146"/>
      <c r="E79" s="146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</row>
    <row r="80" spans="1:19" ht="36" customHeight="1">
      <c r="A80" s="144"/>
      <c r="B80" s="25"/>
      <c r="C80" s="145"/>
      <c r="D80" s="146"/>
      <c r="E80" s="146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</row>
    <row r="81" spans="1:19" ht="36" customHeight="1">
      <c r="A81" s="144"/>
      <c r="B81" s="25"/>
      <c r="C81" s="145"/>
      <c r="D81" s="146"/>
      <c r="E81" s="146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</row>
    <row r="82" spans="1:19" ht="36" customHeight="1">
      <c r="A82" s="144"/>
      <c r="B82" s="25"/>
      <c r="C82" s="145"/>
      <c r="D82" s="146"/>
      <c r="E82" s="146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</row>
    <row r="83" spans="1:19" ht="36" customHeight="1">
      <c r="A83" s="144"/>
      <c r="B83" s="25"/>
      <c r="C83" s="145"/>
      <c r="D83" s="146"/>
      <c r="E83" s="146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</row>
    <row r="84" spans="1:19" ht="36" customHeight="1">
      <c r="A84" s="144"/>
      <c r="B84" s="25"/>
      <c r="C84" s="145"/>
      <c r="D84" s="146"/>
      <c r="E84" s="146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</row>
    <row r="85" spans="1:19" ht="36" customHeight="1">
      <c r="A85" s="144"/>
      <c r="B85" s="25"/>
      <c r="C85" s="145"/>
      <c r="D85" s="146"/>
      <c r="E85" s="146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</row>
    <row r="86" spans="1:19" ht="36" customHeight="1">
      <c r="A86" s="144"/>
      <c r="B86" s="25"/>
      <c r="C86" s="145"/>
      <c r="D86" s="146"/>
      <c r="E86" s="146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</row>
    <row r="87" spans="1:19" ht="36" customHeight="1">
      <c r="A87" s="144"/>
      <c r="B87" s="25"/>
      <c r="C87" s="145"/>
      <c r="D87" s="146"/>
      <c r="E87" s="146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</row>
    <row r="88" spans="1:19" ht="36" customHeight="1">
      <c r="A88" s="144"/>
      <c r="B88" s="25"/>
      <c r="C88" s="145"/>
      <c r="D88" s="146"/>
      <c r="E88" s="146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</row>
    <row r="89" spans="1:19" ht="36" customHeight="1">
      <c r="A89" s="144"/>
      <c r="B89" s="25"/>
      <c r="C89" s="145"/>
      <c r="D89" s="146"/>
      <c r="E89" s="146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</row>
    <row r="90" spans="1:19" ht="36" customHeight="1">
      <c r="A90" s="144"/>
      <c r="B90" s="25"/>
      <c r="C90" s="145"/>
      <c r="D90" s="146"/>
      <c r="E90" s="146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</row>
    <row r="91" spans="1:19" ht="36" customHeight="1">
      <c r="A91" s="144"/>
      <c r="B91" s="25"/>
      <c r="C91" s="145"/>
      <c r="D91" s="146"/>
      <c r="E91" s="146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</row>
    <row r="92" spans="1:19" ht="36" customHeight="1">
      <c r="A92" s="144"/>
      <c r="B92" s="25"/>
      <c r="C92" s="145"/>
      <c r="D92" s="146"/>
      <c r="E92" s="146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</row>
    <row r="93" spans="1:19" ht="36" customHeight="1">
      <c r="A93" s="144"/>
      <c r="B93" s="25"/>
      <c r="C93" s="145"/>
      <c r="D93" s="146"/>
      <c r="E93" s="146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</row>
    <row r="94" spans="1:19" ht="36" customHeight="1">
      <c r="A94" s="144"/>
      <c r="B94" s="25"/>
      <c r="C94" s="145"/>
      <c r="D94" s="146"/>
      <c r="E94" s="146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</row>
    <row r="95" spans="1:19" ht="36" customHeight="1">
      <c r="A95" s="144"/>
      <c r="B95" s="25"/>
      <c r="C95" s="145"/>
      <c r="D95" s="146"/>
      <c r="E95" s="146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</row>
    <row r="96" spans="1:19" ht="36" customHeight="1">
      <c r="A96" s="144"/>
      <c r="B96" s="25"/>
      <c r="C96" s="145"/>
      <c r="D96" s="146"/>
      <c r="E96" s="146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</row>
    <row r="97" spans="1:19" ht="36" customHeight="1">
      <c r="A97" s="144"/>
      <c r="B97" s="25"/>
      <c r="C97" s="145"/>
      <c r="D97" s="146"/>
      <c r="E97" s="146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</row>
    <row r="98" spans="1:19" ht="36" customHeight="1">
      <c r="A98" s="144"/>
      <c r="B98" s="25"/>
      <c r="C98" s="145"/>
      <c r="D98" s="146"/>
      <c r="E98" s="146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</row>
    <row r="99" spans="1:19" ht="36" customHeight="1">
      <c r="A99" s="144"/>
      <c r="B99" s="25"/>
      <c r="C99" s="145"/>
      <c r="D99" s="146"/>
      <c r="E99" s="146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</row>
    <row r="100" spans="1:19" ht="36" customHeight="1">
      <c r="A100" s="144"/>
      <c r="B100" s="25"/>
      <c r="C100" s="145"/>
      <c r="D100" s="146"/>
      <c r="E100" s="146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</row>
  </sheetData>
  <mergeCells count="2">
    <mergeCell ref="A3:S3"/>
    <mergeCell ref="A2:S2"/>
  </mergeCells>
  <phoneticPr fontId="25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C28EBA5B-688E-4C24-AFC7-0E1BDE949ED9}">
          <x14:formula1>
            <xm:f>'NO SE EDITA'!$K$3:$K$6</xm:f>
          </x14:formula1>
          <xm:sqref>D5:D100</xm:sqref>
        </x14:dataValidation>
        <x14:dataValidation type="list" allowBlank="1" showInputMessage="1" showErrorMessage="1" xr:uid="{A08B2A29-60CC-4ACA-AD38-67D28FD2F97F}">
          <x14:formula1>
            <xm:f>'NO SE EDITA'!$C$3:$C$4</xm:f>
          </x14:formula1>
          <xm:sqref>H5:H100</xm:sqref>
        </x14:dataValidation>
        <x14:dataValidation type="list" allowBlank="1" showInputMessage="1" showErrorMessage="1" xr:uid="{18E0A349-EFFF-4849-99CC-8062EE154E2E}">
          <x14:formula1>
            <xm:f>'NO SE EDITA'!$E$3</xm:f>
          </x14:formula1>
          <xm:sqref>K5:K100</xm:sqref>
        </x14:dataValidation>
        <x14:dataValidation type="list" allowBlank="1" showInputMessage="1" showErrorMessage="1" xr:uid="{82E5964A-B2B1-41B8-944F-6F0158EC9D47}">
          <x14:formula1>
            <xm:f>'NO SE EDITA'!$G$3:$G$5</xm:f>
          </x14:formula1>
          <xm:sqref>L5:L100</xm:sqref>
        </x14:dataValidation>
        <x14:dataValidation type="list" allowBlank="1" showInputMessage="1" showErrorMessage="1" xr:uid="{F3603A1E-A439-4DE8-BC05-26DB28A1A434}">
          <x14:formula1>
            <xm:f>'NO SE EDITA'!$I$3:$I$4</xm:f>
          </x14:formula1>
          <xm:sqref>Q5:Q100</xm:sqref>
        </x14:dataValidation>
        <x14:dataValidation type="list" allowBlank="1" showInputMessage="1" showErrorMessage="1" xr:uid="{2191B1E0-ABC9-41A4-9D50-5449364780BA}">
          <x14:formula1>
            <xm:f>'NO SE EDITA'!$L$3:$L$6</xm:f>
          </x14:formula1>
          <xm:sqref>E5:E100</xm:sqref>
        </x14:dataValidation>
        <x14:dataValidation type="list" allowBlank="1" showInputMessage="1" showErrorMessage="1" xr:uid="{FE6D9DD7-6527-4ABE-AE78-9971578D5EFF}">
          <x14:formula1>
            <xm:f>'NO SE EDITA'!$J$3</xm:f>
          </x14:formula1>
          <xm:sqref>C5:C100</xm:sqref>
        </x14:dataValidation>
        <x14:dataValidation type="list" allowBlank="1" showInputMessage="1" showErrorMessage="1" xr:uid="{37832293-2E73-4641-A90D-571A91DEA79D}">
          <x14:formula1>
            <xm:f>'NO SE EDITA'!$N$3:$N$7</xm:f>
          </x14:formula1>
          <xm:sqref>F5:F100</xm:sqref>
        </x14:dataValidation>
        <x14:dataValidation type="list" allowBlank="1" showInputMessage="1" showErrorMessage="1" xr:uid="{7B5F2046-CD35-451A-B435-EE75045DDD4D}">
          <x14:formula1>
            <xm:f>'NO SE EDITA'!$O$3:$O$6</xm:f>
          </x14:formula1>
          <xm:sqref>A5:A100</xm:sqref>
        </x14:dataValidation>
        <x14:dataValidation type="list" allowBlank="1" showInputMessage="1" showErrorMessage="1" xr:uid="{DEADB2C3-856A-4D81-8AD8-9B8A9D1C3C2B}">
          <x14:formula1>
            <xm:f>'NO SE EDITA'!$P$3</xm:f>
          </x14:formula1>
          <xm:sqref>R5:R100</xm:sqref>
        </x14:dataValidation>
        <x14:dataValidation type="list" allowBlank="1" showInputMessage="1" showErrorMessage="1" xr:uid="{47A3EAB4-713F-453A-89CE-547F2E6DDCBB}">
          <x14:formula1>
            <xm:f>'NO SE EDITA'!$Q$3:$Q$48</xm:f>
          </x14:formula1>
          <xm:sqref>S5:S100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1899-35D0-45DD-8756-3C3080F1FAA8}">
  <sheetPr>
    <tabColor rgb="FFFF0000"/>
  </sheetPr>
  <dimension ref="A2:R48"/>
  <sheetViews>
    <sheetView topLeftCell="H13" workbookViewId="0">
      <selection activeCell="P21" sqref="P21"/>
    </sheetView>
  </sheetViews>
  <sheetFormatPr baseColWidth="10" defaultRowHeight="12.75"/>
  <cols>
    <col min="1" max="1" width="18.5" customWidth="1"/>
    <col min="2" max="2" width="13.5" customWidth="1"/>
    <col min="3" max="3" width="14.1640625" customWidth="1"/>
    <col min="4" max="4" width="15.1640625" customWidth="1"/>
    <col min="5" max="5" width="14.1640625" customWidth="1"/>
    <col min="6" max="6" width="30.83203125" customWidth="1"/>
    <col min="9" max="9" width="18.6640625" customWidth="1"/>
    <col min="11" max="11" width="14.1640625" customWidth="1"/>
    <col min="12" max="12" width="16" customWidth="1"/>
    <col min="13" max="13" width="17.83203125" customWidth="1"/>
    <col min="14" max="14" width="38.83203125" customWidth="1"/>
    <col min="15" max="15" width="27.6640625" customWidth="1"/>
    <col min="16" max="16" width="24.6640625" customWidth="1"/>
    <col min="17" max="17" width="77" customWidth="1"/>
    <col min="18" max="18" width="39" customWidth="1"/>
  </cols>
  <sheetData>
    <row r="2" spans="1:18" ht="51">
      <c r="A2" s="72" t="s">
        <v>246</v>
      </c>
      <c r="B2" s="77" t="s">
        <v>28</v>
      </c>
      <c r="C2" s="77" t="s">
        <v>146</v>
      </c>
      <c r="D2" s="77" t="s">
        <v>47</v>
      </c>
      <c r="E2" s="77" t="s">
        <v>144</v>
      </c>
      <c r="F2" s="77" t="s">
        <v>147</v>
      </c>
      <c r="G2" s="77" t="s">
        <v>99</v>
      </c>
      <c r="H2" s="77" t="s">
        <v>148</v>
      </c>
      <c r="I2" s="77" t="s">
        <v>160</v>
      </c>
      <c r="J2" s="77" t="s">
        <v>166</v>
      </c>
      <c r="K2" s="77" t="s">
        <v>92</v>
      </c>
      <c r="L2" s="77" t="s">
        <v>93</v>
      </c>
      <c r="M2" s="77" t="s">
        <v>200</v>
      </c>
      <c r="N2" s="71" t="s">
        <v>237</v>
      </c>
      <c r="O2" s="72" t="s">
        <v>149</v>
      </c>
      <c r="P2" s="72" t="s">
        <v>154</v>
      </c>
      <c r="Q2" s="72" t="s">
        <v>105</v>
      </c>
    </row>
    <row r="3" spans="1:18">
      <c r="A3" s="22" t="s">
        <v>231</v>
      </c>
      <c r="B3" s="76" t="s">
        <v>116</v>
      </c>
      <c r="C3" s="75" t="s">
        <v>114</v>
      </c>
      <c r="D3" s="75" t="s">
        <v>227</v>
      </c>
      <c r="E3" s="76" t="s">
        <v>125</v>
      </c>
      <c r="F3" s="75" t="s">
        <v>203</v>
      </c>
      <c r="G3" s="74" t="s">
        <v>126</v>
      </c>
      <c r="H3" s="75" t="s">
        <v>127</v>
      </c>
      <c r="I3" s="74" t="s">
        <v>143</v>
      </c>
      <c r="J3" s="24">
        <v>2026</v>
      </c>
      <c r="K3" s="86">
        <v>46027</v>
      </c>
      <c r="L3" s="86">
        <v>46111</v>
      </c>
      <c r="M3" s="34" t="s">
        <v>201</v>
      </c>
      <c r="N3" s="73" t="s">
        <v>110</v>
      </c>
      <c r="O3" s="34" t="s">
        <v>241</v>
      </c>
      <c r="P3" s="73" t="s">
        <v>245</v>
      </c>
      <c r="Q3" s="80" t="s">
        <v>310</v>
      </c>
      <c r="R3" s="82"/>
    </row>
    <row r="4" spans="1:18">
      <c r="A4" s="22" t="s">
        <v>232</v>
      </c>
      <c r="B4" s="22" t="s">
        <v>117</v>
      </c>
      <c r="C4" s="74" t="s">
        <v>115</v>
      </c>
      <c r="D4" s="74" t="s">
        <v>228</v>
      </c>
      <c r="E4" s="76"/>
      <c r="F4" s="75"/>
      <c r="G4" s="74" t="s">
        <v>128</v>
      </c>
      <c r="H4" s="74" t="s">
        <v>145</v>
      </c>
      <c r="I4" s="74" t="s">
        <v>118</v>
      </c>
      <c r="J4" s="24"/>
      <c r="K4" s="86">
        <v>46117</v>
      </c>
      <c r="L4" s="86">
        <v>46203</v>
      </c>
      <c r="M4" s="34" t="s">
        <v>202</v>
      </c>
      <c r="N4" s="73" t="s">
        <v>233</v>
      </c>
      <c r="O4" s="34" t="s">
        <v>238</v>
      </c>
      <c r="P4" s="19"/>
      <c r="Q4" s="80" t="s">
        <v>247</v>
      </c>
      <c r="R4" s="82"/>
    </row>
    <row r="5" spans="1:18" ht="12.75" customHeight="1">
      <c r="A5" s="19"/>
      <c r="B5" s="19"/>
      <c r="C5" s="74"/>
      <c r="D5" s="19"/>
      <c r="E5" s="19"/>
      <c r="F5" s="19"/>
      <c r="G5" s="74" t="s">
        <v>129</v>
      </c>
      <c r="H5" s="74"/>
      <c r="I5" s="74"/>
      <c r="J5" s="19"/>
      <c r="K5" s="86">
        <v>46208</v>
      </c>
      <c r="L5" s="86">
        <v>46295</v>
      </c>
      <c r="M5" s="44"/>
      <c r="N5" s="73" t="s">
        <v>234</v>
      </c>
      <c r="O5" s="34" t="s">
        <v>239</v>
      </c>
      <c r="P5" s="19"/>
      <c r="Q5" s="80" t="s">
        <v>248</v>
      </c>
      <c r="R5" s="82"/>
    </row>
    <row r="6" spans="1:18" ht="12.75" customHeight="1">
      <c r="A6" s="19"/>
      <c r="B6" s="19"/>
      <c r="C6" s="74"/>
      <c r="D6" s="19"/>
      <c r="E6" s="23"/>
      <c r="F6" s="74"/>
      <c r="G6" s="24"/>
      <c r="H6" s="24"/>
      <c r="I6" s="24"/>
      <c r="J6" s="24"/>
      <c r="K6" s="87">
        <v>46300</v>
      </c>
      <c r="L6" s="86">
        <v>46386</v>
      </c>
      <c r="M6" s="44"/>
      <c r="N6" s="73" t="s">
        <v>235</v>
      </c>
      <c r="O6" s="34" t="s">
        <v>240</v>
      </c>
      <c r="P6" s="19"/>
      <c r="Q6" s="80" t="s">
        <v>249</v>
      </c>
      <c r="R6" s="82"/>
    </row>
    <row r="7" spans="1:18">
      <c r="A7" s="19"/>
      <c r="B7" s="24"/>
      <c r="C7" s="24"/>
      <c r="D7" s="24"/>
      <c r="E7" s="24"/>
      <c r="F7" s="24"/>
      <c r="G7" s="24"/>
      <c r="H7" s="24"/>
      <c r="I7" s="24"/>
      <c r="J7" s="19"/>
      <c r="K7" s="19"/>
      <c r="L7" s="19"/>
      <c r="M7" s="44"/>
      <c r="N7" s="73" t="s">
        <v>236</v>
      </c>
      <c r="O7" s="19"/>
      <c r="P7" s="19"/>
      <c r="Q7" s="80" t="s">
        <v>250</v>
      </c>
      <c r="R7" s="82"/>
    </row>
    <row r="8" spans="1:18">
      <c r="K8" s="45"/>
      <c r="M8" s="70"/>
      <c r="Q8" s="80" t="s">
        <v>251</v>
      </c>
      <c r="R8" s="82"/>
    </row>
    <row r="9" spans="1:18">
      <c r="M9" s="70"/>
      <c r="Q9" s="79" t="s">
        <v>252</v>
      </c>
      <c r="R9" s="83"/>
    </row>
    <row r="10" spans="1:18">
      <c r="M10" s="70"/>
      <c r="Q10" s="79" t="s">
        <v>253</v>
      </c>
      <c r="R10" s="83"/>
    </row>
    <row r="11" spans="1:18">
      <c r="M11" s="70"/>
      <c r="Q11" s="79" t="s">
        <v>254</v>
      </c>
      <c r="R11" s="83"/>
    </row>
    <row r="12" spans="1:18">
      <c r="M12" s="70"/>
      <c r="Q12" s="79" t="s">
        <v>255</v>
      </c>
      <c r="R12" s="83"/>
    </row>
    <row r="13" spans="1:18">
      <c r="B13" s="21"/>
      <c r="M13" s="70"/>
      <c r="Q13" s="79" t="s">
        <v>256</v>
      </c>
      <c r="R13" s="83"/>
    </row>
    <row r="14" spans="1:18">
      <c r="Q14" s="79" t="s">
        <v>257</v>
      </c>
      <c r="R14" s="83"/>
    </row>
    <row r="15" spans="1:18">
      <c r="Q15" s="79" t="s">
        <v>258</v>
      </c>
      <c r="R15" s="83"/>
    </row>
    <row r="16" spans="1:18">
      <c r="Q16" s="79" t="s">
        <v>259</v>
      </c>
      <c r="R16" s="83"/>
    </row>
    <row r="17" spans="17:18">
      <c r="Q17" s="79" t="s">
        <v>260</v>
      </c>
      <c r="R17" s="83"/>
    </row>
    <row r="18" spans="17:18">
      <c r="Q18" s="79" t="s">
        <v>261</v>
      </c>
      <c r="R18" s="83"/>
    </row>
    <row r="19" spans="17:18">
      <c r="Q19" s="79" t="s">
        <v>262</v>
      </c>
      <c r="R19" s="83"/>
    </row>
    <row r="20" spans="17:18">
      <c r="Q20" s="79" t="s">
        <v>263</v>
      </c>
      <c r="R20" s="83"/>
    </row>
    <row r="21" spans="17:18">
      <c r="Q21" s="79" t="s">
        <v>264</v>
      </c>
      <c r="R21" s="83"/>
    </row>
    <row r="22" spans="17:18">
      <c r="Q22" s="79" t="s">
        <v>265</v>
      </c>
      <c r="R22" s="83"/>
    </row>
    <row r="23" spans="17:18">
      <c r="Q23" s="79" t="s">
        <v>266</v>
      </c>
      <c r="R23" s="83"/>
    </row>
    <row r="24" spans="17:18">
      <c r="Q24" s="79" t="s">
        <v>267</v>
      </c>
      <c r="R24" s="83"/>
    </row>
    <row r="25" spans="17:18">
      <c r="Q25" s="79" t="s">
        <v>268</v>
      </c>
      <c r="R25" s="83"/>
    </row>
    <row r="26" spans="17:18">
      <c r="Q26" s="79" t="s">
        <v>269</v>
      </c>
      <c r="R26" s="83"/>
    </row>
    <row r="27" spans="17:18">
      <c r="Q27" s="79" t="s">
        <v>270</v>
      </c>
      <c r="R27" s="83"/>
    </row>
    <row r="28" spans="17:18">
      <c r="Q28" s="79" t="s">
        <v>271</v>
      </c>
      <c r="R28" s="83"/>
    </row>
    <row r="29" spans="17:18">
      <c r="Q29" s="79" t="s">
        <v>272</v>
      </c>
      <c r="R29" s="83"/>
    </row>
    <row r="30" spans="17:18">
      <c r="Q30" s="79" t="s">
        <v>273</v>
      </c>
      <c r="R30" s="83"/>
    </row>
    <row r="31" spans="17:18">
      <c r="Q31" s="79" t="s">
        <v>274</v>
      </c>
      <c r="R31" s="83"/>
    </row>
    <row r="32" spans="17:18">
      <c r="Q32" s="79" t="s">
        <v>275</v>
      </c>
      <c r="R32" s="83"/>
    </row>
    <row r="33" spans="17:18">
      <c r="Q33" s="79" t="s">
        <v>276</v>
      </c>
      <c r="R33" s="83"/>
    </row>
    <row r="34" spans="17:18">
      <c r="Q34" s="79" t="s">
        <v>277</v>
      </c>
      <c r="R34" s="83"/>
    </row>
    <row r="35" spans="17:18">
      <c r="Q35" s="79" t="s">
        <v>278</v>
      </c>
      <c r="R35" s="83"/>
    </row>
    <row r="36" spans="17:18">
      <c r="Q36" s="79" t="s">
        <v>279</v>
      </c>
      <c r="R36" s="83"/>
    </row>
    <row r="37" spans="17:18">
      <c r="Q37" s="81" t="s">
        <v>280</v>
      </c>
      <c r="R37" s="84"/>
    </row>
    <row r="38" spans="17:18">
      <c r="Q38" s="79" t="s">
        <v>281</v>
      </c>
      <c r="R38" s="83"/>
    </row>
    <row r="39" spans="17:18">
      <c r="Q39" s="79" t="s">
        <v>282</v>
      </c>
      <c r="R39" s="83"/>
    </row>
    <row r="40" spans="17:18">
      <c r="Q40" s="79" t="s">
        <v>283</v>
      </c>
      <c r="R40" s="83"/>
    </row>
    <row r="41" spans="17:18">
      <c r="Q41" s="79" t="s">
        <v>284</v>
      </c>
      <c r="R41" s="83"/>
    </row>
    <row r="42" spans="17:18">
      <c r="Q42" s="79" t="s">
        <v>285</v>
      </c>
      <c r="R42" s="83"/>
    </row>
    <row r="43" spans="17:18">
      <c r="Q43" s="81" t="s">
        <v>286</v>
      </c>
      <c r="R43" s="84"/>
    </row>
    <row r="44" spans="17:18">
      <c r="Q44" s="79" t="s">
        <v>287</v>
      </c>
      <c r="R44" s="83"/>
    </row>
    <row r="45" spans="17:18">
      <c r="Q45" s="79" t="s">
        <v>288</v>
      </c>
      <c r="R45" s="83"/>
    </row>
    <row r="46" spans="17:18">
      <c r="Q46" s="79" t="s">
        <v>289</v>
      </c>
      <c r="R46" s="83"/>
    </row>
    <row r="47" spans="17:18">
      <c r="Q47" s="79" t="s">
        <v>290</v>
      </c>
      <c r="R47" s="83"/>
    </row>
    <row r="48" spans="17:18">
      <c r="Q48" s="79" t="s">
        <v>291</v>
      </c>
      <c r="R48" s="83"/>
    </row>
  </sheetData>
  <dataConsolidate/>
  <phoneticPr fontId="25" type="noConversion"/>
  <dataValidations count="1">
    <dataValidation type="list" allowBlank="1" showInputMessage="1" showErrorMessage="1" sqref="B3:B4" xr:uid="{038CA39C-F19F-4D4C-91D1-401250782EF9}">
      <formula1>$B$3:$B$6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0"/>
  <sheetViews>
    <sheetView topLeftCell="A22" zoomScale="115" zoomScaleNormal="115" workbookViewId="0">
      <selection activeCell="D6" sqref="D6:F6"/>
    </sheetView>
  </sheetViews>
  <sheetFormatPr baseColWidth="10" defaultColWidth="9.33203125" defaultRowHeight="12.75"/>
  <cols>
    <col min="1" max="1" width="20.5" style="137" customWidth="1"/>
    <col min="2" max="3" width="10.1640625" style="137" customWidth="1"/>
    <col min="4" max="4" width="20.6640625" style="137" customWidth="1"/>
    <col min="5" max="5" width="30.6640625" style="137" customWidth="1"/>
    <col min="6" max="6" width="25.5" style="137" customWidth="1"/>
    <col min="7" max="16384" width="9.33203125" style="137"/>
  </cols>
  <sheetData>
    <row r="1" spans="1:6" ht="27.6" customHeight="1">
      <c r="A1" s="489" t="s">
        <v>7</v>
      </c>
      <c r="B1" s="490"/>
      <c r="C1" s="490"/>
      <c r="D1" s="490"/>
      <c r="E1" s="490"/>
      <c r="F1" s="491"/>
    </row>
    <row r="2" spans="1:6" ht="26.85" customHeight="1">
      <c r="A2" s="492" t="s">
        <v>32</v>
      </c>
      <c r="B2" s="493"/>
      <c r="C2" s="493"/>
      <c r="D2" s="493"/>
      <c r="E2" s="493"/>
      <c r="F2" s="494"/>
    </row>
    <row r="3" spans="1:6" ht="12.75" customHeight="1">
      <c r="A3" s="459" t="s">
        <v>378</v>
      </c>
      <c r="B3" s="460"/>
      <c r="C3" s="460"/>
      <c r="D3" s="460"/>
      <c r="E3" s="460"/>
      <c r="F3" s="461"/>
    </row>
    <row r="4" spans="1:6" ht="24.75" customHeight="1">
      <c r="A4" s="477" t="s">
        <v>33</v>
      </c>
      <c r="B4" s="478"/>
      <c r="C4" s="479"/>
      <c r="D4" s="480" t="s">
        <v>71</v>
      </c>
      <c r="E4" s="481"/>
      <c r="F4" s="482"/>
    </row>
    <row r="5" spans="1:6" ht="24.75" customHeight="1">
      <c r="A5" s="477" t="s">
        <v>34</v>
      </c>
      <c r="B5" s="478"/>
      <c r="C5" s="479"/>
      <c r="D5" s="480" t="s">
        <v>366</v>
      </c>
      <c r="E5" s="481"/>
      <c r="F5" s="482"/>
    </row>
    <row r="6" spans="1:6" ht="24.75" customHeight="1">
      <c r="A6" s="477" t="s">
        <v>35</v>
      </c>
      <c r="B6" s="478"/>
      <c r="C6" s="479"/>
      <c r="D6" s="480" t="s">
        <v>370</v>
      </c>
      <c r="E6" s="481"/>
      <c r="F6" s="482"/>
    </row>
    <row r="7" spans="1:6" ht="24.75" customHeight="1">
      <c r="A7" s="477" t="s">
        <v>36</v>
      </c>
      <c r="B7" s="478"/>
      <c r="C7" s="479"/>
      <c r="D7" s="480" t="s">
        <v>295</v>
      </c>
      <c r="E7" s="481"/>
      <c r="F7" s="482"/>
    </row>
    <row r="8" spans="1:6" ht="24.75" customHeight="1">
      <c r="A8" s="477" t="s">
        <v>37</v>
      </c>
      <c r="B8" s="478"/>
      <c r="C8" s="479"/>
      <c r="D8" s="480" t="s">
        <v>366</v>
      </c>
      <c r="E8" s="481"/>
      <c r="F8" s="482"/>
    </row>
    <row r="9" spans="1:6" ht="12.75" customHeight="1">
      <c r="A9" s="459" t="s">
        <v>379</v>
      </c>
      <c r="B9" s="460"/>
      <c r="C9" s="460"/>
      <c r="D9" s="460"/>
      <c r="E9" s="460"/>
      <c r="F9" s="461"/>
    </row>
    <row r="10" spans="1:6" ht="12.75" customHeight="1">
      <c r="A10" s="164" t="s">
        <v>380</v>
      </c>
      <c r="B10" s="483" t="s">
        <v>302</v>
      </c>
      <c r="C10" s="484"/>
      <c r="D10" s="484"/>
      <c r="E10" s="484"/>
      <c r="F10" s="485"/>
    </row>
    <row r="11" spans="1:6" ht="40.5" customHeight="1">
      <c r="A11" s="164" t="s">
        <v>381</v>
      </c>
      <c r="B11" s="486" t="s">
        <v>305</v>
      </c>
      <c r="C11" s="487"/>
      <c r="D11" s="487"/>
      <c r="E11" s="487"/>
      <c r="F11" s="488"/>
    </row>
    <row r="12" spans="1:6" ht="12.75" customHeight="1">
      <c r="A12" s="164" t="s">
        <v>382</v>
      </c>
      <c r="B12" s="471" t="s">
        <v>306</v>
      </c>
      <c r="C12" s="472"/>
      <c r="D12" s="472"/>
      <c r="E12" s="472"/>
      <c r="F12" s="473"/>
    </row>
    <row r="13" spans="1:6" ht="12.75" customHeight="1">
      <c r="A13" s="459" t="s">
        <v>383</v>
      </c>
      <c r="B13" s="460"/>
      <c r="C13" s="460"/>
      <c r="D13" s="460"/>
      <c r="E13" s="460"/>
      <c r="F13" s="461"/>
    </row>
    <row r="14" spans="1:6" ht="26.25" customHeight="1">
      <c r="A14" s="164" t="s">
        <v>384</v>
      </c>
      <c r="B14" s="474" t="s">
        <v>307</v>
      </c>
      <c r="C14" s="475"/>
      <c r="D14" s="475"/>
      <c r="E14" s="475"/>
      <c r="F14" s="476"/>
    </row>
    <row r="15" spans="1:6" ht="28.5" customHeight="1">
      <c r="A15" s="164" t="s">
        <v>385</v>
      </c>
      <c r="B15" s="474" t="s">
        <v>308</v>
      </c>
      <c r="C15" s="475"/>
      <c r="D15" s="475"/>
      <c r="E15" s="475"/>
      <c r="F15" s="476"/>
    </row>
    <row r="16" spans="1:6" ht="29.25" customHeight="1">
      <c r="A16" s="164" t="s">
        <v>386</v>
      </c>
      <c r="B16" s="474" t="s">
        <v>309</v>
      </c>
      <c r="C16" s="475"/>
      <c r="D16" s="475"/>
      <c r="E16" s="475"/>
      <c r="F16" s="476"/>
    </row>
    <row r="17" spans="1:6" ht="12.75" customHeight="1">
      <c r="A17" s="459" t="s">
        <v>387</v>
      </c>
      <c r="B17" s="460"/>
      <c r="C17" s="460"/>
      <c r="D17" s="460"/>
      <c r="E17" s="460"/>
      <c r="F17" s="461"/>
    </row>
    <row r="18" spans="1:6" ht="12.75" customHeight="1">
      <c r="A18" s="462" t="s">
        <v>388</v>
      </c>
      <c r="B18" s="463"/>
      <c r="C18" s="464"/>
      <c r="D18" s="465"/>
      <c r="E18" s="465"/>
      <c r="F18" s="466"/>
    </row>
    <row r="19" spans="1:6" ht="25.5" customHeight="1">
      <c r="A19" s="467" t="s">
        <v>389</v>
      </c>
      <c r="B19" s="468"/>
      <c r="C19" s="469" t="s">
        <v>390</v>
      </c>
      <c r="D19" s="470"/>
      <c r="E19" s="164" t="s">
        <v>391</v>
      </c>
      <c r="F19" s="165" t="s">
        <v>392</v>
      </c>
    </row>
    <row r="20" spans="1:6" ht="79.7" customHeight="1">
      <c r="A20" s="456" t="s">
        <v>393</v>
      </c>
      <c r="B20" s="457"/>
      <c r="C20" s="457"/>
      <c r="D20" s="457"/>
      <c r="E20" s="457"/>
      <c r="F20" s="458"/>
    </row>
  </sheetData>
  <mergeCells count="27">
    <mergeCell ref="A1:F1"/>
    <mergeCell ref="A2:F2"/>
    <mergeCell ref="A3:F3"/>
    <mergeCell ref="A4:C4"/>
    <mergeCell ref="D4:F4"/>
    <mergeCell ref="A5:C5"/>
    <mergeCell ref="D5:F5"/>
    <mergeCell ref="A6:C6"/>
    <mergeCell ref="D6:F6"/>
    <mergeCell ref="A7:C7"/>
    <mergeCell ref="D7:F7"/>
    <mergeCell ref="A8:C8"/>
    <mergeCell ref="D8:F8"/>
    <mergeCell ref="A9:F9"/>
    <mergeCell ref="B10:F10"/>
    <mergeCell ref="B11:F11"/>
    <mergeCell ref="B12:F12"/>
    <mergeCell ref="A13:F13"/>
    <mergeCell ref="B14:F14"/>
    <mergeCell ref="B15:F15"/>
    <mergeCell ref="B16:F16"/>
    <mergeCell ref="A20:F20"/>
    <mergeCell ref="A17:F17"/>
    <mergeCell ref="A18:B18"/>
    <mergeCell ref="C18:F18"/>
    <mergeCell ref="A19:B19"/>
    <mergeCell ref="C19:D19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C29C8-6D4E-4DFE-94E8-4A8F9A97B43C}">
  <dimension ref="A1:U60"/>
  <sheetViews>
    <sheetView zoomScale="55" zoomScaleNormal="55" workbookViewId="0">
      <selection activeCell="K6" sqref="K6:U6"/>
    </sheetView>
  </sheetViews>
  <sheetFormatPr baseColWidth="10" defaultRowHeight="12.75"/>
  <cols>
    <col min="1" max="1" width="22.5" customWidth="1"/>
    <col min="2" max="2" width="24.6640625" customWidth="1"/>
    <col min="3" max="3" width="22.5" customWidth="1"/>
    <col min="4" max="4" width="25" customWidth="1"/>
    <col min="5" max="5" width="35.33203125" customWidth="1"/>
  </cols>
  <sheetData>
    <row r="1" spans="1:21" ht="18">
      <c r="A1" s="495" t="s">
        <v>51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5"/>
      <c r="T1" s="495"/>
      <c r="U1" s="496"/>
    </row>
    <row r="2" spans="1:21">
      <c r="A2" s="497" t="s">
        <v>33</v>
      </c>
      <c r="B2" s="497"/>
      <c r="C2" s="497"/>
      <c r="D2" s="497"/>
      <c r="E2" s="497"/>
      <c r="F2" s="497"/>
      <c r="G2" s="497"/>
      <c r="H2" s="497"/>
      <c r="I2" s="497"/>
      <c r="J2" s="497"/>
      <c r="K2" s="498" t="s">
        <v>69</v>
      </c>
      <c r="L2" s="499"/>
      <c r="M2" s="499"/>
      <c r="N2" s="499"/>
      <c r="O2" s="499"/>
      <c r="P2" s="499"/>
      <c r="Q2" s="499"/>
      <c r="R2" s="499"/>
      <c r="S2" s="499"/>
      <c r="T2" s="499"/>
      <c r="U2" s="500"/>
    </row>
    <row r="3" spans="1:21">
      <c r="A3" s="497" t="s">
        <v>34</v>
      </c>
      <c r="B3" s="497"/>
      <c r="C3" s="497"/>
      <c r="D3" s="497"/>
      <c r="E3" s="497"/>
      <c r="F3" s="497"/>
      <c r="G3" s="497"/>
      <c r="H3" s="497"/>
      <c r="I3" s="497"/>
      <c r="J3" s="497"/>
      <c r="K3" s="498" t="s">
        <v>69</v>
      </c>
      <c r="L3" s="499"/>
      <c r="M3" s="499"/>
      <c r="N3" s="499"/>
      <c r="O3" s="499"/>
      <c r="P3" s="499"/>
      <c r="Q3" s="499"/>
      <c r="R3" s="499"/>
      <c r="S3" s="499"/>
      <c r="T3" s="499"/>
      <c r="U3" s="500"/>
    </row>
    <row r="4" spans="1:21">
      <c r="A4" s="497" t="s">
        <v>35</v>
      </c>
      <c r="B4" s="497"/>
      <c r="C4" s="497"/>
      <c r="D4" s="497"/>
      <c r="E4" s="497"/>
      <c r="F4" s="497"/>
      <c r="G4" s="497"/>
      <c r="H4" s="497"/>
      <c r="I4" s="497"/>
      <c r="J4" s="497"/>
      <c r="K4" s="498" t="s">
        <v>69</v>
      </c>
      <c r="L4" s="499"/>
      <c r="M4" s="499"/>
      <c r="N4" s="499"/>
      <c r="O4" s="499"/>
      <c r="P4" s="499"/>
      <c r="Q4" s="499"/>
      <c r="R4" s="499"/>
      <c r="S4" s="499"/>
      <c r="T4" s="499"/>
      <c r="U4" s="500"/>
    </row>
    <row r="5" spans="1:21">
      <c r="A5" s="497" t="s">
        <v>36</v>
      </c>
      <c r="B5" s="497"/>
      <c r="C5" s="497"/>
      <c r="D5" s="497"/>
      <c r="E5" s="497"/>
      <c r="F5" s="497"/>
      <c r="G5" s="497"/>
      <c r="H5" s="497"/>
      <c r="I5" s="497"/>
      <c r="J5" s="497"/>
      <c r="K5" s="501" t="s">
        <v>70</v>
      </c>
      <c r="L5" s="502"/>
      <c r="M5" s="502"/>
      <c r="N5" s="502"/>
      <c r="O5" s="502"/>
      <c r="P5" s="502"/>
      <c r="Q5" s="502"/>
      <c r="R5" s="502"/>
      <c r="S5" s="502"/>
      <c r="T5" s="502"/>
      <c r="U5" s="503"/>
    </row>
    <row r="6" spans="1:21">
      <c r="A6" s="497" t="s">
        <v>37</v>
      </c>
      <c r="B6" s="497"/>
      <c r="C6" s="497"/>
      <c r="D6" s="497"/>
      <c r="E6" s="497"/>
      <c r="F6" s="497"/>
      <c r="G6" s="497"/>
      <c r="H6" s="497"/>
      <c r="I6" s="497"/>
      <c r="J6" s="497"/>
      <c r="K6" s="498">
        <v>2025</v>
      </c>
      <c r="L6" s="499"/>
      <c r="M6" s="499"/>
      <c r="N6" s="499"/>
      <c r="O6" s="499"/>
      <c r="P6" s="499"/>
      <c r="Q6" s="499"/>
      <c r="R6" s="499"/>
      <c r="S6" s="499"/>
      <c r="T6" s="499"/>
      <c r="U6" s="500"/>
    </row>
    <row r="7" spans="1:21" ht="47.25" customHeight="1">
      <c r="A7" s="531" t="s">
        <v>186</v>
      </c>
      <c r="B7" s="532"/>
      <c r="C7" s="532"/>
      <c r="D7" s="532"/>
      <c r="E7" s="532"/>
      <c r="F7" s="532"/>
      <c r="G7" s="532"/>
      <c r="H7" s="532"/>
      <c r="I7" s="532"/>
      <c r="J7" s="532"/>
      <c r="K7" s="532"/>
      <c r="L7" s="532"/>
      <c r="M7" s="532"/>
      <c r="N7" s="532"/>
      <c r="O7" s="532"/>
      <c r="P7" s="532"/>
      <c r="Q7" s="532"/>
      <c r="R7" s="532"/>
      <c r="S7" s="532"/>
      <c r="T7" s="532"/>
      <c r="U7" s="533"/>
    </row>
    <row r="8" spans="1:21" ht="30.75" customHeight="1">
      <c r="A8" s="504" t="s">
        <v>177</v>
      </c>
      <c r="B8" s="505" t="s">
        <v>184</v>
      </c>
      <c r="C8" s="505" t="s">
        <v>179</v>
      </c>
      <c r="D8" s="505" t="s">
        <v>178</v>
      </c>
      <c r="E8" s="505" t="s">
        <v>169</v>
      </c>
      <c r="F8" s="506" t="s">
        <v>180</v>
      </c>
      <c r="G8" s="506"/>
      <c r="H8" s="506"/>
      <c r="I8" s="506"/>
      <c r="J8" s="506"/>
      <c r="K8" s="506"/>
      <c r="L8" s="506"/>
      <c r="M8" s="506"/>
      <c r="N8" s="506"/>
      <c r="O8" s="506"/>
      <c r="P8" s="506"/>
      <c r="Q8" s="506"/>
      <c r="R8" s="507"/>
      <c r="S8" s="519" t="s">
        <v>171</v>
      </c>
      <c r="T8" s="520"/>
      <c r="U8" s="521"/>
    </row>
    <row r="9" spans="1:21" ht="21" customHeight="1">
      <c r="A9" s="504"/>
      <c r="B9" s="505"/>
      <c r="C9" s="505"/>
      <c r="D9" s="505"/>
      <c r="E9" s="505"/>
      <c r="F9" s="42" t="s">
        <v>54</v>
      </c>
      <c r="G9" s="7" t="s">
        <v>55</v>
      </c>
      <c r="H9" s="8" t="s">
        <v>56</v>
      </c>
      <c r="I9" s="9" t="s">
        <v>57</v>
      </c>
      <c r="J9" s="9" t="s">
        <v>58</v>
      </c>
      <c r="K9" s="9" t="s">
        <v>59</v>
      </c>
      <c r="L9" s="8" t="s">
        <v>60</v>
      </c>
      <c r="M9" s="8" t="s">
        <v>61</v>
      </c>
      <c r="N9" s="8" t="s">
        <v>62</v>
      </c>
      <c r="O9" s="9" t="s">
        <v>63</v>
      </c>
      <c r="P9" s="9" t="s">
        <v>64</v>
      </c>
      <c r="Q9" s="43" t="s">
        <v>65</v>
      </c>
      <c r="R9" s="522" t="s">
        <v>26</v>
      </c>
      <c r="S9" s="523" t="s">
        <v>66</v>
      </c>
      <c r="T9" s="523" t="s">
        <v>67</v>
      </c>
      <c r="U9" s="524" t="s">
        <v>68</v>
      </c>
    </row>
    <row r="10" spans="1:21">
      <c r="A10" s="504"/>
      <c r="B10" s="505"/>
      <c r="C10" s="505"/>
      <c r="D10" s="505"/>
      <c r="E10" s="505"/>
      <c r="F10" s="525" t="s">
        <v>53</v>
      </c>
      <c r="G10" s="526"/>
      <c r="H10" s="526"/>
      <c r="I10" s="526"/>
      <c r="J10" s="526"/>
      <c r="K10" s="526"/>
      <c r="L10" s="526"/>
      <c r="M10" s="526"/>
      <c r="N10" s="526"/>
      <c r="O10" s="526"/>
      <c r="P10" s="526"/>
      <c r="Q10" s="527"/>
      <c r="R10" s="522"/>
      <c r="S10" s="523"/>
      <c r="T10" s="523"/>
      <c r="U10" s="524"/>
    </row>
    <row r="11" spans="1:21">
      <c r="A11" s="504"/>
      <c r="B11" s="505"/>
      <c r="C11" s="505"/>
      <c r="D11" s="505"/>
      <c r="E11" s="505"/>
      <c r="F11" s="528"/>
      <c r="G11" s="529"/>
      <c r="H11" s="529"/>
      <c r="I11" s="529"/>
      <c r="J11" s="529"/>
      <c r="K11" s="529"/>
      <c r="L11" s="529"/>
      <c r="M11" s="529"/>
      <c r="N11" s="529"/>
      <c r="O11" s="529"/>
      <c r="P11" s="529"/>
      <c r="Q11" s="530"/>
      <c r="R11" s="522"/>
      <c r="S11" s="523"/>
      <c r="T11" s="523"/>
      <c r="U11" s="524"/>
    </row>
    <row r="12" spans="1:21" ht="72" customHeight="1">
      <c r="A12" s="508" t="s">
        <v>185</v>
      </c>
      <c r="B12" s="509" t="s">
        <v>174</v>
      </c>
      <c r="C12" s="511" t="s">
        <v>170</v>
      </c>
      <c r="D12" s="10" t="s">
        <v>167</v>
      </c>
      <c r="E12" s="513" t="s">
        <v>120</v>
      </c>
      <c r="F12" s="11"/>
      <c r="G12" s="11"/>
      <c r="H12" s="16"/>
      <c r="I12" s="13"/>
      <c r="J12" s="13"/>
      <c r="K12" s="16">
        <v>15</v>
      </c>
      <c r="L12" s="13"/>
      <c r="M12" s="13"/>
      <c r="N12" s="16"/>
      <c r="O12" s="17"/>
      <c r="P12" s="13"/>
      <c r="Q12" s="16"/>
      <c r="R12" s="14">
        <f>SUM(F12:Q12)</f>
        <v>15</v>
      </c>
      <c r="S12" s="11">
        <f>SUM(R12)</f>
        <v>15</v>
      </c>
      <c r="T12" s="515">
        <f>'AE1'!H51</f>
        <v>12</v>
      </c>
      <c r="U12" s="517">
        <f>S13/S12</f>
        <v>0.8</v>
      </c>
    </row>
    <row r="13" spans="1:21" ht="70.5" customHeight="1">
      <c r="A13" s="508"/>
      <c r="B13" s="510"/>
      <c r="C13" s="512"/>
      <c r="D13" s="37" t="s">
        <v>168</v>
      </c>
      <c r="E13" s="514"/>
      <c r="F13" s="36"/>
      <c r="G13" s="36"/>
      <c r="H13" s="39"/>
      <c r="I13" s="40"/>
      <c r="J13" s="40"/>
      <c r="K13" s="39">
        <v>12</v>
      </c>
      <c r="L13" s="40"/>
      <c r="M13" s="40"/>
      <c r="N13" s="39"/>
      <c r="O13" s="40"/>
      <c r="P13" s="40"/>
      <c r="Q13" s="39"/>
      <c r="R13" s="41">
        <f>SUM(F13:Q13)</f>
        <v>12</v>
      </c>
      <c r="S13" s="36">
        <f>SUM(R13)</f>
        <v>12</v>
      </c>
      <c r="T13" s="516"/>
      <c r="U13" s="518"/>
    </row>
    <row r="14" spans="1:21" ht="24" customHeight="1">
      <c r="A14" s="505" t="s">
        <v>177</v>
      </c>
      <c r="B14" s="505" t="s">
        <v>184</v>
      </c>
      <c r="C14" s="505" t="s">
        <v>179</v>
      </c>
      <c r="D14" s="505" t="s">
        <v>178</v>
      </c>
      <c r="E14" s="505" t="s">
        <v>169</v>
      </c>
      <c r="F14" s="541" t="s">
        <v>181</v>
      </c>
      <c r="G14" s="542"/>
      <c r="H14" s="542"/>
      <c r="I14" s="542"/>
      <c r="J14" s="542"/>
      <c r="K14" s="542"/>
      <c r="L14" s="542"/>
      <c r="M14" s="542"/>
      <c r="N14" s="542"/>
      <c r="O14" s="542"/>
      <c r="P14" s="542"/>
      <c r="Q14" s="543"/>
      <c r="R14" s="534" t="s">
        <v>26</v>
      </c>
      <c r="S14" s="536" t="s">
        <v>66</v>
      </c>
      <c r="T14" s="536" t="s">
        <v>67</v>
      </c>
      <c r="U14" s="536" t="s">
        <v>68</v>
      </c>
    </row>
    <row r="15" spans="1:21" ht="38.25" customHeight="1">
      <c r="A15" s="505"/>
      <c r="B15" s="505"/>
      <c r="C15" s="505"/>
      <c r="D15" s="505"/>
      <c r="E15" s="505"/>
      <c r="F15" s="42" t="s">
        <v>54</v>
      </c>
      <c r="G15" s="7" t="s">
        <v>55</v>
      </c>
      <c r="H15" s="8" t="s">
        <v>56</v>
      </c>
      <c r="I15" s="9" t="s">
        <v>57</v>
      </c>
      <c r="J15" s="9" t="s">
        <v>58</v>
      </c>
      <c r="K15" s="9" t="s">
        <v>59</v>
      </c>
      <c r="L15" s="8" t="s">
        <v>60</v>
      </c>
      <c r="M15" s="8" t="s">
        <v>61</v>
      </c>
      <c r="N15" s="8" t="s">
        <v>62</v>
      </c>
      <c r="O15" s="9" t="s">
        <v>63</v>
      </c>
      <c r="P15" s="9" t="s">
        <v>64</v>
      </c>
      <c r="Q15" s="43" t="s">
        <v>65</v>
      </c>
      <c r="R15" s="535"/>
      <c r="S15" s="537"/>
      <c r="T15" s="537"/>
      <c r="U15" s="537"/>
    </row>
    <row r="16" spans="1:21" ht="62.25" customHeight="1">
      <c r="A16" s="538" t="s">
        <v>187</v>
      </c>
      <c r="B16" s="539" t="s">
        <v>194</v>
      </c>
      <c r="C16" s="511" t="s">
        <v>195</v>
      </c>
      <c r="D16" s="11" t="s">
        <v>196</v>
      </c>
      <c r="E16" s="513" t="s">
        <v>198</v>
      </c>
      <c r="F16" s="11"/>
      <c r="G16" s="11"/>
      <c r="H16" s="16"/>
      <c r="I16" s="13"/>
      <c r="J16" s="13"/>
      <c r="K16" s="16">
        <v>15</v>
      </c>
      <c r="L16" s="13"/>
      <c r="M16" s="13"/>
      <c r="N16" s="16"/>
      <c r="O16" s="17"/>
      <c r="P16" s="13"/>
      <c r="Q16" s="16"/>
      <c r="R16" s="14">
        <f>SUM(F16:Q16)</f>
        <v>15</v>
      </c>
      <c r="S16" s="11">
        <f>SUM(R16)</f>
        <v>15</v>
      </c>
      <c r="T16" s="515">
        <f>'AE1'!H55</f>
        <v>0</v>
      </c>
      <c r="U16" s="517">
        <f>S17/S16</f>
        <v>0.8</v>
      </c>
    </row>
    <row r="17" spans="1:21" ht="85.5" customHeight="1">
      <c r="A17" s="538"/>
      <c r="B17" s="540"/>
      <c r="C17" s="512"/>
      <c r="D17" s="36" t="s">
        <v>197</v>
      </c>
      <c r="E17" s="514"/>
      <c r="F17" s="36"/>
      <c r="G17" s="36"/>
      <c r="H17" s="39"/>
      <c r="I17" s="40"/>
      <c r="J17" s="40"/>
      <c r="K17" s="39">
        <v>12</v>
      </c>
      <c r="L17" s="40"/>
      <c r="M17" s="40"/>
      <c r="N17" s="39"/>
      <c r="O17" s="40"/>
      <c r="P17" s="40"/>
      <c r="Q17" s="39"/>
      <c r="R17" s="41">
        <f>SUM(F17:Q17)</f>
        <v>12</v>
      </c>
      <c r="S17" s="36">
        <f>SUM(R17)</f>
        <v>12</v>
      </c>
      <c r="T17" s="516"/>
      <c r="U17" s="518"/>
    </row>
    <row r="18" spans="1:21" ht="21.75" customHeight="1">
      <c r="A18" s="505" t="s">
        <v>177</v>
      </c>
      <c r="B18" s="505" t="s">
        <v>184</v>
      </c>
      <c r="C18" s="505" t="s">
        <v>179</v>
      </c>
      <c r="D18" s="505" t="s">
        <v>178</v>
      </c>
      <c r="E18" s="505" t="s">
        <v>169</v>
      </c>
      <c r="F18" s="541" t="s">
        <v>181</v>
      </c>
      <c r="G18" s="542"/>
      <c r="H18" s="542"/>
      <c r="I18" s="542"/>
      <c r="J18" s="542"/>
      <c r="K18" s="542"/>
      <c r="L18" s="542"/>
      <c r="M18" s="542"/>
      <c r="N18" s="542"/>
      <c r="O18" s="542"/>
      <c r="P18" s="542"/>
      <c r="Q18" s="543"/>
      <c r="R18" s="534" t="s">
        <v>26</v>
      </c>
      <c r="S18" s="536" t="s">
        <v>66</v>
      </c>
      <c r="T18" s="536" t="s">
        <v>67</v>
      </c>
      <c r="U18" s="536" t="s">
        <v>68</v>
      </c>
    </row>
    <row r="19" spans="1:21" ht="34.5" customHeight="1">
      <c r="A19" s="505"/>
      <c r="B19" s="505"/>
      <c r="C19" s="505"/>
      <c r="D19" s="505"/>
      <c r="E19" s="505"/>
      <c r="F19" s="42" t="s">
        <v>54</v>
      </c>
      <c r="G19" s="7" t="s">
        <v>55</v>
      </c>
      <c r="H19" s="8" t="s">
        <v>56</v>
      </c>
      <c r="I19" s="9" t="s">
        <v>57</v>
      </c>
      <c r="J19" s="9" t="s">
        <v>58</v>
      </c>
      <c r="K19" s="9" t="s">
        <v>59</v>
      </c>
      <c r="L19" s="8" t="s">
        <v>60</v>
      </c>
      <c r="M19" s="8" t="s">
        <v>61</v>
      </c>
      <c r="N19" s="8" t="s">
        <v>62</v>
      </c>
      <c r="O19" s="9" t="s">
        <v>63</v>
      </c>
      <c r="P19" s="9" t="s">
        <v>64</v>
      </c>
      <c r="Q19" s="43" t="s">
        <v>65</v>
      </c>
      <c r="R19" s="535"/>
      <c r="S19" s="537"/>
      <c r="T19" s="537"/>
      <c r="U19" s="537"/>
    </row>
    <row r="20" spans="1:21" ht="69" customHeight="1">
      <c r="A20" s="538" t="s">
        <v>188</v>
      </c>
      <c r="B20" s="539"/>
      <c r="C20" s="545"/>
      <c r="D20" s="10"/>
      <c r="E20" s="513"/>
      <c r="F20" s="11"/>
      <c r="G20" s="11"/>
      <c r="H20" s="16"/>
      <c r="I20" s="13"/>
      <c r="J20" s="13"/>
      <c r="K20" s="13"/>
      <c r="L20" s="13"/>
      <c r="M20" s="13"/>
      <c r="N20" s="13"/>
      <c r="O20" s="13"/>
      <c r="P20" s="17"/>
      <c r="Q20" s="13"/>
      <c r="R20" s="14"/>
      <c r="S20" s="11"/>
      <c r="T20" s="511"/>
      <c r="U20" s="549"/>
    </row>
    <row r="21" spans="1:21" ht="80.25" customHeight="1">
      <c r="A21" s="538"/>
      <c r="B21" s="544"/>
      <c r="C21" s="546"/>
      <c r="D21" s="10"/>
      <c r="E21" s="547"/>
      <c r="F21" s="11"/>
      <c r="G21" s="11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4"/>
      <c r="S21" s="11"/>
      <c r="T21" s="548"/>
      <c r="U21" s="550"/>
    </row>
    <row r="22" spans="1:21" ht="47.25" customHeight="1">
      <c r="A22" s="551" t="s">
        <v>189</v>
      </c>
      <c r="B22" s="552"/>
      <c r="C22" s="552"/>
      <c r="D22" s="552"/>
      <c r="E22" s="552"/>
      <c r="F22" s="552"/>
      <c r="G22" s="552"/>
      <c r="H22" s="552"/>
      <c r="I22" s="552"/>
      <c r="J22" s="552"/>
      <c r="K22" s="552"/>
      <c r="L22" s="552"/>
      <c r="M22" s="552"/>
      <c r="N22" s="552"/>
      <c r="O22" s="552"/>
      <c r="P22" s="552"/>
      <c r="Q22" s="552"/>
      <c r="R22" s="552"/>
      <c r="S22" s="552"/>
      <c r="T22" s="552"/>
      <c r="U22" s="553"/>
    </row>
    <row r="23" spans="1:21" ht="21.75" customHeight="1">
      <c r="A23" s="534" t="s">
        <v>177</v>
      </c>
      <c r="B23" s="534" t="s">
        <v>184</v>
      </c>
      <c r="C23" s="534" t="s">
        <v>179</v>
      </c>
      <c r="D23" s="534" t="s">
        <v>178</v>
      </c>
      <c r="E23" s="534" t="s">
        <v>169</v>
      </c>
      <c r="F23" s="541" t="s">
        <v>181</v>
      </c>
      <c r="G23" s="542"/>
      <c r="H23" s="542"/>
      <c r="I23" s="542"/>
      <c r="J23" s="542"/>
      <c r="K23" s="542"/>
      <c r="L23" s="542"/>
      <c r="M23" s="542"/>
      <c r="N23" s="542"/>
      <c r="O23" s="542"/>
      <c r="P23" s="542"/>
      <c r="Q23" s="543"/>
      <c r="R23" s="534" t="s">
        <v>26</v>
      </c>
      <c r="S23" s="536" t="s">
        <v>66</v>
      </c>
      <c r="T23" s="536" t="s">
        <v>67</v>
      </c>
      <c r="U23" s="536" t="s">
        <v>68</v>
      </c>
    </row>
    <row r="24" spans="1:21" ht="36.75" customHeight="1">
      <c r="A24" s="535"/>
      <c r="B24" s="535"/>
      <c r="C24" s="535"/>
      <c r="D24" s="535"/>
      <c r="E24" s="535"/>
      <c r="F24" s="42" t="s">
        <v>54</v>
      </c>
      <c r="G24" s="7" t="s">
        <v>55</v>
      </c>
      <c r="H24" s="8" t="s">
        <v>56</v>
      </c>
      <c r="I24" s="9" t="s">
        <v>57</v>
      </c>
      <c r="J24" s="9" t="s">
        <v>58</v>
      </c>
      <c r="K24" s="9" t="s">
        <v>59</v>
      </c>
      <c r="L24" s="8" t="s">
        <v>60</v>
      </c>
      <c r="M24" s="8" t="s">
        <v>61</v>
      </c>
      <c r="N24" s="8" t="s">
        <v>62</v>
      </c>
      <c r="O24" s="9" t="s">
        <v>63</v>
      </c>
      <c r="P24" s="9" t="s">
        <v>64</v>
      </c>
      <c r="Q24" s="43" t="s">
        <v>65</v>
      </c>
      <c r="R24" s="535"/>
      <c r="S24" s="537"/>
      <c r="T24" s="537"/>
      <c r="U24" s="537"/>
    </row>
    <row r="25" spans="1:21" ht="71.25" customHeight="1">
      <c r="A25" s="538" t="s">
        <v>205</v>
      </c>
      <c r="B25" s="539" t="s">
        <v>176</v>
      </c>
      <c r="C25" s="545"/>
      <c r="D25" s="37"/>
      <c r="E25" s="513"/>
      <c r="F25" s="11"/>
      <c r="G25" s="11"/>
      <c r="H25" s="16"/>
      <c r="I25" s="13"/>
      <c r="J25" s="13"/>
      <c r="K25" s="13"/>
      <c r="L25" s="13"/>
      <c r="M25" s="13"/>
      <c r="N25" s="13"/>
      <c r="O25" s="13"/>
      <c r="P25" s="17"/>
      <c r="Q25" s="13"/>
      <c r="R25" s="14"/>
      <c r="S25" s="11"/>
      <c r="T25" s="511"/>
      <c r="U25" s="549"/>
    </row>
    <row r="26" spans="1:21" ht="78" customHeight="1">
      <c r="A26" s="538"/>
      <c r="B26" s="544"/>
      <c r="C26" s="546"/>
      <c r="D26" s="38"/>
      <c r="E26" s="547"/>
      <c r="F26" s="11"/>
      <c r="G26" s="11"/>
      <c r="H26" s="12"/>
      <c r="I26" s="13"/>
      <c r="J26" s="13"/>
      <c r="K26" s="13"/>
      <c r="L26" s="13"/>
      <c r="M26" s="13"/>
      <c r="N26" s="13"/>
      <c r="O26" s="13"/>
      <c r="P26" s="13"/>
      <c r="Q26" s="13"/>
      <c r="R26" s="14"/>
      <c r="S26" s="11"/>
      <c r="T26" s="548"/>
      <c r="U26" s="550"/>
    </row>
    <row r="27" spans="1:21" ht="28.5" customHeight="1">
      <c r="A27" s="505" t="s">
        <v>177</v>
      </c>
      <c r="B27" s="505" t="s">
        <v>184</v>
      </c>
      <c r="C27" s="505" t="s">
        <v>179</v>
      </c>
      <c r="D27" s="505" t="s">
        <v>178</v>
      </c>
      <c r="E27" s="505" t="s">
        <v>169</v>
      </c>
      <c r="F27" s="541" t="s">
        <v>181</v>
      </c>
      <c r="G27" s="542"/>
      <c r="H27" s="542"/>
      <c r="I27" s="542"/>
      <c r="J27" s="542"/>
      <c r="K27" s="542"/>
      <c r="L27" s="542"/>
      <c r="M27" s="542"/>
      <c r="N27" s="542"/>
      <c r="O27" s="542"/>
      <c r="P27" s="542"/>
      <c r="Q27" s="543"/>
      <c r="R27" s="534" t="s">
        <v>26</v>
      </c>
      <c r="S27" s="536" t="s">
        <v>66</v>
      </c>
      <c r="T27" s="536" t="s">
        <v>67</v>
      </c>
      <c r="U27" s="536" t="s">
        <v>68</v>
      </c>
    </row>
    <row r="28" spans="1:21" ht="36" customHeight="1">
      <c r="A28" s="505"/>
      <c r="B28" s="505"/>
      <c r="C28" s="505"/>
      <c r="D28" s="505"/>
      <c r="E28" s="505"/>
      <c r="F28" s="42" t="s">
        <v>54</v>
      </c>
      <c r="G28" s="7" t="s">
        <v>55</v>
      </c>
      <c r="H28" s="8" t="s">
        <v>56</v>
      </c>
      <c r="I28" s="9" t="s">
        <v>57</v>
      </c>
      <c r="J28" s="9" t="s">
        <v>58</v>
      </c>
      <c r="K28" s="9" t="s">
        <v>59</v>
      </c>
      <c r="L28" s="8" t="s">
        <v>60</v>
      </c>
      <c r="M28" s="8" t="s">
        <v>61</v>
      </c>
      <c r="N28" s="8" t="s">
        <v>62</v>
      </c>
      <c r="O28" s="9" t="s">
        <v>63</v>
      </c>
      <c r="P28" s="9" t="s">
        <v>64</v>
      </c>
      <c r="Q28" s="43" t="s">
        <v>65</v>
      </c>
      <c r="R28" s="535"/>
      <c r="S28" s="537"/>
      <c r="T28" s="537"/>
      <c r="U28" s="537"/>
    </row>
    <row r="29" spans="1:21" ht="76.5" customHeight="1">
      <c r="A29" s="538" t="s">
        <v>206</v>
      </c>
      <c r="B29" s="539" t="s">
        <v>176</v>
      </c>
      <c r="C29" s="545"/>
      <c r="D29" s="37"/>
      <c r="E29" s="513"/>
      <c r="F29" s="11"/>
      <c r="G29" s="11"/>
      <c r="H29" s="16"/>
      <c r="I29" s="13"/>
      <c r="J29" s="13"/>
      <c r="K29" s="13"/>
      <c r="L29" s="13"/>
      <c r="M29" s="13"/>
      <c r="N29" s="13"/>
      <c r="O29" s="13"/>
      <c r="P29" s="17"/>
      <c r="Q29" s="13"/>
      <c r="R29" s="14"/>
      <c r="S29" s="11"/>
      <c r="T29" s="511"/>
      <c r="U29" s="549"/>
    </row>
    <row r="30" spans="1:21" ht="87" customHeight="1">
      <c r="A30" s="538"/>
      <c r="B30" s="544"/>
      <c r="C30" s="546"/>
      <c r="D30" s="38"/>
      <c r="E30" s="547"/>
      <c r="F30" s="11"/>
      <c r="G30" s="11"/>
      <c r="H30" s="12"/>
      <c r="I30" s="13"/>
      <c r="J30" s="13"/>
      <c r="K30" s="13"/>
      <c r="L30" s="13"/>
      <c r="M30" s="13"/>
      <c r="N30" s="13"/>
      <c r="O30" s="13"/>
      <c r="P30" s="13"/>
      <c r="Q30" s="13"/>
      <c r="R30" s="14"/>
      <c r="S30" s="11"/>
      <c r="T30" s="548"/>
      <c r="U30" s="550"/>
    </row>
    <row r="31" spans="1:21" ht="28.5" customHeight="1">
      <c r="A31" s="505" t="s">
        <v>177</v>
      </c>
      <c r="B31" s="505" t="s">
        <v>184</v>
      </c>
      <c r="C31" s="505" t="s">
        <v>179</v>
      </c>
      <c r="D31" s="505" t="s">
        <v>178</v>
      </c>
      <c r="E31" s="505" t="s">
        <v>169</v>
      </c>
      <c r="F31" s="541" t="s">
        <v>181</v>
      </c>
      <c r="G31" s="542"/>
      <c r="H31" s="542"/>
      <c r="I31" s="542"/>
      <c r="J31" s="542"/>
      <c r="K31" s="542"/>
      <c r="L31" s="542"/>
      <c r="M31" s="542"/>
      <c r="N31" s="542"/>
      <c r="O31" s="542"/>
      <c r="P31" s="542"/>
      <c r="Q31" s="543"/>
      <c r="R31" s="534" t="s">
        <v>26</v>
      </c>
      <c r="S31" s="536" t="s">
        <v>66</v>
      </c>
      <c r="T31" s="536" t="s">
        <v>67</v>
      </c>
      <c r="U31" s="536" t="s">
        <v>68</v>
      </c>
    </row>
    <row r="32" spans="1:21" ht="39" customHeight="1">
      <c r="A32" s="505"/>
      <c r="B32" s="505"/>
      <c r="C32" s="505"/>
      <c r="D32" s="505"/>
      <c r="E32" s="505"/>
      <c r="F32" s="42"/>
      <c r="G32" s="7" t="s">
        <v>55</v>
      </c>
      <c r="H32" s="8" t="s">
        <v>56</v>
      </c>
      <c r="I32" s="9" t="s">
        <v>57</v>
      </c>
      <c r="J32" s="9" t="s">
        <v>58</v>
      </c>
      <c r="K32" s="9" t="s">
        <v>59</v>
      </c>
      <c r="L32" s="8" t="s">
        <v>60</v>
      </c>
      <c r="M32" s="8" t="s">
        <v>61</v>
      </c>
      <c r="N32" s="8" t="s">
        <v>62</v>
      </c>
      <c r="O32" s="9" t="s">
        <v>63</v>
      </c>
      <c r="P32" s="9" t="s">
        <v>64</v>
      </c>
      <c r="Q32" s="43" t="s">
        <v>65</v>
      </c>
      <c r="R32" s="535"/>
      <c r="S32" s="537"/>
      <c r="T32" s="537"/>
      <c r="U32" s="537"/>
    </row>
    <row r="33" spans="1:21" ht="74.25" customHeight="1">
      <c r="A33" s="538" t="s">
        <v>207</v>
      </c>
      <c r="B33" s="539" t="s">
        <v>176</v>
      </c>
      <c r="C33" s="545"/>
      <c r="D33" s="37"/>
      <c r="E33" s="513"/>
      <c r="F33" s="11"/>
      <c r="G33" s="11"/>
      <c r="H33" s="16"/>
      <c r="I33" s="13"/>
      <c r="J33" s="13"/>
      <c r="K33" s="13"/>
      <c r="L33" s="13"/>
      <c r="M33" s="13"/>
      <c r="N33" s="13"/>
      <c r="O33" s="13"/>
      <c r="P33" s="17"/>
      <c r="Q33" s="13"/>
      <c r="R33" s="14"/>
      <c r="S33" s="11"/>
      <c r="T33" s="511"/>
      <c r="U33" s="549"/>
    </row>
    <row r="34" spans="1:21" ht="81.75" customHeight="1">
      <c r="A34" s="538"/>
      <c r="B34" s="544"/>
      <c r="C34" s="546"/>
      <c r="D34" s="38"/>
      <c r="E34" s="547"/>
      <c r="F34" s="11"/>
      <c r="G34" s="11"/>
      <c r="H34" s="12"/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1"/>
      <c r="T34" s="548"/>
      <c r="U34" s="550"/>
    </row>
    <row r="35" spans="1:21" ht="46.5" customHeight="1">
      <c r="A35" s="551" t="s">
        <v>190</v>
      </c>
      <c r="B35" s="552"/>
      <c r="C35" s="552"/>
      <c r="D35" s="552"/>
      <c r="E35" s="552"/>
      <c r="F35" s="552"/>
      <c r="G35" s="552"/>
      <c r="H35" s="552"/>
      <c r="I35" s="552"/>
      <c r="J35" s="552"/>
      <c r="K35" s="552"/>
      <c r="L35" s="552"/>
      <c r="M35" s="552"/>
      <c r="N35" s="552"/>
      <c r="O35" s="552"/>
      <c r="P35" s="552"/>
      <c r="Q35" s="552"/>
      <c r="R35" s="552"/>
      <c r="S35" s="552"/>
      <c r="T35" s="552"/>
      <c r="U35" s="553"/>
    </row>
    <row r="36" spans="1:21" ht="22.5" customHeight="1">
      <c r="A36" s="505" t="s">
        <v>177</v>
      </c>
      <c r="B36" s="505" t="s">
        <v>184</v>
      </c>
      <c r="C36" s="505" t="s">
        <v>179</v>
      </c>
      <c r="D36" s="505" t="s">
        <v>178</v>
      </c>
      <c r="E36" s="505" t="s">
        <v>169</v>
      </c>
      <c r="F36" s="541" t="s">
        <v>181</v>
      </c>
      <c r="G36" s="542"/>
      <c r="H36" s="542"/>
      <c r="I36" s="542"/>
      <c r="J36" s="542"/>
      <c r="K36" s="542"/>
      <c r="L36" s="542"/>
      <c r="M36" s="542"/>
      <c r="N36" s="542"/>
      <c r="O36" s="542"/>
      <c r="P36" s="542"/>
      <c r="Q36" s="543"/>
      <c r="R36" s="534" t="s">
        <v>26</v>
      </c>
      <c r="S36" s="536" t="s">
        <v>66</v>
      </c>
      <c r="T36" s="536" t="s">
        <v>67</v>
      </c>
      <c r="U36" s="536" t="s">
        <v>68</v>
      </c>
    </row>
    <row r="37" spans="1:21" ht="32.25" customHeight="1">
      <c r="A37" s="505"/>
      <c r="B37" s="505"/>
      <c r="C37" s="505"/>
      <c r="D37" s="505"/>
      <c r="E37" s="505"/>
      <c r="F37" s="42"/>
      <c r="G37" s="7" t="s">
        <v>55</v>
      </c>
      <c r="H37" s="8" t="s">
        <v>56</v>
      </c>
      <c r="I37" s="9" t="s">
        <v>57</v>
      </c>
      <c r="J37" s="9" t="s">
        <v>58</v>
      </c>
      <c r="K37" s="9" t="s">
        <v>59</v>
      </c>
      <c r="L37" s="8" t="s">
        <v>60</v>
      </c>
      <c r="M37" s="8" t="s">
        <v>61</v>
      </c>
      <c r="N37" s="8" t="s">
        <v>62</v>
      </c>
      <c r="O37" s="9" t="s">
        <v>63</v>
      </c>
      <c r="P37" s="9" t="s">
        <v>64</v>
      </c>
      <c r="Q37" s="43" t="s">
        <v>65</v>
      </c>
      <c r="R37" s="535"/>
      <c r="S37" s="537"/>
      <c r="T37" s="537"/>
      <c r="U37" s="537"/>
    </row>
    <row r="38" spans="1:21" ht="69.75" customHeight="1">
      <c r="A38" s="538" t="s">
        <v>208</v>
      </c>
      <c r="B38" s="539" t="s">
        <v>176</v>
      </c>
      <c r="C38" s="545"/>
      <c r="D38" s="37"/>
      <c r="E38" s="513"/>
      <c r="F38" s="11"/>
      <c r="G38" s="11"/>
      <c r="H38" s="16"/>
      <c r="I38" s="13"/>
      <c r="J38" s="13"/>
      <c r="K38" s="13"/>
      <c r="L38" s="13"/>
      <c r="M38" s="13"/>
      <c r="N38" s="13"/>
      <c r="O38" s="13"/>
      <c r="P38" s="17"/>
      <c r="Q38" s="13"/>
      <c r="R38" s="14"/>
      <c r="S38" s="11"/>
      <c r="T38" s="511"/>
      <c r="U38" s="549"/>
    </row>
    <row r="39" spans="1:21" ht="72.75" customHeight="1">
      <c r="A39" s="538"/>
      <c r="B39" s="544"/>
      <c r="C39" s="546"/>
      <c r="D39" s="38"/>
      <c r="E39" s="547"/>
      <c r="F39" s="11"/>
      <c r="G39" s="11"/>
      <c r="H39" s="12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1"/>
      <c r="T39" s="548"/>
      <c r="U39" s="550"/>
    </row>
    <row r="40" spans="1:21" ht="22.5" customHeight="1">
      <c r="A40" s="505" t="s">
        <v>177</v>
      </c>
      <c r="B40" s="505" t="s">
        <v>184</v>
      </c>
      <c r="C40" s="505" t="s">
        <v>179</v>
      </c>
      <c r="D40" s="505" t="s">
        <v>178</v>
      </c>
      <c r="E40" s="505" t="s">
        <v>169</v>
      </c>
      <c r="F40" s="541" t="s">
        <v>181</v>
      </c>
      <c r="G40" s="542"/>
      <c r="H40" s="542"/>
      <c r="I40" s="542"/>
      <c r="J40" s="542"/>
      <c r="K40" s="542"/>
      <c r="L40" s="542"/>
      <c r="M40" s="542"/>
      <c r="N40" s="542"/>
      <c r="O40" s="542"/>
      <c r="P40" s="542"/>
      <c r="Q40" s="543"/>
      <c r="R40" s="534" t="s">
        <v>26</v>
      </c>
      <c r="S40" s="536" t="s">
        <v>66</v>
      </c>
      <c r="T40" s="536" t="s">
        <v>67</v>
      </c>
      <c r="U40" s="536" t="s">
        <v>68</v>
      </c>
    </row>
    <row r="41" spans="1:21" ht="33" customHeight="1">
      <c r="A41" s="505"/>
      <c r="B41" s="505"/>
      <c r="C41" s="505"/>
      <c r="D41" s="505"/>
      <c r="E41" s="505"/>
      <c r="F41" s="42"/>
      <c r="G41" s="7" t="s">
        <v>55</v>
      </c>
      <c r="H41" s="8" t="s">
        <v>56</v>
      </c>
      <c r="I41" s="9" t="s">
        <v>57</v>
      </c>
      <c r="J41" s="9" t="s">
        <v>58</v>
      </c>
      <c r="K41" s="9" t="s">
        <v>59</v>
      </c>
      <c r="L41" s="8" t="s">
        <v>60</v>
      </c>
      <c r="M41" s="8" t="s">
        <v>61</v>
      </c>
      <c r="N41" s="8" t="s">
        <v>62</v>
      </c>
      <c r="O41" s="9" t="s">
        <v>63</v>
      </c>
      <c r="P41" s="9" t="s">
        <v>64</v>
      </c>
      <c r="Q41" s="43" t="s">
        <v>65</v>
      </c>
      <c r="R41" s="535"/>
      <c r="S41" s="537"/>
      <c r="T41" s="537"/>
      <c r="U41" s="537"/>
    </row>
    <row r="42" spans="1:21" ht="72.75" customHeight="1">
      <c r="A42" s="538" t="s">
        <v>209</v>
      </c>
      <c r="B42" s="539" t="s">
        <v>176</v>
      </c>
      <c r="C42" s="545"/>
      <c r="D42" s="37"/>
      <c r="E42" s="513"/>
      <c r="F42" s="11"/>
      <c r="G42" s="11"/>
      <c r="H42" s="16"/>
      <c r="I42" s="13"/>
      <c r="J42" s="13"/>
      <c r="K42" s="13"/>
      <c r="L42" s="13"/>
      <c r="M42" s="13"/>
      <c r="N42" s="13"/>
      <c r="O42" s="13"/>
      <c r="P42" s="17"/>
      <c r="Q42" s="13"/>
      <c r="R42" s="14"/>
      <c r="S42" s="11"/>
      <c r="T42" s="511"/>
      <c r="U42" s="549"/>
    </row>
    <row r="43" spans="1:21" ht="80.25" customHeight="1">
      <c r="A43" s="538"/>
      <c r="B43" s="544"/>
      <c r="C43" s="546"/>
      <c r="D43" s="38"/>
      <c r="E43" s="547"/>
      <c r="F43" s="11"/>
      <c r="G43" s="11"/>
      <c r="H43" s="12"/>
      <c r="I43" s="13"/>
      <c r="J43" s="13"/>
      <c r="K43" s="13"/>
      <c r="L43" s="13"/>
      <c r="M43" s="13"/>
      <c r="N43" s="13"/>
      <c r="O43" s="13"/>
      <c r="P43" s="13"/>
      <c r="Q43" s="13"/>
      <c r="R43" s="14"/>
      <c r="S43" s="11"/>
      <c r="T43" s="548"/>
      <c r="U43" s="550"/>
    </row>
    <row r="44" spans="1:21" ht="30.75" customHeight="1">
      <c r="A44" s="505" t="s">
        <v>177</v>
      </c>
      <c r="B44" s="505" t="s">
        <v>184</v>
      </c>
      <c r="C44" s="505" t="s">
        <v>179</v>
      </c>
      <c r="D44" s="505" t="s">
        <v>178</v>
      </c>
      <c r="E44" s="505" t="s">
        <v>169</v>
      </c>
      <c r="F44" s="541" t="s">
        <v>181</v>
      </c>
      <c r="G44" s="542"/>
      <c r="H44" s="542"/>
      <c r="I44" s="542"/>
      <c r="J44" s="542"/>
      <c r="K44" s="542"/>
      <c r="L44" s="542"/>
      <c r="M44" s="542"/>
      <c r="N44" s="542"/>
      <c r="O44" s="542"/>
      <c r="P44" s="542"/>
      <c r="Q44" s="543"/>
      <c r="R44" s="534" t="s">
        <v>26</v>
      </c>
      <c r="S44" s="536" t="s">
        <v>66</v>
      </c>
      <c r="T44" s="536" t="s">
        <v>67</v>
      </c>
      <c r="U44" s="536" t="s">
        <v>68</v>
      </c>
    </row>
    <row r="45" spans="1:21" ht="33.75" customHeight="1">
      <c r="A45" s="505"/>
      <c r="B45" s="505"/>
      <c r="C45" s="505"/>
      <c r="D45" s="505"/>
      <c r="E45" s="505"/>
      <c r="F45" s="42"/>
      <c r="G45" s="7" t="s">
        <v>55</v>
      </c>
      <c r="H45" s="8" t="s">
        <v>56</v>
      </c>
      <c r="I45" s="9" t="s">
        <v>57</v>
      </c>
      <c r="J45" s="9" t="s">
        <v>58</v>
      </c>
      <c r="K45" s="9" t="s">
        <v>59</v>
      </c>
      <c r="L45" s="8" t="s">
        <v>60</v>
      </c>
      <c r="M45" s="8" t="s">
        <v>61</v>
      </c>
      <c r="N45" s="8" t="s">
        <v>62</v>
      </c>
      <c r="O45" s="9" t="s">
        <v>63</v>
      </c>
      <c r="P45" s="9" t="s">
        <v>64</v>
      </c>
      <c r="Q45" s="43" t="s">
        <v>65</v>
      </c>
      <c r="R45" s="535"/>
      <c r="S45" s="537"/>
      <c r="T45" s="537"/>
      <c r="U45" s="537"/>
    </row>
    <row r="46" spans="1:21" ht="75.75" customHeight="1">
      <c r="A46" s="538" t="s">
        <v>210</v>
      </c>
      <c r="B46" s="539" t="s">
        <v>176</v>
      </c>
      <c r="C46" s="545"/>
      <c r="D46" s="37"/>
      <c r="E46" s="513"/>
      <c r="F46" s="11"/>
      <c r="G46" s="11"/>
      <c r="H46" s="16"/>
      <c r="I46" s="13"/>
      <c r="J46" s="13"/>
      <c r="K46" s="13"/>
      <c r="L46" s="13"/>
      <c r="M46" s="13"/>
      <c r="N46" s="13"/>
      <c r="O46" s="13"/>
      <c r="P46" s="17"/>
      <c r="Q46" s="13"/>
      <c r="R46" s="14"/>
      <c r="S46" s="11"/>
      <c r="T46" s="511"/>
      <c r="U46" s="549"/>
    </row>
    <row r="47" spans="1:21" ht="72.75" customHeight="1">
      <c r="A47" s="538"/>
      <c r="B47" s="544"/>
      <c r="C47" s="546"/>
      <c r="D47" s="38"/>
      <c r="E47" s="547"/>
      <c r="F47" s="11"/>
      <c r="G47" s="11"/>
      <c r="H47" s="12"/>
      <c r="I47" s="13"/>
      <c r="J47" s="13"/>
      <c r="K47" s="13"/>
      <c r="L47" s="13"/>
      <c r="M47" s="13"/>
      <c r="N47" s="13"/>
      <c r="O47" s="13"/>
      <c r="P47" s="13"/>
      <c r="Q47" s="13"/>
      <c r="R47" s="14"/>
      <c r="S47" s="11"/>
      <c r="T47" s="548"/>
      <c r="U47" s="550"/>
    </row>
    <row r="48" spans="1:21" ht="52.5" customHeight="1">
      <c r="A48" s="551" t="s">
        <v>191</v>
      </c>
      <c r="B48" s="552"/>
      <c r="C48" s="552"/>
      <c r="D48" s="552"/>
      <c r="E48" s="552"/>
      <c r="F48" s="552"/>
      <c r="G48" s="552"/>
      <c r="H48" s="552"/>
      <c r="I48" s="552"/>
      <c r="J48" s="552"/>
      <c r="K48" s="552"/>
      <c r="L48" s="552"/>
      <c r="M48" s="552"/>
      <c r="N48" s="552"/>
      <c r="O48" s="552"/>
      <c r="P48" s="552"/>
      <c r="Q48" s="552"/>
      <c r="R48" s="552"/>
      <c r="S48" s="552"/>
      <c r="T48" s="552"/>
      <c r="U48" s="553"/>
    </row>
    <row r="49" spans="1:21" ht="27" customHeight="1">
      <c r="A49" s="505" t="s">
        <v>177</v>
      </c>
      <c r="B49" s="505" t="s">
        <v>184</v>
      </c>
      <c r="C49" s="505" t="s">
        <v>179</v>
      </c>
      <c r="D49" s="505" t="s">
        <v>178</v>
      </c>
      <c r="E49" s="505" t="s">
        <v>169</v>
      </c>
      <c r="F49" s="541" t="s">
        <v>181</v>
      </c>
      <c r="G49" s="542"/>
      <c r="H49" s="542"/>
      <c r="I49" s="542"/>
      <c r="J49" s="542"/>
      <c r="K49" s="542"/>
      <c r="L49" s="542"/>
      <c r="M49" s="542"/>
      <c r="N49" s="542"/>
      <c r="O49" s="542"/>
      <c r="P49" s="542"/>
      <c r="Q49" s="543"/>
      <c r="R49" s="534" t="s">
        <v>26</v>
      </c>
      <c r="S49" s="536" t="s">
        <v>66</v>
      </c>
      <c r="T49" s="536" t="s">
        <v>67</v>
      </c>
      <c r="U49" s="536" t="s">
        <v>68</v>
      </c>
    </row>
    <row r="50" spans="1:21" ht="34.5" customHeight="1">
      <c r="A50" s="505"/>
      <c r="B50" s="505"/>
      <c r="C50" s="505"/>
      <c r="D50" s="505"/>
      <c r="E50" s="505"/>
      <c r="F50" s="42"/>
      <c r="G50" s="7" t="s">
        <v>55</v>
      </c>
      <c r="H50" s="8" t="s">
        <v>56</v>
      </c>
      <c r="I50" s="9" t="s">
        <v>57</v>
      </c>
      <c r="J50" s="9" t="s">
        <v>58</v>
      </c>
      <c r="K50" s="9" t="s">
        <v>59</v>
      </c>
      <c r="L50" s="8" t="s">
        <v>60</v>
      </c>
      <c r="M50" s="8" t="s">
        <v>61</v>
      </c>
      <c r="N50" s="8" t="s">
        <v>62</v>
      </c>
      <c r="O50" s="9" t="s">
        <v>63</v>
      </c>
      <c r="P50" s="9" t="s">
        <v>64</v>
      </c>
      <c r="Q50" s="43" t="s">
        <v>65</v>
      </c>
      <c r="R50" s="535"/>
      <c r="S50" s="537"/>
      <c r="T50" s="537"/>
      <c r="U50" s="537"/>
    </row>
    <row r="51" spans="1:21" ht="68.25" customHeight="1">
      <c r="A51" s="538" t="s">
        <v>211</v>
      </c>
      <c r="B51" s="539" t="s">
        <v>176</v>
      </c>
      <c r="C51" s="545"/>
      <c r="D51" s="37"/>
      <c r="E51" s="513"/>
      <c r="F51" s="11"/>
      <c r="G51" s="11"/>
      <c r="H51" s="16"/>
      <c r="I51" s="13"/>
      <c r="J51" s="13"/>
      <c r="K51" s="13"/>
      <c r="L51" s="13"/>
      <c r="M51" s="13"/>
      <c r="N51" s="13"/>
      <c r="O51" s="13"/>
      <c r="P51" s="17"/>
      <c r="Q51" s="13"/>
      <c r="R51" s="14"/>
      <c r="S51" s="11"/>
      <c r="T51" s="511"/>
      <c r="U51" s="549"/>
    </row>
    <row r="52" spans="1:21" ht="81.75" customHeight="1">
      <c r="A52" s="538"/>
      <c r="B52" s="544"/>
      <c r="C52" s="546"/>
      <c r="D52" s="38"/>
      <c r="E52" s="547"/>
      <c r="F52" s="11"/>
      <c r="G52" s="11"/>
      <c r="H52" s="12"/>
      <c r="I52" s="13"/>
      <c r="J52" s="13"/>
      <c r="K52" s="13"/>
      <c r="L52" s="13"/>
      <c r="M52" s="13"/>
      <c r="N52" s="13"/>
      <c r="O52" s="13"/>
      <c r="P52" s="13"/>
      <c r="Q52" s="13"/>
      <c r="R52" s="14"/>
      <c r="S52" s="11"/>
      <c r="T52" s="548"/>
      <c r="U52" s="550"/>
    </row>
    <row r="53" spans="1:21" ht="24.75" customHeight="1">
      <c r="A53" s="505" t="s">
        <v>177</v>
      </c>
      <c r="B53" s="505" t="s">
        <v>184</v>
      </c>
      <c r="C53" s="505" t="s">
        <v>179</v>
      </c>
      <c r="D53" s="505" t="s">
        <v>178</v>
      </c>
      <c r="E53" s="505" t="s">
        <v>169</v>
      </c>
      <c r="F53" s="541" t="s">
        <v>181</v>
      </c>
      <c r="G53" s="542"/>
      <c r="H53" s="542"/>
      <c r="I53" s="542"/>
      <c r="J53" s="542"/>
      <c r="K53" s="542"/>
      <c r="L53" s="542"/>
      <c r="M53" s="542"/>
      <c r="N53" s="542"/>
      <c r="O53" s="542"/>
      <c r="P53" s="542"/>
      <c r="Q53" s="543"/>
      <c r="R53" s="534" t="s">
        <v>26</v>
      </c>
      <c r="S53" s="536" t="s">
        <v>66</v>
      </c>
      <c r="T53" s="536" t="s">
        <v>67</v>
      </c>
      <c r="U53" s="536" t="s">
        <v>68</v>
      </c>
    </row>
    <row r="54" spans="1:21" ht="30.75" customHeight="1">
      <c r="A54" s="505"/>
      <c r="B54" s="505"/>
      <c r="C54" s="505"/>
      <c r="D54" s="505"/>
      <c r="E54" s="505"/>
      <c r="F54" s="42"/>
      <c r="G54" s="7" t="s">
        <v>55</v>
      </c>
      <c r="H54" s="8" t="s">
        <v>56</v>
      </c>
      <c r="I54" s="9" t="s">
        <v>57</v>
      </c>
      <c r="J54" s="9" t="s">
        <v>58</v>
      </c>
      <c r="K54" s="9" t="s">
        <v>59</v>
      </c>
      <c r="L54" s="8" t="s">
        <v>60</v>
      </c>
      <c r="M54" s="8" t="s">
        <v>61</v>
      </c>
      <c r="N54" s="8" t="s">
        <v>62</v>
      </c>
      <c r="O54" s="9" t="s">
        <v>63</v>
      </c>
      <c r="P54" s="9" t="s">
        <v>64</v>
      </c>
      <c r="Q54" s="43" t="s">
        <v>65</v>
      </c>
      <c r="R54" s="535"/>
      <c r="S54" s="537"/>
      <c r="T54" s="537"/>
      <c r="U54" s="537"/>
    </row>
    <row r="55" spans="1:21" ht="68.25" customHeight="1">
      <c r="A55" s="538" t="s">
        <v>212</v>
      </c>
      <c r="B55" s="539" t="s">
        <v>176</v>
      </c>
      <c r="C55" s="545"/>
      <c r="D55" s="37"/>
      <c r="E55" s="513"/>
      <c r="F55" s="11"/>
      <c r="G55" s="11"/>
      <c r="H55" s="16"/>
      <c r="I55" s="13"/>
      <c r="J55" s="13"/>
      <c r="K55" s="13"/>
      <c r="L55" s="13"/>
      <c r="M55" s="13"/>
      <c r="N55" s="13"/>
      <c r="O55" s="13"/>
      <c r="P55" s="17"/>
      <c r="Q55" s="13"/>
      <c r="R55" s="14"/>
      <c r="S55" s="11"/>
      <c r="T55" s="511"/>
      <c r="U55" s="549"/>
    </row>
    <row r="56" spans="1:21" ht="91.5" customHeight="1">
      <c r="A56" s="538"/>
      <c r="B56" s="544"/>
      <c r="C56" s="546"/>
      <c r="D56" s="38"/>
      <c r="E56" s="547"/>
      <c r="F56" s="11"/>
      <c r="G56" s="11"/>
      <c r="H56" s="12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1"/>
      <c r="T56" s="548"/>
      <c r="U56" s="550"/>
    </row>
    <row r="57" spans="1:21" ht="24" customHeight="1">
      <c r="A57" s="505" t="s">
        <v>177</v>
      </c>
      <c r="B57" s="505" t="s">
        <v>184</v>
      </c>
      <c r="C57" s="505" t="s">
        <v>179</v>
      </c>
      <c r="D57" s="505" t="s">
        <v>178</v>
      </c>
      <c r="E57" s="505" t="s">
        <v>169</v>
      </c>
      <c r="F57" s="541" t="s">
        <v>181</v>
      </c>
      <c r="G57" s="542"/>
      <c r="H57" s="542"/>
      <c r="I57" s="542"/>
      <c r="J57" s="542"/>
      <c r="K57" s="542"/>
      <c r="L57" s="542"/>
      <c r="M57" s="542"/>
      <c r="N57" s="542"/>
      <c r="O57" s="542"/>
      <c r="P57" s="542"/>
      <c r="Q57" s="543"/>
      <c r="R57" s="534" t="s">
        <v>26</v>
      </c>
      <c r="S57" s="536" t="s">
        <v>66</v>
      </c>
      <c r="T57" s="536" t="s">
        <v>67</v>
      </c>
      <c r="U57" s="536" t="s">
        <v>68</v>
      </c>
    </row>
    <row r="58" spans="1:21" ht="27" customHeight="1">
      <c r="A58" s="505"/>
      <c r="B58" s="505"/>
      <c r="C58" s="505"/>
      <c r="D58" s="505"/>
      <c r="E58" s="505"/>
      <c r="F58" s="42"/>
      <c r="G58" s="7" t="s">
        <v>55</v>
      </c>
      <c r="H58" s="8" t="s">
        <v>56</v>
      </c>
      <c r="I58" s="9" t="s">
        <v>57</v>
      </c>
      <c r="J58" s="9" t="s">
        <v>58</v>
      </c>
      <c r="K58" s="9" t="s">
        <v>59</v>
      </c>
      <c r="L58" s="8" t="s">
        <v>60</v>
      </c>
      <c r="M58" s="8" t="s">
        <v>61</v>
      </c>
      <c r="N58" s="8" t="s">
        <v>62</v>
      </c>
      <c r="O58" s="9" t="s">
        <v>63</v>
      </c>
      <c r="P58" s="9" t="s">
        <v>64</v>
      </c>
      <c r="Q58" s="43" t="s">
        <v>65</v>
      </c>
      <c r="R58" s="535"/>
      <c r="S58" s="537"/>
      <c r="T58" s="537"/>
      <c r="U58" s="537"/>
    </row>
    <row r="59" spans="1:21" ht="57.75" customHeight="1">
      <c r="A59" s="538" t="s">
        <v>213</v>
      </c>
      <c r="B59" s="539" t="s">
        <v>176</v>
      </c>
      <c r="C59" s="545"/>
      <c r="D59" s="37"/>
      <c r="E59" s="513"/>
      <c r="F59" s="11"/>
      <c r="G59" s="11"/>
      <c r="H59" s="16"/>
      <c r="I59" s="13"/>
      <c r="J59" s="13"/>
      <c r="K59" s="13"/>
      <c r="L59" s="13"/>
      <c r="M59" s="13"/>
      <c r="N59" s="13"/>
      <c r="O59" s="13"/>
      <c r="P59" s="17"/>
      <c r="Q59" s="13"/>
      <c r="R59" s="14"/>
      <c r="S59" s="11"/>
      <c r="T59" s="511"/>
      <c r="U59" s="549"/>
    </row>
    <row r="60" spans="1:21" ht="111.75" customHeight="1">
      <c r="A60" s="538"/>
      <c r="B60" s="544"/>
      <c r="C60" s="546"/>
      <c r="D60" s="38"/>
      <c r="E60" s="547"/>
      <c r="F60" s="11"/>
      <c r="G60" s="11"/>
      <c r="H60" s="12"/>
      <c r="I60" s="13"/>
      <c r="J60" s="13"/>
      <c r="K60" s="13"/>
      <c r="L60" s="13"/>
      <c r="M60" s="13"/>
      <c r="N60" s="13"/>
      <c r="O60" s="13"/>
      <c r="P60" s="13"/>
      <c r="Q60" s="13"/>
      <c r="R60" s="14"/>
      <c r="S60" s="11"/>
      <c r="T60" s="548"/>
      <c r="U60" s="550"/>
    </row>
  </sheetData>
  <mergeCells count="209">
    <mergeCell ref="S57:S58"/>
    <mergeCell ref="T57:T58"/>
    <mergeCell ref="U57:U58"/>
    <mergeCell ref="A59:A60"/>
    <mergeCell ref="B59:B60"/>
    <mergeCell ref="C59:C60"/>
    <mergeCell ref="E59:E60"/>
    <mergeCell ref="T59:T60"/>
    <mergeCell ref="U59:U60"/>
    <mergeCell ref="A22:U22"/>
    <mergeCell ref="A35:U35"/>
    <mergeCell ref="A48:U48"/>
    <mergeCell ref="A57:A58"/>
    <mergeCell ref="B57:B58"/>
    <mergeCell ref="C57:C58"/>
    <mergeCell ref="D57:D58"/>
    <mergeCell ref="E57:E58"/>
    <mergeCell ref="F57:Q57"/>
    <mergeCell ref="R53:R54"/>
    <mergeCell ref="S53:S54"/>
    <mergeCell ref="T53:T54"/>
    <mergeCell ref="U53:U54"/>
    <mergeCell ref="A55:A56"/>
    <mergeCell ref="B55:B56"/>
    <mergeCell ref="C55:C56"/>
    <mergeCell ref="E55:E56"/>
    <mergeCell ref="T55:T56"/>
    <mergeCell ref="U55:U56"/>
    <mergeCell ref="A53:A54"/>
    <mergeCell ref="B53:B54"/>
    <mergeCell ref="C53:C54"/>
    <mergeCell ref="D53:D54"/>
    <mergeCell ref="R57:R58"/>
    <mergeCell ref="E53:E54"/>
    <mergeCell ref="F53:Q53"/>
    <mergeCell ref="R49:R50"/>
    <mergeCell ref="S49:S50"/>
    <mergeCell ref="T49:T50"/>
    <mergeCell ref="U49:U50"/>
    <mergeCell ref="A51:A52"/>
    <mergeCell ref="B51:B52"/>
    <mergeCell ref="C51:C52"/>
    <mergeCell ref="E51:E52"/>
    <mergeCell ref="T51:T52"/>
    <mergeCell ref="U51:U52"/>
    <mergeCell ref="A49:A50"/>
    <mergeCell ref="B49:B50"/>
    <mergeCell ref="C49:C50"/>
    <mergeCell ref="D49:D50"/>
    <mergeCell ref="E49:E50"/>
    <mergeCell ref="F49:Q49"/>
    <mergeCell ref="R44:R45"/>
    <mergeCell ref="S44:S45"/>
    <mergeCell ref="T44:T45"/>
    <mergeCell ref="U44:U45"/>
    <mergeCell ref="A46:A47"/>
    <mergeCell ref="B46:B47"/>
    <mergeCell ref="C46:C47"/>
    <mergeCell ref="E46:E47"/>
    <mergeCell ref="T46:T47"/>
    <mergeCell ref="U46:U47"/>
    <mergeCell ref="A44:A45"/>
    <mergeCell ref="B44:B45"/>
    <mergeCell ref="C44:C45"/>
    <mergeCell ref="D44:D45"/>
    <mergeCell ref="E44:E45"/>
    <mergeCell ref="F44:Q44"/>
    <mergeCell ref="R40:R41"/>
    <mergeCell ref="S40:S41"/>
    <mergeCell ref="T40:T41"/>
    <mergeCell ref="U40:U41"/>
    <mergeCell ref="A42:A43"/>
    <mergeCell ref="B42:B43"/>
    <mergeCell ref="C42:C43"/>
    <mergeCell ref="E42:E43"/>
    <mergeCell ref="T42:T43"/>
    <mergeCell ref="U42:U43"/>
    <mergeCell ref="A40:A41"/>
    <mergeCell ref="B40:B41"/>
    <mergeCell ref="C40:C41"/>
    <mergeCell ref="D40:D41"/>
    <mergeCell ref="E40:E41"/>
    <mergeCell ref="F40:Q40"/>
    <mergeCell ref="R36:R37"/>
    <mergeCell ref="S36:S37"/>
    <mergeCell ref="T36:T37"/>
    <mergeCell ref="U36:U37"/>
    <mergeCell ref="A38:A39"/>
    <mergeCell ref="B38:B39"/>
    <mergeCell ref="C38:C39"/>
    <mergeCell ref="E38:E39"/>
    <mergeCell ref="T38:T39"/>
    <mergeCell ref="U38:U39"/>
    <mergeCell ref="A36:A37"/>
    <mergeCell ref="B36:B37"/>
    <mergeCell ref="C36:C37"/>
    <mergeCell ref="D36:D37"/>
    <mergeCell ref="E36:E37"/>
    <mergeCell ref="F36:Q36"/>
    <mergeCell ref="R31:R32"/>
    <mergeCell ref="S31:S32"/>
    <mergeCell ref="T31:T32"/>
    <mergeCell ref="U31:U32"/>
    <mergeCell ref="A33:A34"/>
    <mergeCell ref="B33:B34"/>
    <mergeCell ref="C33:C34"/>
    <mergeCell ref="E33:E34"/>
    <mergeCell ref="T33:T34"/>
    <mergeCell ref="U33:U34"/>
    <mergeCell ref="A31:A32"/>
    <mergeCell ref="B31:B32"/>
    <mergeCell ref="C31:C32"/>
    <mergeCell ref="D31:D32"/>
    <mergeCell ref="E31:E32"/>
    <mergeCell ref="F31:Q31"/>
    <mergeCell ref="R27:R28"/>
    <mergeCell ref="S27:S28"/>
    <mergeCell ref="T27:T28"/>
    <mergeCell ref="U27:U28"/>
    <mergeCell ref="A29:A30"/>
    <mergeCell ref="B29:B30"/>
    <mergeCell ref="C29:C30"/>
    <mergeCell ref="E29:E30"/>
    <mergeCell ref="T29:T30"/>
    <mergeCell ref="U29:U30"/>
    <mergeCell ref="A27:A28"/>
    <mergeCell ref="B27:B28"/>
    <mergeCell ref="C27:C28"/>
    <mergeCell ref="D27:D28"/>
    <mergeCell ref="E27:E28"/>
    <mergeCell ref="F27:Q27"/>
    <mergeCell ref="R23:R24"/>
    <mergeCell ref="S23:S24"/>
    <mergeCell ref="T23:T24"/>
    <mergeCell ref="U23:U24"/>
    <mergeCell ref="A25:A26"/>
    <mergeCell ref="B25:B26"/>
    <mergeCell ref="C25:C26"/>
    <mergeCell ref="E25:E26"/>
    <mergeCell ref="T25:T26"/>
    <mergeCell ref="U25:U26"/>
    <mergeCell ref="A23:A24"/>
    <mergeCell ref="B23:B24"/>
    <mergeCell ref="C23:C24"/>
    <mergeCell ref="D23:D24"/>
    <mergeCell ref="E23:E24"/>
    <mergeCell ref="F23:Q23"/>
    <mergeCell ref="R18:R19"/>
    <mergeCell ref="S18:S19"/>
    <mergeCell ref="T18:T19"/>
    <mergeCell ref="U18:U19"/>
    <mergeCell ref="A20:A21"/>
    <mergeCell ref="B20:B21"/>
    <mergeCell ref="C20:C21"/>
    <mergeCell ref="E20:E21"/>
    <mergeCell ref="T20:T21"/>
    <mergeCell ref="U20:U21"/>
    <mergeCell ref="A18:A19"/>
    <mergeCell ref="B18:B19"/>
    <mergeCell ref="C18:C19"/>
    <mergeCell ref="D18:D19"/>
    <mergeCell ref="E18:E19"/>
    <mergeCell ref="F18:Q18"/>
    <mergeCell ref="R14:R15"/>
    <mergeCell ref="S14:S15"/>
    <mergeCell ref="T14:T15"/>
    <mergeCell ref="U14:U15"/>
    <mergeCell ref="A16:A17"/>
    <mergeCell ref="B16:B17"/>
    <mergeCell ref="C16:C17"/>
    <mergeCell ref="E16:E17"/>
    <mergeCell ref="T16:T17"/>
    <mergeCell ref="U16:U17"/>
    <mergeCell ref="A14:A15"/>
    <mergeCell ref="B14:B15"/>
    <mergeCell ref="C14:C15"/>
    <mergeCell ref="D14:D15"/>
    <mergeCell ref="E14:E15"/>
    <mergeCell ref="F14:Q14"/>
    <mergeCell ref="A6:J6"/>
    <mergeCell ref="K6:U6"/>
    <mergeCell ref="A8:A11"/>
    <mergeCell ref="B8:B11"/>
    <mergeCell ref="C8:C11"/>
    <mergeCell ref="D8:D11"/>
    <mergeCell ref="E8:E11"/>
    <mergeCell ref="F8:R8"/>
    <mergeCell ref="A12:A13"/>
    <mergeCell ref="B12:B13"/>
    <mergeCell ref="C12:C13"/>
    <mergeCell ref="E12:E13"/>
    <mergeCell ref="T12:T13"/>
    <mergeCell ref="U12:U13"/>
    <mergeCell ref="S8:U8"/>
    <mergeCell ref="R9:R11"/>
    <mergeCell ref="S9:S11"/>
    <mergeCell ref="T9:T11"/>
    <mergeCell ref="U9:U11"/>
    <mergeCell ref="F10:Q11"/>
    <mergeCell ref="A7:U7"/>
    <mergeCell ref="A1:U1"/>
    <mergeCell ref="A2:J2"/>
    <mergeCell ref="K2:U2"/>
    <mergeCell ref="A3:J3"/>
    <mergeCell ref="K3:U3"/>
    <mergeCell ref="A4:J4"/>
    <mergeCell ref="K4:U4"/>
    <mergeCell ref="A5:J5"/>
    <mergeCell ref="K5:U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721B8-002B-48F5-AABF-0CD5B8C59DD3}">
  <dimension ref="A2:L72"/>
  <sheetViews>
    <sheetView topLeftCell="A43" zoomScale="130" zoomScaleNormal="130" workbookViewId="0">
      <selection activeCell="B46" sqref="B46:C46"/>
    </sheetView>
  </sheetViews>
  <sheetFormatPr baseColWidth="10" defaultRowHeight="12.75"/>
  <cols>
    <col min="1" max="1" width="4.33203125" customWidth="1"/>
    <col min="4" max="4" width="19.6640625" customWidth="1"/>
    <col min="5" max="5" width="20.5" customWidth="1"/>
    <col min="6" max="6" width="16.6640625" customWidth="1"/>
    <col min="7" max="7" width="15.1640625" customWidth="1"/>
    <col min="8" max="8" width="14.83203125" customWidth="1"/>
    <col min="9" max="9" width="17.6640625" customWidth="1"/>
  </cols>
  <sheetData>
    <row r="2" spans="2:9" ht="18" customHeight="1"/>
    <row r="3" spans="2:9" ht="15" customHeight="1"/>
    <row r="4" spans="2:9" ht="34.5" customHeight="1">
      <c r="B4" s="679" t="s">
        <v>38</v>
      </c>
      <c r="C4" s="680"/>
      <c r="D4" s="680"/>
      <c r="E4" s="680"/>
      <c r="F4" s="680"/>
      <c r="G4" s="680"/>
      <c r="H4" s="680"/>
      <c r="I4" s="680"/>
    </row>
    <row r="5" spans="2:9" ht="19.5" customHeight="1">
      <c r="B5" s="681" t="s">
        <v>374</v>
      </c>
      <c r="C5" s="661"/>
      <c r="D5" s="661"/>
      <c r="E5" s="661"/>
      <c r="F5" s="661"/>
      <c r="G5" s="661"/>
      <c r="H5" s="661"/>
      <c r="I5" s="661"/>
    </row>
    <row r="6" spans="2:9" ht="31.5" customHeight="1">
      <c r="B6" s="629" t="s">
        <v>39</v>
      </c>
      <c r="C6" s="682"/>
      <c r="D6" s="683" t="str">
        <f>'FORMATO 2. POA - MIR'!D4:F4</f>
        <v>SECRETARIA DE ADMINISTRACION Y FINANZAS</v>
      </c>
      <c r="E6" s="684"/>
      <c r="F6" s="629" t="s">
        <v>42</v>
      </c>
      <c r="G6" s="630"/>
      <c r="H6" s="685">
        <v>2025</v>
      </c>
      <c r="I6" s="685"/>
    </row>
    <row r="7" spans="2:9" ht="54" customHeight="1">
      <c r="B7" s="671" t="s">
        <v>40</v>
      </c>
      <c r="C7" s="672"/>
      <c r="D7" s="673" t="s">
        <v>371</v>
      </c>
      <c r="E7" s="674"/>
      <c r="F7" s="671" t="s">
        <v>43</v>
      </c>
      <c r="G7" s="675"/>
      <c r="H7" s="660" t="s">
        <v>367</v>
      </c>
      <c r="I7" s="660"/>
    </row>
    <row r="8" spans="2:9" ht="41.25" customHeight="1">
      <c r="B8" s="579" t="s">
        <v>41</v>
      </c>
      <c r="C8" s="676"/>
      <c r="D8" s="677" t="s">
        <v>185</v>
      </c>
      <c r="E8" s="678"/>
      <c r="F8" s="579" t="s">
        <v>44</v>
      </c>
      <c r="G8" s="580"/>
      <c r="H8" s="660" t="s">
        <v>367</v>
      </c>
      <c r="I8" s="660"/>
    </row>
    <row r="9" spans="2:9">
      <c r="B9" s="669" t="s">
        <v>106</v>
      </c>
      <c r="C9" s="669"/>
      <c r="D9" s="669"/>
      <c r="E9" s="669"/>
      <c r="F9" s="669"/>
      <c r="G9" s="669"/>
      <c r="H9" s="669"/>
      <c r="I9" s="669"/>
    </row>
    <row r="10" spans="2:9" ht="68.25" customHeight="1">
      <c r="B10" s="663" t="s">
        <v>107</v>
      </c>
      <c r="C10" s="663"/>
      <c r="D10" s="660" t="str">
        <f>'FORMATO 2. POA - MIR'!C9</f>
        <v>ACUERDO 1. ACUERDO PARA UN GOBIERNO CERCANO, JUSTO Y HONESTO</v>
      </c>
      <c r="E10" s="670"/>
      <c r="F10" s="663" t="s">
        <v>108</v>
      </c>
      <c r="G10" s="663"/>
      <c r="H10" s="664" t="str">
        <f>'FORMATO 2. POA - MIR'!E9</f>
        <v>1.4.1.      Fortalecer la hacienda pública, de una manera eficiente y capaz, logrando una transformación integra de las finanzas municipales.</v>
      </c>
      <c r="I10" s="665"/>
    </row>
    <row r="11" spans="2:9" ht="54" customHeight="1">
      <c r="B11" s="663" t="s">
        <v>109</v>
      </c>
      <c r="C11" s="663"/>
      <c r="D11" s="660" t="str">
        <f>'FORMATO 2. POA - MIR'!C10</f>
        <v>Acuerdo 1. Zapotlán Seguro, con un Gobierno Transparente y Justo.</v>
      </c>
      <c r="E11" s="670"/>
      <c r="F11" s="663" t="s">
        <v>111</v>
      </c>
      <c r="G11" s="663"/>
      <c r="H11" s="664" t="str">
        <f>'FORMATO 2. POA - MIR'!E10</f>
        <v>1.4.1.1. Fortalecer la hacienda pública de una manera eficiente y capaz logrando una transformación integra de finanzas municipales</v>
      </c>
      <c r="I11" s="665"/>
    </row>
    <row r="12" spans="2:9" ht="126" customHeight="1">
      <c r="B12" s="662" t="s">
        <v>112</v>
      </c>
      <c r="C12" s="662"/>
      <c r="D12" s="638" t="str">
        <f>'FORMATO 2. POA - MIR'!C11</f>
        <v>1.4. Impulsar el fortalecimiento de la hacienda pública, promoviendo la transparencia y la confianza de los servidores públicos de Zapotlán, en beneficio de la ciudadanía.</v>
      </c>
      <c r="E12" s="638"/>
      <c r="F12" s="663" t="s">
        <v>113</v>
      </c>
      <c r="G12" s="663"/>
      <c r="H12" s="664" t="str">
        <f>'FORMATO 2. POA - MIR'!E11</f>
        <v>1.4.1.2. Promover el ejercicio de control, seguimiento y rendición de cuentas.</v>
      </c>
      <c r="I12" s="665"/>
    </row>
    <row r="13" spans="2:9" ht="15" customHeight="1">
      <c r="B13" s="666" t="s">
        <v>156</v>
      </c>
      <c r="C13" s="667"/>
      <c r="D13" s="667"/>
      <c r="E13" s="667"/>
      <c r="F13" s="667"/>
      <c r="G13" s="667"/>
      <c r="H13" s="667"/>
      <c r="I13" s="668"/>
    </row>
    <row r="14" spans="2:9">
      <c r="B14" s="659" t="s">
        <v>45</v>
      </c>
      <c r="C14" s="659"/>
      <c r="D14" s="659"/>
      <c r="E14" s="659"/>
      <c r="F14" s="659"/>
      <c r="G14" s="659"/>
      <c r="H14" s="659"/>
      <c r="I14" s="659"/>
    </row>
    <row r="15" spans="2:9">
      <c r="B15" s="658" t="str">
        <f>CALENDARIZACION!B17</f>
        <v xml:space="preserve">FUNCIONALIDAD DEL PARQUE VEHICULAR </v>
      </c>
      <c r="C15" s="658"/>
      <c r="D15" s="658"/>
      <c r="E15" s="658"/>
      <c r="F15" s="658"/>
      <c r="G15" s="658"/>
      <c r="H15" s="658"/>
      <c r="I15" s="658"/>
    </row>
    <row r="16" spans="2:9">
      <c r="B16" s="659" t="s">
        <v>48</v>
      </c>
      <c r="C16" s="659"/>
      <c r="D16" s="659"/>
      <c r="E16" s="659"/>
      <c r="F16" s="659"/>
      <c r="G16" s="659"/>
      <c r="H16" s="659"/>
      <c r="I16" s="659"/>
    </row>
    <row r="17" spans="2:9" ht="12.75" customHeight="1">
      <c r="B17" s="660" t="str">
        <f>CALENDARIZACION!C17</f>
        <v xml:space="preserve">PAAOPFPV = Porcentaje de actividades administrativas y operativas que permiten la funcionalidad del parque vehicular </v>
      </c>
      <c r="C17" s="660"/>
      <c r="D17" s="660"/>
      <c r="E17" s="660"/>
      <c r="F17" s="660"/>
      <c r="G17" s="660"/>
      <c r="H17" s="660"/>
      <c r="I17" s="660"/>
    </row>
    <row r="18" spans="2:9" ht="18.75" customHeight="1">
      <c r="B18" s="661" t="s">
        <v>157</v>
      </c>
      <c r="C18" s="661"/>
      <c r="D18" s="661"/>
      <c r="E18" s="661"/>
      <c r="F18" s="661"/>
      <c r="G18" s="661"/>
      <c r="H18" s="661"/>
      <c r="I18" s="661"/>
    </row>
    <row r="19" spans="2:9">
      <c r="B19" s="648" t="s">
        <v>119</v>
      </c>
      <c r="C19" s="648"/>
      <c r="D19" s="648"/>
      <c r="E19" s="648"/>
      <c r="F19" s="648"/>
      <c r="G19" s="648"/>
      <c r="H19" s="648"/>
      <c r="I19" s="648"/>
    </row>
    <row r="20" spans="2:9">
      <c r="B20" s="660" t="str">
        <f>CALENDARIZACION!E17</f>
        <v>PAAPFPV=(PAAPFPVPPAAPFPVR)X100%</v>
      </c>
      <c r="C20" s="660"/>
      <c r="D20" s="660"/>
      <c r="E20" s="660"/>
      <c r="F20" s="660"/>
      <c r="G20" s="660"/>
      <c r="H20" s="660"/>
      <c r="I20" s="660"/>
    </row>
    <row r="21" spans="2:9">
      <c r="B21" s="648" t="s">
        <v>121</v>
      </c>
      <c r="C21" s="648"/>
      <c r="D21" s="648"/>
      <c r="E21" s="648"/>
      <c r="F21" s="648"/>
      <c r="G21" s="648"/>
      <c r="H21" s="648"/>
      <c r="I21" s="648"/>
    </row>
    <row r="22" spans="2:9" ht="28.5" customHeight="1">
      <c r="B22" s="649" t="s">
        <v>122</v>
      </c>
      <c r="C22" s="650"/>
      <c r="D22" s="651" t="s">
        <v>123</v>
      </c>
      <c r="E22" s="651"/>
      <c r="F22" s="650" t="s">
        <v>124</v>
      </c>
      <c r="G22" s="650"/>
      <c r="H22" s="652" t="s">
        <v>155</v>
      </c>
      <c r="I22" s="652"/>
    </row>
    <row r="23" spans="2:9" ht="75.75" customHeight="1">
      <c r="B23" s="640"/>
      <c r="C23" s="640"/>
      <c r="D23" s="640" t="str">
        <f>CALENDARIZACION!D17</f>
        <v>PAAOPFPVP = Porcentaje de actividades administrativas y operativas que permiten la funcionalidad del parque vehicular Programadas</v>
      </c>
      <c r="E23" s="640"/>
      <c r="F23" s="653"/>
      <c r="G23" s="654"/>
      <c r="H23" s="655" t="str">
        <f>'FORMATO 2. POA - MIR'!E16</f>
        <v>Medios de verificación: Carpeta Fisica de trabajo
Fuente de información: (-----)
Resguardante:  Dirección de Operación Logistica
Periodicidad: Trimestral</v>
      </c>
      <c r="I23" s="656"/>
    </row>
    <row r="24" spans="2:9" ht="101.25" customHeight="1">
      <c r="B24" s="640"/>
      <c r="C24" s="640"/>
      <c r="D24" s="640" t="str">
        <f>CALENDARIZACION!D18</f>
        <v>PAAOPFPVR = Porcentaje de actividades administrativas y operativas que permiten la funcionalidad del parque vehicular Realizadas</v>
      </c>
      <c r="E24" s="640"/>
      <c r="F24" s="571"/>
      <c r="G24" s="641"/>
      <c r="H24" s="568"/>
      <c r="I24" s="657"/>
    </row>
    <row r="25" spans="2:9" ht="21.75" customHeight="1">
      <c r="B25" s="642" t="s">
        <v>158</v>
      </c>
      <c r="C25" s="642"/>
      <c r="D25" s="642"/>
      <c r="E25" s="642"/>
      <c r="F25" s="642"/>
      <c r="G25" s="642"/>
      <c r="H25" s="642"/>
      <c r="I25" s="642"/>
    </row>
    <row r="26" spans="2:9" ht="12.75" customHeight="1">
      <c r="B26" s="643" t="s">
        <v>28</v>
      </c>
      <c r="C26" s="644"/>
      <c r="D26" s="645" t="s">
        <v>46</v>
      </c>
      <c r="E26" s="646"/>
      <c r="F26" s="643" t="s">
        <v>47</v>
      </c>
      <c r="G26" s="647"/>
      <c r="H26" s="647"/>
      <c r="I26" s="647"/>
    </row>
    <row r="27" spans="2:9" ht="15.75" customHeight="1">
      <c r="B27" s="624" t="s">
        <v>116</v>
      </c>
      <c r="C27" s="625"/>
      <c r="D27" s="626" t="s">
        <v>114</v>
      </c>
      <c r="E27" s="627"/>
      <c r="F27" s="626" t="s">
        <v>143</v>
      </c>
      <c r="G27" s="628"/>
      <c r="H27" s="628"/>
      <c r="I27" s="627"/>
    </row>
    <row r="28" spans="2:9" ht="18" customHeight="1">
      <c r="B28" s="629" t="s">
        <v>144</v>
      </c>
      <c r="C28" s="630"/>
      <c r="D28" s="630"/>
      <c r="E28" s="631"/>
      <c r="F28" s="632" t="s">
        <v>147</v>
      </c>
      <c r="G28" s="633"/>
      <c r="H28" s="633"/>
      <c r="I28" s="633"/>
    </row>
    <row r="29" spans="2:9" ht="18" customHeight="1">
      <c r="B29" s="634" t="s">
        <v>125</v>
      </c>
      <c r="C29" s="635"/>
      <c r="D29" s="635"/>
      <c r="E29" s="636"/>
      <c r="F29" s="637" t="s">
        <v>203</v>
      </c>
      <c r="G29" s="638"/>
      <c r="H29" s="638"/>
      <c r="I29" s="639"/>
    </row>
    <row r="30" spans="2:9" ht="13.5" customHeight="1">
      <c r="B30" s="608" t="s">
        <v>99</v>
      </c>
      <c r="C30" s="609"/>
      <c r="D30" s="609"/>
      <c r="E30" s="610"/>
      <c r="F30" s="611" t="s">
        <v>148</v>
      </c>
      <c r="G30" s="612"/>
      <c r="H30" s="612"/>
      <c r="I30" s="612"/>
    </row>
    <row r="31" spans="2:9" ht="15.75" customHeight="1">
      <c r="B31" s="613" t="s">
        <v>126</v>
      </c>
      <c r="C31" s="614"/>
      <c r="D31" s="614"/>
      <c r="E31" s="615"/>
      <c r="F31" s="616" t="s">
        <v>127</v>
      </c>
      <c r="G31" s="617"/>
      <c r="H31" s="617"/>
      <c r="I31" s="618"/>
    </row>
    <row r="32" spans="2:9" ht="15.75" customHeight="1">
      <c r="B32" s="619" t="s">
        <v>161</v>
      </c>
      <c r="C32" s="620"/>
      <c r="D32" s="620"/>
      <c r="E32" s="620"/>
      <c r="F32" s="620"/>
      <c r="G32" s="620"/>
      <c r="H32" s="620"/>
      <c r="I32" s="621"/>
    </row>
    <row r="33" spans="2:9" ht="14.25" customHeight="1">
      <c r="B33" s="622" t="s">
        <v>130</v>
      </c>
      <c r="C33" s="609"/>
      <c r="D33" s="609"/>
      <c r="E33" s="623"/>
      <c r="F33" s="612" t="s">
        <v>131</v>
      </c>
      <c r="G33" s="612"/>
      <c r="H33" s="612"/>
      <c r="I33" s="612"/>
    </row>
    <row r="34" spans="2:9" ht="13.5" customHeight="1">
      <c r="B34" s="598" t="s">
        <v>164</v>
      </c>
      <c r="C34" s="599"/>
      <c r="D34" s="600">
        <f>CALENDARIZACION!R17</f>
        <v>16</v>
      </c>
      <c r="E34" s="601"/>
      <c r="F34" s="602" t="s">
        <v>132</v>
      </c>
      <c r="G34" s="603"/>
      <c r="H34" s="604" t="s">
        <v>133</v>
      </c>
      <c r="I34" s="604"/>
    </row>
    <row r="35" spans="2:9">
      <c r="B35" s="598" t="s">
        <v>134</v>
      </c>
      <c r="C35" s="599"/>
      <c r="D35" s="605" t="s">
        <v>129</v>
      </c>
      <c r="E35" s="606"/>
      <c r="F35" s="587" t="s">
        <v>135</v>
      </c>
      <c r="G35" s="588"/>
      <c r="H35" s="607" t="s">
        <v>136</v>
      </c>
      <c r="I35" s="607"/>
    </row>
    <row r="36" spans="2:9">
      <c r="B36" s="583" t="s">
        <v>49</v>
      </c>
      <c r="C36" s="584"/>
      <c r="D36" s="585" t="s">
        <v>201</v>
      </c>
      <c r="E36" s="586"/>
      <c r="F36" s="587" t="s">
        <v>137</v>
      </c>
      <c r="G36" s="588"/>
      <c r="H36" s="589" t="s">
        <v>138</v>
      </c>
      <c r="I36" s="589"/>
    </row>
    <row r="37" spans="2:9">
      <c r="B37" s="590" t="s">
        <v>139</v>
      </c>
      <c r="C37" s="591"/>
      <c r="D37" s="591"/>
      <c r="E37" s="591"/>
      <c r="F37" s="591"/>
      <c r="G37" s="591"/>
      <c r="H37" s="591"/>
      <c r="I37" s="591"/>
    </row>
    <row r="38" spans="2:9">
      <c r="B38" s="592" t="s">
        <v>199</v>
      </c>
      <c r="C38" s="593"/>
      <c r="D38" s="593"/>
      <c r="E38" s="594"/>
      <c r="F38" s="595" t="s">
        <v>50</v>
      </c>
      <c r="G38" s="596"/>
      <c r="H38" s="597" t="s">
        <v>159</v>
      </c>
      <c r="I38" s="597"/>
    </row>
    <row r="39" spans="2:9">
      <c r="B39" s="573">
        <f>CALENDARIZACION!H17</f>
        <v>4</v>
      </c>
      <c r="C39" s="573"/>
      <c r="D39" s="573"/>
      <c r="E39" s="573"/>
      <c r="F39" s="574">
        <v>2026</v>
      </c>
      <c r="G39" s="574"/>
      <c r="H39" s="575" t="s">
        <v>129</v>
      </c>
      <c r="I39" s="575"/>
    </row>
    <row r="40" spans="2:9">
      <c r="B40" s="576" t="s">
        <v>162</v>
      </c>
      <c r="C40" s="577"/>
      <c r="D40" s="577"/>
      <c r="E40" s="577"/>
      <c r="F40" s="577"/>
      <c r="G40" s="577"/>
      <c r="H40" s="577"/>
      <c r="I40" s="578"/>
    </row>
    <row r="41" spans="2:9" ht="33.75">
      <c r="B41" s="579" t="s">
        <v>140</v>
      </c>
      <c r="C41" s="580"/>
      <c r="D41" s="53" t="s">
        <v>163</v>
      </c>
      <c r="E41" s="54" t="s">
        <v>102</v>
      </c>
      <c r="F41" s="581" t="s">
        <v>103</v>
      </c>
      <c r="G41" s="582"/>
      <c r="H41" s="55" t="s">
        <v>92</v>
      </c>
      <c r="I41" s="55" t="s">
        <v>93</v>
      </c>
    </row>
    <row r="42" spans="2:9">
      <c r="B42" s="568" t="s">
        <v>4</v>
      </c>
      <c r="C42" s="569"/>
      <c r="D42" s="46"/>
      <c r="E42" s="25">
        <v>0</v>
      </c>
      <c r="F42" s="330"/>
      <c r="G42" s="330"/>
      <c r="H42" s="20">
        <v>46027</v>
      </c>
      <c r="I42" s="20">
        <v>46386</v>
      </c>
    </row>
    <row r="43" spans="2:9">
      <c r="B43" s="570" t="s">
        <v>5</v>
      </c>
      <c r="C43" s="571"/>
      <c r="D43" s="46">
        <f>'COMP ACT EXTEMPORANEAS'!K12</f>
        <v>15</v>
      </c>
      <c r="E43" s="25">
        <v>0</v>
      </c>
      <c r="F43" s="330">
        <f>'COMP ACT EXTEMPORANEAS'!K13</f>
        <v>12</v>
      </c>
      <c r="G43" s="330"/>
      <c r="H43" s="20"/>
      <c r="I43" s="20"/>
    </row>
    <row r="44" spans="2:9">
      <c r="B44" s="572" t="s">
        <v>150</v>
      </c>
      <c r="C44" s="571"/>
      <c r="D44" s="46"/>
      <c r="E44" s="25">
        <v>0</v>
      </c>
      <c r="F44" s="330"/>
      <c r="G44" s="330"/>
      <c r="H44" s="20"/>
      <c r="I44" s="20"/>
    </row>
    <row r="45" spans="2:9">
      <c r="B45" s="560" t="s">
        <v>6</v>
      </c>
      <c r="C45" s="561"/>
      <c r="D45" s="47"/>
      <c r="E45" s="26">
        <v>0</v>
      </c>
      <c r="F45" s="562"/>
      <c r="G45" s="562"/>
      <c r="H45" s="20"/>
      <c r="I45" s="20"/>
    </row>
    <row r="46" spans="2:9">
      <c r="B46" s="396" t="s">
        <v>373</v>
      </c>
      <c r="C46" s="396"/>
      <c r="D46" s="29">
        <f>'COMP ACT EXTEMPORANEAS'!S12</f>
        <v>15</v>
      </c>
      <c r="E46" s="29">
        <v>0</v>
      </c>
      <c r="F46" s="563">
        <f>'COMP ACT EXTEMPORANEAS'!R13</f>
        <v>12</v>
      </c>
      <c r="G46" s="563"/>
      <c r="H46" s="27" t="s">
        <v>165</v>
      </c>
      <c r="I46" s="28">
        <f>'COMP ACT EXTEMPORANEAS'!U12</f>
        <v>0.8</v>
      </c>
    </row>
    <row r="47" spans="2:9">
      <c r="B47" s="564"/>
      <c r="C47" s="296"/>
    </row>
    <row r="49" spans="1:12" ht="22.5" customHeight="1">
      <c r="B49" s="565" t="s">
        <v>177</v>
      </c>
      <c r="C49" s="566"/>
      <c r="D49" s="567" t="s">
        <v>52</v>
      </c>
      <c r="E49" s="567"/>
      <c r="F49" s="567" t="s">
        <v>171</v>
      </c>
      <c r="G49" s="567"/>
      <c r="H49" s="567"/>
      <c r="I49" s="567"/>
    </row>
    <row r="50" spans="1:12" ht="39" customHeight="1">
      <c r="B50" s="554" t="str">
        <f>D8</f>
        <v>AE1</v>
      </c>
      <c r="C50" s="555"/>
      <c r="D50" s="558" t="str">
        <f>CALENDARIZACION!B17</f>
        <v xml:space="preserve">FUNCIONALIDAD DEL PARQUE VEHICULAR </v>
      </c>
      <c r="E50" s="558"/>
      <c r="F50" s="31" t="s">
        <v>172</v>
      </c>
      <c r="G50" s="32" t="s">
        <v>173</v>
      </c>
      <c r="H50" s="31" t="s">
        <v>67</v>
      </c>
      <c r="I50" s="30" t="s">
        <v>68</v>
      </c>
      <c r="L50" s="52"/>
    </row>
    <row r="51" spans="1:12" ht="18.75" customHeight="1">
      <c r="B51" s="556"/>
      <c r="C51" s="557"/>
      <c r="D51" s="558"/>
      <c r="E51" s="558"/>
      <c r="F51" s="33">
        <f>'COMP ACT EXTEMPORANEAS'!R12</f>
        <v>15</v>
      </c>
      <c r="G51" s="34">
        <f>'COMP ACT EXTEMPORANEAS'!R13</f>
        <v>12</v>
      </c>
      <c r="H51" s="33">
        <f>CALENDARIZACION!T17</f>
        <v>12</v>
      </c>
      <c r="I51" s="35">
        <f>'COMP ACT EXTEMPORANEAS'!U12</f>
        <v>0.8</v>
      </c>
    </row>
    <row r="52" spans="1:12" ht="206.25" customHeight="1">
      <c r="B52" s="321"/>
      <c r="C52" s="321"/>
      <c r="D52" s="321"/>
      <c r="E52" s="321"/>
      <c r="F52" s="559"/>
      <c r="G52" s="559"/>
      <c r="H52" s="559"/>
      <c r="I52" s="559"/>
    </row>
    <row r="53" spans="1:12">
      <c r="A53" s="48">
        <v>1</v>
      </c>
    </row>
    <row r="54" spans="1:12">
      <c r="A54" s="48">
        <v>1</v>
      </c>
    </row>
    <row r="55" spans="1:12">
      <c r="A55" s="48">
        <v>1</v>
      </c>
      <c r="B55" s="49"/>
      <c r="C55" s="49"/>
      <c r="D55" s="49"/>
      <c r="E55" s="50"/>
    </row>
    <row r="56" spans="1:12">
      <c r="A56" s="48">
        <v>1</v>
      </c>
      <c r="B56" s="49"/>
      <c r="C56" s="49"/>
      <c r="D56" s="49"/>
      <c r="E56" s="50"/>
    </row>
    <row r="57" spans="1:12">
      <c r="A57" s="48">
        <v>1</v>
      </c>
      <c r="E57" s="51"/>
    </row>
    <row r="58" spans="1:12">
      <c r="A58" s="48">
        <v>1</v>
      </c>
    </row>
    <row r="59" spans="1:12">
      <c r="A59" s="48">
        <v>1</v>
      </c>
      <c r="B59" s="45"/>
    </row>
    <row r="60" spans="1:12">
      <c r="A60" s="48">
        <v>1</v>
      </c>
      <c r="E60" s="45"/>
    </row>
    <row r="61" spans="1:12">
      <c r="A61" s="48">
        <v>1</v>
      </c>
      <c r="E61" s="45"/>
    </row>
    <row r="62" spans="1:12">
      <c r="A62" s="48">
        <v>1</v>
      </c>
      <c r="E62" s="45"/>
    </row>
    <row r="63" spans="1:12">
      <c r="A63" s="48">
        <v>1</v>
      </c>
    </row>
    <row r="64" spans="1:12">
      <c r="A64" s="48">
        <v>1</v>
      </c>
    </row>
    <row r="65" spans="1:1">
      <c r="A65" s="48">
        <v>1</v>
      </c>
    </row>
    <row r="66" spans="1:1">
      <c r="A66" s="48">
        <v>1</v>
      </c>
    </row>
    <row r="67" spans="1:1">
      <c r="A67" s="48">
        <v>1</v>
      </c>
    </row>
    <row r="68" spans="1:1">
      <c r="A68" s="48">
        <v>1</v>
      </c>
    </row>
    <row r="69" spans="1:1">
      <c r="A69" s="48">
        <v>1</v>
      </c>
    </row>
    <row r="70" spans="1:1">
      <c r="A70" s="48">
        <v>1</v>
      </c>
    </row>
    <row r="71" spans="1:1">
      <c r="A71" s="48">
        <v>1</v>
      </c>
    </row>
    <row r="72" spans="1:1">
      <c r="A72" s="48">
        <v>1</v>
      </c>
    </row>
  </sheetData>
  <dataConsolidate/>
  <mergeCells count="105">
    <mergeCell ref="B7:C7"/>
    <mergeCell ref="D7:E7"/>
    <mergeCell ref="F7:G7"/>
    <mergeCell ref="H7:I7"/>
    <mergeCell ref="B8:C8"/>
    <mergeCell ref="D8:E8"/>
    <mergeCell ref="F8:G8"/>
    <mergeCell ref="H8:I8"/>
    <mergeCell ref="B4:I4"/>
    <mergeCell ref="B5:I5"/>
    <mergeCell ref="B6:C6"/>
    <mergeCell ref="D6:E6"/>
    <mergeCell ref="F6:G6"/>
    <mergeCell ref="H6:I6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14:I14"/>
    <mergeCell ref="D24:E24"/>
    <mergeCell ref="F24:G24"/>
    <mergeCell ref="B25:I25"/>
    <mergeCell ref="B26:C26"/>
    <mergeCell ref="D26:E26"/>
    <mergeCell ref="F26:I26"/>
    <mergeCell ref="B21:I21"/>
    <mergeCell ref="B22:C22"/>
    <mergeCell ref="D22:E22"/>
    <mergeCell ref="F22:G22"/>
    <mergeCell ref="H22:I22"/>
    <mergeCell ref="B23:C23"/>
    <mergeCell ref="D23:E23"/>
    <mergeCell ref="F23:G23"/>
    <mergeCell ref="H23:I24"/>
    <mergeCell ref="B24:C24"/>
    <mergeCell ref="B30:E30"/>
    <mergeCell ref="F30:I30"/>
    <mergeCell ref="B31:E31"/>
    <mergeCell ref="F31:I31"/>
    <mergeCell ref="B32:I32"/>
    <mergeCell ref="B33:E33"/>
    <mergeCell ref="F33:I33"/>
    <mergeCell ref="B27:C27"/>
    <mergeCell ref="D27:E27"/>
    <mergeCell ref="F27:I27"/>
    <mergeCell ref="B28:E28"/>
    <mergeCell ref="F28:I28"/>
    <mergeCell ref="B29:E29"/>
    <mergeCell ref="F29:I29"/>
    <mergeCell ref="B36:C36"/>
    <mergeCell ref="D36:E36"/>
    <mergeCell ref="F36:G36"/>
    <mergeCell ref="H36:I36"/>
    <mergeCell ref="B37:I37"/>
    <mergeCell ref="B38:E38"/>
    <mergeCell ref="F38:G38"/>
    <mergeCell ref="H38:I38"/>
    <mergeCell ref="B34:C34"/>
    <mergeCell ref="D34:E34"/>
    <mergeCell ref="F34:G34"/>
    <mergeCell ref="H34:I34"/>
    <mergeCell ref="B35:C35"/>
    <mergeCell ref="D35:E35"/>
    <mergeCell ref="F35:G35"/>
    <mergeCell ref="H35:I35"/>
    <mergeCell ref="B42:C42"/>
    <mergeCell ref="F42:G42"/>
    <mergeCell ref="B43:C43"/>
    <mergeCell ref="F43:G43"/>
    <mergeCell ref="B44:C44"/>
    <mergeCell ref="F44:G44"/>
    <mergeCell ref="B39:E39"/>
    <mergeCell ref="F39:G39"/>
    <mergeCell ref="H39:I39"/>
    <mergeCell ref="B40:I40"/>
    <mergeCell ref="B41:C41"/>
    <mergeCell ref="F41:G41"/>
    <mergeCell ref="B50:C51"/>
    <mergeCell ref="D50:E51"/>
    <mergeCell ref="B52:E52"/>
    <mergeCell ref="F52:I52"/>
    <mergeCell ref="B45:C45"/>
    <mergeCell ref="F45:G45"/>
    <mergeCell ref="B46:C46"/>
    <mergeCell ref="F46:G46"/>
    <mergeCell ref="B47:C47"/>
    <mergeCell ref="B49:C49"/>
    <mergeCell ref="D49:E49"/>
    <mergeCell ref="F49:I49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F11F076A-85DB-4439-9F1C-067E63A9C041}">
          <x14:formula1>
            <xm:f>'NO SE EDITA'!$C$3:$C$6</xm:f>
          </x14:formula1>
          <xm:sqref>D27:E27</xm:sqref>
        </x14:dataValidation>
        <x14:dataValidation type="list" allowBlank="1" showInputMessage="1" showErrorMessage="1" xr:uid="{D8CBA7E9-73FC-4C9B-847E-5532F33F2B9F}">
          <x14:formula1>
            <xm:f>'NO SE EDITA'!$G$3:$G$5</xm:f>
          </x14:formula1>
          <xm:sqref>B31:E31 D35:E35 H39:I39</xm:sqref>
        </x14:dataValidation>
        <x14:dataValidation type="list" allowBlank="1" showInputMessage="1" showErrorMessage="1" xr:uid="{3726A38B-7EAD-4A31-B568-A38523732997}">
          <x14:formula1>
            <xm:f>'NO SE EDITA'!$H$3:$H$4</xm:f>
          </x14:formula1>
          <xm:sqref>F31:I31</xm:sqref>
        </x14:dataValidation>
        <x14:dataValidation type="list" allowBlank="1" showInputMessage="1" showErrorMessage="1" xr:uid="{88322DF3-DA26-4871-BDB2-B59AC6EF3818}">
          <x14:formula1>
            <xm:f>'NO SE EDITA'!$D$3:$D$4</xm:f>
          </x14:formula1>
          <xm:sqref>F27</xm:sqref>
        </x14:dataValidation>
        <x14:dataValidation type="list" allowBlank="1" showInputMessage="1" showErrorMessage="1" xr:uid="{713D35B4-9EDB-44A9-B44B-9281C91A13A1}">
          <x14:formula1>
            <xm:f>'NO SE EDITA'!$B$3:$B$4</xm:f>
          </x14:formula1>
          <xm:sqref>B26:C27</xm:sqref>
        </x14:dataValidation>
        <x14:dataValidation type="list" allowBlank="1" showInputMessage="1" showErrorMessage="1" xr:uid="{72645856-AEE0-4C80-B14F-6B45637AEBFF}">
          <x14:formula1>
            <xm:f>'NO SE EDITA'!$M$3:$M$4</xm:f>
          </x14:formula1>
          <xm:sqref>D36:E36</xm:sqref>
        </x14:dataValidation>
        <x14:dataValidation type="list" allowBlank="1" showInputMessage="1" showErrorMessage="1" xr:uid="{F03E410F-33B4-4E62-9CD5-DD5F0418A814}">
          <x14:formula1>
            <xm:f>'NO SE EDITA'!$E$3:$E$4</xm:f>
          </x14:formula1>
          <xm:sqref>B29:E29</xm:sqref>
        </x14:dataValidation>
        <x14:dataValidation type="list" allowBlank="1" showInputMessage="1" showErrorMessage="1" xr:uid="{E868A735-7443-45C3-83A5-47E593D7B25C}">
          <x14:formula1>
            <xm:f>'NO SE EDITA'!$F$3:$F$4</xm:f>
          </x14:formula1>
          <xm:sqref>F29:I29</xm:sqref>
        </x14:dataValidation>
        <x14:dataValidation type="list" allowBlank="1" showInputMessage="1" showErrorMessage="1" xr:uid="{869964FD-1433-408A-A1C4-D3E1A4516AF4}">
          <x14:formula1>
            <xm:f>'NO SE EDITA'!$J$3:$J$6</xm:f>
          </x14:formula1>
          <xm:sqref>F39:G39</xm:sqref>
        </x14:dataValidation>
        <x14:dataValidation type="list" allowBlank="1" showInputMessage="1" showErrorMessage="1" xr:uid="{2BA8C41A-2DE8-4303-BA13-4E8BD7C476FD}">
          <x14:formula1>
            <xm:f>'NO SE EDITA'!$K$3:$K$6</xm:f>
          </x14:formula1>
          <xm:sqref>H42:H45</xm:sqref>
        </x14:dataValidation>
        <x14:dataValidation type="list" allowBlank="1" showInputMessage="1" showErrorMessage="1" xr:uid="{30251B81-F107-4FD3-8DD5-363CF2DD1025}">
          <x14:formula1>
            <xm:f>'NO SE EDITA'!$L$3:$L$6</xm:f>
          </x14:formula1>
          <xm:sqref>I42:I45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1"/>
  <sheetViews>
    <sheetView view="pageBreakPreview" zoomScale="70" zoomScaleNormal="100" zoomScaleSheetLayoutView="70" workbookViewId="0">
      <selection activeCell="T3" sqref="T3"/>
    </sheetView>
  </sheetViews>
  <sheetFormatPr baseColWidth="10" defaultColWidth="9.33203125" defaultRowHeight="12.75"/>
  <cols>
    <col min="1" max="1" width="1.83203125" style="45" customWidth="1"/>
    <col min="2" max="2" width="6" style="45" customWidth="1"/>
    <col min="3" max="3" width="18.83203125" style="45" customWidth="1"/>
    <col min="4" max="4" width="2.83203125" style="45" customWidth="1"/>
    <col min="5" max="5" width="4" style="45" customWidth="1"/>
    <col min="6" max="6" width="18.83203125" style="45" customWidth="1"/>
    <col min="7" max="7" width="6.1640625" style="45" customWidth="1"/>
    <col min="8" max="8" width="6" style="45" customWidth="1"/>
    <col min="9" max="9" width="4.6640625" style="45" customWidth="1"/>
    <col min="10" max="10" width="4.1640625" style="45" customWidth="1"/>
    <col min="11" max="11" width="13.33203125" style="45" customWidth="1"/>
    <col min="12" max="12" width="3.1640625" style="45" customWidth="1"/>
    <col min="13" max="13" width="1.5" style="45" customWidth="1"/>
    <col min="14" max="14" width="40.6640625" style="45" customWidth="1"/>
    <col min="15" max="16384" width="9.33203125" style="45"/>
  </cols>
  <sheetData>
    <row r="1" spans="1:14" ht="34.5" customHeight="1">
      <c r="A1" s="226" t="s">
        <v>333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8"/>
    </row>
    <row r="2" spans="1:14" ht="48.2" customHeight="1">
      <c r="A2" s="247" t="s">
        <v>74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</row>
    <row r="3" spans="1:14" ht="34.5" customHeight="1">
      <c r="A3" s="226" t="s">
        <v>334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8"/>
    </row>
    <row r="4" spans="1:14" ht="45.6" customHeight="1">
      <c r="A4" s="264" t="s">
        <v>331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6"/>
    </row>
    <row r="5" spans="1:14" ht="20.85" customHeight="1">
      <c r="A5" s="267"/>
      <c r="B5" s="94" t="s">
        <v>332</v>
      </c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70"/>
    </row>
    <row r="6" spans="1:14" ht="22.5" customHeight="1">
      <c r="A6" s="268"/>
      <c r="B6" s="689" t="s">
        <v>331</v>
      </c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2"/>
    </row>
    <row r="7" spans="1:14" ht="27.75" customHeight="1">
      <c r="A7" s="223"/>
      <c r="B7" s="224"/>
      <c r="C7" s="224"/>
      <c r="D7" s="224"/>
      <c r="E7" s="260"/>
      <c r="F7" s="224"/>
      <c r="G7" s="224"/>
      <c r="H7" s="224"/>
      <c r="I7" s="260"/>
      <c r="J7" s="224"/>
      <c r="K7" s="224"/>
      <c r="L7" s="260"/>
      <c r="M7" s="260"/>
      <c r="N7" s="225"/>
    </row>
    <row r="8" spans="1:14" ht="18.2" customHeight="1">
      <c r="A8" s="255" t="s">
        <v>320</v>
      </c>
      <c r="B8" s="256"/>
      <c r="C8" s="258"/>
      <c r="D8" s="261"/>
      <c r="E8" s="91"/>
      <c r="F8" s="253"/>
      <c r="G8" s="255" t="s">
        <v>321</v>
      </c>
      <c r="H8" s="256"/>
      <c r="I8" s="91"/>
      <c r="J8" s="253"/>
      <c r="K8" s="95" t="s">
        <v>322</v>
      </c>
      <c r="L8" s="257"/>
      <c r="M8" s="257"/>
      <c r="N8" s="262"/>
    </row>
    <row r="9" spans="1:14" ht="17.850000000000001" customHeight="1">
      <c r="A9" s="255" t="s">
        <v>323</v>
      </c>
      <c r="B9" s="256"/>
      <c r="C9" s="258"/>
      <c r="D9" s="259"/>
      <c r="E9" s="91"/>
      <c r="F9" s="254"/>
      <c r="G9" s="255" t="s">
        <v>321</v>
      </c>
      <c r="H9" s="256"/>
      <c r="I9" s="91"/>
      <c r="J9" s="254"/>
      <c r="K9" s="95" t="s">
        <v>322</v>
      </c>
      <c r="L9" s="257"/>
      <c r="M9" s="257"/>
      <c r="N9" s="263"/>
    </row>
    <row r="10" spans="1:14" ht="17.25" customHeight="1">
      <c r="A10" s="255" t="s">
        <v>324</v>
      </c>
      <c r="B10" s="256"/>
      <c r="C10" s="258"/>
      <c r="D10" s="259"/>
      <c r="E10" s="91"/>
      <c r="F10" s="254"/>
      <c r="G10" s="255" t="s">
        <v>321</v>
      </c>
      <c r="H10" s="256"/>
      <c r="I10" s="91"/>
      <c r="J10" s="254"/>
      <c r="K10" s="95" t="s">
        <v>322</v>
      </c>
      <c r="L10" s="257"/>
      <c r="M10" s="257"/>
      <c r="N10" s="263"/>
    </row>
    <row r="11" spans="1:14" ht="18" customHeight="1">
      <c r="A11" s="255" t="s">
        <v>325</v>
      </c>
      <c r="B11" s="256"/>
      <c r="C11" s="258"/>
      <c r="D11" s="92"/>
      <c r="E11" s="91"/>
      <c r="F11" s="254"/>
      <c r="G11" s="255" t="s">
        <v>321</v>
      </c>
      <c r="H11" s="256"/>
      <c r="I11" s="690"/>
      <c r="J11" s="93"/>
      <c r="K11" s="95" t="s">
        <v>322</v>
      </c>
      <c r="L11" s="257"/>
      <c r="M11" s="257"/>
      <c r="N11" s="263"/>
    </row>
    <row r="12" spans="1:14" ht="18.2" customHeight="1">
      <c r="A12" s="255" t="s">
        <v>326</v>
      </c>
      <c r="B12" s="256"/>
      <c r="C12" s="258"/>
      <c r="D12" s="259"/>
      <c r="E12" s="91"/>
      <c r="F12" s="254"/>
      <c r="G12" s="255" t="s">
        <v>321</v>
      </c>
      <c r="H12" s="256"/>
      <c r="I12" s="91"/>
      <c r="J12" s="254"/>
      <c r="K12" s="95" t="s">
        <v>322</v>
      </c>
      <c r="L12" s="257"/>
      <c r="M12" s="257"/>
      <c r="N12" s="263"/>
    </row>
    <row r="13" spans="1:14" ht="18" customHeight="1">
      <c r="A13" s="255" t="s">
        <v>327</v>
      </c>
      <c r="B13" s="256"/>
      <c r="C13" s="258"/>
      <c r="D13" s="259"/>
      <c r="E13" s="91"/>
      <c r="F13" s="254"/>
      <c r="G13" s="255" t="s">
        <v>321</v>
      </c>
      <c r="H13" s="256"/>
      <c r="I13" s="91"/>
      <c r="J13" s="254"/>
      <c r="K13" s="95" t="s">
        <v>322</v>
      </c>
      <c r="L13" s="257"/>
      <c r="M13" s="257"/>
      <c r="N13" s="263"/>
    </row>
    <row r="14" spans="1:14" ht="17.45" customHeight="1">
      <c r="A14" s="255" t="s">
        <v>328</v>
      </c>
      <c r="B14" s="256"/>
      <c r="C14" s="258"/>
      <c r="D14" s="259"/>
      <c r="E14" s="91"/>
      <c r="F14" s="254"/>
      <c r="G14" s="255" t="s">
        <v>321</v>
      </c>
      <c r="H14" s="256"/>
      <c r="I14" s="91"/>
      <c r="J14" s="254"/>
      <c r="K14" s="95" t="s">
        <v>322</v>
      </c>
      <c r="L14" s="257"/>
      <c r="M14" s="257"/>
      <c r="N14" s="263"/>
    </row>
    <row r="15" spans="1:14" ht="17.850000000000001" customHeight="1">
      <c r="A15" s="255" t="s">
        <v>329</v>
      </c>
      <c r="B15" s="256"/>
      <c r="C15" s="258"/>
      <c r="D15" s="259"/>
      <c r="E15" s="91"/>
      <c r="F15" s="254"/>
      <c r="G15" s="255" t="s">
        <v>321</v>
      </c>
      <c r="H15" s="256"/>
      <c r="I15" s="91"/>
      <c r="J15" s="254"/>
      <c r="K15" s="95" t="s">
        <v>322</v>
      </c>
      <c r="L15" s="257"/>
      <c r="M15" s="257"/>
      <c r="N15" s="263"/>
    </row>
    <row r="16" spans="1:14" ht="18" customHeight="1">
      <c r="A16" s="255" t="s">
        <v>330</v>
      </c>
      <c r="B16" s="256"/>
      <c r="C16" s="258"/>
      <c r="D16" s="259"/>
      <c r="E16" s="91"/>
      <c r="F16" s="254"/>
      <c r="G16" s="255" t="s">
        <v>321</v>
      </c>
      <c r="H16" s="256"/>
      <c r="I16" s="91"/>
      <c r="J16" s="254"/>
      <c r="K16" s="95" t="s">
        <v>322</v>
      </c>
      <c r="L16" s="257"/>
      <c r="M16" s="257"/>
      <c r="N16" s="263"/>
    </row>
    <row r="17" spans="1:14" ht="18" customHeight="1">
      <c r="A17" s="250"/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2"/>
    </row>
    <row r="18" spans="1:14" ht="34.5" customHeight="1">
      <c r="A18" s="226" t="s">
        <v>76</v>
      </c>
      <c r="B18" s="227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8"/>
    </row>
    <row r="19" spans="1:14" ht="47.85" customHeight="1">
      <c r="A19" s="247" t="s">
        <v>75</v>
      </c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9"/>
    </row>
    <row r="20" spans="1:14" ht="18.75" customHeight="1">
      <c r="A20" s="229" t="s">
        <v>335</v>
      </c>
      <c r="B20" s="230"/>
      <c r="C20" s="230"/>
      <c r="D20" s="231"/>
      <c r="E20" s="244" t="s">
        <v>77</v>
      </c>
      <c r="F20" s="245"/>
      <c r="G20" s="245"/>
      <c r="H20" s="245"/>
      <c r="I20" s="245"/>
      <c r="J20" s="245"/>
      <c r="K20" s="245"/>
      <c r="L20" s="245"/>
      <c r="M20" s="245"/>
      <c r="N20" s="246"/>
    </row>
    <row r="21" spans="1:14" ht="17.45" customHeight="1">
      <c r="A21" s="232"/>
      <c r="B21" s="233"/>
      <c r="C21" s="233"/>
      <c r="D21" s="234"/>
      <c r="E21" s="238" t="s">
        <v>404</v>
      </c>
      <c r="F21" s="239"/>
      <c r="G21" s="239"/>
      <c r="H21" s="239"/>
      <c r="I21" s="239"/>
      <c r="J21" s="239"/>
      <c r="K21" s="239"/>
      <c r="L21" s="239"/>
      <c r="M21" s="239"/>
      <c r="N21" s="240"/>
    </row>
    <row r="22" spans="1:14" ht="17.850000000000001" customHeight="1">
      <c r="A22" s="232"/>
      <c r="B22" s="233"/>
      <c r="C22" s="233"/>
      <c r="D22" s="234"/>
      <c r="E22" s="238"/>
      <c r="F22" s="239"/>
      <c r="G22" s="239"/>
      <c r="H22" s="239"/>
      <c r="I22" s="239"/>
      <c r="J22" s="239"/>
      <c r="K22" s="239"/>
      <c r="L22" s="239"/>
      <c r="M22" s="239"/>
      <c r="N22" s="240"/>
    </row>
    <row r="23" spans="1:14" ht="14.25" customHeight="1">
      <c r="A23" s="235"/>
      <c r="B23" s="236"/>
      <c r="C23" s="236"/>
      <c r="D23" s="237"/>
      <c r="E23" s="241"/>
      <c r="F23" s="242"/>
      <c r="G23" s="242"/>
      <c r="H23" s="242"/>
      <c r="I23" s="242"/>
      <c r="J23" s="242"/>
      <c r="K23" s="242"/>
      <c r="L23" s="242"/>
      <c r="M23" s="242"/>
      <c r="N23" s="243"/>
    </row>
    <row r="24" spans="1:14" ht="22.7" customHeight="1">
      <c r="A24" s="223"/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5"/>
    </row>
    <row r="25" spans="1:14" ht="34.5" customHeight="1">
      <c r="A25" s="226" t="s">
        <v>319</v>
      </c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8"/>
    </row>
    <row r="26" spans="1:14" ht="34.5" customHeight="1">
      <c r="A26" s="686"/>
      <c r="B26" s="687"/>
      <c r="C26" s="687"/>
      <c r="D26" s="687"/>
      <c r="E26" s="687"/>
      <c r="F26" s="687"/>
      <c r="G26" s="687"/>
      <c r="H26" s="687"/>
      <c r="I26" s="687"/>
      <c r="J26" s="687"/>
      <c r="K26" s="687"/>
      <c r="L26" s="687"/>
      <c r="M26" s="687"/>
      <c r="N26" s="688"/>
    </row>
    <row r="27" spans="1:14" ht="18.75" customHeight="1">
      <c r="A27" s="229" t="s">
        <v>335</v>
      </c>
      <c r="B27" s="230"/>
      <c r="C27" s="230"/>
      <c r="D27" s="231"/>
      <c r="E27" s="244" t="s">
        <v>77</v>
      </c>
      <c r="F27" s="245"/>
      <c r="G27" s="245"/>
      <c r="H27" s="245"/>
      <c r="I27" s="245"/>
      <c r="J27" s="245"/>
      <c r="K27" s="245"/>
      <c r="L27" s="245"/>
      <c r="M27" s="245"/>
      <c r="N27" s="246"/>
    </row>
    <row r="28" spans="1:14" ht="17.45" customHeight="1">
      <c r="A28" s="232"/>
      <c r="B28" s="233"/>
      <c r="C28" s="233"/>
      <c r="D28" s="234"/>
      <c r="E28" s="238" t="s">
        <v>404</v>
      </c>
      <c r="F28" s="239"/>
      <c r="G28" s="239"/>
      <c r="H28" s="239"/>
      <c r="I28" s="239"/>
      <c r="J28" s="239"/>
      <c r="K28" s="239"/>
      <c r="L28" s="239"/>
      <c r="M28" s="239"/>
      <c r="N28" s="240"/>
    </row>
    <row r="29" spans="1:14" ht="17.850000000000001" customHeight="1">
      <c r="A29" s="232"/>
      <c r="B29" s="233"/>
      <c r="C29" s="233"/>
      <c r="D29" s="234"/>
      <c r="E29" s="238"/>
      <c r="F29" s="239"/>
      <c r="G29" s="239"/>
      <c r="H29" s="239"/>
      <c r="I29" s="239"/>
      <c r="J29" s="239"/>
      <c r="K29" s="239"/>
      <c r="L29" s="239"/>
      <c r="M29" s="239"/>
      <c r="N29" s="240"/>
    </row>
    <row r="30" spans="1:14" ht="14.25" customHeight="1">
      <c r="A30" s="235"/>
      <c r="B30" s="236"/>
      <c r="C30" s="236"/>
      <c r="D30" s="237"/>
      <c r="E30" s="241"/>
      <c r="F30" s="242"/>
      <c r="G30" s="242"/>
      <c r="H30" s="242"/>
      <c r="I30" s="242"/>
      <c r="J30" s="242"/>
      <c r="K30" s="242"/>
      <c r="L30" s="242"/>
      <c r="M30" s="242"/>
      <c r="N30" s="243"/>
    </row>
    <row r="31" spans="1:14" ht="18.95" customHeight="1"/>
  </sheetData>
  <mergeCells count="52">
    <mergeCell ref="A11:C11"/>
    <mergeCell ref="A14:C14"/>
    <mergeCell ref="G14:H14"/>
    <mergeCell ref="A1:N1"/>
    <mergeCell ref="A2:N2"/>
    <mergeCell ref="A3:N3"/>
    <mergeCell ref="A4:N4"/>
    <mergeCell ref="A5:A6"/>
    <mergeCell ref="C5:N6"/>
    <mergeCell ref="A16:C16"/>
    <mergeCell ref="G16:H16"/>
    <mergeCell ref="L16:M16"/>
    <mergeCell ref="A7:N7"/>
    <mergeCell ref="A8:C8"/>
    <mergeCell ref="D8:D10"/>
    <mergeCell ref="G8:H8"/>
    <mergeCell ref="J8:J10"/>
    <mergeCell ref="L8:M8"/>
    <mergeCell ref="N8:N16"/>
    <mergeCell ref="A9:C9"/>
    <mergeCell ref="G9:H9"/>
    <mergeCell ref="L9:M9"/>
    <mergeCell ref="A10:C10"/>
    <mergeCell ref="G10:H10"/>
    <mergeCell ref="L10:M10"/>
    <mergeCell ref="A17:N17"/>
    <mergeCell ref="F8:F16"/>
    <mergeCell ref="G11:H11"/>
    <mergeCell ref="L11:M11"/>
    <mergeCell ref="A12:C12"/>
    <mergeCell ref="D12:D16"/>
    <mergeCell ref="G12:H12"/>
    <mergeCell ref="J12:J16"/>
    <mergeCell ref="L12:M12"/>
    <mergeCell ref="A13:C13"/>
    <mergeCell ref="G13:H13"/>
    <mergeCell ref="L13:M13"/>
    <mergeCell ref="L14:M14"/>
    <mergeCell ref="A15:C15"/>
    <mergeCell ref="G15:H15"/>
    <mergeCell ref="L15:M15"/>
    <mergeCell ref="A20:D23"/>
    <mergeCell ref="E20:N20"/>
    <mergeCell ref="E21:N23"/>
    <mergeCell ref="A18:N18"/>
    <mergeCell ref="A19:N19"/>
    <mergeCell ref="A24:N24"/>
    <mergeCell ref="A25:N25"/>
    <mergeCell ref="A26:N26"/>
    <mergeCell ref="A27:D30"/>
    <mergeCell ref="E28:N30"/>
    <mergeCell ref="E27:N27"/>
  </mergeCells>
  <hyperlinks>
    <hyperlink ref="E27" r:id="rId1" xr:uid="{80B8F2B5-72A2-416E-8F05-A04515B0E23F}"/>
    <hyperlink ref="E28" r:id="rId2" display="https://zapotlan.hidalgo.gob.mx/ADMINISTRACION%202024-2027/Normateca/Presidencia/Planeacion/Plan%20Municipal%20de%20Desarrollo%2024-27/PMZJ.pdf" xr:uid="{3D48BAFD-EDEE-4478-8E27-0D14ED41B807}"/>
    <hyperlink ref="E20" r:id="rId3" xr:uid="{48DD4216-9211-420C-AE36-8BAAEDFAB26C}"/>
    <hyperlink ref="E21" r:id="rId4" display="https://zapotlan.hidalgo.gob.mx/ADMINISTRACION%202024-2027/Normateca/Presidencia/Planeacion/Plan%20Municipal%20de%20Desarrollo%2024-27/PMZJ.pdf" xr:uid="{37722D4F-9D82-4DE0-8487-EB5CFE981954}"/>
  </hyperlinks>
  <pageMargins left="0.7" right="0.7" top="0.75" bottom="0.75" header="0.3" footer="0.3"/>
  <pageSetup paperSize="9" scale="69" orientation="portrait" r:id="rId5"/>
  <drawing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7311-822F-4253-A7AE-AEAF04C2E4E4}">
  <dimension ref="A2:L72"/>
  <sheetViews>
    <sheetView topLeftCell="A30" zoomScale="130" zoomScaleNormal="130" workbookViewId="0">
      <selection activeCell="B46" sqref="B46:C46"/>
    </sheetView>
  </sheetViews>
  <sheetFormatPr baseColWidth="10" defaultRowHeight="12.75"/>
  <cols>
    <col min="1" max="1" width="4.33203125" customWidth="1"/>
    <col min="4" max="4" width="19.6640625" customWidth="1"/>
    <col min="5" max="5" width="20.5" customWidth="1"/>
    <col min="6" max="6" width="16.6640625" customWidth="1"/>
    <col min="7" max="7" width="15.1640625" customWidth="1"/>
    <col min="8" max="8" width="14.83203125" customWidth="1"/>
    <col min="9" max="9" width="17.6640625" customWidth="1"/>
  </cols>
  <sheetData>
    <row r="2" spans="2:9" ht="18" customHeight="1"/>
    <row r="3" spans="2:9" ht="15" customHeight="1"/>
    <row r="4" spans="2:9" ht="34.5" customHeight="1">
      <c r="B4" s="679" t="s">
        <v>38</v>
      </c>
      <c r="C4" s="680"/>
      <c r="D4" s="680"/>
      <c r="E4" s="680"/>
      <c r="F4" s="680"/>
      <c r="G4" s="680"/>
      <c r="H4" s="680"/>
      <c r="I4" s="680"/>
    </row>
    <row r="5" spans="2:9" ht="19.5" customHeight="1">
      <c r="B5" s="681" t="s">
        <v>374</v>
      </c>
      <c r="C5" s="661"/>
      <c r="D5" s="661"/>
      <c r="E5" s="661"/>
      <c r="F5" s="661"/>
      <c r="G5" s="661"/>
      <c r="H5" s="661"/>
      <c r="I5" s="661"/>
    </row>
    <row r="6" spans="2:9" ht="31.5" customHeight="1">
      <c r="B6" s="629" t="s">
        <v>39</v>
      </c>
      <c r="C6" s="682"/>
      <c r="D6" s="683" t="str">
        <f>'FORMATO 2. POA - MIR'!D4:F4</f>
        <v>SECRETARIA DE ADMINISTRACION Y FINANZAS</v>
      </c>
      <c r="E6" s="684"/>
      <c r="F6" s="629" t="s">
        <v>42</v>
      </c>
      <c r="G6" s="630"/>
      <c r="H6" s="685">
        <v>2025</v>
      </c>
      <c r="I6" s="685"/>
    </row>
    <row r="7" spans="2:9" ht="54" customHeight="1">
      <c r="B7" s="671" t="s">
        <v>40</v>
      </c>
      <c r="C7" s="672"/>
      <c r="D7" s="673" t="s">
        <v>371</v>
      </c>
      <c r="E7" s="674"/>
      <c r="F7" s="671" t="s">
        <v>43</v>
      </c>
      <c r="G7" s="675"/>
      <c r="H7" s="660" t="s">
        <v>367</v>
      </c>
      <c r="I7" s="660"/>
    </row>
    <row r="8" spans="2:9" ht="41.25" customHeight="1">
      <c r="B8" s="579" t="s">
        <v>41</v>
      </c>
      <c r="C8" s="676"/>
      <c r="D8" s="677" t="s">
        <v>185</v>
      </c>
      <c r="E8" s="678"/>
      <c r="F8" s="579" t="s">
        <v>44</v>
      </c>
      <c r="G8" s="580"/>
      <c r="H8" s="660" t="s">
        <v>367</v>
      </c>
      <c r="I8" s="660"/>
    </row>
    <row r="9" spans="2:9">
      <c r="B9" s="669" t="s">
        <v>106</v>
      </c>
      <c r="C9" s="669"/>
      <c r="D9" s="669"/>
      <c r="E9" s="669"/>
      <c r="F9" s="669"/>
      <c r="G9" s="669"/>
      <c r="H9" s="669"/>
      <c r="I9" s="669"/>
    </row>
    <row r="10" spans="2:9" ht="68.25" customHeight="1">
      <c r="B10" s="663" t="s">
        <v>107</v>
      </c>
      <c r="C10" s="663"/>
      <c r="D10" s="660" t="str">
        <f>'FORMATO 2. POA - MIR'!C9</f>
        <v>ACUERDO 1. ACUERDO PARA UN GOBIERNO CERCANO, JUSTO Y HONESTO</v>
      </c>
      <c r="E10" s="670"/>
      <c r="F10" s="663" t="s">
        <v>108</v>
      </c>
      <c r="G10" s="663"/>
      <c r="H10" s="664" t="str">
        <f>'FORMATO 2. POA - MIR'!E9</f>
        <v>1.4.1.      Fortalecer la hacienda pública, de una manera eficiente y capaz, logrando una transformación integra de las finanzas municipales.</v>
      </c>
      <c r="I10" s="665"/>
    </row>
    <row r="11" spans="2:9" ht="54" customHeight="1">
      <c r="B11" s="663" t="s">
        <v>109</v>
      </c>
      <c r="C11" s="663"/>
      <c r="D11" s="660" t="str">
        <f>'FORMATO 2. POA - MIR'!C10</f>
        <v>Acuerdo 1. Zapotlán Seguro, con un Gobierno Transparente y Justo.</v>
      </c>
      <c r="E11" s="670"/>
      <c r="F11" s="663" t="s">
        <v>111</v>
      </c>
      <c r="G11" s="663"/>
      <c r="H11" s="664" t="str">
        <f>'FORMATO 2. POA - MIR'!E10</f>
        <v>1.4.1.1. Fortalecer la hacienda pública de una manera eficiente y capaz logrando una transformación integra de finanzas municipales</v>
      </c>
      <c r="I11" s="665"/>
    </row>
    <row r="12" spans="2:9" ht="126" customHeight="1">
      <c r="B12" s="662" t="s">
        <v>112</v>
      </c>
      <c r="C12" s="662"/>
      <c r="D12" s="638" t="str">
        <f>'FORMATO 2. POA - MIR'!C11</f>
        <v>1.4. Impulsar el fortalecimiento de la hacienda pública, promoviendo la transparencia y la confianza de los servidores públicos de Zapotlán, en beneficio de la ciudadanía.</v>
      </c>
      <c r="E12" s="638"/>
      <c r="F12" s="663" t="s">
        <v>113</v>
      </c>
      <c r="G12" s="663"/>
      <c r="H12" s="664" t="str">
        <f>'FORMATO 2. POA - MIR'!E11</f>
        <v>1.4.1.2. Promover el ejercicio de control, seguimiento y rendición de cuentas.</v>
      </c>
      <c r="I12" s="665"/>
    </row>
    <row r="13" spans="2:9" ht="15" customHeight="1">
      <c r="B13" s="666" t="s">
        <v>156</v>
      </c>
      <c r="C13" s="667"/>
      <c r="D13" s="667"/>
      <c r="E13" s="667"/>
      <c r="F13" s="667"/>
      <c r="G13" s="667"/>
      <c r="H13" s="667"/>
      <c r="I13" s="668"/>
    </row>
    <row r="14" spans="2:9">
      <c r="B14" s="659" t="s">
        <v>45</v>
      </c>
      <c r="C14" s="659"/>
      <c r="D14" s="659"/>
      <c r="E14" s="659"/>
      <c r="F14" s="659"/>
      <c r="G14" s="659"/>
      <c r="H14" s="659"/>
      <c r="I14" s="659"/>
    </row>
    <row r="15" spans="2:9">
      <c r="B15" s="658" t="str">
        <f>CALENDARIZACION!B17</f>
        <v xml:space="preserve">FUNCIONALIDAD DEL PARQUE VEHICULAR </v>
      </c>
      <c r="C15" s="658"/>
      <c r="D15" s="658"/>
      <c r="E15" s="658"/>
      <c r="F15" s="658"/>
      <c r="G15" s="658"/>
      <c r="H15" s="658"/>
      <c r="I15" s="658"/>
    </row>
    <row r="16" spans="2:9">
      <c r="B16" s="659" t="s">
        <v>48</v>
      </c>
      <c r="C16" s="659"/>
      <c r="D16" s="659"/>
      <c r="E16" s="659"/>
      <c r="F16" s="659"/>
      <c r="G16" s="659"/>
      <c r="H16" s="659"/>
      <c r="I16" s="659"/>
    </row>
    <row r="17" spans="2:9" ht="12.75" customHeight="1">
      <c r="B17" s="660" t="str">
        <f>CALENDARIZACION!C17</f>
        <v xml:space="preserve">PAAOPFPV = Porcentaje de actividades administrativas y operativas que permiten la funcionalidad del parque vehicular </v>
      </c>
      <c r="C17" s="660"/>
      <c r="D17" s="660"/>
      <c r="E17" s="660"/>
      <c r="F17" s="660"/>
      <c r="G17" s="660"/>
      <c r="H17" s="660"/>
      <c r="I17" s="660"/>
    </row>
    <row r="18" spans="2:9" ht="18.75" customHeight="1">
      <c r="B18" s="661" t="s">
        <v>157</v>
      </c>
      <c r="C18" s="661"/>
      <c r="D18" s="661"/>
      <c r="E18" s="661"/>
      <c r="F18" s="661"/>
      <c r="G18" s="661"/>
      <c r="H18" s="661"/>
      <c r="I18" s="661"/>
    </row>
    <row r="19" spans="2:9">
      <c r="B19" s="648" t="s">
        <v>119</v>
      </c>
      <c r="C19" s="648"/>
      <c r="D19" s="648"/>
      <c r="E19" s="648"/>
      <c r="F19" s="648"/>
      <c r="G19" s="648"/>
      <c r="H19" s="648"/>
      <c r="I19" s="648"/>
    </row>
    <row r="20" spans="2:9">
      <c r="B20" s="660" t="str">
        <f>CALENDARIZACION!E17</f>
        <v>PAAPFPV=(PAAPFPVPPAAPFPVR)X100%</v>
      </c>
      <c r="C20" s="660"/>
      <c r="D20" s="660"/>
      <c r="E20" s="660"/>
      <c r="F20" s="660"/>
      <c r="G20" s="660"/>
      <c r="H20" s="660"/>
      <c r="I20" s="660"/>
    </row>
    <row r="21" spans="2:9">
      <c r="B21" s="648" t="s">
        <v>121</v>
      </c>
      <c r="C21" s="648"/>
      <c r="D21" s="648"/>
      <c r="E21" s="648"/>
      <c r="F21" s="648"/>
      <c r="G21" s="648"/>
      <c r="H21" s="648"/>
      <c r="I21" s="648"/>
    </row>
    <row r="22" spans="2:9" ht="28.5" customHeight="1">
      <c r="B22" s="649" t="s">
        <v>122</v>
      </c>
      <c r="C22" s="650"/>
      <c r="D22" s="651" t="s">
        <v>123</v>
      </c>
      <c r="E22" s="651"/>
      <c r="F22" s="650" t="s">
        <v>124</v>
      </c>
      <c r="G22" s="650"/>
      <c r="H22" s="652" t="s">
        <v>155</v>
      </c>
      <c r="I22" s="652"/>
    </row>
    <row r="23" spans="2:9" ht="75.75" customHeight="1">
      <c r="B23" s="640"/>
      <c r="C23" s="640"/>
      <c r="D23" s="640" t="str">
        <f>CALENDARIZACION!D17</f>
        <v>PAAOPFPVP = Porcentaje de actividades administrativas y operativas que permiten la funcionalidad del parque vehicular Programadas</v>
      </c>
      <c r="E23" s="640"/>
      <c r="F23" s="653"/>
      <c r="G23" s="654"/>
      <c r="H23" s="655" t="str">
        <f>'FORMATO 2. POA - MIR'!E16</f>
        <v>Medios de verificación: Carpeta Fisica de trabajo
Fuente de información: (-----)
Resguardante:  Dirección de Operación Logistica
Periodicidad: Trimestral</v>
      </c>
      <c r="I23" s="656"/>
    </row>
    <row r="24" spans="2:9" ht="101.25" customHeight="1">
      <c r="B24" s="640"/>
      <c r="C24" s="640"/>
      <c r="D24" s="640" t="str">
        <f>CALENDARIZACION!D18</f>
        <v>PAAOPFPVR = Porcentaje de actividades administrativas y operativas que permiten la funcionalidad del parque vehicular Realizadas</v>
      </c>
      <c r="E24" s="640"/>
      <c r="F24" s="571"/>
      <c r="G24" s="641"/>
      <c r="H24" s="568"/>
      <c r="I24" s="657"/>
    </row>
    <row r="25" spans="2:9" ht="21.75" customHeight="1">
      <c r="B25" s="642" t="s">
        <v>158</v>
      </c>
      <c r="C25" s="642"/>
      <c r="D25" s="642"/>
      <c r="E25" s="642"/>
      <c r="F25" s="642"/>
      <c r="G25" s="642"/>
      <c r="H25" s="642"/>
      <c r="I25" s="642"/>
    </row>
    <row r="26" spans="2:9" ht="12.75" customHeight="1">
      <c r="B26" s="643" t="s">
        <v>28</v>
      </c>
      <c r="C26" s="644"/>
      <c r="D26" s="645" t="s">
        <v>46</v>
      </c>
      <c r="E26" s="646"/>
      <c r="F26" s="643" t="s">
        <v>47</v>
      </c>
      <c r="G26" s="647"/>
      <c r="H26" s="647"/>
      <c r="I26" s="647"/>
    </row>
    <row r="27" spans="2:9" ht="15.75" customHeight="1">
      <c r="B27" s="624" t="s">
        <v>116</v>
      </c>
      <c r="C27" s="625"/>
      <c r="D27" s="626" t="s">
        <v>114</v>
      </c>
      <c r="E27" s="627"/>
      <c r="F27" s="626" t="s">
        <v>143</v>
      </c>
      <c r="G27" s="628"/>
      <c r="H27" s="628"/>
      <c r="I27" s="627"/>
    </row>
    <row r="28" spans="2:9" ht="18" customHeight="1">
      <c r="B28" s="629" t="s">
        <v>144</v>
      </c>
      <c r="C28" s="630"/>
      <c r="D28" s="630"/>
      <c r="E28" s="631"/>
      <c r="F28" s="632" t="s">
        <v>147</v>
      </c>
      <c r="G28" s="633"/>
      <c r="H28" s="633"/>
      <c r="I28" s="633"/>
    </row>
    <row r="29" spans="2:9" ht="18" customHeight="1">
      <c r="B29" s="634" t="s">
        <v>125</v>
      </c>
      <c r="C29" s="635"/>
      <c r="D29" s="635"/>
      <c r="E29" s="636"/>
      <c r="F29" s="637" t="s">
        <v>203</v>
      </c>
      <c r="G29" s="638"/>
      <c r="H29" s="638"/>
      <c r="I29" s="639"/>
    </row>
    <row r="30" spans="2:9" ht="13.5" customHeight="1">
      <c r="B30" s="608" t="s">
        <v>99</v>
      </c>
      <c r="C30" s="609"/>
      <c r="D30" s="609"/>
      <c r="E30" s="610"/>
      <c r="F30" s="611" t="s">
        <v>148</v>
      </c>
      <c r="G30" s="612"/>
      <c r="H30" s="612"/>
      <c r="I30" s="612"/>
    </row>
    <row r="31" spans="2:9" ht="15.75" customHeight="1">
      <c r="B31" s="613" t="s">
        <v>126</v>
      </c>
      <c r="C31" s="614"/>
      <c r="D31" s="614"/>
      <c r="E31" s="615"/>
      <c r="F31" s="616" t="s">
        <v>127</v>
      </c>
      <c r="G31" s="617"/>
      <c r="H31" s="617"/>
      <c r="I31" s="618"/>
    </row>
    <row r="32" spans="2:9" ht="15.75" customHeight="1">
      <c r="B32" s="619" t="s">
        <v>161</v>
      </c>
      <c r="C32" s="620"/>
      <c r="D32" s="620"/>
      <c r="E32" s="620"/>
      <c r="F32" s="620"/>
      <c r="G32" s="620"/>
      <c r="H32" s="620"/>
      <c r="I32" s="621"/>
    </row>
    <row r="33" spans="2:9" ht="14.25" customHeight="1">
      <c r="B33" s="622" t="s">
        <v>130</v>
      </c>
      <c r="C33" s="609"/>
      <c r="D33" s="609"/>
      <c r="E33" s="623"/>
      <c r="F33" s="612" t="s">
        <v>131</v>
      </c>
      <c r="G33" s="612"/>
      <c r="H33" s="612"/>
      <c r="I33" s="612"/>
    </row>
    <row r="34" spans="2:9" ht="13.5" customHeight="1">
      <c r="B34" s="598" t="s">
        <v>164</v>
      </c>
      <c r="C34" s="599"/>
      <c r="D34" s="600">
        <f>CALENDARIZACION!R17</f>
        <v>16</v>
      </c>
      <c r="E34" s="601"/>
      <c r="F34" s="602" t="s">
        <v>132</v>
      </c>
      <c r="G34" s="603"/>
      <c r="H34" s="604" t="s">
        <v>133</v>
      </c>
      <c r="I34" s="604"/>
    </row>
    <row r="35" spans="2:9">
      <c r="B35" s="598" t="s">
        <v>134</v>
      </c>
      <c r="C35" s="599"/>
      <c r="D35" s="605" t="s">
        <v>129</v>
      </c>
      <c r="E35" s="606"/>
      <c r="F35" s="587" t="s">
        <v>135</v>
      </c>
      <c r="G35" s="588"/>
      <c r="H35" s="607" t="s">
        <v>136</v>
      </c>
      <c r="I35" s="607"/>
    </row>
    <row r="36" spans="2:9">
      <c r="B36" s="583" t="s">
        <v>49</v>
      </c>
      <c r="C36" s="584"/>
      <c r="D36" s="585" t="s">
        <v>201</v>
      </c>
      <c r="E36" s="586"/>
      <c r="F36" s="587" t="s">
        <v>137</v>
      </c>
      <c r="G36" s="588"/>
      <c r="H36" s="589" t="s">
        <v>138</v>
      </c>
      <c r="I36" s="589"/>
    </row>
    <row r="37" spans="2:9">
      <c r="B37" s="590" t="s">
        <v>139</v>
      </c>
      <c r="C37" s="591"/>
      <c r="D37" s="591"/>
      <c r="E37" s="591"/>
      <c r="F37" s="591"/>
      <c r="G37" s="591"/>
      <c r="H37" s="591"/>
      <c r="I37" s="591"/>
    </row>
    <row r="38" spans="2:9">
      <c r="B38" s="592" t="s">
        <v>199</v>
      </c>
      <c r="C38" s="593"/>
      <c r="D38" s="593"/>
      <c r="E38" s="594"/>
      <c r="F38" s="595" t="s">
        <v>50</v>
      </c>
      <c r="G38" s="596"/>
      <c r="H38" s="597" t="s">
        <v>159</v>
      </c>
      <c r="I38" s="597"/>
    </row>
    <row r="39" spans="2:9">
      <c r="B39" s="573">
        <f>CALENDARIZACION!H17</f>
        <v>4</v>
      </c>
      <c r="C39" s="573"/>
      <c r="D39" s="573"/>
      <c r="E39" s="573"/>
      <c r="F39" s="574">
        <v>2026</v>
      </c>
      <c r="G39" s="574"/>
      <c r="H39" s="575" t="s">
        <v>129</v>
      </c>
      <c r="I39" s="575"/>
    </row>
    <row r="40" spans="2:9">
      <c r="B40" s="576" t="s">
        <v>162</v>
      </c>
      <c r="C40" s="577"/>
      <c r="D40" s="577"/>
      <c r="E40" s="577"/>
      <c r="F40" s="577"/>
      <c r="G40" s="577"/>
      <c r="H40" s="577"/>
      <c r="I40" s="578"/>
    </row>
    <row r="41" spans="2:9" ht="33.75">
      <c r="B41" s="579" t="s">
        <v>140</v>
      </c>
      <c r="C41" s="580"/>
      <c r="D41" s="53" t="s">
        <v>163</v>
      </c>
      <c r="E41" s="54" t="s">
        <v>102</v>
      </c>
      <c r="F41" s="581" t="s">
        <v>103</v>
      </c>
      <c r="G41" s="582"/>
      <c r="H41" s="55" t="s">
        <v>92</v>
      </c>
      <c r="I41" s="55" t="s">
        <v>93</v>
      </c>
    </row>
    <row r="42" spans="2:9">
      <c r="B42" s="568" t="s">
        <v>4</v>
      </c>
      <c r="C42" s="569"/>
      <c r="D42" s="46"/>
      <c r="E42" s="25">
        <v>0</v>
      </c>
      <c r="F42" s="330"/>
      <c r="G42" s="330"/>
      <c r="H42" s="20">
        <v>46027</v>
      </c>
      <c r="I42" s="20">
        <v>46386</v>
      </c>
    </row>
    <row r="43" spans="2:9">
      <c r="B43" s="570" t="s">
        <v>5</v>
      </c>
      <c r="C43" s="571"/>
      <c r="D43" s="46">
        <f>'COMP ACT EXTEMPORANEAS'!K12</f>
        <v>15</v>
      </c>
      <c r="E43" s="25">
        <v>0</v>
      </c>
      <c r="F43" s="330">
        <f>'COMP ACT EXTEMPORANEAS'!K13</f>
        <v>12</v>
      </c>
      <c r="G43" s="330"/>
      <c r="H43" s="20"/>
      <c r="I43" s="20"/>
    </row>
    <row r="44" spans="2:9">
      <c r="B44" s="572" t="s">
        <v>150</v>
      </c>
      <c r="C44" s="571"/>
      <c r="D44" s="46"/>
      <c r="E44" s="25">
        <v>0</v>
      </c>
      <c r="F44" s="330"/>
      <c r="G44" s="330"/>
      <c r="H44" s="20"/>
      <c r="I44" s="20"/>
    </row>
    <row r="45" spans="2:9">
      <c r="B45" s="560" t="s">
        <v>6</v>
      </c>
      <c r="C45" s="561"/>
      <c r="D45" s="47"/>
      <c r="E45" s="26">
        <v>0</v>
      </c>
      <c r="F45" s="562"/>
      <c r="G45" s="562"/>
      <c r="H45" s="20"/>
      <c r="I45" s="20"/>
    </row>
    <row r="46" spans="2:9">
      <c r="B46" s="396" t="s">
        <v>373</v>
      </c>
      <c r="C46" s="396"/>
      <c r="D46" s="29">
        <f>'COMP ACT EXTEMPORANEAS'!S12</f>
        <v>15</v>
      </c>
      <c r="E46" s="29">
        <v>0</v>
      </c>
      <c r="F46" s="563">
        <f>'COMP ACT EXTEMPORANEAS'!R13</f>
        <v>12</v>
      </c>
      <c r="G46" s="563"/>
      <c r="H46" s="27" t="s">
        <v>165</v>
      </c>
      <c r="I46" s="28">
        <f>'COMP ACT EXTEMPORANEAS'!U12</f>
        <v>0.8</v>
      </c>
    </row>
    <row r="47" spans="2:9">
      <c r="B47" s="564"/>
      <c r="C47" s="296"/>
    </row>
    <row r="49" spans="1:12" ht="22.5" customHeight="1">
      <c r="B49" s="565" t="s">
        <v>177</v>
      </c>
      <c r="C49" s="566"/>
      <c r="D49" s="567" t="s">
        <v>52</v>
      </c>
      <c r="E49" s="567"/>
      <c r="F49" s="567" t="s">
        <v>171</v>
      </c>
      <c r="G49" s="567"/>
      <c r="H49" s="567"/>
      <c r="I49" s="567"/>
    </row>
    <row r="50" spans="1:12" ht="39" customHeight="1">
      <c r="B50" s="554" t="str">
        <f>D8</f>
        <v>AE1</v>
      </c>
      <c r="C50" s="555"/>
      <c r="D50" s="558" t="str">
        <f>CALENDARIZACION!B17</f>
        <v xml:space="preserve">FUNCIONALIDAD DEL PARQUE VEHICULAR </v>
      </c>
      <c r="E50" s="558"/>
      <c r="F50" s="31" t="s">
        <v>172</v>
      </c>
      <c r="G50" s="32" t="s">
        <v>173</v>
      </c>
      <c r="H50" s="31" t="s">
        <v>67</v>
      </c>
      <c r="I50" s="30" t="s">
        <v>68</v>
      </c>
      <c r="L50" s="52"/>
    </row>
    <row r="51" spans="1:12" ht="18.75" customHeight="1">
      <c r="B51" s="556"/>
      <c r="C51" s="557"/>
      <c r="D51" s="558"/>
      <c r="E51" s="558"/>
      <c r="F51" s="33">
        <f>'COMP ACT EXTEMPORANEAS'!R12</f>
        <v>15</v>
      </c>
      <c r="G51" s="34">
        <f>'COMP ACT EXTEMPORANEAS'!R13</f>
        <v>12</v>
      </c>
      <c r="H51" s="33">
        <f>CALENDARIZACION!T17</f>
        <v>12</v>
      </c>
      <c r="I51" s="35">
        <f>'COMP ACT EXTEMPORANEAS'!U12</f>
        <v>0.8</v>
      </c>
    </row>
    <row r="52" spans="1:12" ht="206.25" customHeight="1">
      <c r="B52" s="321"/>
      <c r="C52" s="321"/>
      <c r="D52" s="321"/>
      <c r="E52" s="321"/>
      <c r="F52" s="559"/>
      <c r="G52" s="559"/>
      <c r="H52" s="559"/>
      <c r="I52" s="559"/>
    </row>
    <row r="53" spans="1:12">
      <c r="A53" s="48">
        <v>1</v>
      </c>
    </row>
    <row r="54" spans="1:12">
      <c r="A54" s="48">
        <v>1</v>
      </c>
    </row>
    <row r="55" spans="1:12">
      <c r="A55" s="48">
        <v>1</v>
      </c>
      <c r="B55" s="49"/>
      <c r="C55" s="49"/>
      <c r="D55" s="49"/>
      <c r="E55" s="50"/>
    </row>
    <row r="56" spans="1:12">
      <c r="A56" s="48">
        <v>1</v>
      </c>
      <c r="B56" s="49"/>
      <c r="C56" s="49"/>
      <c r="D56" s="49"/>
      <c r="E56" s="50"/>
    </row>
    <row r="57" spans="1:12">
      <c r="A57" s="48">
        <v>1</v>
      </c>
      <c r="E57" s="51"/>
    </row>
    <row r="58" spans="1:12">
      <c r="A58" s="48">
        <v>1</v>
      </c>
    </row>
    <row r="59" spans="1:12">
      <c r="A59" s="48">
        <v>1</v>
      </c>
      <c r="B59" s="45"/>
    </row>
    <row r="60" spans="1:12">
      <c r="A60" s="48">
        <v>1</v>
      </c>
      <c r="E60" s="45"/>
    </row>
    <row r="61" spans="1:12">
      <c r="A61" s="48">
        <v>1</v>
      </c>
      <c r="E61" s="45"/>
    </row>
    <row r="62" spans="1:12">
      <c r="A62" s="48">
        <v>1</v>
      </c>
      <c r="E62" s="45"/>
    </row>
    <row r="63" spans="1:12">
      <c r="A63" s="48">
        <v>1</v>
      </c>
    </row>
    <row r="64" spans="1:12">
      <c r="A64" s="48">
        <v>1</v>
      </c>
    </row>
    <row r="65" spans="1:1">
      <c r="A65" s="48">
        <v>1</v>
      </c>
    </row>
    <row r="66" spans="1:1">
      <c r="A66" s="48">
        <v>1</v>
      </c>
    </row>
    <row r="67" spans="1:1">
      <c r="A67" s="48">
        <v>1</v>
      </c>
    </row>
    <row r="68" spans="1:1">
      <c r="A68" s="48">
        <v>1</v>
      </c>
    </row>
    <row r="69" spans="1:1">
      <c r="A69" s="48">
        <v>1</v>
      </c>
    </row>
    <row r="70" spans="1:1">
      <c r="A70" s="48">
        <v>1</v>
      </c>
    </row>
    <row r="71" spans="1:1">
      <c r="A71" s="48">
        <v>1</v>
      </c>
    </row>
    <row r="72" spans="1:1">
      <c r="A72" s="48">
        <v>1</v>
      </c>
    </row>
  </sheetData>
  <dataConsolidate/>
  <mergeCells count="105">
    <mergeCell ref="B7:C7"/>
    <mergeCell ref="D7:E7"/>
    <mergeCell ref="F7:G7"/>
    <mergeCell ref="H7:I7"/>
    <mergeCell ref="B8:C8"/>
    <mergeCell ref="D8:E8"/>
    <mergeCell ref="F8:G8"/>
    <mergeCell ref="H8:I8"/>
    <mergeCell ref="B4:I4"/>
    <mergeCell ref="B5:I5"/>
    <mergeCell ref="B6:C6"/>
    <mergeCell ref="D6:E6"/>
    <mergeCell ref="F6:G6"/>
    <mergeCell ref="H6:I6"/>
    <mergeCell ref="B9:I9"/>
    <mergeCell ref="B10:C10"/>
    <mergeCell ref="D10:E10"/>
    <mergeCell ref="F10:G10"/>
    <mergeCell ref="H10:I10"/>
    <mergeCell ref="B11:C11"/>
    <mergeCell ref="D11:E11"/>
    <mergeCell ref="F11:G11"/>
    <mergeCell ref="H11:I11"/>
    <mergeCell ref="B15:I15"/>
    <mergeCell ref="B16:I16"/>
    <mergeCell ref="B17:I17"/>
    <mergeCell ref="B18:I18"/>
    <mergeCell ref="B19:I19"/>
    <mergeCell ref="B20:I20"/>
    <mergeCell ref="B12:C12"/>
    <mergeCell ref="D12:E12"/>
    <mergeCell ref="F12:G12"/>
    <mergeCell ref="H12:I12"/>
    <mergeCell ref="B13:I13"/>
    <mergeCell ref="B14:I14"/>
    <mergeCell ref="D24:E24"/>
    <mergeCell ref="F24:G24"/>
    <mergeCell ref="B25:I25"/>
    <mergeCell ref="B26:C26"/>
    <mergeCell ref="D26:E26"/>
    <mergeCell ref="F26:I26"/>
    <mergeCell ref="B21:I21"/>
    <mergeCell ref="B22:C22"/>
    <mergeCell ref="D22:E22"/>
    <mergeCell ref="F22:G22"/>
    <mergeCell ref="H22:I22"/>
    <mergeCell ref="B23:C23"/>
    <mergeCell ref="D23:E23"/>
    <mergeCell ref="F23:G23"/>
    <mergeCell ref="H23:I24"/>
    <mergeCell ref="B24:C24"/>
    <mergeCell ref="B30:E30"/>
    <mergeCell ref="F30:I30"/>
    <mergeCell ref="B31:E31"/>
    <mergeCell ref="F31:I31"/>
    <mergeCell ref="B32:I32"/>
    <mergeCell ref="B33:E33"/>
    <mergeCell ref="F33:I33"/>
    <mergeCell ref="B27:C27"/>
    <mergeCell ref="D27:E27"/>
    <mergeCell ref="F27:I27"/>
    <mergeCell ref="B28:E28"/>
    <mergeCell ref="F28:I28"/>
    <mergeCell ref="B29:E29"/>
    <mergeCell ref="F29:I29"/>
    <mergeCell ref="B36:C36"/>
    <mergeCell ref="D36:E36"/>
    <mergeCell ref="F36:G36"/>
    <mergeCell ref="H36:I36"/>
    <mergeCell ref="B37:I37"/>
    <mergeCell ref="B38:E38"/>
    <mergeCell ref="F38:G38"/>
    <mergeCell ref="H38:I38"/>
    <mergeCell ref="B34:C34"/>
    <mergeCell ref="D34:E34"/>
    <mergeCell ref="F34:G34"/>
    <mergeCell ref="H34:I34"/>
    <mergeCell ref="B35:C35"/>
    <mergeCell ref="D35:E35"/>
    <mergeCell ref="F35:G35"/>
    <mergeCell ref="H35:I35"/>
    <mergeCell ref="B42:C42"/>
    <mergeCell ref="F42:G42"/>
    <mergeCell ref="B43:C43"/>
    <mergeCell ref="F43:G43"/>
    <mergeCell ref="B44:C44"/>
    <mergeCell ref="F44:G44"/>
    <mergeCell ref="B39:E39"/>
    <mergeCell ref="F39:G39"/>
    <mergeCell ref="H39:I39"/>
    <mergeCell ref="B40:I40"/>
    <mergeCell ref="B41:C41"/>
    <mergeCell ref="F41:G41"/>
    <mergeCell ref="B50:C51"/>
    <mergeCell ref="D50:E51"/>
    <mergeCell ref="B52:E52"/>
    <mergeCell ref="F52:I52"/>
    <mergeCell ref="B45:C45"/>
    <mergeCell ref="F45:G45"/>
    <mergeCell ref="B46:C46"/>
    <mergeCell ref="F46:G46"/>
    <mergeCell ref="B47:C47"/>
    <mergeCell ref="B49:C49"/>
    <mergeCell ref="D49:E49"/>
    <mergeCell ref="F49:I49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3CD82218-D8B9-4B33-A90B-E2D921D12894}">
          <x14:formula1>
            <xm:f>'NO SE EDITA'!$M$3:$M$4</xm:f>
          </x14:formula1>
          <xm:sqref>D36:E36</xm:sqref>
        </x14:dataValidation>
        <x14:dataValidation type="list" allowBlank="1" showInputMessage="1" showErrorMessage="1" xr:uid="{C8CABB4F-195F-44D2-BD4A-BAA53F238148}">
          <x14:formula1>
            <xm:f>'NO SE EDITA'!$B$3:$B$4</xm:f>
          </x14:formula1>
          <xm:sqref>B26:C27</xm:sqref>
        </x14:dataValidation>
        <x14:dataValidation type="list" allowBlank="1" showInputMessage="1" showErrorMessage="1" xr:uid="{655CB23B-CA99-4D80-A150-C222587F823C}">
          <x14:formula1>
            <xm:f>'NO SE EDITA'!$D$3:$D$4</xm:f>
          </x14:formula1>
          <xm:sqref>F27</xm:sqref>
        </x14:dataValidation>
        <x14:dataValidation type="list" allowBlank="1" showInputMessage="1" showErrorMessage="1" xr:uid="{F403CF7B-1E53-4EBE-AAFB-7B696C9A7203}">
          <x14:formula1>
            <xm:f>'NO SE EDITA'!$H$3:$H$4</xm:f>
          </x14:formula1>
          <xm:sqref>F31:I31</xm:sqref>
        </x14:dataValidation>
        <x14:dataValidation type="list" allowBlank="1" showInputMessage="1" showErrorMessage="1" xr:uid="{A6D150C8-68B6-44E4-A5D1-86534DFF0AE0}">
          <x14:formula1>
            <xm:f>'NO SE EDITA'!$G$3:$G$5</xm:f>
          </x14:formula1>
          <xm:sqref>B31:E31 D35:E35 H39:I39</xm:sqref>
        </x14:dataValidation>
        <x14:dataValidation type="list" allowBlank="1" showInputMessage="1" showErrorMessage="1" xr:uid="{FB5B8CAA-C83D-43BB-842E-C2D679D5249F}">
          <x14:formula1>
            <xm:f>'NO SE EDITA'!$C$3:$C$6</xm:f>
          </x14:formula1>
          <xm:sqref>D27:E27</xm:sqref>
        </x14:dataValidation>
        <x14:dataValidation type="list" allowBlank="1" showInputMessage="1" showErrorMessage="1" xr:uid="{EF38EBCF-75B1-4C91-9F91-08C236267857}">
          <x14:formula1>
            <xm:f>'NO SE EDITA'!$E$3:$E$4</xm:f>
          </x14:formula1>
          <xm:sqref>B29:E29</xm:sqref>
        </x14:dataValidation>
        <x14:dataValidation type="list" allowBlank="1" showInputMessage="1" showErrorMessage="1" xr:uid="{1DD12C54-4D2A-4900-BFEA-5D4CA346DD87}">
          <x14:formula1>
            <xm:f>'NO SE EDITA'!$F$3:$F$4</xm:f>
          </x14:formula1>
          <xm:sqref>F29:I29</xm:sqref>
        </x14:dataValidation>
        <x14:dataValidation type="list" allowBlank="1" showInputMessage="1" showErrorMessage="1" xr:uid="{4B17BC59-88B6-4B64-908C-B63D88B02C27}">
          <x14:formula1>
            <xm:f>'NO SE EDITA'!$J$3:$J$6</xm:f>
          </x14:formula1>
          <xm:sqref>F39:G39</xm:sqref>
        </x14:dataValidation>
        <x14:dataValidation type="list" allowBlank="1" showInputMessage="1" showErrorMessage="1" xr:uid="{3B8922E7-C262-4BE7-BA07-6969BDBAFE11}">
          <x14:formula1>
            <xm:f>'NO SE EDITA'!$L$3:$L$6</xm:f>
          </x14:formula1>
          <xm:sqref>I42:I45</xm:sqref>
        </x14:dataValidation>
        <x14:dataValidation type="list" allowBlank="1" showInputMessage="1" showErrorMessage="1" xr:uid="{405A4337-1FCE-4D8A-B8FF-D9926FE02249}">
          <x14:formula1>
            <xm:f>'NO SE EDITA'!$K$3:$K$6</xm:f>
          </x14:formula1>
          <xm:sqref>H42:H45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view="pageBreakPreview" zoomScale="90" zoomScaleNormal="100" zoomScaleSheetLayoutView="90" workbookViewId="0">
      <selection activeCell="A7" sqref="A7:C7"/>
    </sheetView>
  </sheetViews>
  <sheetFormatPr baseColWidth="10" defaultColWidth="9.33203125" defaultRowHeight="12.75"/>
  <cols>
    <col min="1" max="1" width="51.33203125" style="96" customWidth="1"/>
    <col min="2" max="2" width="37.83203125" style="96" customWidth="1"/>
    <col min="3" max="3" width="49.1640625" style="96" customWidth="1"/>
    <col min="4" max="16384" width="9.33203125" style="96"/>
  </cols>
  <sheetData>
    <row r="1" spans="1:3" ht="47.85" customHeight="1">
      <c r="A1" s="279" t="s">
        <v>402</v>
      </c>
      <c r="B1" s="280"/>
      <c r="C1" s="281"/>
    </row>
    <row r="2" spans="1:3" s="49" customFormat="1" ht="35.25" customHeight="1">
      <c r="A2" s="273" t="s">
        <v>9</v>
      </c>
      <c r="B2" s="274"/>
      <c r="C2" s="275"/>
    </row>
    <row r="3" spans="1:3" ht="37.700000000000003" customHeight="1">
      <c r="A3" s="276" t="s">
        <v>80</v>
      </c>
      <c r="B3" s="277"/>
      <c r="C3" s="278"/>
    </row>
    <row r="4" spans="1:3" s="49" customFormat="1" ht="35.25" customHeight="1">
      <c r="A4" s="273" t="s">
        <v>10</v>
      </c>
      <c r="B4" s="274"/>
      <c r="C4" s="275"/>
    </row>
    <row r="5" spans="1:3" ht="51" customHeight="1">
      <c r="A5" s="276" t="s">
        <v>372</v>
      </c>
      <c r="B5" s="277"/>
      <c r="C5" s="278"/>
    </row>
    <row r="6" spans="1:3" s="49" customFormat="1" ht="35.25" customHeight="1">
      <c r="A6" s="273" t="s">
        <v>11</v>
      </c>
      <c r="B6" s="274"/>
      <c r="C6" s="275"/>
    </row>
    <row r="7" spans="1:3" ht="395.25" customHeight="1">
      <c r="A7" s="247" t="s">
        <v>440</v>
      </c>
      <c r="B7" s="248"/>
      <c r="C7" s="249"/>
    </row>
    <row r="8" spans="1:3" s="49" customFormat="1" ht="35.25" customHeight="1">
      <c r="A8" s="226" t="s">
        <v>12</v>
      </c>
      <c r="B8" s="227"/>
      <c r="C8" s="228"/>
    </row>
    <row r="9" spans="1:3" ht="32.450000000000003" customHeight="1">
      <c r="A9" s="98" t="s">
        <v>13</v>
      </c>
      <c r="B9" s="98" t="s">
        <v>14</v>
      </c>
      <c r="C9" s="98" t="s">
        <v>15</v>
      </c>
    </row>
    <row r="10" spans="1:3" ht="153.75" customHeight="1">
      <c r="A10" s="97" t="s">
        <v>79</v>
      </c>
      <c r="B10" s="97" t="s">
        <v>78</v>
      </c>
      <c r="C10" s="15" t="s">
        <v>403</v>
      </c>
    </row>
    <row r="11" spans="1:3" s="49" customFormat="1" ht="35.25" customHeight="1">
      <c r="A11" s="226" t="s">
        <v>16</v>
      </c>
      <c r="B11" s="227"/>
      <c r="C11" s="228"/>
    </row>
    <row r="12" spans="1:3" ht="63" customHeight="1">
      <c r="A12" s="282" t="s">
        <v>81</v>
      </c>
      <c r="B12" s="283"/>
      <c r="C12" s="284"/>
    </row>
    <row r="13" spans="1:3" ht="23.1" customHeight="1"/>
  </sheetData>
  <mergeCells count="10">
    <mergeCell ref="A2:C2"/>
    <mergeCell ref="A3:C3"/>
    <mergeCell ref="A4:C4"/>
    <mergeCell ref="A1:C1"/>
    <mergeCell ref="A12:C12"/>
    <mergeCell ref="A5:C5"/>
    <mergeCell ref="A6:C6"/>
    <mergeCell ref="A7:C7"/>
    <mergeCell ref="A8:C8"/>
    <mergeCell ref="A11:C11"/>
  </mergeCells>
  <pageMargins left="0.7" right="0.7" top="0.75" bottom="0.75" header="0.3" footer="0.3"/>
  <pageSetup paperSize="9" scale="7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"/>
  <sheetViews>
    <sheetView view="pageBreakPreview" zoomScale="85" zoomScaleNormal="85" zoomScaleSheetLayoutView="85" workbookViewId="0">
      <selection activeCell="A3" sqref="A3:D3"/>
    </sheetView>
  </sheetViews>
  <sheetFormatPr baseColWidth="10" defaultColWidth="9.33203125" defaultRowHeight="12.75"/>
  <cols>
    <col min="1" max="1" width="28.6640625" customWidth="1"/>
    <col min="2" max="2" width="24.33203125" customWidth="1"/>
    <col min="3" max="3" width="25.83203125" customWidth="1"/>
    <col min="4" max="4" width="32.5" customWidth="1"/>
  </cols>
  <sheetData>
    <row r="1" spans="1:4" ht="38.25" customHeight="1">
      <c r="A1" s="285" t="s">
        <v>337</v>
      </c>
      <c r="B1" s="286"/>
      <c r="C1" s="286"/>
      <c r="D1" s="287"/>
    </row>
    <row r="2" spans="1:4" ht="27.75" customHeight="1">
      <c r="A2" s="288" t="s">
        <v>401</v>
      </c>
      <c r="B2" s="289"/>
      <c r="C2" s="289"/>
      <c r="D2" s="290"/>
    </row>
    <row r="3" spans="1:4" ht="39" customHeight="1">
      <c r="A3" s="279" t="s">
        <v>8</v>
      </c>
      <c r="B3" s="291"/>
      <c r="C3" s="291"/>
      <c r="D3" s="292"/>
    </row>
    <row r="4" spans="1:4" ht="28.7" customHeight="1">
      <c r="A4" s="4" t="s">
        <v>0</v>
      </c>
      <c r="B4" s="4" t="s">
        <v>1</v>
      </c>
      <c r="C4" s="4" t="s">
        <v>2</v>
      </c>
      <c r="D4" s="4" t="s">
        <v>3</v>
      </c>
    </row>
    <row r="5" spans="1:4" ht="28.7" customHeight="1">
      <c r="A5" s="293" t="s">
        <v>336</v>
      </c>
      <c r="B5" s="293" t="s">
        <v>83</v>
      </c>
      <c r="C5" s="293" t="s">
        <v>82</v>
      </c>
      <c r="D5" s="293" t="s">
        <v>84</v>
      </c>
    </row>
    <row r="6" spans="1:4" ht="28.7" customHeight="1">
      <c r="A6" s="294"/>
      <c r="B6" s="294"/>
      <c r="C6" s="294"/>
      <c r="D6" s="294"/>
    </row>
    <row r="7" spans="1:4" ht="28.7" customHeight="1">
      <c r="A7" s="294"/>
      <c r="B7" s="294"/>
      <c r="C7" s="294"/>
      <c r="D7" s="294"/>
    </row>
    <row r="8" spans="1:4" ht="143.25" customHeight="1">
      <c r="A8" s="295"/>
      <c r="B8" s="295"/>
      <c r="C8" s="295"/>
      <c r="D8" s="295"/>
    </row>
    <row r="9" spans="1:4" ht="24" customHeight="1"/>
  </sheetData>
  <mergeCells count="7">
    <mergeCell ref="A1:D1"/>
    <mergeCell ref="A2:D2"/>
    <mergeCell ref="A3:D3"/>
    <mergeCell ref="A5:A8"/>
    <mergeCell ref="B5:B8"/>
    <mergeCell ref="C5:C8"/>
    <mergeCell ref="D5:D8"/>
  </mergeCells>
  <pageMargins left="0.7" right="0.7" top="0.75" bottom="0.75" header="0.3" footer="0.3"/>
  <pageSetup scale="8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8"/>
  <sheetViews>
    <sheetView view="pageBreakPreview" zoomScale="70" zoomScaleNormal="85" zoomScaleSheetLayoutView="70" workbookViewId="0">
      <selection activeCell="A3" sqref="A3:P8"/>
    </sheetView>
  </sheetViews>
  <sheetFormatPr baseColWidth="10" defaultColWidth="9.33203125" defaultRowHeight="12.75"/>
  <cols>
    <col min="1" max="1" width="27.5" customWidth="1"/>
    <col min="2" max="2" width="8.83203125" customWidth="1"/>
    <col min="3" max="3" width="1.5" customWidth="1"/>
    <col min="4" max="4" width="8.83203125" customWidth="1"/>
    <col min="5" max="5" width="6" customWidth="1"/>
    <col min="6" max="6" width="31.1640625" customWidth="1"/>
    <col min="7" max="7" width="8.83203125" customWidth="1"/>
    <col min="8" max="8" width="11.1640625" customWidth="1"/>
    <col min="9" max="9" width="16.6640625" customWidth="1"/>
    <col min="10" max="10" width="27.5" customWidth="1"/>
    <col min="11" max="11" width="8.83203125" customWidth="1"/>
    <col min="12" max="12" width="3.5" customWidth="1"/>
  </cols>
  <sheetData>
    <row r="1" spans="1:16" ht="54.75" customHeight="1">
      <c r="A1" s="194" t="s">
        <v>7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</row>
    <row r="2" spans="1:16" ht="27.75" customHeight="1">
      <c r="A2" s="297" t="s">
        <v>338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</row>
    <row r="3" spans="1:16" ht="408.95" customHeight="1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16">
      <c r="A4" s="296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</row>
    <row r="5" spans="1:16">
      <c r="A5" s="296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</row>
    <row r="6" spans="1:16">
      <c r="A6" s="296"/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</row>
    <row r="7" spans="1:16">
      <c r="A7" s="296"/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</row>
    <row r="8" spans="1:16">
      <c r="A8" s="296"/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</row>
  </sheetData>
  <mergeCells count="3">
    <mergeCell ref="A3:P8"/>
    <mergeCell ref="A1:P1"/>
    <mergeCell ref="A2:P2"/>
  </mergeCells>
  <pageMargins left="0.7" right="0.7" top="0.75" bottom="0.75" header="0.3" footer="0.3"/>
  <pageSetup paperSize="9" scale="7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5"/>
  <sheetViews>
    <sheetView view="pageBreakPreview" zoomScale="63" zoomScaleNormal="85" zoomScaleSheetLayoutView="100" workbookViewId="0">
      <selection activeCell="R19" sqref="R19"/>
    </sheetView>
  </sheetViews>
  <sheetFormatPr baseColWidth="10" defaultColWidth="9.33203125" defaultRowHeight="12.75"/>
  <cols>
    <col min="1" max="1" width="28.1640625" customWidth="1"/>
    <col min="2" max="2" width="1.33203125" customWidth="1"/>
    <col min="3" max="3" width="8" customWidth="1"/>
    <col min="4" max="4" width="1.1640625" customWidth="1"/>
    <col min="5" max="5" width="8" customWidth="1"/>
    <col min="6" max="6" width="28.5" customWidth="1"/>
    <col min="7" max="8" width="9.33203125" customWidth="1"/>
    <col min="9" max="9" width="9.5" customWidth="1"/>
    <col min="10" max="10" width="20.1640625" customWidth="1"/>
    <col min="11" max="11" width="9.33203125" customWidth="1"/>
    <col min="12" max="12" width="17.1640625" customWidth="1"/>
    <col min="13" max="13" width="9.33203125" customWidth="1"/>
    <col min="14" max="14" width="2.6640625" customWidth="1"/>
  </cols>
  <sheetData>
    <row r="1" spans="1:16" ht="48" customHeight="1">
      <c r="A1" s="193" t="s">
        <v>340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</row>
    <row r="2" spans="1:16" ht="22.5" customHeight="1">
      <c r="A2" s="298" t="s">
        <v>339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</row>
    <row r="3" spans="1:16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16">
      <c r="A4" s="296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</row>
    <row r="5" spans="1:16">
      <c r="A5" s="296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</row>
    <row r="6" spans="1:16">
      <c r="A6" s="296"/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</row>
    <row r="7" spans="1:16">
      <c r="A7" s="296"/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</row>
    <row r="8" spans="1:16">
      <c r="A8" s="296"/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</row>
    <row r="9" spans="1:16">
      <c r="A9" s="296"/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</row>
    <row r="10" spans="1:16">
      <c r="A10" s="296"/>
      <c r="B10" s="296"/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</row>
    <row r="11" spans="1:16">
      <c r="A11" s="296"/>
      <c r="B11" s="296"/>
      <c r="C11" s="296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</row>
    <row r="12" spans="1:16">
      <c r="A12" s="296"/>
      <c r="B12" s="296"/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</row>
    <row r="13" spans="1:16">
      <c r="A13" s="296"/>
      <c r="B13" s="296"/>
      <c r="C13" s="296"/>
      <c r="D13" s="296"/>
      <c r="E13" s="296"/>
      <c r="F13" s="296"/>
      <c r="G13" s="296"/>
      <c r="H13" s="296"/>
      <c r="I13" s="296"/>
      <c r="J13" s="296"/>
      <c r="K13" s="296"/>
      <c r="L13" s="296"/>
      <c r="M13" s="296"/>
      <c r="N13" s="296"/>
      <c r="O13" s="296"/>
      <c r="P13" s="296"/>
    </row>
    <row r="14" spans="1:16">
      <c r="A14" s="296"/>
      <c r="B14" s="296"/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  <c r="N14" s="296"/>
      <c r="O14" s="296"/>
      <c r="P14" s="296"/>
    </row>
    <row r="15" spans="1:16">
      <c r="A15" s="296"/>
      <c r="B15" s="296"/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</row>
    <row r="16" spans="1:16">
      <c r="A16" s="296"/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</row>
    <row r="17" spans="1:16">
      <c r="A17" s="296"/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</row>
    <row r="18" spans="1:16">
      <c r="A18" s="296"/>
      <c r="B18" s="296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</row>
    <row r="19" spans="1:16">
      <c r="A19" s="296"/>
      <c r="B19" s="296"/>
      <c r="C19" s="296"/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</row>
    <row r="20" spans="1:16">
      <c r="A20" s="296"/>
      <c r="B20" s="296"/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</row>
    <row r="21" spans="1:16">
      <c r="A21" s="296"/>
      <c r="B21" s="296"/>
      <c r="C21" s="296"/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  <c r="P21" s="296"/>
    </row>
    <row r="22" spans="1:16">
      <c r="A22" s="296"/>
      <c r="B22" s="296"/>
      <c r="C22" s="296"/>
      <c r="D22" s="296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6"/>
      <c r="P22" s="296"/>
    </row>
    <row r="23" spans="1:16">
      <c r="A23" s="296"/>
      <c r="B23" s="296"/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</row>
    <row r="24" spans="1:16">
      <c r="A24" s="296"/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</row>
    <row r="25" spans="1:16">
      <c r="A25" s="296"/>
      <c r="B25" s="296"/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6"/>
      <c r="N25" s="296"/>
      <c r="O25" s="296"/>
      <c r="P25" s="296"/>
    </row>
    <row r="26" spans="1:16">
      <c r="A26" s="296"/>
      <c r="B26" s="296"/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296"/>
      <c r="N26" s="296"/>
      <c r="O26" s="296"/>
      <c r="P26" s="296"/>
    </row>
    <row r="27" spans="1:16">
      <c r="A27" s="296"/>
      <c r="B27" s="296"/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6"/>
      <c r="P27" s="296"/>
    </row>
    <row r="28" spans="1:16">
      <c r="A28" s="296"/>
      <c r="B28" s="296"/>
      <c r="C28" s="296"/>
      <c r="D28" s="296"/>
      <c r="E28" s="296"/>
      <c r="F28" s="296"/>
      <c r="G28" s="296"/>
      <c r="H28" s="296"/>
      <c r="I28" s="296"/>
      <c r="J28" s="296"/>
      <c r="K28" s="296"/>
      <c r="L28" s="296"/>
      <c r="M28" s="296"/>
      <c r="N28" s="296"/>
      <c r="O28" s="296"/>
      <c r="P28" s="296"/>
    </row>
    <row r="29" spans="1:16">
      <c r="A29" s="296"/>
      <c r="B29" s="296"/>
      <c r="C29" s="296"/>
      <c r="D29" s="296"/>
      <c r="E29" s="296"/>
      <c r="F29" s="296"/>
      <c r="G29" s="296"/>
      <c r="H29" s="296"/>
      <c r="I29" s="296"/>
      <c r="J29" s="296"/>
      <c r="K29" s="296"/>
      <c r="L29" s="296"/>
      <c r="M29" s="296"/>
      <c r="N29" s="296"/>
      <c r="O29" s="296"/>
      <c r="P29" s="296"/>
    </row>
    <row r="30" spans="1:16">
      <c r="A30" s="296"/>
      <c r="B30" s="296"/>
      <c r="C30" s="296"/>
      <c r="D30" s="296"/>
      <c r="E30" s="296"/>
      <c r="F30" s="296"/>
      <c r="G30" s="296"/>
      <c r="H30" s="296"/>
      <c r="I30" s="296"/>
      <c r="J30" s="296"/>
      <c r="K30" s="296"/>
      <c r="L30" s="296"/>
      <c r="M30" s="296"/>
      <c r="N30" s="296"/>
      <c r="O30" s="296"/>
      <c r="P30" s="296"/>
    </row>
    <row r="31" spans="1:16">
      <c r="A31" s="296"/>
      <c r="B31" s="296"/>
      <c r="C31" s="296"/>
      <c r="D31" s="296"/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296"/>
      <c r="P31" s="296"/>
    </row>
    <row r="32" spans="1:16">
      <c r="A32" s="296"/>
      <c r="B32" s="296"/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  <c r="P32" s="296"/>
    </row>
    <row r="33" spans="1:16">
      <c r="A33" s="296"/>
      <c r="B33" s="296"/>
      <c r="C33" s="296"/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6"/>
      <c r="P33" s="296"/>
    </row>
    <row r="34" spans="1:16">
      <c r="A34" s="296"/>
      <c r="B34" s="296"/>
      <c r="C34" s="296"/>
      <c r="D34" s="296"/>
      <c r="E34" s="296"/>
      <c r="F34" s="296"/>
      <c r="G34" s="296"/>
      <c r="H34" s="296"/>
      <c r="I34" s="296"/>
      <c r="J34" s="296"/>
      <c r="K34" s="296"/>
      <c r="L34" s="296"/>
      <c r="M34" s="296"/>
      <c r="N34" s="296"/>
      <c r="O34" s="296"/>
      <c r="P34" s="296"/>
    </row>
    <row r="35" spans="1:16">
      <c r="A35" s="296"/>
      <c r="B35" s="296"/>
      <c r="C35" s="296"/>
      <c r="D35" s="296"/>
      <c r="E35" s="296"/>
      <c r="F35" s="296"/>
      <c r="G35" s="296"/>
      <c r="H35" s="296"/>
      <c r="I35" s="296"/>
      <c r="J35" s="296"/>
      <c r="K35" s="296"/>
      <c r="L35" s="296"/>
      <c r="M35" s="296"/>
      <c r="N35" s="296"/>
      <c r="O35" s="296"/>
      <c r="P35" s="296"/>
    </row>
  </sheetData>
  <mergeCells count="3">
    <mergeCell ref="A1:P1"/>
    <mergeCell ref="A2:P2"/>
    <mergeCell ref="A3:P35"/>
  </mergeCells>
  <pageMargins left="0.7" right="0.7" top="0.75" bottom="0.75" header="0.3" footer="0.3"/>
  <pageSetup paperSize="9" scale="5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1"/>
  <sheetViews>
    <sheetView view="pageBreakPreview" topLeftCell="A7" zoomScale="85" zoomScaleNormal="115" zoomScaleSheetLayoutView="85" workbookViewId="0">
      <selection activeCell="B19" sqref="B19"/>
    </sheetView>
  </sheetViews>
  <sheetFormatPr baseColWidth="10" defaultColWidth="9.33203125" defaultRowHeight="12.75"/>
  <cols>
    <col min="1" max="1" width="61.33203125" customWidth="1"/>
    <col min="2" max="2" width="52.1640625" customWidth="1"/>
  </cols>
  <sheetData>
    <row r="1" spans="1:2" ht="27.95" customHeight="1">
      <c r="A1" s="299" t="s">
        <v>7</v>
      </c>
      <c r="B1" s="300"/>
    </row>
    <row r="2" spans="1:2" ht="27.95" customHeight="1">
      <c r="A2" s="303" t="s">
        <v>401</v>
      </c>
      <c r="B2" s="304"/>
    </row>
    <row r="3" spans="1:2" ht="27.95" customHeight="1">
      <c r="A3" s="301" t="s">
        <v>27</v>
      </c>
      <c r="B3" s="302"/>
    </row>
    <row r="4" spans="1:2" ht="24.95" customHeight="1">
      <c r="A4" s="115" t="s">
        <v>33</v>
      </c>
      <c r="B4" s="116" t="s">
        <v>71</v>
      </c>
    </row>
    <row r="5" spans="1:2" ht="24.95" customHeight="1">
      <c r="A5" s="115" t="s">
        <v>341</v>
      </c>
      <c r="B5" s="116" t="s">
        <v>364</v>
      </c>
    </row>
    <row r="6" spans="1:2" ht="24.95" customHeight="1">
      <c r="A6" s="115" t="s">
        <v>342</v>
      </c>
      <c r="B6" s="116" t="s">
        <v>365</v>
      </c>
    </row>
    <row r="7" spans="1:2" ht="24.95" customHeight="1">
      <c r="A7" s="115" t="s">
        <v>36</v>
      </c>
      <c r="B7" s="117">
        <v>2026</v>
      </c>
    </row>
    <row r="8" spans="1:2" ht="25.5">
      <c r="A8" s="102" t="s">
        <v>344</v>
      </c>
      <c r="B8" s="103" t="s">
        <v>343</v>
      </c>
    </row>
    <row r="9" spans="1:2" ht="24.95" customHeight="1">
      <c r="A9" s="15" t="s">
        <v>86</v>
      </c>
      <c r="B9" s="101" t="s">
        <v>88</v>
      </c>
    </row>
    <row r="10" spans="1:2" ht="27.95" customHeight="1">
      <c r="A10" s="171" t="s">
        <v>345</v>
      </c>
      <c r="B10" s="171" t="s">
        <v>346</v>
      </c>
    </row>
    <row r="11" spans="1:2" ht="24.95" customHeight="1">
      <c r="A11" s="18" t="s">
        <v>441</v>
      </c>
      <c r="B11" s="49" t="s">
        <v>450</v>
      </c>
    </row>
    <row r="12" spans="1:2" ht="45.75" customHeight="1">
      <c r="A12" s="18" t="s">
        <v>442</v>
      </c>
      <c r="B12" s="90" t="s">
        <v>451</v>
      </c>
    </row>
    <row r="13" spans="1:2" ht="24.95" customHeight="1">
      <c r="A13" s="18" t="s">
        <v>443</v>
      </c>
      <c r="B13" s="18" t="s">
        <v>452</v>
      </c>
    </row>
    <row r="14" spans="1:2" ht="50.25" customHeight="1">
      <c r="A14" s="18" t="s">
        <v>444</v>
      </c>
      <c r="B14" s="18" t="s">
        <v>453</v>
      </c>
    </row>
    <row r="15" spans="1:2" ht="24.75" customHeight="1">
      <c r="A15" s="18"/>
      <c r="B15" s="18" t="s">
        <v>454</v>
      </c>
    </row>
    <row r="16" spans="1:2" ht="24.95" customHeight="1">
      <c r="A16" s="18"/>
      <c r="B16" s="18"/>
    </row>
    <row r="17" spans="1:2" ht="24.95" customHeight="1">
      <c r="A17" s="104"/>
      <c r="B17" s="105"/>
    </row>
    <row r="18" spans="1:2" ht="27.95" customHeight="1">
      <c r="A18" s="106" t="s">
        <v>396</v>
      </c>
      <c r="B18" s="106" t="s">
        <v>397</v>
      </c>
    </row>
    <row r="19" spans="1:2" ht="43.5" customHeight="1">
      <c r="A19" s="101" t="s">
        <v>85</v>
      </c>
      <c r="B19" s="101" t="s">
        <v>87</v>
      </c>
    </row>
    <row r="20" spans="1:2" ht="27.95" customHeight="1">
      <c r="A20" s="106" t="s">
        <v>398</v>
      </c>
      <c r="B20" s="106" t="s">
        <v>399</v>
      </c>
    </row>
    <row r="21" spans="1:2" ht="55.5" customHeight="1">
      <c r="A21" s="49" t="s">
        <v>86</v>
      </c>
      <c r="B21" s="18" t="s">
        <v>456</v>
      </c>
    </row>
    <row r="22" spans="1:2" ht="62.25" customHeight="1">
      <c r="A22" s="18" t="s">
        <v>445</v>
      </c>
      <c r="B22" s="189" t="s">
        <v>457</v>
      </c>
    </row>
    <row r="23" spans="1:2" ht="33.200000000000003" customHeight="1">
      <c r="A23" s="18" t="s">
        <v>455</v>
      </c>
      <c r="B23" s="90" t="s">
        <v>458</v>
      </c>
    </row>
    <row r="24" spans="1:2" ht="50.25" customHeight="1">
      <c r="A24" s="49" t="s">
        <v>446</v>
      </c>
      <c r="B24" s="18" t="s">
        <v>459</v>
      </c>
    </row>
    <row r="25" spans="1:2" ht="26.1" customHeight="1">
      <c r="A25" s="18" t="s">
        <v>447</v>
      </c>
      <c r="B25" s="18"/>
    </row>
    <row r="26" spans="1:2" ht="26.25" customHeight="1">
      <c r="A26" s="49" t="s">
        <v>448</v>
      </c>
      <c r="B26" s="18"/>
    </row>
    <row r="27" spans="1:2" ht="22.5" customHeight="1">
      <c r="A27" s="18" t="s">
        <v>449</v>
      </c>
      <c r="B27" s="104"/>
    </row>
    <row r="28" spans="1:2" ht="19.5" customHeight="1">
      <c r="A28" s="105"/>
      <c r="B28" s="105"/>
    </row>
    <row r="29" spans="1:2" ht="15" customHeight="1"/>
    <row r="30" spans="1:2" ht="21.75" customHeight="1"/>
    <row r="31" spans="1:2" ht="24" customHeight="1"/>
  </sheetData>
  <mergeCells count="3">
    <mergeCell ref="A1:B1"/>
    <mergeCell ref="A3:B3"/>
    <mergeCell ref="A2:B2"/>
  </mergeCells>
  <pageMargins left="0.7" right="0.7" top="0.75" bottom="0.75" header="0.3" footer="0.3"/>
  <pageSetup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"/>
  <sheetViews>
    <sheetView view="pageBreakPreview" zoomScale="56" zoomScaleNormal="115" zoomScaleSheetLayoutView="85" workbookViewId="0">
      <selection activeCell="I8" sqref="I8"/>
    </sheetView>
  </sheetViews>
  <sheetFormatPr baseColWidth="10" defaultColWidth="9.33203125" defaultRowHeight="12.75"/>
  <cols>
    <col min="1" max="1" width="35.33203125" customWidth="1"/>
    <col min="2" max="2" width="12.33203125" customWidth="1"/>
    <col min="3" max="3" width="17.83203125" customWidth="1"/>
    <col min="4" max="4" width="14.1640625" customWidth="1"/>
    <col min="5" max="5" width="20.83203125" customWidth="1"/>
    <col min="6" max="6" width="22.5" customWidth="1"/>
    <col min="7" max="7" width="21.1640625" customWidth="1"/>
    <col min="8" max="8" width="12.6640625" customWidth="1"/>
    <col min="9" max="9" width="10" customWidth="1"/>
  </cols>
  <sheetData>
    <row r="1" spans="1:9" ht="28.5" customHeight="1">
      <c r="A1" s="314" t="s">
        <v>7</v>
      </c>
      <c r="B1" s="315"/>
      <c r="C1" s="315"/>
      <c r="D1" s="315"/>
      <c r="E1" s="315"/>
      <c r="F1" s="315"/>
      <c r="G1" s="315"/>
      <c r="H1" s="315"/>
      <c r="I1" s="316"/>
    </row>
    <row r="2" spans="1:9" ht="24.2" customHeight="1">
      <c r="A2" s="317" t="s">
        <v>17</v>
      </c>
      <c r="B2" s="318"/>
      <c r="C2" s="318"/>
      <c r="D2" s="318"/>
      <c r="E2" s="318"/>
      <c r="F2" s="318"/>
      <c r="G2" s="318"/>
      <c r="H2" s="318"/>
      <c r="I2" s="319"/>
    </row>
    <row r="3" spans="1:9" ht="24.95" customHeight="1">
      <c r="A3" s="308" t="s">
        <v>33</v>
      </c>
      <c r="B3" s="309"/>
      <c r="C3" s="309"/>
      <c r="D3" s="310"/>
      <c r="E3" s="264" t="s">
        <v>71</v>
      </c>
      <c r="F3" s="265"/>
      <c r="G3" s="265"/>
      <c r="H3" s="265"/>
      <c r="I3" s="266"/>
    </row>
    <row r="4" spans="1:9" ht="24.95" customHeight="1">
      <c r="A4" s="308" t="s">
        <v>341</v>
      </c>
      <c r="B4" s="309"/>
      <c r="C4" s="309"/>
      <c r="D4" s="310"/>
      <c r="E4" s="264" t="s">
        <v>266</v>
      </c>
      <c r="F4" s="265"/>
      <c r="G4" s="265"/>
      <c r="H4" s="265"/>
      <c r="I4" s="266"/>
    </row>
    <row r="5" spans="1:9" ht="24.95" customHeight="1">
      <c r="A5" s="308" t="s">
        <v>342</v>
      </c>
      <c r="B5" s="309"/>
      <c r="C5" s="309"/>
      <c r="D5" s="310"/>
      <c r="E5" s="264" t="s">
        <v>406</v>
      </c>
      <c r="F5" s="265"/>
      <c r="G5" s="265"/>
      <c r="H5" s="265"/>
      <c r="I5" s="266"/>
    </row>
    <row r="6" spans="1:9" ht="24.95" customHeight="1">
      <c r="A6" s="308" t="s">
        <v>36</v>
      </c>
      <c r="B6" s="309"/>
      <c r="C6" s="309"/>
      <c r="D6" s="310"/>
      <c r="E6" s="311">
        <v>2026</v>
      </c>
      <c r="F6" s="312"/>
      <c r="G6" s="312"/>
      <c r="H6" s="312"/>
      <c r="I6" s="313"/>
    </row>
    <row r="7" spans="1:9" s="114" customFormat="1" ht="63.75">
      <c r="A7" s="107" t="s">
        <v>18</v>
      </c>
      <c r="B7" s="107" t="s">
        <v>19</v>
      </c>
      <c r="C7" s="107" t="s">
        <v>20</v>
      </c>
      <c r="D7" s="107" t="s">
        <v>21</v>
      </c>
      <c r="E7" s="107" t="s">
        <v>22</v>
      </c>
      <c r="F7" s="107" t="s">
        <v>23</v>
      </c>
      <c r="G7" s="107" t="s">
        <v>24</v>
      </c>
      <c r="H7" s="108" t="s">
        <v>25</v>
      </c>
      <c r="I7" s="108" t="s">
        <v>26</v>
      </c>
    </row>
    <row r="8" spans="1:9" ht="60" customHeight="1">
      <c r="A8" s="101" t="s">
        <v>89</v>
      </c>
      <c r="B8" s="101">
        <v>1</v>
      </c>
      <c r="C8" s="109">
        <v>1</v>
      </c>
      <c r="D8" s="109">
        <v>1</v>
      </c>
      <c r="E8" s="109">
        <v>1</v>
      </c>
      <c r="F8" s="109">
        <v>1</v>
      </c>
      <c r="G8" s="110">
        <v>1</v>
      </c>
      <c r="H8" s="111">
        <v>1</v>
      </c>
      <c r="I8" s="112">
        <f>SUM(B8:H8)</f>
        <v>7</v>
      </c>
    </row>
    <row r="9" spans="1:9" ht="60" customHeight="1">
      <c r="A9" s="101" t="s">
        <v>90</v>
      </c>
      <c r="B9" s="101">
        <v>2</v>
      </c>
      <c r="C9" s="109">
        <v>2</v>
      </c>
      <c r="D9" s="109">
        <v>2</v>
      </c>
      <c r="E9" s="109">
        <v>2</v>
      </c>
      <c r="F9" s="109">
        <v>2</v>
      </c>
      <c r="G9" s="110">
        <v>2</v>
      </c>
      <c r="H9" s="113">
        <v>2</v>
      </c>
      <c r="I9" s="112">
        <f>SUM(B9:H9)</f>
        <v>14</v>
      </c>
    </row>
    <row r="10" spans="1:9" ht="30" customHeight="1">
      <c r="A10" s="1"/>
      <c r="B10" s="1"/>
      <c r="C10" s="2"/>
      <c r="D10" s="2"/>
      <c r="E10" s="2"/>
      <c r="F10" s="2"/>
      <c r="G10" s="3"/>
      <c r="H10" s="5"/>
      <c r="I10" s="6"/>
    </row>
    <row r="11" spans="1:9">
      <c r="A11" s="305" t="s">
        <v>347</v>
      </c>
      <c r="B11" s="306"/>
      <c r="C11" s="306"/>
      <c r="D11" s="306"/>
      <c r="E11" s="306"/>
      <c r="F11" s="306"/>
      <c r="G11" s="306"/>
      <c r="H11" s="306"/>
      <c r="I11" s="307"/>
    </row>
  </sheetData>
  <mergeCells count="11">
    <mergeCell ref="A1:I1"/>
    <mergeCell ref="A2:I2"/>
    <mergeCell ref="A3:D3"/>
    <mergeCell ref="E3:I3"/>
    <mergeCell ref="A4:D4"/>
    <mergeCell ref="E4:I4"/>
    <mergeCell ref="A11:I11"/>
    <mergeCell ref="A5:D5"/>
    <mergeCell ref="E5:I5"/>
    <mergeCell ref="A6:D6"/>
    <mergeCell ref="E6:I6"/>
  </mergeCells>
  <pageMargins left="0.7" right="0.7" top="0.75" bottom="0.75" header="0.3" footer="0.3"/>
  <pageSetup paperSize="9" scale="5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1"/>
  <sheetViews>
    <sheetView tabSelected="1" zoomScaleNormal="100" zoomScaleSheetLayoutView="85" workbookViewId="0">
      <selection activeCell="D7" sqref="D7:F7"/>
    </sheetView>
  </sheetViews>
  <sheetFormatPr baseColWidth="10" defaultColWidth="9.33203125" defaultRowHeight="12.75"/>
  <cols>
    <col min="1" max="1" width="18.1640625" style="168" customWidth="1"/>
    <col min="2" max="2" width="19.83203125" style="168" customWidth="1"/>
    <col min="3" max="3" width="36.5" style="168" customWidth="1"/>
    <col min="4" max="4" width="25.33203125" style="168" customWidth="1"/>
    <col min="5" max="5" width="34.83203125" style="168" customWidth="1"/>
    <col min="6" max="6" width="33.33203125" style="168" customWidth="1"/>
    <col min="7" max="7" width="9.33203125" style="168" customWidth="1"/>
    <col min="8" max="16384" width="9.33203125" style="168"/>
  </cols>
  <sheetData>
    <row r="1" spans="1:7" s="169" customFormat="1" ht="15.75" customHeight="1">
      <c r="A1" s="323" t="s">
        <v>400</v>
      </c>
      <c r="B1" s="323"/>
      <c r="C1" s="323"/>
      <c r="D1" s="323"/>
      <c r="E1" s="323"/>
      <c r="F1" s="323"/>
      <c r="G1" s="167"/>
    </row>
    <row r="2" spans="1:7" s="169" customFormat="1" ht="21" customHeight="1">
      <c r="A2" s="194"/>
      <c r="B2" s="194"/>
      <c r="C2" s="194"/>
      <c r="D2" s="194"/>
      <c r="E2" s="194"/>
      <c r="F2" s="194"/>
      <c r="G2" s="167"/>
    </row>
    <row r="3" spans="1:7" ht="24.75" customHeight="1">
      <c r="A3" s="324"/>
      <c r="B3" s="324"/>
      <c r="C3" s="324"/>
      <c r="D3" s="324"/>
      <c r="E3" s="324"/>
      <c r="F3" s="324"/>
    </row>
    <row r="4" spans="1:7" ht="15" customHeight="1">
      <c r="A4" s="328" t="s">
        <v>33</v>
      </c>
      <c r="B4" s="328"/>
      <c r="C4" s="328"/>
      <c r="D4" s="328" t="s">
        <v>71</v>
      </c>
      <c r="E4" s="328"/>
      <c r="F4" s="328"/>
    </row>
    <row r="5" spans="1:7" ht="15" customHeight="1">
      <c r="A5" s="328" t="s">
        <v>204</v>
      </c>
      <c r="B5" s="328"/>
      <c r="C5" s="328"/>
      <c r="D5" s="328" t="s">
        <v>407</v>
      </c>
      <c r="E5" s="328"/>
      <c r="F5" s="328"/>
    </row>
    <row r="6" spans="1:7" ht="15" customHeight="1">
      <c r="A6" s="328" t="s">
        <v>348</v>
      </c>
      <c r="B6" s="328"/>
      <c r="C6" s="328"/>
      <c r="D6" s="328" t="s">
        <v>406</v>
      </c>
      <c r="E6" s="328"/>
      <c r="F6" s="328"/>
    </row>
    <row r="7" spans="1:7" ht="15" customHeight="1">
      <c r="A7" s="330" t="s">
        <v>36</v>
      </c>
      <c r="B7" s="330"/>
      <c r="C7" s="330"/>
      <c r="D7" s="328" t="s">
        <v>304</v>
      </c>
      <c r="E7" s="328"/>
      <c r="F7" s="328"/>
    </row>
    <row r="8" spans="1:7" ht="23.25" customHeight="1">
      <c r="A8" s="329" t="s">
        <v>394</v>
      </c>
      <c r="B8" s="329"/>
      <c r="C8" s="329"/>
      <c r="D8" s="329"/>
      <c r="E8" s="329"/>
      <c r="F8" s="329"/>
    </row>
    <row r="9" spans="1:7" ht="36">
      <c r="A9" s="325" t="s">
        <v>107</v>
      </c>
      <c r="B9" s="325"/>
      <c r="C9" s="170" t="s">
        <v>395</v>
      </c>
      <c r="D9" s="118" t="s">
        <v>29</v>
      </c>
      <c r="E9" s="326" t="s">
        <v>409</v>
      </c>
      <c r="F9" s="326"/>
    </row>
    <row r="10" spans="1:7" ht="33.75" customHeight="1">
      <c r="A10" s="331" t="s">
        <v>109</v>
      </c>
      <c r="B10" s="331"/>
      <c r="C10" s="131" t="s">
        <v>110</v>
      </c>
      <c r="D10" s="151" t="s">
        <v>30</v>
      </c>
      <c r="E10" s="326" t="s">
        <v>410</v>
      </c>
      <c r="F10" s="326"/>
    </row>
    <row r="11" spans="1:7" ht="111" customHeight="1">
      <c r="A11" s="331" t="s">
        <v>193</v>
      </c>
      <c r="B11" s="331"/>
      <c r="C11" s="131" t="s">
        <v>408</v>
      </c>
      <c r="D11" s="151" t="s">
        <v>31</v>
      </c>
      <c r="E11" s="332" t="s">
        <v>411</v>
      </c>
      <c r="F11" s="332"/>
    </row>
    <row r="12" spans="1:7" ht="24" customHeight="1">
      <c r="A12" s="325" t="s">
        <v>349</v>
      </c>
      <c r="B12" s="325"/>
      <c r="C12" s="127" t="s">
        <v>350</v>
      </c>
      <c r="D12" s="127" t="s">
        <v>351</v>
      </c>
      <c r="E12" s="127" t="s">
        <v>352</v>
      </c>
      <c r="F12" s="127" t="s">
        <v>353</v>
      </c>
    </row>
    <row r="13" spans="1:7" ht="120">
      <c r="A13" s="327" t="s">
        <v>354</v>
      </c>
      <c r="B13" s="327"/>
      <c r="C13" s="131" t="s">
        <v>412</v>
      </c>
      <c r="D13" s="131" t="s">
        <v>414</v>
      </c>
      <c r="E13" s="88" t="s">
        <v>415</v>
      </c>
      <c r="F13" s="131" t="s">
        <v>413</v>
      </c>
    </row>
    <row r="14" spans="1:7" ht="127.5" customHeight="1">
      <c r="A14" s="327" t="s">
        <v>355</v>
      </c>
      <c r="B14" s="327"/>
      <c r="C14" s="131" t="s">
        <v>416</v>
      </c>
      <c r="D14" s="131" t="s">
        <v>417</v>
      </c>
      <c r="E14" s="88" t="s">
        <v>418</v>
      </c>
      <c r="F14" s="131" t="s">
        <v>419</v>
      </c>
    </row>
    <row r="15" spans="1:7" ht="30.75" customHeight="1" thickBot="1">
      <c r="A15" s="166" t="s">
        <v>177</v>
      </c>
      <c r="B15" s="166" t="s">
        <v>52</v>
      </c>
      <c r="C15" s="166" t="s">
        <v>182</v>
      </c>
      <c r="D15" s="166" t="s">
        <v>179</v>
      </c>
      <c r="E15" s="166" t="s">
        <v>183</v>
      </c>
      <c r="F15" s="126" t="s">
        <v>214</v>
      </c>
    </row>
    <row r="16" spans="1:7" ht="153.75" customHeight="1" thickBot="1">
      <c r="A16" s="172" t="s">
        <v>141</v>
      </c>
      <c r="B16" s="695" t="s">
        <v>420</v>
      </c>
      <c r="C16" s="696" t="s">
        <v>473</v>
      </c>
      <c r="D16" s="697" t="s">
        <v>474</v>
      </c>
      <c r="E16" s="698" t="s">
        <v>472</v>
      </c>
      <c r="F16" s="698" t="s">
        <v>126</v>
      </c>
    </row>
    <row r="17" spans="1:6" ht="36.75" thickBot="1">
      <c r="A17" s="118" t="s">
        <v>175</v>
      </c>
      <c r="B17" s="174" t="s">
        <v>422</v>
      </c>
      <c r="C17" s="175" t="s">
        <v>423</v>
      </c>
      <c r="D17" s="176" t="s">
        <v>424</v>
      </c>
      <c r="E17" s="176" t="s">
        <v>421</v>
      </c>
      <c r="F17" s="176" t="s">
        <v>126</v>
      </c>
    </row>
    <row r="18" spans="1:6" ht="36.75" thickBot="1">
      <c r="A18" s="118" t="s">
        <v>152</v>
      </c>
      <c r="B18" s="177" t="s">
        <v>425</v>
      </c>
      <c r="C18" s="178" t="s">
        <v>426</v>
      </c>
      <c r="D18" s="179" t="s">
        <v>427</v>
      </c>
      <c r="E18" s="179" t="s">
        <v>421</v>
      </c>
      <c r="F18" s="179" t="s">
        <v>428</v>
      </c>
    </row>
    <row r="19" spans="1:6" ht="18.75" thickBot="1">
      <c r="A19" s="118" t="s">
        <v>153</v>
      </c>
      <c r="B19" s="180" t="s">
        <v>429</v>
      </c>
      <c r="C19" s="181" t="s">
        <v>430</v>
      </c>
      <c r="D19" s="173" t="s">
        <v>431</v>
      </c>
      <c r="E19" s="173" t="s">
        <v>432</v>
      </c>
      <c r="F19" s="173" t="s">
        <v>433</v>
      </c>
    </row>
    <row r="20" spans="1:6" ht="14.25" customHeight="1"/>
    <row r="21" spans="1:6" ht="14.25" customHeight="1"/>
    <row r="22" spans="1:6" ht="12.75" customHeight="1"/>
    <row r="23" spans="1:6" ht="15.75" customHeight="1">
      <c r="A23" s="320"/>
      <c r="B23" s="320"/>
      <c r="C23" s="320"/>
      <c r="D23" s="320"/>
      <c r="E23" s="320"/>
      <c r="F23" s="320"/>
    </row>
    <row r="24" spans="1:6">
      <c r="A24" s="321"/>
      <c r="B24" s="321"/>
      <c r="C24" s="321"/>
      <c r="D24" s="321"/>
      <c r="E24" s="321"/>
      <c r="F24" s="321"/>
    </row>
    <row r="25" spans="1:6">
      <c r="A25" s="321"/>
      <c r="B25" s="321"/>
      <c r="C25" s="321"/>
      <c r="D25" s="321"/>
      <c r="E25" s="321"/>
      <c r="F25" s="321"/>
    </row>
    <row r="26" spans="1:6">
      <c r="A26" s="321"/>
      <c r="B26" s="321"/>
      <c r="C26" s="321"/>
      <c r="D26" s="321"/>
      <c r="E26" s="321"/>
      <c r="F26" s="321"/>
    </row>
    <row r="27" spans="1:6">
      <c r="A27" s="321"/>
      <c r="B27" s="321"/>
      <c r="C27" s="321"/>
      <c r="D27" s="321"/>
      <c r="E27" s="321"/>
      <c r="F27" s="321"/>
    </row>
    <row r="28" spans="1:6">
      <c r="A28" s="321"/>
      <c r="B28" s="321"/>
      <c r="C28" s="321"/>
      <c r="D28" s="321"/>
      <c r="E28" s="321"/>
      <c r="F28" s="321"/>
    </row>
    <row r="29" spans="1:6">
      <c r="A29" s="321"/>
      <c r="B29" s="321"/>
      <c r="C29" s="321"/>
      <c r="D29" s="321"/>
      <c r="E29" s="321"/>
      <c r="F29" s="321"/>
    </row>
    <row r="30" spans="1:6">
      <c r="A30" s="321"/>
      <c r="B30" s="321"/>
      <c r="C30" s="321"/>
      <c r="D30" s="321"/>
      <c r="E30" s="321"/>
      <c r="F30" s="321"/>
    </row>
    <row r="31" spans="1:6">
      <c r="A31" s="322"/>
      <c r="B31" s="322"/>
      <c r="C31" s="322"/>
      <c r="D31" s="322"/>
      <c r="E31" s="322"/>
      <c r="F31" s="322"/>
    </row>
  </sheetData>
  <dataConsolidate/>
  <mergeCells count="20">
    <mergeCell ref="A11:B11"/>
    <mergeCell ref="E10:F10"/>
    <mergeCell ref="E11:F11"/>
    <mergeCell ref="A13:B13"/>
    <mergeCell ref="A23:F31"/>
    <mergeCell ref="A1:F3"/>
    <mergeCell ref="A9:B9"/>
    <mergeCell ref="E9:F9"/>
    <mergeCell ref="A14:B14"/>
    <mergeCell ref="A12:B12"/>
    <mergeCell ref="D4:F4"/>
    <mergeCell ref="D5:F5"/>
    <mergeCell ref="D6:F6"/>
    <mergeCell ref="D7:F7"/>
    <mergeCell ref="A8:F8"/>
    <mergeCell ref="A7:C7"/>
    <mergeCell ref="A6:C6"/>
    <mergeCell ref="A5:C5"/>
    <mergeCell ref="A4:C4"/>
    <mergeCell ref="A10:B10"/>
  </mergeCells>
  <phoneticPr fontId="25" type="noConversion"/>
  <pageMargins left="0.7" right="0.7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4</vt:i4>
      </vt:variant>
    </vt:vector>
  </HeadingPairs>
  <TitlesOfParts>
    <vt:vector size="24" baseType="lpstr">
      <vt:lpstr>ANEXO 1 </vt:lpstr>
      <vt:lpstr>ANEXO 1.1</vt:lpstr>
      <vt:lpstr>ANEXO 2. DEFINICION DEL PROBLE</vt:lpstr>
      <vt:lpstr>ANEXO 3. ANALISIS DE INVOLUCRAD</vt:lpstr>
      <vt:lpstr>ANEXO 4. ARBOL DE PROBLEMAS</vt:lpstr>
      <vt:lpstr>ANEXO 5. ARBOL DE OBJETIVOS</vt:lpstr>
      <vt:lpstr>ANEXO VII. ESTRC. ANAL. PRG.P.P</vt:lpstr>
      <vt:lpstr>ANEXO 6. ANALISIS ALTERNATIVAS</vt:lpstr>
      <vt:lpstr>FORMATO 2. POA - MIR</vt:lpstr>
      <vt:lpstr>CALENDARIZACION</vt:lpstr>
      <vt:lpstr>C1</vt:lpstr>
      <vt:lpstr>A1 C1 </vt:lpstr>
      <vt:lpstr>A2 C1</vt:lpstr>
      <vt:lpstr>A3 C1</vt:lpstr>
      <vt:lpstr>REPORTE TRIMESTRAL</vt:lpstr>
      <vt:lpstr>NO SE EDITA</vt:lpstr>
      <vt:lpstr>ALINEACION AL PED</vt:lpstr>
      <vt:lpstr>COMP ACT EXTEMPORANEAS</vt:lpstr>
      <vt:lpstr>AE2</vt:lpstr>
      <vt:lpstr>AE1</vt:lpstr>
      <vt:lpstr>'ANEXO 1 '!Área_de_impresión</vt:lpstr>
      <vt:lpstr>'ANEXO 1.1'!Área_de_impresión</vt:lpstr>
      <vt:lpstr>'ANEXO VII. ESTRC. ANAL. PRG.P.P'!Área_de_impresión</vt:lpstr>
      <vt:lpstr>'FORMATO 2. POA - MIR'!Área_de_impresión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Planeacion</cp:lastModifiedBy>
  <cp:lastPrinted>2026-03-26T06:47:50Z</cp:lastPrinted>
  <dcterms:created xsi:type="dcterms:W3CDTF">2024-11-28T16:02:21Z</dcterms:created>
  <dcterms:modified xsi:type="dcterms:W3CDTF">2026-04-21T20:05:12Z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2023-11-21T00:00:00Z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2024-11-28T00:00:00Z</vt:filetime>
  </property>
  <property fmtid="{D5CDD505-2E9C-101B-9397-08002B2CF9AE}" pid="5" name="Producer">
    <vt:lpwstr>Microsoft® Excel® 2016</vt:lpwstr>
  </property>
</Properties>
</file>