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E:\12-04-26\Revison - MIR - EMIR 09-04-26\DIF\JURIDICO DIF\"/>
    </mc:Choice>
  </mc:AlternateContent>
  <xr:revisionPtr revIDLastSave="0" documentId="13_ncr:1_{55FAD094-5D75-4327-AAB0-28F59E8F1FA0}" xr6:coauthVersionLast="43" xr6:coauthVersionMax="47" xr10:uidLastSave="{00000000-0000-0000-0000-000000000000}"/>
  <bookViews>
    <workbookView xWindow="-60" yWindow="-60" windowWidth="24120" windowHeight="12960" firstSheet="9" activeTab="9"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A4 C1" sheetId="40" r:id="rId15"/>
    <sheet name="A5 C1 " sheetId="41" r:id="rId16"/>
    <sheet name="REPORTE TRIMESTRAL" sheetId="15" r:id="rId17"/>
    <sheet name="NO SE EDITA" sheetId="16" state="hidden" r:id="rId18"/>
    <sheet name="ALINEACION AL PED" sheetId="9" r:id="rId19"/>
    <sheet name="COMP ACT EXTEMPORANEAS" sheetId="21" r:id="rId20"/>
    <sheet name="AE2" sheetId="29" r:id="rId21"/>
    <sheet name="AE1" sheetId="28" r:id="rId22"/>
  </sheets>
  <definedNames>
    <definedName name="_xlnm.Print_Area" localSheetId="0">'ANEXO 1 '!$A$1:$E$54</definedName>
    <definedName name="_xlnm.Print_Area" localSheetId="1">'ANEXO 1.1'!$A$1:$N$33</definedName>
    <definedName name="_xlnm.Print_Area" localSheetId="6">'ANEXO VII. ESTRC. ANAL. PRG.P.P'!$A$1:$B$31</definedName>
    <definedName name="_xlnm.Print_Area" localSheetId="8">'FORMATO 2. POA - MIR'!$A$1:$F$33</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37" i="32" l="1"/>
  <c r="T23" i="14"/>
  <c r="T20" i="14"/>
  <c r="B12" i="32"/>
  <c r="I9" i="7" l="1"/>
  <c r="I8" i="7"/>
  <c r="D3" i="39" l="1"/>
  <c r="S33" i="14" l="1"/>
  <c r="S30" i="14"/>
  <c r="S27" i="14"/>
  <c r="R33" i="14"/>
  <c r="R30" i="14"/>
  <c r="R27" i="14"/>
  <c r="R32" i="14"/>
  <c r="R29" i="14"/>
  <c r="R26" i="14"/>
  <c r="S24" i="14"/>
  <c r="R24" i="14"/>
  <c r="R23" i="14"/>
  <c r="R21" i="14"/>
  <c r="S21" i="14"/>
  <c r="S23" i="14" l="1"/>
  <c r="S32" i="14"/>
  <c r="T32" i="14"/>
  <c r="S29" i="14"/>
  <c r="U29" i="14" s="1"/>
  <c r="T29" i="14"/>
  <c r="S26" i="14"/>
  <c r="T26" i="14"/>
  <c r="U23" i="14"/>
  <c r="U26" i="14"/>
  <c r="U32" i="14"/>
  <c r="R17" i="14"/>
  <c r="S17" i="14" s="1"/>
  <c r="R18" i="14"/>
  <c r="S18" i="14"/>
  <c r="D48" i="39"/>
  <c r="E44" i="39"/>
  <c r="D40" i="39"/>
  <c r="B37" i="39" s="1"/>
  <c r="D41" i="39"/>
  <c r="D42" i="39"/>
  <c r="D43" i="39"/>
  <c r="D35" i="37"/>
  <c r="T17" i="14" l="1"/>
  <c r="B14" i="39"/>
  <c r="B12" i="39"/>
  <c r="D48" i="32"/>
  <c r="B51" i="38"/>
  <c r="B51" i="40"/>
  <c r="B51" i="41"/>
  <c r="F25" i="41"/>
  <c r="F24" i="41"/>
  <c r="F23" i="41"/>
  <c r="B20" i="41"/>
  <c r="B17" i="41"/>
  <c r="B15" i="41"/>
  <c r="D51" i="41" s="1"/>
  <c r="F25" i="40"/>
  <c r="F24" i="40"/>
  <c r="F23" i="40"/>
  <c r="B20" i="40"/>
  <c r="B17" i="40"/>
  <c r="B15" i="40"/>
  <c r="D51" i="40" s="1"/>
  <c r="F25" i="38"/>
  <c r="F24" i="38"/>
  <c r="F23" i="38"/>
  <c r="B20" i="38"/>
  <c r="B17" i="38"/>
  <c r="B15" i="38"/>
  <c r="D51" i="38" s="1"/>
  <c r="B51" i="37"/>
  <c r="F25" i="37"/>
  <c r="F24" i="37"/>
  <c r="F23" i="37"/>
  <c r="B20" i="37"/>
  <c r="B17" i="37"/>
  <c r="B15" i="37"/>
  <c r="D51" i="37" s="1"/>
  <c r="F22" i="32"/>
  <c r="F21" i="32"/>
  <c r="F20" i="32"/>
  <c r="B17" i="32"/>
  <c r="B14" i="32"/>
  <c r="H9" i="32" l="1"/>
  <c r="H8" i="32"/>
  <c r="H7" i="32"/>
  <c r="D9" i="32"/>
  <c r="D8" i="32"/>
  <c r="D7" i="32"/>
  <c r="H12" i="40" l="1"/>
  <c r="H11" i="40"/>
  <c r="H10" i="40"/>
  <c r="D12" i="40"/>
  <c r="D11" i="40"/>
  <c r="D10" i="40"/>
  <c r="H9" i="39"/>
  <c r="H8" i="39"/>
  <c r="H7" i="39"/>
  <c r="D9" i="39"/>
  <c r="D8" i="39"/>
  <c r="D7" i="39"/>
  <c r="B17" i="39" l="1"/>
  <c r="F22" i="39"/>
  <c r="F21" i="39"/>
  <c r="F20" i="39"/>
  <c r="D46" i="41"/>
  <c r="F46" i="41"/>
  <c r="F45" i="41"/>
  <c r="F44" i="41"/>
  <c r="F43" i="41"/>
  <c r="D45" i="41"/>
  <c r="D44" i="41"/>
  <c r="D43" i="41"/>
  <c r="B40" i="41" s="1"/>
  <c r="H12" i="41"/>
  <c r="D12" i="41"/>
  <c r="H11" i="41"/>
  <c r="D11" i="41"/>
  <c r="H10" i="41"/>
  <c r="D10" i="41"/>
  <c r="D6" i="41"/>
  <c r="F46" i="40"/>
  <c r="F45" i="40"/>
  <c r="F44" i="40"/>
  <c r="F43" i="40"/>
  <c r="D46" i="40"/>
  <c r="D45" i="40"/>
  <c r="D44" i="40"/>
  <c r="D43" i="40"/>
  <c r="B40" i="40" s="1"/>
  <c r="D6" i="40"/>
  <c r="F43" i="39"/>
  <c r="F42" i="39"/>
  <c r="F41" i="39"/>
  <c r="F40" i="39"/>
  <c r="B48" i="39"/>
  <c r="F46" i="37"/>
  <c r="F45" i="37"/>
  <c r="F44" i="37"/>
  <c r="F43" i="37"/>
  <c r="D46" i="37"/>
  <c r="D45" i="37"/>
  <c r="E75" i="37" s="1"/>
  <c r="D44" i="37"/>
  <c r="E73" i="37" s="1"/>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E75" i="41" l="1"/>
  <c r="E68" i="39"/>
  <c r="E77" i="40"/>
  <c r="E73" i="41"/>
  <c r="E74" i="32"/>
  <c r="E72" i="32"/>
  <c r="E70" i="39"/>
  <c r="E77" i="37"/>
  <c r="E72" i="39"/>
  <c r="E73" i="40"/>
  <c r="E70" i="32"/>
  <c r="E71" i="37"/>
  <c r="E74" i="39"/>
  <c r="E75" i="40"/>
  <c r="E71" i="41"/>
  <c r="E77" i="41"/>
  <c r="E71" i="40"/>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D35" i="41" l="1"/>
  <c r="D35" i="40"/>
  <c r="D35" i="38"/>
  <c r="R20" i="14"/>
  <c r="S20" i="14" l="1"/>
  <c r="U20" i="14"/>
  <c r="D32" i="32"/>
  <c r="G52" i="41"/>
  <c r="F47" i="41" s="1"/>
  <c r="F52" i="41"/>
  <c r="D47" i="41" s="1"/>
  <c r="F52" i="38"/>
  <c r="D47" i="38" s="1"/>
  <c r="G52" i="40"/>
  <c r="F47" i="40" s="1"/>
  <c r="F52" i="40"/>
  <c r="D47" i="40" s="1"/>
  <c r="G52" i="38"/>
  <c r="F47" i="38" s="1"/>
  <c r="G52" i="37"/>
  <c r="F47" i="37" s="1"/>
  <c r="F52" i="37"/>
  <c r="D47" i="37" s="1"/>
  <c r="H52" i="41" l="1"/>
  <c r="I52" i="41"/>
  <c r="I47" i="41" s="1"/>
  <c r="G49" i="32"/>
  <c r="F44" i="32" s="1"/>
  <c r="F49" i="32"/>
  <c r="D44" i="32" s="1"/>
  <c r="I52" i="38"/>
  <c r="I47" i="38" s="1"/>
  <c r="I52" i="40"/>
  <c r="I47" i="40" s="1"/>
  <c r="H52" i="40"/>
  <c r="H52" i="38"/>
  <c r="H52" i="37"/>
  <c r="I52" i="37"/>
  <c r="I47" i="37" s="1"/>
  <c r="H49" i="32" l="1"/>
  <c r="I49" i="32"/>
  <c r="I44" i="32" s="1"/>
  <c r="R13" i="21"/>
  <c r="R12" i="21"/>
  <c r="S13" i="21" l="1"/>
  <c r="G51" i="29"/>
  <c r="F46" i="29"/>
  <c r="G51" i="28"/>
  <c r="F46" i="28"/>
  <c r="S12" i="21"/>
  <c r="U12" i="21" s="1"/>
  <c r="F51" i="28"/>
  <c r="F51" i="29"/>
  <c r="D46" i="28" l="1"/>
  <c r="D46" i="29"/>
  <c r="I51" i="29"/>
  <c r="I51" i="28"/>
  <c r="I46" i="29"/>
  <c r="I46" i="28"/>
  <c r="B39" i="29" l="1"/>
  <c r="B39" i="28"/>
  <c r="H49" i="39" l="1"/>
  <c r="D32" i="39"/>
  <c r="D34" i="29"/>
  <c r="D34" i="28"/>
  <c r="U17" i="14" l="1"/>
  <c r="F49" i="39"/>
  <c r="D44" i="39" s="1"/>
  <c r="H51" i="28"/>
  <c r="T12" i="21" s="1"/>
  <c r="H51" i="29"/>
  <c r="I49" i="39" l="1"/>
  <c r="I44" i="39" s="1"/>
</calcChain>
</file>

<file path=xl/sharedStrings.xml><?xml version="1.0" encoding="utf-8"?>
<sst xmlns="http://schemas.openxmlformats.org/spreadsheetml/2006/main" count="1588" uniqueCount="527">
  <si>
    <r>
      <rPr>
        <b/>
        <sz val="10"/>
        <rFont val="Arial"/>
        <family val="2"/>
      </rPr>
      <t>BENEFICIARIOS</t>
    </r>
  </si>
  <si>
    <r>
      <rPr>
        <b/>
        <sz val="10"/>
        <rFont val="Arial"/>
        <family val="2"/>
      </rPr>
      <t>OPOSITORES</t>
    </r>
  </si>
  <si>
    <r>
      <rPr>
        <b/>
        <sz val="10"/>
        <rFont val="Arial"/>
        <family val="2"/>
      </rPr>
      <t>EJECUTORES</t>
    </r>
  </si>
  <si>
    <r>
      <rPr>
        <b/>
        <sz val="10"/>
        <rFont val="Arial"/>
        <family val="2"/>
      </rPr>
      <t>INDIFERENTES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</si>
  <si>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</si>
  <si>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</si>
  <si>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</si>
  <si>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</si>
  <si>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</si>
  <si>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</si>
  <si>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</si>
  <si>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</si>
  <si>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</si>
  <si>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4.1 POBLACIÓN POTENCIAL</t>
  </si>
  <si>
    <t>4.2 POBLACIÓN OBJETIVO</t>
  </si>
  <si>
    <t>4.3 POBLACIÓN ATENDIDA DEL EJERCICIO FISCAL ANTERIOR</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</si>
  <si>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</si>
  <si>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</si>
  <si>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</si>
  <si>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</si>
  <si>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</si>
  <si>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</si>
  <si>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</si>
  <si>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</si>
  <si>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</si>
  <si>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</si>
  <si>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</si>
  <si>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</si>
  <si>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</si>
  <si>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</si>
  <si>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</si>
  <si>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</si>
  <si>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</si>
  <si>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</si>
  <si>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</si>
  <si>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</si>
  <si>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</si>
  <si>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</si>
  <si>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</si>
  <si>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</si>
  <si>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</si>
  <si>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</si>
  <si>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</si>
  <si>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</si>
  <si>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</si>
  <si>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</si>
  <si>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</si>
  <si>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</si>
  <si>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</si>
  <si>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</si>
  <si>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</si>
  <si>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</si>
  <si>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</si>
  <si>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</si>
  <si>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</si>
  <si>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</si>
  <si>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</si>
  <si>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</si>
  <si>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</si>
  <si>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</si>
  <si>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</si>
  <si>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</si>
  <si>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</si>
  <si>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</si>
  <si>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</si>
  <si>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</si>
  <si>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</si>
  <si>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</si>
  <si>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</si>
  <si>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</si>
  <si>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</si>
  <si>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SECRETARIA DE ADMINISTRACION Y FINANZAS</t>
  </si>
  <si>
    <t>7.- Diagnóstico participativo</t>
  </si>
  <si>
    <t>AYUNTAMIENTO DE ZAPOTLAN</t>
  </si>
  <si>
    <t xml:space="preserve">Los "opositores" a un problema son aquellos que se oponen a la solución propuesta o a la forma en que se aborda el problema. </t>
  </si>
  <si>
    <t xml:space="preserve">Pueden ser individuos, grupos o incluso instituciones que tienen intereses o visiones diferentes sobre la problemática y la forma de abordarla. Estos opositores pueden expresar su disconformidad a través de diferentes mecanismos, como la crítica, la resistencia o la propuesta de alternativas. </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</si>
  <si>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</si>
  <si>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</si>
  <si>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</si>
  <si>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</si>
  <si>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</si>
  <si>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</si>
  <si>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</si>
  <si>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</si>
  <si>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</si>
  <si>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</si>
  <si>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</si>
  <si>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</si>
  <si>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</si>
  <si>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</si>
  <si>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</si>
  <si>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</si>
  <si>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</si>
  <si>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</si>
  <si>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</si>
  <si>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</si>
  <si>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</si>
  <si>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</si>
  <si>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</si>
  <si>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</si>
  <si>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</si>
  <si>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</si>
  <si>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</si>
  <si>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</si>
  <si>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</si>
  <si>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</si>
  <si>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</si>
  <si>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</si>
  <si>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</si>
  <si>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</si>
  <si>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</si>
  <si>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</si>
  <si>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</si>
  <si>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</si>
  <si>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</si>
  <si>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</si>
  <si>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</si>
  <si>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</si>
  <si>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</si>
  <si>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</si>
  <si>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</si>
  <si>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</si>
  <si>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</si>
  <si>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</si>
  <si>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</si>
  <si>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</si>
  <si>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</si>
  <si>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</si>
  <si>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</si>
  <si>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</si>
  <si>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</si>
  <si>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</si>
  <si>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</si>
  <si>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</si>
  <si>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</si>
  <si>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</si>
  <si>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</si>
  <si>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</si>
  <si>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</si>
  <si>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</si>
  <si>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</si>
  <si>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C1 A4</t>
  </si>
  <si>
    <t>C1 A5</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</si>
  <si>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</si>
  <si>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</si>
  <si>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</si>
  <si>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</si>
  <si>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</si>
  <si>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</si>
  <si>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</si>
  <si>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</si>
  <si>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</si>
  <si>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</si>
  <si>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</si>
  <si>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</si>
  <si>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</si>
  <si>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</si>
  <si>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</si>
  <si>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</si>
  <si>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</si>
  <si>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</si>
  <si>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</si>
  <si>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</si>
  <si>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</si>
  <si>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</si>
  <si>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</si>
  <si>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</si>
  <si>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</si>
  <si>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</si>
  <si>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</si>
  <si>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</si>
  <si>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</si>
  <si>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</si>
  <si>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NOMBRE DEL COMPONENTE / ACTIVIDAD</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</si>
  <si>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</si>
  <si>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</si>
  <si>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</si>
  <si>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</si>
  <si>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</si>
  <si>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</si>
  <si>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</si>
  <si>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</si>
  <si>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</si>
  <si>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</si>
  <si>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</si>
  <si>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</si>
  <si>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</si>
  <si>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</si>
  <si>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</si>
  <si>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</si>
  <si>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</si>
  <si>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</si>
  <si>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</si>
  <si>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</si>
  <si>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</si>
  <si>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</si>
  <si>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</si>
  <si>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</si>
  <si>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</si>
  <si>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</si>
  <si>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</si>
  <si>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</si>
  <si>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</si>
  <si>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</si>
  <si>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</si>
  <si>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</si>
  <si>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</si>
  <si>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</si>
  <si>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</si>
  <si>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</si>
  <si>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</si>
  <si>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</si>
  <si>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</si>
  <si>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</si>
  <si>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</si>
  <si>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</si>
  <si>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</si>
  <si>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</si>
  <si>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</si>
  <si>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</si>
  <si>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</si>
  <si>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</si>
  <si>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</si>
  <si>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</si>
  <si>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</si>
  <si>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</si>
  <si>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</si>
  <si>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</si>
  <si>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</si>
  <si>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</si>
  <si>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</si>
  <si>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</si>
  <si>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</si>
  <si>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</si>
  <si>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</si>
  <si>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</si>
  <si>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</si>
  <si>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</si>
  <si>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</si>
  <si>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</si>
  <si>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</si>
  <si>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</si>
  <si>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</si>
  <si>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</si>
  <si>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</si>
  <si>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</si>
  <si>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</si>
  <si>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</si>
  <si>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</si>
  <si>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</si>
  <si>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</si>
  <si>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</si>
  <si>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</si>
  <si>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</si>
  <si>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</si>
  <si>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</si>
  <si>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</si>
  <si>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</si>
  <si>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</si>
  <si>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</si>
  <si>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</si>
  <si>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</si>
  <si>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</si>
  <si>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</si>
  <si>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</si>
  <si>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</si>
  <si>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</si>
  <si>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</si>
  <si>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</si>
  <si>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</si>
  <si>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</si>
  <si>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</si>
  <si>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</si>
  <si>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</si>
  <si>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</si>
  <si>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</si>
  <si>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</si>
  <si>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</si>
  <si>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</si>
  <si>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</si>
  <si>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</si>
  <si>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</si>
  <si>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PP1- Zapotlán Seguro, con un Gobierno Transparente y Justo.</t>
  </si>
  <si>
    <t>POCENTAJE DE AVANCE  PROGRAMATICO TRIMESTRAL</t>
  </si>
  <si>
    <t>II. DATOS DE IDENTIFICACIÓN DEL INDICADOR</t>
  </si>
  <si>
    <t>ACUERDO 1. ACUERDO PARA UN GOBIERNO CERCANO , JUSTO Y HONESTO</t>
  </si>
  <si>
    <t>Generar una auténtica participación ciudadana en los procesos de diseño de políticas, asegurando una democratización del estado y la planeación del desarrollo.</t>
  </si>
  <si>
    <t>1.2.1. Asegurar y promover una planeación democrática del desarrollo.</t>
  </si>
  <si>
    <t>La planeación municipal es el proceso por el cual la administración local define objetivos, establece metas, estrategias y acciones para el desarrollo del municipio, considerando la situación actual y buscando resultados satisfactorios, así como la vinculación con los objetivos estatales y nacionales.</t>
  </si>
  <si>
    <t xml:space="preserve">Formular planes y políticas integrales de desarrollo económico, social, físico y de otro tipo para su consideración por el Consejo de Desarrollo Local . </t>
  </si>
  <si>
    <t>Realizar estudios, investigaciones y programas de capacitación continuos necesarios para desarrollar planes y programas para su implementación.</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</si>
  <si>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</si>
  <si>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</si>
  <si>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</si>
  <si>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</si>
  <si>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</si>
  <si>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</si>
  <si>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</si>
  <si>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</si>
  <si>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</si>
  <si>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</si>
  <si>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</si>
  <si>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</si>
  <si>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</si>
  <si>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</si>
  <si>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</si>
  <si>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</si>
  <si>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</si>
  <si>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</si>
  <si>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</si>
  <si>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</si>
  <si>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</si>
  <si>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</si>
  <si>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</si>
  <si>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</si>
  <si>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</si>
  <si>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</si>
  <si>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</si>
  <si>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</si>
  <si>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</si>
  <si>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ANEXO V. ÁRBOL DE OJETIVOS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</si>
  <si>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</si>
  <si>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</si>
  <si>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</si>
  <si>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</si>
  <si>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</si>
  <si>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</si>
  <si>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</si>
  <si>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</si>
  <si>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</si>
  <si>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</si>
  <si>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</si>
  <si>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</si>
  <si>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</si>
  <si>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</si>
  <si>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</si>
  <si>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</si>
  <si>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</si>
  <si>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</si>
  <si>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</si>
  <si>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</si>
  <si>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</si>
  <si>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</si>
  <si>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</si>
  <si>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DIRECCIÓN DE PLANEACION Y EVALUACION</t>
  </si>
  <si>
    <t>POA DE DIRECCIÓN DE PLANEACION Y EVALUACION</t>
  </si>
  <si>
    <t>SE COLOCA EL NOMBRE DE SU DIRECCIÓN</t>
  </si>
  <si>
    <t>DIRECCIÓN DE PLANEACIÓN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</si>
  <si>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</si>
  <si>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</si>
  <si>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</si>
  <si>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</si>
  <si>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</si>
  <si>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</si>
  <si>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</si>
  <si>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</si>
  <si>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</si>
  <si>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</si>
  <si>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</si>
  <si>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</si>
  <si>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</si>
  <si>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</si>
  <si>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</si>
  <si>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</si>
  <si>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</si>
  <si>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</si>
  <si>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</si>
  <si>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</si>
  <si>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</si>
  <si>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</si>
  <si>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r>
      <rPr>
        <sz val="11"/>
        <color rgb="FFFFFFFF"/>
        <rFont val="Arial"/>
        <family val="2"/>
      </rPr>
      <t>Alineación al Plan Municipal de Desarrollo</t>
    </r>
  </si>
  <si>
    <t>MAGNITUD (LÍNEA BASE)</t>
  </si>
  <si>
    <t>MAGNITUD (RESULTADO ESPERADO)</t>
  </si>
  <si>
    <t>CAUSAS</t>
  </si>
  <si>
    <t>MEDIOS</t>
  </si>
  <si>
    <t>ZAPOTLAN DE JUAREZ
PRESUPUESTO 2026 
Matriz de Indicadores de Resultados (MIR)</t>
  </si>
  <si>
    <t>POA DE LA DIRECCIÓN DE PLANEACIÓN</t>
  </si>
  <si>
    <t>MUNICIPIO DE ZAPOTLAN DE JUAREZ MIR  2026
ANEXO II. DEFINICIÓN DEL PROBLEMA</t>
  </si>
  <si>
    <t>MIR 2026</t>
  </si>
  <si>
    <t>3.1 : Fomentar la adopción de métodos pacíficos para la resolución de conflictos, evitando el uso de la violencia como una forma de resolver disputas.</t>
  </si>
  <si>
    <t xml:space="preserve">5.1 Asesorías Jurídicas , Visitas Domiciliarias, Testamento, Pensión, Registro Extemporáneo. </t>
  </si>
  <si>
    <t xml:space="preserve">7.1 se realizara un padrón de beneficiarios de manera trimestral de los programas sociales en la pagina oficial del ayuntamiento de Zapotlán de Juárez </t>
  </si>
  <si>
    <t>https://zapotlan.hidalgo.gob.mx/normateca.html</t>
  </si>
  <si>
    <t xml:space="preserve">https://zapotlan.hidalgo.gob.mx/ADMINISTRACION%202024-2027/Normateca/Presidencia/Planeacion/Plan%20Municipal%20de%20Desarrollo%2024-27/PMZJ.pdf
</t>
  </si>
  <si>
    <t>1. Grupos vulnerables con rezago social y económico que radiquen en el municipio de Zapotlán de Juárez en sus 3 localidades.</t>
  </si>
  <si>
    <t>2. Población total 21 443
Se encuentra en condición de pobreza Población 10,132 Porcentaje 49.60%
Se encuentra en condición de pobreza extrema Población 1,021 Porcentaje 5.00%
Vulnerables por ingreso Población 1,558 Porcentaje 7.62%
Población adulta mayor 2,657 Habitantes 12.39% 60 años y más del total municipal</t>
  </si>
  <si>
    <t xml:space="preserve">3. Uno de los objetivos primordiales de la actual administración pública municipal es la de reducir la pobreza, además de asegurar la igualdad de oportunidades y la ampliación de capacidades para que todas y todos los Zapotlenses mejoren significativamente su calidad de vida y tengan garantizados alimentación, salud, educación, capacitación, vivienda digna y un medio ambiente adecuado y sustentable para su desarrollo. Reducir significativamente las brechas sociales, económicas y culturales persistentes en la sociedad, y que esto se traduzca en que las y los Zapotlenses sean tratados con equidad y justicia en todas las esferas sociales. </t>
  </si>
  <si>
    <t>Población total
Mujeres 11,101 Hombres 10,342
Se encuentra en condición de pobreza Población 10,132 Porcentaje 49.60%
Se encuentra en condición de pobreza extrema Población 1,021 Porcentaje 5.00%
Vulnerables por ingreso Población 1,558 Porcentaje 7.62%
Población adulta mayor 2,657 Habitantes 12.39% 60 años y más del total municipal</t>
  </si>
  <si>
    <t xml:space="preserve"> Informar y sensibilizar a la población sobre las diversas manifestaciones de violencia, incluyendo violencia doméstica, de género, psicológica, laboral, y social.</t>
  </si>
  <si>
    <t xml:space="preserve"> Uno de los objetivos primordiales de la actual administración pública municipal es muchas veces, los programas jurídicos municipales no cuentan con el personal o los recursos suficientes para abordar todas las cuestiones legales que surgen. Esto puede generar atrasos en la resolución de conflictos, en la elaboración de documentos legales o en la defensa de los intereses del Municipio.</t>
  </si>
  <si>
    <t xml:space="preserve">Optimizar los recursos disponibles para garantizar la resolución ágil y efectiva de las cuestiones legales que surgen en la comunidad. </t>
  </si>
  <si>
    <t>Atrasos en la Resolución de conflictos</t>
  </si>
  <si>
    <t>Inseguridad Jurídica y perdida de confianza</t>
  </si>
  <si>
    <t>Problemas en la Elaboración de documentos legales</t>
  </si>
  <si>
    <t xml:space="preserve">Defensa ineficiente de los interés Municipales </t>
  </si>
  <si>
    <t>Impacto en el desarrollo de proyectos Municipales</t>
  </si>
  <si>
    <t>Dificultad en la implementación de Políticas Publicas</t>
  </si>
  <si>
    <t>a línea base ayuda a identificar deficiencias y establecer objetivos para mejorar la eficiencia, optimizar recursos y mejorar la atención ciudadana.</t>
  </si>
  <si>
    <t xml:space="preserve"> Se busca una administración jurídica más ágil, eficaz y económica, beneficiando tanto a la gestión municipal como a los ciudadanos. </t>
  </si>
  <si>
    <t xml:space="preserve">Exceso de Trámites Administrativos </t>
  </si>
  <si>
    <t>Sobre carga de Trabajo</t>
  </si>
  <si>
    <t>Falta de Apoyo Interinstitucional</t>
  </si>
  <si>
    <t>Falta de Priorización en la Función Legal en la Gestión Municipal</t>
  </si>
  <si>
    <t xml:space="preserve">Falta de capacitación y especialización </t>
  </si>
  <si>
    <t xml:space="preserve">Desajuste entre la Demanda y la oferta de servicios jurídicos </t>
  </si>
  <si>
    <t>NA</t>
  </si>
  <si>
    <t xml:space="preserve"> Área jurídica</t>
  </si>
  <si>
    <t>anual</t>
  </si>
  <si>
    <t>Asesorías Jurídicas</t>
  </si>
  <si>
    <t xml:space="preserve"> su función es que se resuelvan conflictos de manera eficiente y brinde seguridad jurídica a los ciudadanos.</t>
  </si>
  <si>
    <t>trimestral</t>
  </si>
  <si>
    <t>Visitas domiciliarias</t>
  </si>
  <si>
    <t xml:space="preserve">Tienen como objetivo verificar  inspeccionar propiedades, recopilar información para casos legales y resolver quejas o denuncias. </t>
  </si>
  <si>
    <t>Pensión</t>
  </si>
  <si>
    <t xml:space="preserve"> El área jurídica se encarga de asegurar su correcta administración,  y  la entrega del Recurso.</t>
  </si>
  <si>
    <t xml:space="preserve"> Registro Extemporáneo</t>
  </si>
  <si>
    <t>Tiene la función de garantizar el derecho a la identidad de una persona que no fue inscrita en el tiempo oportuno.</t>
  </si>
  <si>
    <t>Testamento</t>
  </si>
  <si>
    <t>Tiene el propósito de continuar fomentando la cultura de otorgamiento del testamento, constituyendo a partir de acciones jurídicas la certeza que deben dejar sobre su patrimonio para quienes  serán sus sucesores, tendrán los ciudadanos la oportunidad de dejar manifiesta su voluntad en un testamento público.</t>
  </si>
  <si>
    <t>Población total 513</t>
  </si>
  <si>
    <t>N/A</t>
  </si>
  <si>
    <t>PP2. Bienestar social para Zapotlán.</t>
  </si>
  <si>
    <t>2.8 Promover el bienestar integral de niñas, niños y adolescentes, impulsando su desarrollo, respeto, seguridad y condiciones adecuadas para su crecimiento pleno, garantizando una infancia y adolescencia saludables que contribuyan a una sociedad equitativa y prospera.</t>
  </si>
  <si>
    <t>2.8.1 Fortalecer el desarrollo de las niñas, niños y adolescentes en materia de salud, educación, seguridad social, alimentación y nutrición.</t>
  </si>
  <si>
    <t>2.8.1.1 Garantizar el desarrollo formal de las niñas, niños y adolescentes en materia de salud, educación, seguridad social, alimentación y nutrición en Zapotlán.</t>
  </si>
  <si>
    <t>2.8.1.2 Generar atención a la salud física y emocional de los niños, niñas y adolescentes en situación de vulnerabilidad.</t>
  </si>
  <si>
    <t>El objetivo principal es garantizar la legalidad, la justicia y la protección de los intereses del municipio, asegurando una gestión pública eficiente y conforme a derecho.</t>
  </si>
  <si>
    <t>Tasa de adquisición de programas estatales y municipales</t>
  </si>
  <si>
    <t>Instituto Nacional de Estadística y Geografía,
Encuestas, Carpeta de Evidencias, Convocatoria</t>
  </si>
  <si>
    <t>actúa proactivamente para garantizar que el municipio cumpla con sus responsabilidades legales, proteja los derechos de sus ciudadanos y administre de manera eficiente los recursos y bienes públicos.</t>
  </si>
  <si>
    <t>El propósito es garantizar una gestión pública legal, justa, y transparente, promoviendo el bienestar y el desarrollo sostenible de la comunidad.</t>
  </si>
  <si>
    <t>Porcentaje de personas atendidas con programas de estatales o municipales</t>
  </si>
  <si>
    <t xml:space="preserve">Fuente de información: https://www.inegi.org.mx/
https://zapotlan.hidalgo.gob.mx/
</t>
  </si>
  <si>
    <t>garantizar una gestión pública legal, justa, y transparente, protegiendo los derechos de los ciudadanos, promoviendo el desarrollo sostenible, y asegurando el correcto uso de los recursos municipales.</t>
  </si>
  <si>
    <t xml:space="preserve"> Ofrecer asesoría y apoyo legal a los ciudadanos, promoviendo el acceso a la justicia y el cumplimiento de los Derechos de las personas en situaciones vulnerables.</t>
  </si>
  <si>
    <t>Porcentaje de número de beneficiarios que reciben orientación jurídica en convenios en la materia familiar.</t>
  </si>
  <si>
    <t>https://sigeh.hidalgo.gob.mx/pags/info_reg/municipal/13082%20-%20Zapotl%C3%A1n%20de%20Ju%C3%A1rez.pdf</t>
  </si>
  <si>
    <t>Medios de verificación.
Expedientes de Casos Atendidos
Fuentes de información 
https://sigeh.hidalgo.gob.mx/pags/info_reg/municipal/13082%20-%20Zapotl%C3%A1n%20de%20Ju%C3%A1rez.pdf
Periocidad: Trimestral
Resguardante: Área jurídico DIF</t>
  </si>
  <si>
    <t>Porcentaje de número de beneficiarios que reciben orientación jurídica en convenios en la materia familiar</t>
  </si>
  <si>
    <t>Medios de verificación.
Expedientes de Casos Atendidos
Fuentes de información 
https://zapotlan.hidalgo.gob.mx/
https://sigeh.hidalgo.gob.mx/pags/info_reg/municipal/13082%20-%20Zapotl%C3%A1n%20de%20Ju%C3%A1rez.pdf
Periocidad: Trimestral
Resguardante: Área jurídico DIF</t>
  </si>
  <si>
    <t>Porcentaje de pensiones entregadas</t>
  </si>
  <si>
    <t>Porcentaje de visitas realizadas</t>
  </si>
  <si>
    <t>Porcentaje de registros extemporáneos realizados</t>
  </si>
  <si>
    <t>Porcentaje de testamentos realizados</t>
  </si>
  <si>
    <t>Área jurídica</t>
  </si>
  <si>
    <t>PAAAJ
Porcentaje de Avance en Actividades de Área Jurídica</t>
  </si>
  <si>
    <t>PNAPAJ
Porcentaje de Numero de Actividades programadas en área jurídica</t>
  </si>
  <si>
    <t>PNARAJ
Porcentaje de Numero de Actividades realizadas en área jurídica</t>
  </si>
  <si>
    <t>PAAJ 
Porcentaje de Avance en Asesorías Jurídicas</t>
  </si>
  <si>
    <t>PNAJS
Porcentaje de Número de Asesorías Jurídicas Solicitadas</t>
  </si>
  <si>
    <t>PNAJA
Porcentaje de Número de Asesorías Jurídicas Atendidas</t>
  </si>
  <si>
    <t>Visitas Domiciliarias</t>
  </si>
  <si>
    <t>PAVD 
Porcentaje de Avance en Visitas Domiciliadas</t>
  </si>
  <si>
    <t>PNVDR
 Número de Visitas Domiciliarias Realizadas</t>
  </si>
  <si>
    <t>PNVDP 
 Porcentaje de Número de Visitas Domiciliarias Programadas</t>
  </si>
  <si>
    <t>PAP
Porcentaje de Avance en Pensiones</t>
  </si>
  <si>
    <t>PNPR 
Porcentaje de Número de Pensiones Recibidas</t>
  </si>
  <si>
    <t>PNPE 
Porcentaje de Número de Pensiones Entregadas</t>
  </si>
  <si>
    <t>Registro Extemporáneo</t>
  </si>
  <si>
    <t>PARE
Porcentaje de Avance de Registros Extemporáneos</t>
  </si>
  <si>
    <t>PNRES 
Porcentaje de Número de Registros Extemporáneos Solicitados</t>
  </si>
  <si>
    <t>PNREA
Porcentaje de Número de Registros Extemporáneos Atendidos</t>
  </si>
  <si>
    <t>PAT
Porcentaje de Avance en Testamentos</t>
  </si>
  <si>
    <t>PNTTES
Porcentaje de Número de Tramites de Testamento con Expediente Solicitados</t>
  </si>
  <si>
    <t>PNTTER
Porcentaje de Número de Tramites de Testamento con Expediente Realizados</t>
  </si>
  <si>
    <t>PP2- A1 C1</t>
  </si>
  <si>
    <t>PP2- C1</t>
  </si>
  <si>
    <t>JURÍDICO DIF</t>
  </si>
  <si>
    <t xml:space="preserve">PAAAJ </t>
  </si>
  <si>
    <t>PNAPAJ</t>
  </si>
  <si>
    <t>PNARAJ</t>
  </si>
  <si>
    <t>PAAJ</t>
  </si>
  <si>
    <t>PNAJS</t>
  </si>
  <si>
    <t>PNAJA</t>
  </si>
  <si>
    <t>PP2- A2 C1</t>
  </si>
  <si>
    <t xml:space="preserve">PAVD </t>
  </si>
  <si>
    <t>PNVDP</t>
  </si>
  <si>
    <t>PNVDR</t>
  </si>
  <si>
    <t>PP2- A3 C1</t>
  </si>
  <si>
    <t>PAP</t>
  </si>
  <si>
    <t>PNPR</t>
  </si>
  <si>
    <t>PNPE</t>
  </si>
  <si>
    <t>PP2- A4 C1</t>
  </si>
  <si>
    <t>PARE</t>
  </si>
  <si>
    <t>PNRES</t>
  </si>
  <si>
    <t>PNREA</t>
  </si>
  <si>
    <t>PP2- A5 C1</t>
  </si>
  <si>
    <t xml:space="preserve">PAT </t>
  </si>
  <si>
    <t>PNTTES</t>
  </si>
  <si>
    <t>PNTTER</t>
  </si>
  <si>
    <t>PAAAJ = (PNAPAJ/PNARAJ)*100%</t>
  </si>
  <si>
    <t>PAAJ = (PNAJA/PNAJS)*100%</t>
  </si>
  <si>
    <t>PAVD = (PNVDR/PNVDP)*100%</t>
  </si>
  <si>
    <t>PAP = (PNPE/PNPR)*100%</t>
  </si>
  <si>
    <t>PARE = (PNREA/PNRES)*100%</t>
  </si>
  <si>
    <t>PAT = (PNTTER/PNTTES)*100%</t>
  </si>
  <si>
    <t>PP2. Bienestar Social para Zapotlán.</t>
  </si>
  <si>
    <t>Acuerdo 2. Bienestar Social para Zapotlán.</t>
  </si>
  <si>
    <t>Establecer mejoras en temas de salud, propiciando una mejor calidad de vida, logrando disminuir el rezago de pobreza, fomentando la inclusión en los distintos sectores del municipio, poniendo como prioridad a los niños, jóvenes y adultos mayores, así como las personas con capacidades especiales, brindando capacitaciones para incrementar el empoderamiento de las mujeres, propiciando posicionar al deporte y educación en un alto nivel.</t>
  </si>
  <si>
    <t>Brindar orientación y asistencia en temas legales de carácter familiar</t>
  </si>
  <si>
    <t xml:space="preserve">1. Asesorías Jurídicas: su función es que se resuelvan conflictos de manera eficiente y brinde seguridad jurídica a los ciudadanos.
2. Visitas domiciliarias: Tienen como objetivo verificar inspeccionar propiedades, recopilar información para casos legales y resolver quejas o denuncias.
3. Pensión: El área jurídica se encarga de asegurar su correcta administración, y la entrega del Recurso.
4. Testamento: Tiene la función de asegurar que la distribución de bienes y patrimonio se haga de acuerdo con la voluntad del fallecido y conforme a la legislación vigente.
5. Registro Extemporáneo: Tiene la función de garantizar el derecho a la identidad de una persona que no fue inscrita en el tiempo oportuno.
</t>
  </si>
  <si>
    <t xml:space="preserve">1.1 El área jurídica debe tener en cuenta el contexto social, los derechos de los ciudadanos y las demandas de la comunidad. A menudo, las decisiones legales afectan directamente a los ciudadanos, por lo que el programa debe buscar un equilibrio entre la legalidad y la justicia social. Además, el área puede involucrarse en la resolución de disputas entre ciudadanos, ofrecer asesoría legal a la población y actuar como mediadora en conflictos locales.        
1.2 Sector de la Población: 21,443 Población total Hombres 10,342 Población total Mujeres 10,342 11,101 - Calidad y espacios de la vivienda 4.66% - vulnerables por ingreso Población 1,558 Porcentaje 7.62% - Se encuentra en condición de pobreza extrema Población 1.21 - Porcentaje 5.00% - Se encuentra en 10,132 condición de pobreza 10,132, Porcentaje 49.60%.                  
                                                                                                                                                                                                                                                                                                                                1.3 En este sentido, es labor tanto de las autoridades diseñar y encaminar los recursos y programas de los Zapotlenses  para cubrir esta apremiante necesidad, los grupos vulnerables con mayor rezago social en las 3 localidades,  que se encuentran en situación económica de pobreza en las familias Zapotlenses.                  
                                                                                                                                                                                                                                                                                                                                                                                                            1.4 Se buscara  atreves de estadísticas reflejar el avance significativo del alcance de los programas que se establecerán dentro de las 3 localidades y su impacto social en los ciudadanos.   </t>
  </si>
  <si>
    <t>2.1 Uno de los objetivos primordiales de la actual administración pública municipal es muchas veces, los programas jurídicos municipales no cuentan con el personal o los recursos suficientes para abordar todas las cuestiones legales que surgen. Esto puede generar atrasos en la resolución de conflictos, en la elaboración de documentos legales o en la defensa de los intereses del municipio.     
                                                                                                                                                                                                                                                                                                                                                                                                                                                                                                                                                                                                                                                                                                                                                                                                                                   2.2 Ciudadanos que residan las 3 localidades del municipio Zapotlán de Juárez                                                                                                                                                                                                                                                                                                                                                                    
2.3 Sin una asesoría jurídica, los conflictos legales entre ciudadanos y autoridades locales o entre ciudadanos mismos no se resuelven de manera adecuada. Esto puede derivar en una acumulación de disputas legales no atendidas, creando tensiones sociales.                                                                                                                                                                                                                                                                                           
2.4  La falta de una asesoría jurídica efectiva puede llevar a decisiones administrativas equivocadas, que no respeten la ley o sean inconstitucionales. Esto puede hacer que las políticas públicas no se implementen correctamente, afectando a los servicios que el municipio debe proporcionar a los ciudadanos                                                                                                                                                                                                                                                                                                                                                                                                                                            
2.5 cuantitativa: Informar y sensibilizar a la población sobre las diversas manifestaciones de violencia, incluyendo violencia doméstica, de género, psicológica, laboral, y social.                                                                                                                                                                                   cualitativa: Muchas veces, las personas no identifican comportamientos violentos como tales, o no son conscientes de que tienen derecho a vivir sin violencia. Las pláticas contribuirán a crear conciencia sobre cómo detectar situaciones  de prevenirlas.</t>
  </si>
  <si>
    <t>4.1 Grupos vulnerables con rezago social y económico que radiquen en el municipio de Zapotlán de Juárez en sus 3 localidades.                                                                                                                                                                                                                                                                    
4.2 Población total 21 443 habitantes
Se encuentra en condición de pobreza Población 10,132 Porcentaje 49.60%
Se encuentra en condición de pobreza extrema Población 1,021 Porcentaje 5.00%
Vulnerables por ingreso Población 1,558 Porcentaje 7.62%
Población adulta mayor 2,657 Habitantes 12.39% 60 años y más del total municipal                                                                                                                                                                                                                                                                                                                                                                              
4.3 Mujeres 11,101 Hombres 10,342 
4.4 Aunque la el tamaño de la población es algo que cambia de manera diaria, su monitorio se realiza cada 5 y 10 años mediante censos y conteos poblacionales, respectivamente.                                                                                                                                                                                 4.4.1 ANUAL                                                                                                                                                                                                                                                                                                                                                                                                                                                                                                                              
4.5.2Mediante la consulta de los datos poblacionales que arroja INEGI. Fuente: SIGEH con datos del CONEVAL. Medición de la Pobreza por Municipio 2020</t>
  </si>
  <si>
    <t>POBREZA  10,132 - 49.6% 
POBREZA MODERADA 9,111 - 44.6% 
POBREZA EXTREMA 1,021 - 5.0%</t>
  </si>
  <si>
    <t>GRUPOS VULNERABLES POR CARENCIA SOCIAL 6, 038 - 29.6% 
GRUPOS VULNERABLES POR INGRESOS 1,558 - 7.6% 
NO POBRES Y NO VULNERABLES 2,700 - 13.2 %</t>
  </si>
  <si>
    <t>8.1 Las reglas de operación de programas estatales se encuentran en la pagina oficial de la secretaria del bienestar e inclusión social. 
https://www.gob.mx/bienestar 
Las reglas de  operación de los programas sustentables del menipeo se encuentran en la pagina de oficial del ayuntamiento. 
https://zapotlan.hidalgo.gob.mx/</t>
  </si>
  <si>
    <t>ZAPOTLÁN DE JUÁREZ
SAN PEDRO HUAQUILPAN
ACAYUCA</t>
  </si>
  <si>
    <t>Población de Zapotlán de Juárez y sus 3 localidades: Zapotlán, San Pedro Huaquilpan y Acayuca.</t>
  </si>
  <si>
    <t>SECRETARIA DE BIENESTAR, INCLUSIÓN Y DESARROLLO SOCIAL</t>
  </si>
  <si>
    <t>Oportunidad de mejorar la eficiencia en la resolución de conflictos</t>
  </si>
  <si>
    <t>Fortalecimiento de la seguridad jurídica y la credibilidad</t>
  </si>
  <si>
    <t>Oportunidad de mejora en la elaboración de documentos legales</t>
  </si>
  <si>
    <t>Mejora continua en la defensa de los intereses del municipio</t>
  </si>
  <si>
    <t>Oportunidad de mejora en el desarrollo de proyectos municipales</t>
  </si>
  <si>
    <t>Mejora continua en la ejecución de políticas públicas</t>
  </si>
  <si>
    <t>Optimización de los procesos administrativos</t>
  </si>
  <si>
    <t>Mejora en la planificación y asignación de actividades</t>
  </si>
  <si>
    <t>Oportunidad de mejora en la coordinación entre instituciones</t>
  </si>
  <si>
    <t>Impulso a la priorización del área jurídica en la gestión municipal</t>
  </si>
  <si>
    <t>Mejora en la preparación y especialización del personal</t>
  </si>
  <si>
    <t>Mejora en la adecuación de los servicios jurídicos a las necesidades reales.</t>
  </si>
  <si>
    <t>su función es que se resuelvan conflictos de manera eficiente y brinde seguridad jurídica a los ciudadanos.</t>
  </si>
  <si>
    <t>PORCENTAJE DE AVANCE TRIMESTRAL PROGRAMATICO</t>
  </si>
  <si>
    <t>PORCENTAJE DE AVANCE  PROGRAMATICO TRIMESTRAL</t>
  </si>
  <si>
    <t>PORCENTAJE DE AVANCE TRIMESTRAL PROGRAMADO</t>
  </si>
  <si>
    <t>POA DE LA DIRECCIÓN JURIDICO SM 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</si>
</sst>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3">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0"/>
      <color rgb="FF000000"/>
      <name val="Arial MT"/>
    </font>
    <font>
      <sz val="12"/>
      <color theme="0"/>
      <name val="Arial"/>
      <family val="2"/>
    </font>
    <font>
      <sz val="11"/>
      <color rgb="FF000000"/>
      <name val="Times New Roman"/>
      <family val="1"/>
    </font>
    <font>
      <sz val="9"/>
      <color rgb="FFFFFFFF"/>
      <name val="Arial"/>
      <family val="2"/>
    </font>
    <font>
      <sz val="11"/>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u/>
      <sz val="9"/>
      <color theme="10"/>
      <name val="Arial"/>
      <family val="2"/>
    </font>
    <font>
      <b/>
      <vertAlign val="subscript"/>
      <sz val="8.5"/>
      <name val="Arial"/>
      <family val="2"/>
    </font>
    <font>
      <sz val="8"/>
      <name val="Montserrat"/>
    </font>
    <font>
      <sz val="8"/>
      <color rgb="FF000000"/>
      <name val="Montserrat"/>
    </font>
    <font>
      <b/>
      <sz val="8"/>
      <color theme="0"/>
      <name val="Montserrat"/>
    </font>
    <font>
      <sz val="9"/>
      <color rgb="FF000000"/>
      <name val="Montserrat Light"/>
    </font>
  </fonts>
  <fills count="29">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
      <patternFill patternType="solid">
        <fgColor theme="9"/>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704">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40" fillId="0" borderId="34" xfId="0" applyFont="1" applyBorder="1" applyAlignment="1">
      <alignment horizontal="center" vertical="center" wrapText="1"/>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4" xfId="0" applyFont="1" applyBorder="1" applyAlignment="1">
      <alignment horizontal="center"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6" borderId="10" xfId="0" applyFont="1" applyFill="1" applyBorder="1" applyAlignment="1">
      <alignment horizontal="center" vertical="center" wrapText="1"/>
    </xf>
    <xf numFmtId="0" fontId="88" fillId="8" borderId="33" xfId="0" applyFont="1" applyFill="1" applyBorder="1" applyAlignment="1">
      <alignment horizontal="center" vertical="center" wrapText="1"/>
    </xf>
    <xf numFmtId="0" fontId="85" fillId="0" borderId="34" xfId="0" applyFont="1" applyBorder="1" applyAlignment="1">
      <alignment horizontal="center" vertical="center"/>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93" fillId="7" borderId="10" xfId="0" applyFont="1" applyFill="1" applyBorder="1" applyAlignment="1">
      <alignment horizontal="center" vertical="center" wrapText="1"/>
    </xf>
    <xf numFmtId="0" fontId="4" fillId="0" borderId="10" xfId="0" applyFont="1" applyBorder="1" applyAlignment="1">
      <alignment horizontal="left" vertical="center" wrapText="1"/>
    </xf>
    <xf numFmtId="0" fontId="4" fillId="0" borderId="10" xfId="0" applyFont="1" applyBorder="1" applyAlignment="1">
      <alignment horizontal="left" vertical="top"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0" fontId="0" fillId="0" borderId="0" xfId="0" applyAlignment="1">
      <alignment horizontal="left" vertical="top" wrapText="1"/>
    </xf>
    <xf numFmtId="0" fontId="18" fillId="0" borderId="10" xfId="0" applyFont="1" applyBorder="1" applyAlignment="1">
      <alignment horizontal="left" vertical="center" wrapText="1"/>
    </xf>
    <xf numFmtId="0" fontId="44" fillId="0" borderId="10" xfId="0" applyFont="1" applyBorder="1" applyAlignment="1">
      <alignment horizontal="center" vertical="center" wrapText="1"/>
    </xf>
    <xf numFmtId="1" fontId="94" fillId="0" borderId="10" xfId="0" applyNumberFormat="1" applyFont="1" applyBorder="1" applyAlignment="1">
      <alignment horizontal="center" vertical="center" shrinkToFit="1"/>
    </xf>
    <xf numFmtId="0" fontId="89" fillId="8" borderId="34" xfId="0" applyFont="1" applyFill="1" applyBorder="1" applyAlignment="1">
      <alignment horizontal="center" vertical="center"/>
    </xf>
    <xf numFmtId="0" fontId="85" fillId="23" borderId="34" xfId="2" applyFont="1" applyFill="1" applyBorder="1" applyAlignment="1">
      <alignment horizontal="center" vertical="center" wrapText="1"/>
    </xf>
    <xf numFmtId="0" fontId="85" fillId="23" borderId="34" xfId="2" applyFont="1" applyFill="1" applyBorder="1" applyAlignment="1">
      <alignment horizontal="center" vertical="center"/>
    </xf>
    <xf numFmtId="0" fontId="87" fillId="11" borderId="34" xfId="2" applyFont="1" applyFill="1" applyBorder="1" applyAlignment="1">
      <alignment horizontal="center" vertical="center"/>
    </xf>
    <xf numFmtId="0" fontId="85"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5"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95" fillId="20" borderId="34" xfId="2" applyFont="1" applyFill="1" applyBorder="1" applyAlignment="1">
      <alignment horizontal="center" vertical="center"/>
    </xf>
    <xf numFmtId="0" fontId="10" fillId="7" borderId="34"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40" fillId="12" borderId="34" xfId="0" applyFont="1" applyFill="1" applyBorder="1" applyAlignment="1">
      <alignment horizontal="center" vertical="center" wrapText="1"/>
    </xf>
    <xf numFmtId="0" fontId="40" fillId="25"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2" fillId="0" borderId="37" xfId="2" applyFont="1" applyBorder="1" applyAlignment="1">
      <alignment horizontal="center" vertical="center" wrapText="1"/>
    </xf>
    <xf numFmtId="9" fontId="92" fillId="0" borderId="37" xfId="1" applyFont="1" applyBorder="1" applyAlignment="1">
      <alignment horizontal="center" vertical="center"/>
    </xf>
    <xf numFmtId="0" fontId="30" fillId="7" borderId="34" xfId="0" applyFont="1" applyFill="1" applyBorder="1" applyAlignment="1">
      <alignment horizontal="center" vertical="center" wrapText="1"/>
    </xf>
    <xf numFmtId="0" fontId="24" fillId="0" borderId="34" xfId="0" applyFont="1" applyBorder="1" applyAlignment="1">
      <alignment horizontal="left" vertical="center"/>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89" fillId="8"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48" fillId="7" borderId="34" xfId="0" applyFont="1" applyFill="1" applyBorder="1" applyAlignment="1">
      <alignment vertical="center" wrapText="1"/>
    </xf>
    <xf numFmtId="14" fontId="92"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2" fillId="0" borderId="34" xfId="2" applyFont="1" applyBorder="1" applyAlignment="1">
      <alignment horizontal="center" vertical="center" wrapText="1"/>
    </xf>
    <xf numFmtId="9" fontId="92"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6" fillId="0" borderId="0" xfId="0" applyFont="1" applyAlignment="1">
      <alignment horizontal="left" vertical="center"/>
    </xf>
    <xf numFmtId="9" fontId="24" fillId="0" borderId="34" xfId="1" applyFont="1" applyFill="1" applyBorder="1" applyAlignment="1">
      <alignment horizontal="left" vertical="center"/>
    </xf>
    <xf numFmtId="0" fontId="24" fillId="0" borderId="31" xfId="0" applyFont="1" applyBorder="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9" fillId="7" borderId="34" xfId="0" applyFont="1" applyFill="1" applyBorder="1" applyAlignment="1">
      <alignment horizontal="center" vertical="center" wrapText="1"/>
    </xf>
    <xf numFmtId="0" fontId="89" fillId="0" borderId="0" xfId="0" applyFont="1" applyAlignment="1">
      <alignment vertical="center" wrapText="1"/>
    </xf>
    <xf numFmtId="0" fontId="0" fillId="0" borderId="0" xfId="0" applyAlignment="1">
      <alignment horizontal="left" vertical="center"/>
    </xf>
    <xf numFmtId="0" fontId="96" fillId="0" borderId="0" xfId="0" applyFont="1" applyAlignment="1">
      <alignment horizontal="left" vertical="center"/>
    </xf>
    <xf numFmtId="0" fontId="90" fillId="0" borderId="34" xfId="0" applyFont="1" applyBorder="1" applyAlignment="1">
      <alignment horizontal="center" vertical="center" wrapText="1"/>
    </xf>
    <xf numFmtId="0" fontId="87" fillId="8" borderId="10" xfId="0" applyFont="1" applyFill="1" applyBorder="1" applyAlignment="1">
      <alignment horizontal="center" vertical="center" wrapText="1"/>
    </xf>
    <xf numFmtId="0" fontId="109" fillId="0" borderId="10" xfId="0" applyFont="1" applyBorder="1" applyAlignment="1">
      <alignment horizontal="center" vertical="center" wrapText="1"/>
    </xf>
    <xf numFmtId="0" fontId="109" fillId="0" borderId="33" xfId="0" applyFont="1" applyBorder="1" applyAlignment="1">
      <alignment horizontal="center" vertical="center" wrapText="1"/>
    </xf>
    <xf numFmtId="0" fontId="109" fillId="0" borderId="11" xfId="0" applyFont="1" applyBorder="1" applyAlignment="1">
      <alignment horizontal="center" vertical="center" wrapText="1"/>
    </xf>
    <xf numFmtId="0" fontId="110" fillId="0" borderId="34" xfId="0" applyFont="1" applyBorder="1" applyAlignment="1">
      <alignment horizontal="center" vertical="center" wrapText="1"/>
    </xf>
    <xf numFmtId="0" fontId="109" fillId="0" borderId="6" xfId="0" applyFont="1" applyBorder="1" applyAlignment="1">
      <alignment horizontal="center" vertical="center" wrapText="1"/>
    </xf>
    <xf numFmtId="0" fontId="110" fillId="0" borderId="0" xfId="0" applyFont="1" applyAlignment="1">
      <alignment horizontal="center" vertical="center"/>
    </xf>
    <xf numFmtId="0" fontId="5" fillId="0" borderId="10" xfId="0" applyFont="1" applyBorder="1" applyAlignment="1">
      <alignment horizontal="center" vertical="center" wrapText="1"/>
    </xf>
    <xf numFmtId="1" fontId="6" fillId="0" borderId="35" xfId="0" applyNumberFormat="1" applyFont="1" applyBorder="1" applyAlignment="1">
      <alignment horizontal="center" vertical="center" shrinkToFit="1"/>
    </xf>
    <xf numFmtId="1" fontId="6" fillId="0" borderId="34" xfId="0" applyNumberFormat="1" applyFont="1" applyBorder="1" applyAlignment="1">
      <alignment horizontal="center" vertical="center" shrinkToFit="1"/>
    </xf>
    <xf numFmtId="1" fontId="6" fillId="0" borderId="36" xfId="0" applyNumberFormat="1" applyFont="1" applyBorder="1" applyAlignment="1">
      <alignment horizontal="center" vertical="center" shrinkToFit="1"/>
    </xf>
    <xf numFmtId="0" fontId="111" fillId="15" borderId="34" xfId="0" applyFont="1" applyFill="1" applyBorder="1" applyAlignment="1">
      <alignment horizontal="center" vertical="center"/>
    </xf>
    <xf numFmtId="0" fontId="111" fillId="8" borderId="34" xfId="0" applyFont="1" applyFill="1" applyBorder="1" applyAlignment="1">
      <alignment horizontal="center" vertical="center" wrapText="1"/>
    </xf>
    <xf numFmtId="0" fontId="110" fillId="0" borderId="0" xfId="0" applyFont="1" applyAlignment="1">
      <alignment horizontal="center" vertical="center" wrapText="1"/>
    </xf>
    <xf numFmtId="0" fontId="110" fillId="0" borderId="31" xfId="0" applyFont="1" applyBorder="1" applyAlignment="1">
      <alignment horizontal="center" vertical="center" wrapText="1"/>
    </xf>
    <xf numFmtId="0" fontId="111" fillId="8" borderId="38" xfId="0" applyFont="1" applyFill="1" applyBorder="1" applyAlignment="1">
      <alignment horizontal="center" vertical="center"/>
    </xf>
    <xf numFmtId="0" fontId="111" fillId="8" borderId="42" xfId="2" applyFont="1" applyFill="1" applyBorder="1" applyAlignment="1">
      <alignment vertical="center" wrapText="1"/>
    </xf>
    <xf numFmtId="0" fontId="110" fillId="0" borderId="10" xfId="0" applyFont="1" applyBorder="1" applyAlignment="1">
      <alignment horizontal="center" vertical="center" wrapText="1"/>
    </xf>
    <xf numFmtId="0" fontId="111" fillId="8" borderId="34" xfId="0" applyFont="1" applyFill="1" applyBorder="1" applyAlignment="1">
      <alignment horizontal="center" vertical="center"/>
    </xf>
    <xf numFmtId="0" fontId="111" fillId="8" borderId="13" xfId="0" applyFont="1" applyFill="1" applyBorder="1" applyAlignment="1">
      <alignment horizontal="center" vertical="center" wrapText="1"/>
    </xf>
    <xf numFmtId="9" fontId="24" fillId="0" borderId="34" xfId="1" applyFont="1" applyBorder="1" applyAlignment="1">
      <alignment horizontal="center" vertical="center" wrapText="1"/>
    </xf>
    <xf numFmtId="9" fontId="30" fillId="8" borderId="34" xfId="1" applyFont="1" applyFill="1" applyBorder="1" applyAlignment="1">
      <alignment horizontal="center" vertical="center" wrapText="1"/>
    </xf>
    <xf numFmtId="9" fontId="24" fillId="0" borderId="0" xfId="1" applyFont="1" applyAlignment="1">
      <alignment horizontal="center" vertical="center" wrapText="1"/>
    </xf>
    <xf numFmtId="0" fontId="18" fillId="28" borderId="14" xfId="0" applyFont="1" applyFill="1" applyBorder="1" applyAlignment="1">
      <alignment horizontal="center" vertical="center" wrapText="1"/>
    </xf>
    <xf numFmtId="0" fontId="24" fillId="27" borderId="34" xfId="0" applyFont="1" applyFill="1" applyBorder="1" applyAlignment="1">
      <alignment horizontal="center" vertical="center" wrapText="1"/>
    </xf>
    <xf numFmtId="0" fontId="112" fillId="0" borderId="0" xfId="0" applyFont="1" applyAlignment="1">
      <alignment horizontal="center" vertical="center" wrapText="1"/>
    </xf>
    <xf numFmtId="0" fontId="88" fillId="8" borderId="11" xfId="0" applyFont="1" applyFill="1" applyBorder="1" applyAlignment="1">
      <alignment horizontal="center" vertical="center"/>
    </xf>
    <xf numFmtId="0" fontId="88" fillId="8" borderId="12" xfId="0" applyFont="1" applyFill="1" applyBorder="1" applyAlignment="1">
      <alignment horizontal="center" vertical="center"/>
    </xf>
    <xf numFmtId="0" fontId="88"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86" fillId="0" borderId="1" xfId="0" applyFont="1" applyBorder="1" applyAlignment="1">
      <alignment horizontal="left" vertical="center" wrapText="1"/>
    </xf>
    <xf numFmtId="0" fontId="86" fillId="0" borderId="2" xfId="0" applyFont="1" applyBorder="1" applyAlignment="1">
      <alignment horizontal="left" vertical="center" wrapText="1"/>
    </xf>
    <xf numFmtId="0" fontId="86" fillId="0" borderId="3" xfId="0" applyFont="1" applyBorder="1" applyAlignment="1">
      <alignment horizontal="left" vertical="center" wrapText="1"/>
    </xf>
    <xf numFmtId="0" fontId="86" fillId="0" borderId="4" xfId="0" applyFont="1" applyBorder="1" applyAlignment="1">
      <alignment horizontal="left" vertical="center" wrapText="1"/>
    </xf>
    <xf numFmtId="0" fontId="86" fillId="0" borderId="0" xfId="0" applyFont="1" applyAlignment="1">
      <alignment horizontal="left" vertical="center" wrapText="1"/>
    </xf>
    <xf numFmtId="0" fontId="86" fillId="0" borderId="5" xfId="0" applyFont="1" applyBorder="1" applyAlignment="1">
      <alignment horizontal="left" vertical="center" wrapText="1"/>
    </xf>
    <xf numFmtId="0" fontId="86" fillId="0" borderId="7" xfId="0" applyFont="1" applyBorder="1" applyAlignment="1">
      <alignment horizontal="left" vertical="center" wrapText="1"/>
    </xf>
    <xf numFmtId="0" fontId="86" fillId="0" borderId="8" xfId="0" applyFont="1" applyBorder="1" applyAlignment="1">
      <alignment horizontal="left" vertical="center" wrapText="1"/>
    </xf>
    <xf numFmtId="0" fontId="86" fillId="0" borderId="9" xfId="0" applyFont="1" applyBorder="1" applyAlignment="1">
      <alignment horizontal="left" vertical="center" wrapText="1"/>
    </xf>
    <xf numFmtId="0" fontId="85" fillId="0" borderId="1" xfId="0" applyFont="1" applyBorder="1" applyAlignment="1">
      <alignment horizontal="left" vertical="center" wrapText="1"/>
    </xf>
    <xf numFmtId="0" fontId="85" fillId="0" borderId="2" xfId="0" applyFont="1" applyBorder="1" applyAlignment="1">
      <alignment horizontal="left" vertical="center" wrapText="1"/>
    </xf>
    <xf numFmtId="0" fontId="85" fillId="0" borderId="3" xfId="0" applyFont="1" applyBorder="1" applyAlignment="1">
      <alignment horizontal="left" vertical="center" wrapText="1"/>
    </xf>
    <xf numFmtId="0" fontId="85" fillId="0" borderId="4" xfId="0" applyFont="1" applyBorder="1" applyAlignment="1">
      <alignment horizontal="left" vertical="center" wrapText="1"/>
    </xf>
    <xf numFmtId="0" fontId="85" fillId="0" borderId="0" xfId="0" applyFont="1" applyAlignment="1">
      <alignment horizontal="left" vertical="center" wrapText="1"/>
    </xf>
    <xf numFmtId="0" fontId="85" fillId="0" borderId="5" xfId="0" applyFont="1" applyBorder="1" applyAlignment="1">
      <alignment horizontal="left" vertical="center" wrapText="1"/>
    </xf>
    <xf numFmtId="0" fontId="85" fillId="0" borderId="7" xfId="0" applyFont="1" applyBorder="1" applyAlignment="1">
      <alignment horizontal="left" vertical="center" wrapText="1"/>
    </xf>
    <xf numFmtId="0" fontId="85" fillId="0" borderId="8" xfId="0" applyFont="1" applyBorder="1" applyAlignment="1">
      <alignment horizontal="left" vertical="center" wrapText="1"/>
    </xf>
    <xf numFmtId="0" fontId="85"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8" fillId="8" borderId="46" xfId="0" applyFont="1" applyFill="1" applyBorder="1" applyAlignment="1">
      <alignment horizontal="center" vertical="center"/>
    </xf>
    <xf numFmtId="0" fontId="88" fillId="8" borderId="47" xfId="0" applyFont="1" applyFill="1" applyBorder="1" applyAlignment="1">
      <alignment horizontal="center" vertical="center"/>
    </xf>
    <xf numFmtId="0" fontId="85" fillId="0" borderId="29" xfId="0" applyFont="1" applyBorder="1" applyAlignment="1">
      <alignment horizontal="center" vertical="center" wrapText="1"/>
    </xf>
    <xf numFmtId="0" fontId="85" fillId="0" borderId="31" xfId="0" applyFont="1" applyBorder="1" applyAlignment="1">
      <alignment horizontal="center"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18" fillId="27" borderId="11" xfId="0" applyFont="1" applyFill="1" applyBorder="1" applyAlignment="1">
      <alignment horizontal="center" vertical="center" wrapText="1"/>
    </xf>
    <xf numFmtId="0" fontId="3" fillId="27" borderId="12" xfId="0" applyFont="1" applyFill="1" applyBorder="1" applyAlignment="1">
      <alignment horizontal="center" vertical="center" wrapText="1"/>
    </xf>
    <xf numFmtId="0" fontId="3" fillId="27" borderId="13" xfId="0" applyFont="1" applyFill="1" applyBorder="1" applyAlignment="1">
      <alignment horizontal="center" vertical="center"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28" fillId="0" borderId="18" xfId="3" applyFill="1" applyBorder="1" applyAlignment="1">
      <alignment horizontal="center" vertical="center" wrapText="1"/>
    </xf>
    <xf numFmtId="0" fontId="84" fillId="0" borderId="0" xfId="3" applyFont="1" applyFill="1" applyBorder="1" applyAlignment="1">
      <alignment horizontal="center" vertical="center" wrapText="1"/>
    </xf>
    <xf numFmtId="0" fontId="84" fillId="0" borderId="5" xfId="3" applyFont="1" applyFill="1" applyBorder="1" applyAlignment="1">
      <alignment horizontal="center" vertical="center" wrapText="1"/>
    </xf>
    <xf numFmtId="0" fontId="84" fillId="0" borderId="18" xfId="3" applyFont="1" applyFill="1" applyBorder="1" applyAlignment="1">
      <alignment horizontal="center" vertical="center" wrapText="1"/>
    </xf>
    <xf numFmtId="0" fontId="84" fillId="0" borderId="23" xfId="3" applyFont="1" applyFill="1" applyBorder="1" applyAlignment="1">
      <alignment horizontal="center" vertical="center"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28" fillId="0" borderId="21" xfId="3" applyFill="1" applyBorder="1" applyAlignment="1">
      <alignment horizontal="center" vertical="center" wrapText="1"/>
    </xf>
    <xf numFmtId="0" fontId="84" fillId="0" borderId="2" xfId="3" applyFont="1" applyFill="1" applyBorder="1" applyAlignment="1">
      <alignment horizontal="center" vertical="center" wrapText="1"/>
    </xf>
    <xf numFmtId="0" fontId="84" fillId="0" borderId="3" xfId="3" applyFont="1" applyFill="1" applyBorder="1" applyAlignment="1">
      <alignment horizontal="center" vertical="center" wrapText="1"/>
    </xf>
    <xf numFmtId="0" fontId="84" fillId="0" borderId="21" xfId="3" applyFont="1"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24" fillId="0" borderId="34" xfId="0" applyFont="1" applyBorder="1" applyAlignment="1">
      <alignment horizontal="justify" vertical="center" wrapText="1"/>
    </xf>
    <xf numFmtId="0" fontId="18" fillId="0" borderId="17" xfId="0" applyFont="1" applyBorder="1" applyAlignment="1">
      <alignment horizontal="justify" vertical="center" wrapText="1"/>
    </xf>
    <xf numFmtId="0" fontId="24" fillId="0" borderId="18" xfId="0" applyFont="1" applyBorder="1" applyAlignment="1">
      <alignment horizontal="justify"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 xfId="0" applyFont="1" applyBorder="1" applyAlignment="1">
      <alignment horizontal="left" vertical="center" wrapText="1"/>
    </xf>
    <xf numFmtId="0" fontId="17" fillId="0" borderId="13" xfId="0" applyFont="1" applyBorder="1" applyAlignment="1">
      <alignment horizontal="left" vertical="center" wrapText="1"/>
    </xf>
    <xf numFmtId="0" fontId="24" fillId="0" borderId="21"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85" fillId="0" borderId="33"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6" xfId="0" applyFont="1" applyBorder="1" applyAlignment="1">
      <alignment horizontal="center" vertical="center" wrapText="1"/>
    </xf>
    <xf numFmtId="0" fontId="0" fillId="0" borderId="0" xfId="0" applyAlignment="1">
      <alignment horizontal="center" vertical="top"/>
    </xf>
    <xf numFmtId="0" fontId="88" fillId="8" borderId="0" xfId="0" applyFont="1" applyFill="1" applyAlignment="1">
      <alignment horizontal="center" vertical="center" wrapText="1"/>
    </xf>
    <xf numFmtId="0" fontId="88"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88" fillId="8" borderId="29" xfId="0" applyFont="1" applyFill="1" applyBorder="1" applyAlignment="1">
      <alignment horizontal="center" vertical="center" wrapText="1"/>
    </xf>
    <xf numFmtId="0" fontId="88" fillId="8" borderId="31" xfId="0" applyFont="1" applyFill="1" applyBorder="1" applyAlignment="1">
      <alignment horizontal="center"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1" fontId="78" fillId="0" borderId="11" xfId="0" applyNumberFormat="1" applyFont="1" applyBorder="1" applyAlignment="1">
      <alignment horizontal="center" vertical="center" shrinkToFit="1"/>
    </xf>
    <xf numFmtId="1" fontId="78" fillId="0" borderId="12" xfId="0" applyNumberFormat="1" applyFont="1" applyBorder="1" applyAlignment="1">
      <alignment horizontal="center" vertical="center" shrinkToFit="1"/>
    </xf>
    <xf numFmtId="1" fontId="78" fillId="0" borderId="13" xfId="0" applyNumberFormat="1" applyFont="1" applyBorder="1" applyAlignment="1">
      <alignment horizontal="center" vertical="center" shrinkToFi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8" fillId="8" borderId="7" xfId="0" applyFont="1" applyFill="1" applyBorder="1" applyAlignment="1">
      <alignment horizontal="center" vertical="center" wrapText="1"/>
    </xf>
    <xf numFmtId="0" fontId="88" fillId="8" borderId="8" xfId="0" applyFont="1" applyFill="1" applyBorder="1" applyAlignment="1">
      <alignment horizontal="center" vertical="center" wrapText="1"/>
    </xf>
    <xf numFmtId="0" fontId="88" fillId="8" borderId="9" xfId="0" applyFont="1" applyFill="1" applyBorder="1" applyAlignment="1">
      <alignment horizontal="center" vertical="center" wrapText="1"/>
    </xf>
    <xf numFmtId="0" fontId="57" fillId="7" borderId="25" xfId="0" applyFont="1" applyFill="1" applyBorder="1" applyAlignment="1">
      <alignment horizontal="center" vertical="center" wrapText="1"/>
    </xf>
    <xf numFmtId="0" fontId="57" fillId="7" borderId="39"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57" fillId="8" borderId="34" xfId="0" applyFont="1" applyFill="1" applyBorder="1" applyAlignment="1">
      <alignment horizontal="center" vertical="center" wrapText="1"/>
    </xf>
    <xf numFmtId="0" fontId="18" fillId="0" borderId="34" xfId="0" applyFont="1" applyBorder="1" applyAlignment="1">
      <alignment horizontal="center" vertical="center" wrapText="1"/>
    </xf>
    <xf numFmtId="0" fontId="85" fillId="7" borderId="34" xfId="0" applyFont="1" applyFill="1" applyBorder="1" applyAlignment="1">
      <alignment horizontal="center" vertical="center" wrapText="1"/>
    </xf>
    <xf numFmtId="0" fontId="24" fillId="0" borderId="34" xfId="0" applyFont="1" applyBorder="1" applyAlignment="1">
      <alignment horizontal="center" vertical="center"/>
    </xf>
    <xf numFmtId="0" fontId="89" fillId="8" borderId="34" xfId="0" applyFont="1" applyFill="1" applyBorder="1" applyAlignment="1">
      <alignment horizontal="center" vertical="center" wrapText="1"/>
    </xf>
    <xf numFmtId="0" fontId="40" fillId="0" borderId="34" xfId="0" applyFont="1" applyBorder="1" applyAlignment="1">
      <alignment horizontal="center" vertical="center" wrapText="1"/>
    </xf>
    <xf numFmtId="0" fontId="0" fillId="0" borderId="38" xfId="0" applyBorder="1" applyAlignment="1">
      <alignment horizontal="center" vertical="center"/>
    </xf>
    <xf numFmtId="0" fontId="0" fillId="0" borderId="34" xfId="0" applyBorder="1" applyAlignment="1">
      <alignment horizontal="center" vertical="center"/>
    </xf>
    <xf numFmtId="0" fontId="0" fillId="0" borderId="37" xfId="0" applyBorder="1" applyAlignment="1">
      <alignment horizontal="center" vertical="center"/>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89" fillId="8" borderId="37" xfId="2" applyFont="1" applyFill="1" applyBorder="1" applyAlignment="1">
      <alignment horizontal="center" vertical="center" wrapText="1"/>
    </xf>
    <xf numFmtId="0" fontId="89" fillId="8" borderId="38" xfId="2" applyFont="1" applyFill="1" applyBorder="1" applyAlignment="1">
      <alignment horizontal="center" vertical="center" wrapText="1"/>
    </xf>
    <xf numFmtId="0" fontId="85" fillId="0" borderId="37" xfId="2" applyFont="1" applyBorder="1" applyAlignment="1">
      <alignment horizontal="center" vertical="center" wrapText="1"/>
    </xf>
    <xf numFmtId="0" fontId="85" fillId="0" borderId="38" xfId="2" applyFont="1" applyBorder="1" applyAlignment="1">
      <alignment horizontal="center" vertical="center" wrapText="1"/>
    </xf>
    <xf numFmtId="0" fontId="65" fillId="0" borderId="34" xfId="0" applyFont="1" applyBorder="1" applyAlignment="1">
      <alignment horizontal="center" vertical="center" wrapText="1"/>
    </xf>
    <xf numFmtId="0" fontId="85" fillId="0" borderId="34" xfId="0" applyFont="1" applyBorder="1" applyAlignment="1">
      <alignment horizontal="center" vertical="center"/>
    </xf>
    <xf numFmtId="9" fontId="79" fillId="0" borderId="34" xfId="1" applyFont="1" applyBorder="1" applyAlignment="1">
      <alignment horizontal="center" vertical="center"/>
    </xf>
    <xf numFmtId="0" fontId="85" fillId="16" borderId="37" xfId="2" applyFont="1" applyFill="1" applyBorder="1" applyAlignment="1">
      <alignment horizontal="center" vertical="center" wrapText="1"/>
    </xf>
    <xf numFmtId="0" fontId="85" fillId="16" borderId="38" xfId="2" applyFont="1" applyFill="1" applyBorder="1" applyAlignment="1">
      <alignment horizontal="center" vertical="center" wrapText="1"/>
    </xf>
    <xf numFmtId="0" fontId="89" fillId="21" borderId="37" xfId="0" applyFont="1" applyFill="1" applyBorder="1" applyAlignment="1">
      <alignment horizontal="center" vertical="center"/>
    </xf>
    <xf numFmtId="0" fontId="89" fillId="21" borderId="38" xfId="0" applyFont="1" applyFill="1" applyBorder="1" applyAlignment="1">
      <alignment horizontal="center" vertical="center"/>
    </xf>
    <xf numFmtId="0" fontId="95" fillId="8" borderId="37" xfId="2" applyFont="1" applyFill="1" applyBorder="1" applyAlignment="1">
      <alignment horizontal="center" vertical="center"/>
    </xf>
    <xf numFmtId="0" fontId="95" fillId="8" borderId="38" xfId="2" applyFont="1" applyFill="1" applyBorder="1" applyAlignment="1">
      <alignment horizontal="center" vertical="center"/>
    </xf>
    <xf numFmtId="0" fontId="95" fillId="9" borderId="37" xfId="2" applyFont="1" applyFill="1" applyBorder="1" applyAlignment="1">
      <alignment horizontal="center" vertical="center"/>
    </xf>
    <xf numFmtId="0" fontId="95" fillId="9" borderId="38" xfId="2" applyFont="1" applyFill="1" applyBorder="1" applyAlignment="1">
      <alignment horizontal="center" vertical="center"/>
    </xf>
    <xf numFmtId="0" fontId="95" fillId="9" borderId="29" xfId="2" applyFont="1" applyFill="1" applyBorder="1" applyAlignment="1">
      <alignment horizontal="center" vertical="center" wrapText="1"/>
    </xf>
    <xf numFmtId="0" fontId="95" fillId="9" borderId="30" xfId="2" applyFont="1" applyFill="1" applyBorder="1" applyAlignment="1">
      <alignment horizontal="center" vertical="center" wrapText="1"/>
    </xf>
    <xf numFmtId="0" fontId="95" fillId="9" borderId="31" xfId="2" applyFont="1" applyFill="1" applyBorder="1" applyAlignment="1">
      <alignment horizontal="center" vertical="center" wrapText="1"/>
    </xf>
    <xf numFmtId="0" fontId="95" fillId="8" borderId="37" xfId="2" applyFont="1" applyFill="1" applyBorder="1" applyAlignment="1">
      <alignment horizontal="center" vertical="center" wrapText="1"/>
    </xf>
    <xf numFmtId="0" fontId="95" fillId="8" borderId="38" xfId="2" applyFont="1" applyFill="1" applyBorder="1" applyAlignment="1">
      <alignment horizontal="center" vertical="center" wrapText="1"/>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89" fillId="9" borderId="29" xfId="0" applyFont="1" applyFill="1" applyBorder="1" applyAlignment="1">
      <alignment horizontal="center" vertical="center"/>
    </xf>
    <xf numFmtId="0" fontId="89" fillId="9" borderId="30" xfId="0" applyFont="1" applyFill="1" applyBorder="1" applyAlignment="1">
      <alignment horizontal="center" vertical="center"/>
    </xf>
    <xf numFmtId="0" fontId="89" fillId="9" borderId="31" xfId="0" applyFont="1" applyFill="1" applyBorder="1" applyAlignment="1">
      <alignment horizontal="center" vertical="center"/>
    </xf>
    <xf numFmtId="0" fontId="89" fillId="15" borderId="34" xfId="0" applyFont="1" applyFill="1" applyBorder="1" applyAlignment="1">
      <alignment horizontal="center" vertical="center"/>
    </xf>
    <xf numFmtId="0" fontId="89" fillId="24" borderId="37" xfId="0" applyFont="1" applyFill="1" applyBorder="1" applyAlignment="1">
      <alignment horizontal="center" vertical="center"/>
    </xf>
    <xf numFmtId="0" fontId="89" fillId="24" borderId="38" xfId="0" applyFont="1" applyFill="1" applyBorder="1" applyAlignment="1">
      <alignment horizontal="center" vertical="center"/>
    </xf>
    <xf numFmtId="0" fontId="66" fillId="0" borderId="0" xfId="0" applyFont="1" applyAlignment="1">
      <alignment horizontal="center"/>
    </xf>
    <xf numFmtId="0" fontId="69" fillId="0" borderId="0" xfId="0" applyFont="1" applyAlignment="1">
      <alignment horizontal="center"/>
    </xf>
    <xf numFmtId="0" fontId="73" fillId="0" borderId="34" xfId="0" applyFont="1" applyBorder="1" applyAlignment="1">
      <alignment horizontal="center" vertic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101"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102" fillId="0" borderId="34" xfId="0" applyFont="1" applyBorder="1" applyAlignment="1">
      <alignment horizontal="left" vertical="center" wrapText="1"/>
    </xf>
    <xf numFmtId="0" fontId="99" fillId="22" borderId="34" xfId="0" applyFont="1" applyFill="1" applyBorder="1" applyAlignment="1">
      <alignment horizontal="center" vertical="center" wrapText="1"/>
    </xf>
    <xf numFmtId="0" fontId="101" fillId="0" borderId="34" xfId="0" applyFont="1" applyBorder="1" applyAlignment="1">
      <alignment horizontal="justify" vertical="center" wrapText="1"/>
    </xf>
    <xf numFmtId="0" fontId="74" fillId="0" borderId="34" xfId="0" applyFont="1" applyBorder="1" applyAlignment="1">
      <alignment horizontal="justify" vertical="center" wrapText="1"/>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100" fillId="8" borderId="34" xfId="0" applyFont="1" applyFill="1" applyBorder="1" applyAlignment="1">
      <alignment horizontal="center" vertical="center" wrapText="1"/>
    </xf>
    <xf numFmtId="0" fontId="100" fillId="8" borderId="34" xfId="0" applyFont="1" applyFill="1" applyBorder="1" applyAlignment="1">
      <alignment horizontal="center" vertical="center"/>
    </xf>
    <xf numFmtId="0" fontId="70" fillId="0" borderId="39" xfId="0" applyFont="1" applyBorder="1" applyAlignment="1">
      <alignment horizontal="center" vertical="center"/>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57"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6" fillId="0" borderId="34" xfId="0" applyFont="1" applyBorder="1" applyAlignment="1">
      <alignment horizontal="center" vertical="center"/>
    </xf>
    <xf numFmtId="0" fontId="106" fillId="0" borderId="37" xfId="0" applyFont="1" applyBorder="1" applyAlignment="1">
      <alignment horizontal="center" vertical="center"/>
    </xf>
    <xf numFmtId="0" fontId="40" fillId="0" borderId="37" xfId="0" applyFont="1" applyBorder="1" applyAlignment="1">
      <alignment horizontal="center" vertical="center" wrapText="1"/>
    </xf>
    <xf numFmtId="0" fontId="40" fillId="0" borderId="34" xfId="0" applyFont="1" applyBorder="1" applyAlignment="1">
      <alignment horizontal="center" vertical="center"/>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1" fontId="48" fillId="9" borderId="34" xfId="0" applyNumberFormat="1" applyFont="1" applyFill="1" applyBorder="1" applyAlignment="1">
      <alignment horizontal="center" vertical="center" shrinkToFit="1"/>
    </xf>
    <xf numFmtId="0" fontId="48" fillId="7" borderId="34" xfId="0" applyFont="1" applyFill="1" applyBorder="1" applyAlignment="1">
      <alignment horizontal="center" vertical="center" wrapText="1"/>
    </xf>
    <xf numFmtId="0" fontId="97" fillId="7"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92" fillId="7" borderId="34" xfId="0" applyFont="1" applyFill="1" applyBorder="1" applyAlignment="1">
      <alignment horizontal="left" vertical="center" wrapText="1"/>
    </xf>
    <xf numFmtId="0" fontId="40" fillId="4" borderId="34" xfId="0" applyFont="1" applyFill="1" applyBorder="1" applyAlignment="1">
      <alignment horizontal="center" vertical="center" wrapText="1"/>
    </xf>
    <xf numFmtId="0" fontId="97"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28" fillId="0" borderId="34" xfId="3" applyBorder="1" applyAlignment="1">
      <alignment horizontal="center" vertical="center" wrapText="1"/>
    </xf>
    <xf numFmtId="0" fontId="97" fillId="8" borderId="34" xfId="0" applyFont="1" applyFill="1" applyBorder="1" applyAlignment="1">
      <alignment horizontal="center" vertical="center" wrapText="1"/>
    </xf>
    <xf numFmtId="0" fontId="92"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48" fillId="0" borderId="34" xfId="0" applyFont="1" applyBorder="1" applyAlignment="1">
      <alignment horizontal="center" vertical="center" wrapText="1"/>
    </xf>
    <xf numFmtId="0" fontId="71" fillId="7"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10" fillId="7" borderId="34" xfId="0" applyFont="1" applyFill="1" applyBorder="1" applyAlignment="1">
      <alignment horizontal="center" vertical="center" wrapText="1"/>
    </xf>
    <xf numFmtId="0" fontId="24" fillId="7" borderId="25" xfId="0" applyFont="1" applyFill="1" applyBorder="1" applyAlignment="1">
      <alignment horizontal="left" vertical="center"/>
    </xf>
    <xf numFmtId="0" fontId="10" fillId="15" borderId="34" xfId="0" applyFont="1" applyFill="1" applyBorder="1" applyAlignment="1">
      <alignment horizontal="center" vertical="center" wrapText="1"/>
    </xf>
    <xf numFmtId="0" fontId="87" fillId="0" borderId="34" xfId="0" applyFont="1" applyBorder="1" applyAlignment="1">
      <alignment horizontal="center" vertical="center" wrapText="1"/>
    </xf>
    <xf numFmtId="0" fontId="92" fillId="3"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12" fillId="8" borderId="34" xfId="0" applyFont="1" applyFill="1" applyBorder="1" applyAlignment="1">
      <alignment horizontal="center" vertical="center"/>
    </xf>
    <xf numFmtId="0" fontId="24" fillId="0" borderId="32" xfId="0" applyFont="1" applyBorder="1" applyAlignment="1">
      <alignment horizontal="center" vertical="center"/>
    </xf>
    <xf numFmtId="0" fontId="57" fillId="7" borderId="34" xfId="0" applyFont="1" applyFill="1" applyBorder="1" applyAlignment="1">
      <alignment horizontal="center" vertical="center" wrapText="1"/>
    </xf>
    <xf numFmtId="0" fontId="91" fillId="8" borderId="34" xfId="0" applyFont="1" applyFill="1" applyBorder="1" applyAlignment="1">
      <alignment horizontal="center" vertical="center" wrapText="1"/>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8" fillId="0" borderId="39" xfId="0" applyFont="1" applyBorder="1" applyAlignment="1">
      <alignment horizontal="center" vertical="center"/>
    </xf>
    <xf numFmtId="0" fontId="78"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107" fillId="0" borderId="34" xfId="3" applyFont="1" applyBorder="1" applyAlignment="1">
      <alignment horizontal="center" vertical="center" wrapText="1"/>
    </xf>
    <xf numFmtId="0" fontId="24" fillId="7" borderId="25" xfId="0" applyFont="1" applyFill="1" applyBorder="1" applyAlignment="1">
      <alignment horizontal="center" vertical="center"/>
    </xf>
    <xf numFmtId="0" fontId="104" fillId="0" borderId="34" xfId="0" applyFont="1" applyBorder="1" applyAlignment="1">
      <alignment horizontal="center" vertical="center" wrapText="1"/>
    </xf>
    <xf numFmtId="0" fontId="85" fillId="0" borderId="34" xfId="0" applyFont="1" applyBorder="1" applyAlignment="1">
      <alignment horizontal="center" vertical="center" wrapText="1"/>
    </xf>
    <xf numFmtId="0" fontId="83" fillId="0" borderId="34" xfId="0" applyFont="1" applyBorder="1" applyAlignment="1">
      <alignment horizontal="center" vertical="center"/>
    </xf>
    <xf numFmtId="0" fontId="24" fillId="7" borderId="34" xfId="0" applyFont="1" applyFill="1" applyBorder="1" applyAlignment="1">
      <alignment horizontal="center" vertical="center"/>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5" fillId="0" borderId="11" xfId="0" applyNumberFormat="1" applyFont="1" applyBorder="1" applyAlignment="1">
      <alignment horizontal="left" vertical="top" shrinkToFit="1"/>
    </xf>
    <xf numFmtId="1" fontId="105" fillId="0" borderId="12" xfId="0" applyNumberFormat="1" applyFont="1" applyBorder="1" applyAlignment="1">
      <alignment horizontal="left" vertical="top" shrinkToFit="1"/>
    </xf>
    <xf numFmtId="1" fontId="105"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1" fontId="29" fillId="0" borderId="11" xfId="0" applyNumberFormat="1" applyFont="1" applyBorder="1" applyAlignment="1">
      <alignment horizontal="left" vertical="center" shrinkToFit="1"/>
    </xf>
    <xf numFmtId="1" fontId="29" fillId="0" borderId="12" xfId="0" applyNumberFormat="1" applyFont="1" applyBorder="1" applyAlignment="1">
      <alignment horizontal="left" vertical="center" shrinkToFit="1"/>
    </xf>
    <xf numFmtId="1" fontId="29" fillId="0" borderId="13" xfId="0" applyNumberFormat="1" applyFont="1" applyBorder="1" applyAlignment="1">
      <alignment horizontal="left" vertical="center"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1" fontId="105" fillId="0" borderId="11" xfId="0" applyNumberFormat="1" applyFont="1" applyBorder="1" applyAlignment="1">
      <alignment horizontal="left" vertical="center" shrinkToFit="1"/>
    </xf>
    <xf numFmtId="1" fontId="105" fillId="0" borderId="12" xfId="0" applyNumberFormat="1" applyFont="1" applyBorder="1" applyAlignment="1">
      <alignment horizontal="left" vertical="center" shrinkToFit="1"/>
    </xf>
    <xf numFmtId="1" fontId="105" fillId="0" borderId="13" xfId="0" applyNumberFormat="1" applyFont="1" applyBorder="1" applyAlignment="1">
      <alignment horizontal="left" vertical="center" shrinkToFit="1"/>
    </xf>
    <xf numFmtId="1" fontId="105" fillId="0" borderId="11" xfId="0" applyNumberFormat="1" applyFont="1" applyBorder="1" applyAlignment="1">
      <alignment horizontal="left" vertical="center" wrapText="1" shrinkToFit="1"/>
    </xf>
    <xf numFmtId="1" fontId="105" fillId="0" borderId="12" xfId="0" applyNumberFormat="1" applyFont="1" applyBorder="1" applyAlignment="1">
      <alignment horizontal="left" vertical="center" wrapText="1" shrinkToFit="1"/>
    </xf>
    <xf numFmtId="1" fontId="105" fillId="0" borderId="13" xfId="0" applyNumberFormat="1" applyFont="1" applyBorder="1" applyAlignment="1">
      <alignment horizontal="left" vertical="center" wrapText="1" shrinkToFi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56" fillId="17" borderId="34" xfId="0" applyFont="1" applyFill="1" applyBorder="1" applyAlignment="1">
      <alignment horizontal="center" vertical="center" wrapText="1"/>
    </xf>
    <xf numFmtId="0" fontId="20" fillId="17" borderId="34" xfId="2"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45" xfId="2" applyFont="1" applyBorder="1" applyAlignment="1">
      <alignment horizontal="center" vertical="center" wrapText="1"/>
    </xf>
    <xf numFmtId="0" fontId="22" fillId="16" borderId="37" xfId="2" applyFont="1" applyFill="1" applyBorder="1" applyAlignment="1">
      <alignment horizontal="center" vertical="center" wrapText="1"/>
    </xf>
    <xf numFmtId="0" fontId="22"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8" xfId="2" applyFont="1" applyFill="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7"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4" fillId="17" borderId="1" xfId="0" applyFont="1" applyFill="1" applyBorder="1" applyAlignment="1">
      <alignment horizontal="center" vertical="center" wrapText="1"/>
    </xf>
    <xf numFmtId="0" fontId="34" fillId="17" borderId="2" xfId="0" applyFont="1" applyFill="1" applyBorder="1" applyAlignment="1">
      <alignment horizontal="center" vertical="center" wrapTex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7" xfId="0" applyFont="1" applyFill="1" applyBorder="1" applyAlignment="1">
      <alignment horizontal="center" vertical="center" wrapText="1"/>
    </xf>
    <xf numFmtId="0" fontId="34" fillId="17" borderId="8" xfId="0" applyFont="1" applyFill="1" applyBorder="1" applyAlignment="1">
      <alignment horizontal="center" vertical="center"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28"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2" fillId="17" borderId="34" xfId="0" applyFont="1" applyFill="1" applyBorder="1" applyAlignment="1">
      <alignment horizontal="center" vertical="center"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9"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0" borderId="34" xfId="0" applyFont="1" applyBorder="1" applyAlignment="1">
      <alignment horizontal="center" vertical="center" wrapText="1"/>
    </xf>
    <xf numFmtId="0" fontId="44" fillId="8"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34" fillId="9"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89"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38" xfId="0" applyFont="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BB9256"/>
      <color rgb="FF902538"/>
      <color rgb="FF585858"/>
      <color rgb="FF63132A"/>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41</c:v>
                </c:pt>
                <c:pt idx="1">
                  <c:v>9</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316</c:v>
                </c:pt>
                <c:pt idx="1">
                  <c:v>88</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87</c:v>
                </c:pt>
                <c:pt idx="1">
                  <c:v>21</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88</c:v>
                </c:pt>
                <c:pt idx="1">
                  <c:v>25</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8</c:v>
                </c:pt>
                <c:pt idx="1">
                  <c:v>2</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F9C-4AE6-B64A-1496E80B8B18}"/>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F9C-4AE6-B64A-1496E80B8B18}"/>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F9C-4AE6-B64A-1496E80B8B18}"/>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F9C-4AE6-B64A-1496E80B8B18}"/>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F9C-4AE6-B64A-1496E80B8B18}"/>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F9C-4AE6-B64A-1496E80B8B18}"/>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F9C-4AE6-B64A-1496E80B8B18}"/>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F9C-4AE6-B64A-1496E80B8B18}"/>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F9C-4AE6-B64A-1496E80B8B18}"/>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F9C-4AE6-B64A-1496E80B8B18}"/>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F9C-4AE6-B64A-1496E80B8B18}"/>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F9C-4AE6-B64A-1496E80B8B18}"/>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F9C-4AE6-B64A-1496E80B8B18}"/>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F9C-4AE6-B64A-1496E80B8B18}"/>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F9C-4AE6-B64A-1496E80B8B18}"/>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F9C-4AE6-B64A-1496E80B8B18}"/>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F9C-4AE6-B64A-1496E80B8B18}"/>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F9C-4AE6-B64A-1496E80B8B18}"/>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F9C-4AE6-B64A-1496E80B8B18}"/>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F9C-4AE6-B64A-1496E80B8B18}"/>
              </c:ext>
            </c:extLst>
          </c:dPt>
          <c:val>
            <c:numRef>
              <c:f>'A5 C1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F9C-4AE6-B64A-1496E80B8B18}"/>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F9C-4AE6-B64A-1496E80B8B18}"/>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F9C-4AE6-B64A-1496E80B8B18}"/>
              </c:ext>
            </c:extLst>
          </c:dPt>
          <c:val>
            <c:numRef>
              <c:f>'A5 C1 '!$F$52:$G$52</c:f>
              <c:numCache>
                <c:formatCode>General</c:formatCode>
                <c:ptCount val="2"/>
                <c:pt idx="0">
                  <c:v>140</c:v>
                </c:pt>
                <c:pt idx="1">
                  <c:v>0</c:v>
                </c:pt>
              </c:numCache>
            </c:numRef>
          </c:val>
          <c:extLst>
            <c:ext xmlns:c16="http://schemas.microsoft.com/office/drawing/2014/chart" uri="{C3380CC4-5D6E-409C-BE32-E72D297353CC}">
              <c16:uniqueId val="{0000002D-2F9C-4AE6-B64A-1496E80B8B18}"/>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32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{285740AC-608C-4D54-8214-6AAB373FAA08}</c15:txfldGUID>
                      <c15:f>'AE2'!$H$51</c15:f>
                      <c15:dlblFieldTableCache>
                        <c:ptCount val="1"/>
                        <c:pt idx="0">
                          <c:v>32</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{4D0695FF-0FEC-4200-924F-EE5FF2D11A34}</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{5EB3DF98-CE6F-4D7D-9F4C-D67C9CDE4469}</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32</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32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{CA28033C-7BB7-4A13-A726-F13999634D55}</c15:txfldGUID>
                      <c15:f>'AE1'!$H$51</c15:f>
                      <c15:dlblFieldTableCache>
                        <c:ptCount val="1"/>
                        <c:pt idx="0">
                          <c:v>32</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{550A677B-DEA2-4DFC-B1A6-4E60C32564F8}</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{304CF1E2-3D25-4CB2-935D-3DFED539DF5E}</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32</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1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273824</xdr:colOff>
      <xdr:row>47</xdr:row>
      <xdr:rowOff>38966</xdr:rowOff>
    </xdr:from>
    <xdr:to>
      <xdr:col>4</xdr:col>
      <xdr:colOff>2410090</xdr:colOff>
      <xdr:row>51</xdr:row>
      <xdr:rowOff>150430</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73824" y="16352693"/>
          <a:ext cx="13706049" cy="734920"/>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22%</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1072917</xdr:colOff>
      <xdr:row>52</xdr:row>
      <xdr:rowOff>98435</xdr:rowOff>
    </xdr:from>
    <xdr:to>
      <xdr:col>7</xdr:col>
      <xdr:colOff>211844</xdr:colOff>
      <xdr:row>67</xdr:row>
      <xdr:rowOff>57022</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71714</xdr:colOff>
      <xdr:row>57</xdr:row>
      <xdr:rowOff>132602</xdr:rowOff>
    </xdr:from>
    <xdr:to>
      <xdr:col>6</xdr:col>
      <xdr:colOff>355236</xdr:colOff>
      <xdr:row>62</xdr:row>
      <xdr:rowOff>82905</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998945" y="18391294"/>
          <a:ext cx="1301964" cy="7562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24%</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28%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65921026-BAE9-4088-A2DA-344A279D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738647</xdr:colOff>
      <xdr:row>58</xdr:row>
      <xdr:rowOff>15737</xdr:rowOff>
    </xdr:from>
    <xdr:to>
      <xdr:col>5</xdr:col>
      <xdr:colOff>860976</xdr:colOff>
      <xdr:row>62</xdr:row>
      <xdr:rowOff>127965</xdr:rowOff>
    </xdr:to>
    <xdr:sp macro="" textlink="$I$52">
      <xdr:nvSpPr>
        <xdr:cNvPr id="3" name="CuadroTexto 2">
          <a:extLst>
            <a:ext uri="{FF2B5EF4-FFF2-40B4-BE49-F238E27FC236}">
              <a16:creationId xmlns:a16="http://schemas.microsoft.com/office/drawing/2014/main" id="{186C9C55-DD0B-4ACB-89F0-6E50ACAE8B28}"/>
            </a:ext>
          </a:extLst>
        </xdr:cNvPr>
        <xdr:cNvSpPr txBox="1"/>
      </xdr:nvSpPr>
      <xdr:spPr>
        <a:xfrm>
          <a:off x="3815222" y="173512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solidFill>
          <a:sysClr val="window" lastClr="FFFFFF"/>
        </a:solid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59079</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12221</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713559</xdr:colOff>
      <xdr:row>2</xdr:row>
      <xdr:rowOff>2493066</xdr:rowOff>
    </xdr:from>
    <xdr:to>
      <xdr:col>10</xdr:col>
      <xdr:colOff>215347</xdr:colOff>
      <xdr:row>2</xdr:row>
      <xdr:rowOff>3221935</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59" y="3544957"/>
          <a:ext cx="7958331" cy="728869"/>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eaLnBrk="1" fontAlgn="auto" latinLnBrk="0" hangingPunct="1"/>
          <a:r>
            <a:rPr lang="es-MX" sz="1000">
              <a:solidFill>
                <a:schemeClr val="lt1"/>
              </a:solidFill>
              <a:effectLst/>
              <a:latin typeface="Arial" panose="020B0604020202020204" pitchFamily="34" charset="0"/>
              <a:ea typeface="+mn-ea"/>
              <a:cs typeface="Arial" panose="020B0604020202020204" pitchFamily="34" charset="0"/>
            </a:rPr>
            <a:t>Uno de los objetivos primordiales de la actual administración pública municipal es muchas veces, los programas jurídicos </a:t>
          </a:r>
          <a:r>
            <a:rPr lang="es-MX" sz="1000" b="0">
              <a:solidFill>
                <a:schemeClr val="lt1"/>
              </a:solidFill>
              <a:effectLst/>
              <a:latin typeface="Arial" panose="020B0604020202020204" pitchFamily="34" charset="0"/>
              <a:ea typeface="+mn-ea"/>
              <a:cs typeface="Arial" panose="020B0604020202020204" pitchFamily="34" charset="0"/>
            </a:rPr>
            <a:t>municipales no cuentan con el personal o los recursos suficientes para abordar todas las cuestiones legales que surgen. Esto puede generar atrasos en la resolución de conflictos, en la elaboración de documentos legales o en la defensa de los intereses del municipio.</a:t>
          </a:r>
          <a:endParaRPr lang="es-MX" sz="1000">
            <a:effectLst/>
            <a:latin typeface="Arial" panose="020B0604020202020204" pitchFamily="34" charset="0"/>
            <a:cs typeface="Arial" panose="020B0604020202020204" pitchFamily="34" charset="0"/>
          </a:endParaRPr>
        </a:p>
      </xdr:txBody>
    </xdr:sp>
    <xdr:clientData/>
  </xdr:twoCellAnchor>
  <xdr:twoCellAnchor>
    <xdr:from>
      <xdr:col>0</xdr:col>
      <xdr:colOff>330838</xdr:colOff>
      <xdr:row>2</xdr:row>
      <xdr:rowOff>496687</xdr:rowOff>
    </xdr:from>
    <xdr:to>
      <xdr:col>4</xdr:col>
      <xdr:colOff>219259</xdr:colOff>
      <xdr:row>2</xdr:row>
      <xdr:rowOff>1136222</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330838" y="1544437"/>
          <a:ext cx="2562748"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Atrasos en la Resolución de conflictos.</a:t>
          </a: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1659650</xdr:rowOff>
    </xdr:from>
    <xdr:to>
      <xdr:col>4</xdr:col>
      <xdr:colOff>133276</xdr:colOff>
      <xdr:row>2</xdr:row>
      <xdr:rowOff>2299185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0740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Defensa</a:t>
          </a:r>
          <a:r>
            <a:rPr lang="es-MX" sz="1000" baseline="0">
              <a:solidFill>
                <a:sysClr val="windowText" lastClr="000000"/>
              </a:solidFill>
              <a:effectLst/>
              <a:latin typeface="Arial" panose="020B0604020202020204" pitchFamily="34" charset="0"/>
              <a:ea typeface="+mn-ea"/>
              <a:cs typeface="Arial" panose="020B0604020202020204" pitchFamily="34" charset="0"/>
            </a:rPr>
            <a:t> ineficiente de los interés Municipales. </a:t>
          </a:r>
          <a:endParaRPr lang="es-MX"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0969" y="154857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Inseguridad</a:t>
          </a:r>
          <a:r>
            <a:rPr lang="es-MX" sz="1000" baseline="0">
              <a:solidFill>
                <a:sysClr val="windowText" lastClr="000000"/>
              </a:solidFill>
              <a:effectLst/>
              <a:latin typeface="Arial" panose="020B0604020202020204" pitchFamily="34" charset="0"/>
              <a:ea typeface="+mn-ea"/>
              <a:cs typeface="Arial" panose="020B0604020202020204" pitchFamily="34" charset="0"/>
            </a:rPr>
            <a:t> Jurídica y perdida de confianza.</a:t>
          </a:r>
          <a:endParaRPr lang="es-MX"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Impacto</a:t>
          </a:r>
          <a:r>
            <a:rPr lang="es-MX" sz="1000" baseline="0">
              <a:solidFill>
                <a:sysClr val="windowText" lastClr="000000"/>
              </a:solidFill>
              <a:effectLst/>
              <a:latin typeface="Arial" panose="020B0604020202020204" pitchFamily="34" charset="0"/>
              <a:ea typeface="+mn-ea"/>
              <a:cs typeface="Arial" panose="020B0604020202020204" pitchFamily="34" charset="0"/>
            </a:rPr>
            <a:t> en el desarrollo de proyectos Municipales.</a:t>
          </a:r>
          <a:endParaRPr lang="es-MX"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Problemas</a:t>
          </a:r>
          <a:r>
            <a:rPr lang="es-MX" sz="1000" baseline="0">
              <a:solidFill>
                <a:sysClr val="windowText" lastClr="000000"/>
              </a:solidFill>
              <a:effectLst/>
              <a:latin typeface="Arial" panose="020B0604020202020204" pitchFamily="34" charset="0"/>
              <a:ea typeface="+mn-ea"/>
              <a:cs typeface="Arial" panose="020B0604020202020204" pitchFamily="34" charset="0"/>
            </a:rPr>
            <a:t> en la Elaboración de documentos legales.</a:t>
          </a:r>
          <a:endParaRPr lang="es-MX"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ysClr val="windowText" lastClr="000000"/>
              </a:solidFill>
              <a:effectLst/>
              <a:latin typeface="Arial" panose="020B0604020202020204" pitchFamily="34" charset="0"/>
              <a:ea typeface="+mn-ea"/>
              <a:cs typeface="Arial" panose="020B0604020202020204" pitchFamily="34" charset="0"/>
            </a:rPr>
            <a:t>Dificultad en la implementación de Políticas Publicas.</a:t>
          </a:r>
          <a:endParaRPr lang="es-MX"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4493"/>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Exceso</a:t>
          </a:r>
          <a:r>
            <a:rPr lang="es-MX" sz="1000" baseline="0">
              <a:solidFill>
                <a:sysClr val="windowText" lastClr="000000"/>
              </a:solidFill>
              <a:effectLst/>
              <a:latin typeface="Arial" panose="020B0604020202020204" pitchFamily="34" charset="0"/>
              <a:ea typeface="+mn-ea"/>
              <a:cs typeface="Arial" panose="020B0604020202020204" pitchFamily="34" charset="0"/>
            </a:rPr>
            <a:t> de Trámites Administrativos. </a:t>
          </a:r>
          <a:endParaRPr lang="es-MX"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Falta</a:t>
          </a:r>
          <a:r>
            <a:rPr lang="es-MX" sz="1000" baseline="0">
              <a:solidFill>
                <a:sysClr val="windowText" lastClr="000000"/>
              </a:solidFill>
              <a:effectLst/>
              <a:latin typeface="Arial" panose="020B0604020202020204" pitchFamily="34" charset="0"/>
              <a:ea typeface="+mn-ea"/>
              <a:cs typeface="Arial" panose="020B0604020202020204" pitchFamily="34" charset="0"/>
            </a:rPr>
            <a:t> de Priorización en la Función Legal en la Gestión Municipal.</a:t>
          </a:r>
          <a:endParaRPr lang="es-MX"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98100" y="444886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ysClr val="windowText" lastClr="000000"/>
              </a:solidFill>
              <a:effectLst/>
              <a:latin typeface="Arial" panose="020B0604020202020204" pitchFamily="34" charset="0"/>
              <a:ea typeface="+mn-ea"/>
              <a:cs typeface="Arial" panose="020B0604020202020204" pitchFamily="34" charset="0"/>
            </a:rPr>
            <a:t>Sobre carga de Trabajo.</a:t>
          </a:r>
          <a:endParaRPr lang="es-MX"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50374" y="547707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latin typeface="Arial" panose="020B0604020202020204" pitchFamily="34" charset="0"/>
              <a:ea typeface="+mn-ea"/>
              <a:cs typeface="Arial" panose="020B0604020202020204" pitchFamily="34" charset="0"/>
            </a:rPr>
            <a:t>Falta</a:t>
          </a:r>
          <a:r>
            <a:rPr lang="es-MX" sz="1000" baseline="0">
              <a:solidFill>
                <a:sysClr val="windowText" lastClr="000000"/>
              </a:solidFill>
              <a:effectLst/>
              <a:latin typeface="Arial" panose="020B0604020202020204" pitchFamily="34" charset="0"/>
              <a:ea typeface="+mn-ea"/>
              <a:cs typeface="Arial" panose="020B0604020202020204" pitchFamily="34" charset="0"/>
            </a:rPr>
            <a:t> de capacitación y especialización. </a:t>
          </a:r>
          <a:endParaRPr lang="es-MX"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8</xdr:col>
      <xdr:colOff>218383</xdr:colOff>
      <xdr:row>2</xdr:row>
      <xdr:rowOff>3356831</xdr:rowOff>
    </xdr:from>
    <xdr:to>
      <xdr:col>10</xdr:col>
      <xdr:colOff>242875</xdr:colOff>
      <xdr:row>2</xdr:row>
      <xdr:rowOff>3996366</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158519" y="4395922"/>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aseline="0">
              <a:solidFill>
                <a:sysClr val="windowText" lastClr="000000"/>
              </a:solidFill>
              <a:effectLst/>
              <a:latin typeface="Arial" panose="020B0604020202020204" pitchFamily="34" charset="0"/>
              <a:ea typeface="+mn-ea"/>
              <a:cs typeface="Arial" panose="020B0604020202020204" pitchFamily="34" charset="0"/>
            </a:rPr>
            <a:t>Falta de Apoyo Interinstitucional.</a:t>
          </a:r>
          <a:endParaRPr lang="es-MX"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291273" y="5489616"/>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i="0" baseline="0">
              <a:solidFill>
                <a:sysClr val="windowText" lastClr="000000"/>
              </a:solidFill>
              <a:effectLst/>
              <a:latin typeface="Arial" panose="020B0604020202020204" pitchFamily="34" charset="0"/>
              <a:ea typeface="+mn-ea"/>
              <a:cs typeface="Arial" panose="020B0604020202020204" pitchFamily="34" charset="0"/>
            </a:rPr>
            <a:t>Desajuste entre la Demanda y la oferta de servicios jurídicos. </a:t>
          </a:r>
          <a:endParaRPr lang="es-MX" sz="1000">
            <a:solidFill>
              <a:sysClr val="windowText" lastClr="000000"/>
            </a:solidFill>
            <a:effectLst/>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rPr>
            <a:t>Oportunidad de mejorar la eficiencia en la resolución de conflictos</a:t>
          </a: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eaLnBrk="1" fontAlgn="auto" latinLnBrk="0" hangingPunct="1"/>
          <a:r>
            <a:rPr lang="es-MX" sz="1100">
              <a:solidFill>
                <a:schemeClr val="lt1"/>
              </a:solidFill>
              <a:effectLst/>
              <a:latin typeface="+mn-lt"/>
              <a:ea typeface="+mn-ea"/>
              <a:cs typeface="+mn-cs"/>
            </a:rPr>
            <a:t>Optimizar los recursos disponibles para garantizar la resolución ágil y efectiva de las cuestiones legales que surgen en la comunidad. </a:t>
          </a:r>
          <a:endParaRPr lang="es-MX" sz="1000">
            <a:effectLst/>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1500" y="3137647"/>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b="0" i="0" baseline="0">
              <a:solidFill>
                <a:sysClr val="windowText" lastClr="000000"/>
              </a:solidFill>
              <a:effectLst/>
              <a:latin typeface="+mn-lt"/>
              <a:ea typeface="+mn-ea"/>
              <a:cs typeface="+mn-cs"/>
            </a:rPr>
            <a:t>Mejora continua en la defensa de los intereses del municipio</a:t>
          </a:r>
          <a:endParaRPr lang="es-MX" sz="1000">
            <a:solidFill>
              <a:sysClr val="windowText" lastClr="000000"/>
            </a:solidFill>
            <a:effectLst/>
          </a:endParaRP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73183" y="230953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a:solidFill>
                <a:sysClr val="windowText" lastClr="000000"/>
              </a:solidFill>
              <a:effectLst/>
            </a:rPr>
            <a:t>Fortalecimiento de la seguridad jurídica y la credibilidad</a:t>
          </a: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Oportunidad de mejora en el desarrollo de proyectos municipales</a:t>
          </a:r>
          <a:endParaRPr lang="es-MX" sz="1000">
            <a:solidFill>
              <a:sysClr val="windowText" lastClr="000000"/>
            </a:solidFill>
            <a:effectLst/>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Oportunidad de mejora en la elaboración de documentos legales</a:t>
          </a:r>
          <a:endParaRPr lang="es-MX" sz="1000">
            <a:solidFill>
              <a:sysClr val="windowText" lastClr="000000"/>
            </a:solidFill>
            <a:effectLst/>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Mejora continua en la ejecución de políticas públicas</a:t>
          </a:r>
          <a:endParaRPr lang="es-MX" sz="1000">
            <a:solidFill>
              <a:sysClr val="windowText" lastClr="000000"/>
            </a:solidFill>
            <a:effectLst/>
          </a:endParaRP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Optimización de los procesos administrativos</a:t>
          </a:r>
          <a:endParaRPr lang="es-MX" sz="1000">
            <a:solidFill>
              <a:sysClr val="windowText" lastClr="000000"/>
            </a:solidFill>
            <a:effectLst/>
          </a:endParaRPr>
        </a:p>
      </xdr:txBody>
    </xdr:sp>
    <xdr:clientData/>
  </xdr:twoCellAnchor>
  <xdr:twoCellAnchor>
    <xdr:from>
      <xdr:col>0</xdr:col>
      <xdr:colOff>592792</xdr:colOff>
      <xdr:row>27</xdr:row>
      <xdr:rowOff>72277</xdr:rowOff>
    </xdr:from>
    <xdr:to>
      <xdr:col>4</xdr:col>
      <xdr:colOff>407615</xdr:colOff>
      <xdr:row>31</xdr:row>
      <xdr:rowOff>66674</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5015752"/>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Impulso a la priorización del área jurídica en la gestión municipal</a:t>
          </a:r>
          <a:endParaRPr lang="es-MX" sz="1000">
            <a:solidFill>
              <a:sysClr val="windowText" lastClr="000000"/>
            </a:solidFill>
            <a:effectLst/>
          </a:endParaRP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446326" y="4153590"/>
          <a:ext cx="2029278" cy="63916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Mejora en la planificación y asignación de actividades</a:t>
          </a: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37658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Mejora en la preparación y especialización del personal</a:t>
          </a:r>
          <a:endParaRPr lang="es-MX" sz="1000">
            <a:solidFill>
              <a:sysClr val="windowText" lastClr="000000"/>
            </a:solidFill>
            <a:effectLst/>
          </a:endParaRP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26524" y="459217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Oportunidad de mejora en la coordinación entre instituciones</a:t>
          </a:r>
          <a:endParaRPr lang="es-MX" sz="1000">
            <a:solidFill>
              <a:sysClr val="windowText" lastClr="000000"/>
            </a:solidFill>
            <a:effectLst/>
          </a:endParaRPr>
        </a:p>
      </xdr:txBody>
    </xdr:sp>
    <xdr:clientData/>
  </xdr:twoCellAnchor>
  <xdr:twoCellAnchor>
    <xdr:from>
      <xdr:col>9</xdr:col>
      <xdr:colOff>127748</xdr:colOff>
      <xdr:row>27</xdr:row>
      <xdr:rowOff>26894</xdr:rowOff>
    </xdr:from>
    <xdr:to>
      <xdr:col>11</xdr:col>
      <xdr:colOff>469248</xdr:colOff>
      <xdr:row>31</xdr:row>
      <xdr:rowOff>21291</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6044454" y="537210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100">
              <a:solidFill>
                <a:sysClr val="windowText" lastClr="000000"/>
              </a:solidFill>
              <a:effectLst/>
              <a:latin typeface="+mn-lt"/>
              <a:ea typeface="+mn-ea"/>
              <a:cs typeface="+mn-cs"/>
            </a:rPr>
            <a:t>Mejora en la adecuación de los servicios jurídicos a las necesidades reales</a:t>
          </a:r>
          <a:r>
            <a:rPr lang="es-MX" sz="1100" baseline="0">
              <a:solidFill>
                <a:sysClr val="windowText" lastClr="000000"/>
              </a:solidFill>
              <a:effectLst/>
              <a:latin typeface="+mn-lt"/>
              <a:ea typeface="+mn-ea"/>
              <a:cs typeface="+mn-cs"/>
            </a:rPr>
            <a:t>.</a:t>
          </a:r>
          <a:endParaRPr lang="es-MX" sz="1000">
            <a:solidFill>
              <a:sysClr val="windowText" lastClr="000000"/>
            </a:solidFill>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28</xdr:row>
      <xdr:rowOff>182542</xdr:rowOff>
    </xdr:from>
    <xdr:to>
      <xdr:col>1</xdr:col>
      <xdr:colOff>2962275</xdr:colOff>
      <xdr:row>30</xdr:row>
      <xdr:rowOff>39542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24</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24424621"/>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DIRECTOR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24</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411367" y="24379799"/>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24</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6740338" y="24402209"/>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21</xdr:row>
      <xdr:rowOff>104775</xdr:rowOff>
    </xdr:from>
    <xdr:to>
      <xdr:col>5</xdr:col>
      <xdr:colOff>1079315</xdr:colOff>
      <xdr:row>24</xdr:row>
      <xdr:rowOff>28574</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sigeh.hidalgo.gob.mx/pags/info_reg/municipal/13082%20-%20Zapotl%C3%A1n%20de%20Ju%C3%A1rez.pdf" TargetMode="External"/><Relationship Id="rId2" Type="http://schemas.openxmlformats.org/officeDocument/2006/relationships/hyperlink" Target="https://sigeh.hidalgo.gob.mx/pags/info_reg/municipal/13082%20-%20Zapotl%C3%A1n%20de%20Ju%C3%A1rez.pdf" TargetMode="External"/><Relationship Id="rId1" Type="http://schemas.openxmlformats.org/officeDocument/2006/relationships/hyperlink" Target="https://sigeh.hidalgo.gob.mx/pags/info_reg/municipal/13082%20-%20Zapotl%C3%A1n%20de%20Ju%C3%A1rez.pdf"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zapotlan.hidalgo.gob.mx/normateca.html" TargetMode="External"/><Relationship Id="rId2" Type="http://schemas.openxmlformats.org/officeDocument/2006/relationships/hyperlink" Target="https://zapotlan.hidalgo.gob.mx/ADMINISTRACION%202024-2027/Normateca/Presidencia/Planeacion/Plan%20Municipal%20de%20Desarrollo%2024-27/PMZJ.pdf" TargetMode="External"/><Relationship Id="rId1" Type="http://schemas.openxmlformats.org/officeDocument/2006/relationships/hyperlink" Target="https://zapotlan.hidalgo.gob.mx/normateca.html"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zapotlan.hidalgo.gob.mx/ADMINISTRACION%202024-2027/Normateca/Presidencia/Planeacion/Plan%20Municipal%20de%20Desarrollo%2024-27/PMZJ.pdf"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view="pageBreakPreview" zoomScale="55" zoomScaleNormal="70" zoomScaleSheetLayoutView="55" workbookViewId="0">
      <selection activeCell="E44" sqref="E44"/>
    </sheetView>
  </sheetViews>
  <sheetFormatPr baseColWidth="10" defaultColWidth="9.33203125" defaultRowHeight="12.75"/>
  <cols>
    <col min="1" max="1" width="50.83203125" style="87" customWidth="1"/>
    <col min="2" max="2" width="49.83203125" style="87" customWidth="1"/>
    <col min="3" max="5" width="50.83203125" style="87" customWidth="1"/>
    <col min="6" max="16384" width="9.33203125" style="87"/>
  </cols>
  <sheetData>
    <row r="1" spans="1:5">
      <c r="A1" s="199" t="s">
        <v>299</v>
      </c>
      <c r="B1" s="200"/>
      <c r="C1" s="200"/>
      <c r="D1" s="200"/>
      <c r="E1" s="201"/>
    </row>
    <row r="2" spans="1:5" ht="25.5" customHeight="1">
      <c r="A2" s="199"/>
      <c r="B2" s="200"/>
      <c r="C2" s="200"/>
      <c r="D2" s="200"/>
      <c r="E2" s="201"/>
    </row>
    <row r="3" spans="1:5" ht="25.5" customHeight="1">
      <c r="A3" s="202"/>
      <c r="B3" s="203"/>
      <c r="C3" s="203"/>
      <c r="D3" s="203"/>
      <c r="E3" s="204"/>
    </row>
    <row r="4" spans="1:5" s="88" customFormat="1" ht="34.5" customHeight="1">
      <c r="A4" s="196" t="s">
        <v>292</v>
      </c>
      <c r="B4" s="197"/>
      <c r="C4" s="197"/>
      <c r="D4" s="197"/>
      <c r="E4" s="198"/>
    </row>
    <row r="5" spans="1:5" ht="29.25" customHeight="1">
      <c r="A5" s="214" t="s">
        <v>501</v>
      </c>
      <c r="B5" s="215"/>
      <c r="C5" s="215"/>
      <c r="D5" s="215"/>
      <c r="E5" s="216"/>
    </row>
    <row r="6" spans="1:5" ht="22.5" customHeight="1">
      <c r="A6" s="217"/>
      <c r="B6" s="218"/>
      <c r="C6" s="218"/>
      <c r="D6" s="218"/>
      <c r="E6" s="219"/>
    </row>
    <row r="7" spans="1:5" ht="22.5" customHeight="1">
      <c r="A7" s="217"/>
      <c r="B7" s="218"/>
      <c r="C7" s="218"/>
      <c r="D7" s="218"/>
      <c r="E7" s="219"/>
    </row>
    <row r="8" spans="1:5" ht="22.5" customHeight="1">
      <c r="A8" s="217"/>
      <c r="B8" s="218"/>
      <c r="C8" s="218"/>
      <c r="D8" s="218"/>
      <c r="E8" s="219"/>
    </row>
    <row r="9" spans="1:5" ht="22.5" customHeight="1">
      <c r="A9" s="217"/>
      <c r="B9" s="218"/>
      <c r="C9" s="218"/>
      <c r="D9" s="218"/>
      <c r="E9" s="219"/>
    </row>
    <row r="10" spans="1:5" ht="22.5" customHeight="1">
      <c r="A10" s="217"/>
      <c r="B10" s="218"/>
      <c r="C10" s="218"/>
      <c r="D10" s="218"/>
      <c r="E10" s="219"/>
    </row>
    <row r="11" spans="1:5" ht="22.5" customHeight="1">
      <c r="A11" s="220"/>
      <c r="B11" s="221"/>
      <c r="C11" s="221"/>
      <c r="D11" s="221"/>
      <c r="E11" s="222"/>
    </row>
    <row r="12" spans="1:5" s="88" customFormat="1" ht="34.5" customHeight="1">
      <c r="A12" s="196" t="s">
        <v>293</v>
      </c>
      <c r="B12" s="197"/>
      <c r="C12" s="197"/>
      <c r="D12" s="197"/>
      <c r="E12" s="198"/>
    </row>
    <row r="13" spans="1:5" ht="9.9499999999999993" customHeight="1">
      <c r="A13" s="205" t="s">
        <v>502</v>
      </c>
      <c r="B13" s="206"/>
      <c r="C13" s="206"/>
      <c r="D13" s="206"/>
      <c r="E13" s="207"/>
    </row>
    <row r="14" spans="1:5" ht="9.9499999999999993" customHeight="1">
      <c r="A14" s="208"/>
      <c r="B14" s="209"/>
      <c r="C14" s="209"/>
      <c r="D14" s="209"/>
      <c r="E14" s="210"/>
    </row>
    <row r="15" spans="1:5" ht="9.9499999999999993" customHeight="1">
      <c r="A15" s="208"/>
      <c r="B15" s="209"/>
      <c r="C15" s="209"/>
      <c r="D15" s="209"/>
      <c r="E15" s="210"/>
    </row>
    <row r="16" spans="1:5" ht="9.9499999999999993" customHeight="1">
      <c r="A16" s="208"/>
      <c r="B16" s="209"/>
      <c r="C16" s="209"/>
      <c r="D16" s="209"/>
      <c r="E16" s="210"/>
    </row>
    <row r="17" spans="1:5" ht="9.9499999999999993" customHeight="1">
      <c r="A17" s="208"/>
      <c r="B17" s="209"/>
      <c r="C17" s="209"/>
      <c r="D17" s="209"/>
      <c r="E17" s="210"/>
    </row>
    <row r="18" spans="1:5" ht="9.9499999999999993" customHeight="1">
      <c r="A18" s="208"/>
      <c r="B18" s="209"/>
      <c r="C18" s="209"/>
      <c r="D18" s="209"/>
      <c r="E18" s="210"/>
    </row>
    <row r="19" spans="1:5" ht="9.9499999999999993" customHeight="1">
      <c r="A19" s="208"/>
      <c r="B19" s="209"/>
      <c r="C19" s="209"/>
      <c r="D19" s="209"/>
      <c r="E19" s="210"/>
    </row>
    <row r="20" spans="1:5" ht="9.9499999999999993" customHeight="1">
      <c r="A20" s="208"/>
      <c r="B20" s="209"/>
      <c r="C20" s="209"/>
      <c r="D20" s="209"/>
      <c r="E20" s="210"/>
    </row>
    <row r="21" spans="1:5" ht="9.9499999999999993" customHeight="1">
      <c r="A21" s="208"/>
      <c r="B21" s="209"/>
      <c r="C21" s="209"/>
      <c r="D21" s="209"/>
      <c r="E21" s="210"/>
    </row>
    <row r="22" spans="1:5" ht="9.9499999999999993" customHeight="1">
      <c r="A22" s="208"/>
      <c r="B22" s="209"/>
      <c r="C22" s="209"/>
      <c r="D22" s="209"/>
      <c r="E22" s="210"/>
    </row>
    <row r="23" spans="1:5" ht="9.9499999999999993" customHeight="1">
      <c r="A23" s="208"/>
      <c r="B23" s="209"/>
      <c r="C23" s="209"/>
      <c r="D23" s="209"/>
      <c r="E23" s="210"/>
    </row>
    <row r="24" spans="1:5" ht="9.9499999999999993" customHeight="1">
      <c r="A24" s="208"/>
      <c r="B24" s="209"/>
      <c r="C24" s="209"/>
      <c r="D24" s="209"/>
      <c r="E24" s="210"/>
    </row>
    <row r="25" spans="1:5" ht="9.9499999999999993" customHeight="1">
      <c r="A25" s="208"/>
      <c r="B25" s="209"/>
      <c r="C25" s="209"/>
      <c r="D25" s="209"/>
      <c r="E25" s="210"/>
    </row>
    <row r="26" spans="1:5" ht="9.9499999999999993" customHeight="1">
      <c r="A26" s="208"/>
      <c r="B26" s="209"/>
      <c r="C26" s="209"/>
      <c r="D26" s="209"/>
      <c r="E26" s="210"/>
    </row>
    <row r="27" spans="1:5" ht="9.9499999999999993" customHeight="1">
      <c r="A27" s="208"/>
      <c r="B27" s="209"/>
      <c r="C27" s="209"/>
      <c r="D27" s="209"/>
      <c r="E27" s="210"/>
    </row>
    <row r="28" spans="1:5" ht="9.9499999999999993" customHeight="1">
      <c r="A28" s="208"/>
      <c r="B28" s="209"/>
      <c r="C28" s="209"/>
      <c r="D28" s="209"/>
      <c r="E28" s="210"/>
    </row>
    <row r="29" spans="1:5" ht="9.9499999999999993" customHeight="1">
      <c r="A29" s="208"/>
      <c r="B29" s="209"/>
      <c r="C29" s="209"/>
      <c r="D29" s="209"/>
      <c r="E29" s="210"/>
    </row>
    <row r="30" spans="1:5" ht="9.9499999999999993" customHeight="1">
      <c r="A30" s="208"/>
      <c r="B30" s="209"/>
      <c r="C30" s="209"/>
      <c r="D30" s="209"/>
      <c r="E30" s="210"/>
    </row>
    <row r="31" spans="1:5" ht="9.9499999999999993" customHeight="1">
      <c r="A31" s="208"/>
      <c r="B31" s="209"/>
      <c r="C31" s="209"/>
      <c r="D31" s="209"/>
      <c r="E31" s="210"/>
    </row>
    <row r="32" spans="1:5" ht="9.9499999999999993" customHeight="1">
      <c r="A32" s="208"/>
      <c r="B32" s="209"/>
      <c r="C32" s="209"/>
      <c r="D32" s="209"/>
      <c r="E32" s="210"/>
    </row>
    <row r="33" spans="1:5" ht="9.9499999999999993" customHeight="1">
      <c r="A33" s="208"/>
      <c r="B33" s="209"/>
      <c r="C33" s="209"/>
      <c r="D33" s="209"/>
      <c r="E33" s="210"/>
    </row>
    <row r="34" spans="1:5" ht="9.9499999999999993" customHeight="1">
      <c r="A34" s="211"/>
      <c r="B34" s="212"/>
      <c r="C34" s="212"/>
      <c r="D34" s="212"/>
      <c r="E34" s="213"/>
    </row>
    <row r="35" spans="1:5" s="88" customFormat="1" ht="34.5" customHeight="1">
      <c r="A35" s="196" t="s">
        <v>294</v>
      </c>
      <c r="B35" s="197"/>
      <c r="C35" s="197"/>
      <c r="D35" s="197"/>
      <c r="E35" s="198"/>
    </row>
    <row r="36" spans="1:5" s="88" customFormat="1" ht="34.5" customHeight="1">
      <c r="A36" s="205" t="s">
        <v>379</v>
      </c>
      <c r="B36" s="206"/>
      <c r="C36" s="206"/>
      <c r="D36" s="206"/>
      <c r="E36" s="207"/>
    </row>
    <row r="37" spans="1:5" ht="66.75" customHeight="1">
      <c r="A37" s="211"/>
      <c r="B37" s="212"/>
      <c r="C37" s="212"/>
      <c r="D37" s="212"/>
      <c r="E37" s="213"/>
    </row>
    <row r="38" spans="1:5" s="88" customFormat="1" ht="34.5" customHeight="1">
      <c r="A38" s="196" t="s">
        <v>295</v>
      </c>
      <c r="B38" s="197"/>
      <c r="C38" s="197"/>
      <c r="D38" s="197"/>
      <c r="E38" s="198"/>
    </row>
    <row r="39" spans="1:5" s="88" customFormat="1" ht="39.950000000000003" customHeight="1">
      <c r="A39" s="205" t="s">
        <v>503</v>
      </c>
      <c r="B39" s="206"/>
      <c r="C39" s="206"/>
      <c r="D39" s="206"/>
      <c r="E39" s="207"/>
    </row>
    <row r="40" spans="1:5" ht="39.950000000000003" customHeight="1">
      <c r="A40" s="208"/>
      <c r="B40" s="209"/>
      <c r="C40" s="209"/>
      <c r="D40" s="209"/>
      <c r="E40" s="210"/>
    </row>
    <row r="41" spans="1:5" ht="39.950000000000003" customHeight="1">
      <c r="A41" s="208"/>
      <c r="B41" s="209"/>
      <c r="C41" s="209"/>
      <c r="D41" s="209"/>
      <c r="E41" s="210"/>
    </row>
    <row r="42" spans="1:5" ht="60" customHeight="1">
      <c r="A42" s="211"/>
      <c r="B42" s="212"/>
      <c r="C42" s="212"/>
      <c r="D42" s="212"/>
      <c r="E42" s="213"/>
    </row>
    <row r="43" spans="1:5" s="88" customFormat="1" ht="34.5" customHeight="1">
      <c r="A43" s="225" t="s">
        <v>296</v>
      </c>
      <c r="B43" s="226"/>
      <c r="C43" s="225" t="s">
        <v>297</v>
      </c>
      <c r="D43" s="226"/>
      <c r="E43" s="97" t="s">
        <v>298</v>
      </c>
    </row>
    <row r="44" spans="1:5" ht="48.2" customHeight="1">
      <c r="A44" s="227" t="s">
        <v>504</v>
      </c>
      <c r="B44" s="228"/>
      <c r="C44" s="227" t="s">
        <v>505</v>
      </c>
      <c r="D44" s="228"/>
      <c r="E44" s="98" t="s">
        <v>419</v>
      </c>
    </row>
    <row r="45" spans="1:5" ht="19.5" customHeight="1">
      <c r="A45" s="223"/>
      <c r="B45" s="223"/>
      <c r="C45" s="223"/>
      <c r="D45" s="223"/>
      <c r="E45" s="223"/>
    </row>
    <row r="46" spans="1:5">
      <c r="A46" s="224"/>
      <c r="B46" s="224"/>
      <c r="C46" s="224"/>
      <c r="D46" s="224"/>
      <c r="E46" s="224"/>
    </row>
    <row r="47" spans="1:5">
      <c r="A47" s="224"/>
      <c r="B47" s="224"/>
      <c r="C47" s="224"/>
      <c r="D47" s="224"/>
      <c r="E47" s="224"/>
    </row>
    <row r="48" spans="1:5">
      <c r="A48" s="224"/>
      <c r="B48" s="224"/>
      <c r="C48" s="224"/>
      <c r="D48" s="224"/>
      <c r="E48" s="224"/>
    </row>
    <row r="49" spans="1:5">
      <c r="A49" s="224"/>
      <c r="B49" s="224"/>
      <c r="C49" s="224"/>
      <c r="D49" s="224"/>
      <c r="E49" s="224"/>
    </row>
    <row r="50" spans="1:5">
      <c r="A50" s="224"/>
      <c r="B50" s="224"/>
      <c r="C50" s="224"/>
      <c r="D50" s="224"/>
      <c r="E50" s="224"/>
    </row>
    <row r="51" spans="1:5">
      <c r="A51" s="224"/>
      <c r="B51" s="224"/>
      <c r="C51" s="224"/>
      <c r="D51" s="224"/>
      <c r="E51" s="224"/>
    </row>
    <row r="52" spans="1:5">
      <c r="A52" s="224"/>
      <c r="B52" s="224"/>
      <c r="C52" s="224"/>
      <c r="D52" s="224"/>
      <c r="E52" s="224"/>
    </row>
    <row r="53" spans="1:5">
      <c r="A53" s="224"/>
      <c r="B53" s="224"/>
      <c r="C53" s="224"/>
      <c r="D53" s="224"/>
      <c r="E53" s="224"/>
    </row>
    <row r="54" spans="1:5">
      <c r="A54" s="224"/>
      <c r="B54" s="224"/>
      <c r="C54" s="224"/>
      <c r="D54" s="224"/>
      <c r="E54" s="224"/>
    </row>
  </sheetData>
  <mergeCells count="14">
    <mergeCell ref="A39:E42"/>
    <mergeCell ref="A45:E54"/>
    <mergeCell ref="C43:D43"/>
    <mergeCell ref="C44:D44"/>
    <mergeCell ref="A43:B43"/>
    <mergeCell ref="A44:B44"/>
    <mergeCell ref="A4:E4"/>
    <mergeCell ref="A1:E3"/>
    <mergeCell ref="A38:E38"/>
    <mergeCell ref="A12:E12"/>
    <mergeCell ref="A35:E35"/>
    <mergeCell ref="A13:E34"/>
    <mergeCell ref="A36:E37"/>
    <mergeCell ref="A5:E11"/>
  </mergeCells>
  <pageMargins left="1" right="1" top="1" bottom="1" header="0.5" footer="0.5"/>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63"/>
  <sheetViews>
    <sheetView tabSelected="1" topLeftCell="A10" zoomScale="55" zoomScaleNormal="55" workbookViewId="0">
      <pane ySplit="1" topLeftCell="A11" activePane="bottomLeft" state="frozen"/>
      <selection activeCell="A10" sqref="A10"/>
      <selection pane="bottomLeft" activeCell="I20" sqref="I20"/>
    </sheetView>
  </sheetViews>
  <sheetFormatPr baseColWidth="10" defaultRowHeight="12.75"/>
  <cols>
    <col min="1" max="1" width="32.5" customWidth="1"/>
    <col min="2" max="2" width="29.6640625" customWidth="1"/>
    <col min="3" max="3" width="33.33203125" customWidth="1"/>
    <col min="4" max="4" width="33.5" customWidth="1"/>
    <col min="5" max="5" width="26.5" customWidth="1"/>
    <col min="8" max="8" width="13.6640625" customWidth="1"/>
    <col min="18" max="18" width="13.33203125" customWidth="1"/>
    <col min="19" max="19" width="25.5" customWidth="1"/>
    <col min="20" max="20" width="21.83203125" customWidth="1"/>
    <col min="21" max="21" width="19.1640625" customWidth="1"/>
  </cols>
  <sheetData>
    <row r="1" spans="1:25" ht="29.25" customHeight="1">
      <c r="A1" s="379" t="s">
        <v>204</v>
      </c>
      <c r="B1" s="379"/>
      <c r="C1" s="379"/>
      <c r="D1" s="379"/>
      <c r="E1" s="379"/>
      <c r="F1" s="379"/>
      <c r="G1" s="379"/>
      <c r="H1" s="379"/>
      <c r="I1" s="379"/>
      <c r="J1" s="379"/>
      <c r="K1" s="379"/>
      <c r="L1" s="379"/>
      <c r="M1" s="379"/>
      <c r="N1" s="379"/>
      <c r="O1" s="379"/>
      <c r="P1" s="379"/>
      <c r="Q1" s="379"/>
      <c r="R1" s="379"/>
      <c r="S1" s="379"/>
      <c r="T1" s="379"/>
      <c r="U1" s="379"/>
      <c r="V1" s="63"/>
      <c r="W1" s="63"/>
      <c r="X1" s="63"/>
      <c r="Y1" s="63"/>
    </row>
    <row r="2" spans="1:25" ht="20.25" customHeight="1">
      <c r="A2" s="379" t="s">
        <v>205</v>
      </c>
      <c r="B2" s="379"/>
      <c r="C2" s="379"/>
      <c r="D2" s="379"/>
      <c r="E2" s="379"/>
      <c r="F2" s="379"/>
      <c r="G2" s="379"/>
      <c r="H2" s="379"/>
      <c r="I2" s="379"/>
      <c r="J2" s="379"/>
      <c r="K2" s="379"/>
      <c r="L2" s="379"/>
      <c r="M2" s="379"/>
      <c r="N2" s="379"/>
      <c r="O2" s="379"/>
      <c r="P2" s="379"/>
      <c r="Q2" s="379"/>
      <c r="R2" s="379"/>
      <c r="S2" s="379"/>
      <c r="T2" s="379"/>
      <c r="U2" s="379"/>
      <c r="V2" s="63"/>
      <c r="W2" s="63"/>
      <c r="X2" s="63"/>
      <c r="Y2" s="63"/>
    </row>
    <row r="3" spans="1:25" ht="21" customHeight="1">
      <c r="A3" s="64"/>
      <c r="B3" s="65"/>
      <c r="C3" s="65"/>
      <c r="D3" s="65"/>
      <c r="E3" s="65"/>
      <c r="F3" s="65"/>
      <c r="G3" s="65"/>
      <c r="H3" s="65"/>
      <c r="I3" s="65"/>
      <c r="J3" s="65"/>
      <c r="K3" s="65"/>
      <c r="L3" s="65"/>
      <c r="M3" s="65"/>
      <c r="N3" s="65"/>
      <c r="O3" s="65"/>
      <c r="P3" s="65"/>
      <c r="Q3" s="65"/>
      <c r="R3" s="65"/>
      <c r="S3" s="65"/>
      <c r="T3" s="65"/>
      <c r="U3" s="65"/>
      <c r="V3" s="65"/>
      <c r="W3" s="65"/>
      <c r="X3" s="65"/>
      <c r="Y3" s="65"/>
    </row>
    <row r="4" spans="1:25" ht="18" customHeight="1">
      <c r="A4" s="67"/>
      <c r="B4" s="67"/>
      <c r="C4" s="67"/>
      <c r="D4" s="67"/>
      <c r="E4" s="67"/>
      <c r="F4" s="67"/>
      <c r="G4" s="67"/>
      <c r="H4" s="67"/>
      <c r="I4" s="67"/>
      <c r="J4" s="67"/>
      <c r="K4" s="67"/>
      <c r="L4" s="67"/>
      <c r="M4" s="67"/>
      <c r="N4" s="67"/>
      <c r="O4" s="67"/>
      <c r="P4" s="67"/>
      <c r="Q4" s="67"/>
      <c r="R4" s="67"/>
      <c r="S4" s="67"/>
      <c r="T4" s="67"/>
      <c r="U4" s="67"/>
      <c r="V4" s="67"/>
      <c r="W4" s="67"/>
      <c r="X4" s="67"/>
      <c r="Y4" s="67"/>
    </row>
    <row r="5" spans="1:25" ht="25.5" customHeight="1">
      <c r="A5" s="380" t="s">
        <v>206</v>
      </c>
      <c r="B5" s="380"/>
      <c r="C5" s="380"/>
      <c r="D5" s="380"/>
      <c r="E5" s="380"/>
      <c r="F5" s="380"/>
      <c r="G5" s="380"/>
      <c r="H5" s="380"/>
      <c r="I5" s="380"/>
      <c r="J5" s="380"/>
      <c r="K5" s="380"/>
      <c r="L5" s="380"/>
      <c r="M5" s="380"/>
      <c r="N5" s="380"/>
      <c r="O5" s="380"/>
      <c r="P5" s="380"/>
      <c r="Q5" s="380"/>
      <c r="R5" s="380"/>
      <c r="S5" s="380"/>
      <c r="T5" s="380"/>
      <c r="U5" s="380"/>
      <c r="V5" s="66"/>
      <c r="W5" s="66"/>
      <c r="X5" s="66"/>
      <c r="Y5" s="66"/>
    </row>
    <row r="6" spans="1:25" ht="27" customHeight="1">
      <c r="A6" s="379" t="s">
        <v>207</v>
      </c>
      <c r="B6" s="379"/>
      <c r="C6" s="379"/>
      <c r="D6" s="379"/>
      <c r="E6" s="379"/>
      <c r="F6" s="379"/>
      <c r="G6" s="379"/>
      <c r="H6" s="379"/>
      <c r="I6" s="379"/>
      <c r="J6" s="379"/>
      <c r="K6" s="379"/>
      <c r="L6" s="379"/>
      <c r="M6" s="379"/>
      <c r="N6" s="379"/>
      <c r="O6" s="379"/>
      <c r="P6" s="379"/>
      <c r="Q6" s="379"/>
      <c r="R6" s="379"/>
      <c r="S6" s="379"/>
      <c r="T6" s="379"/>
      <c r="U6" s="379"/>
      <c r="V6" s="63"/>
      <c r="W6" s="63"/>
      <c r="X6" s="63"/>
      <c r="Y6" s="63"/>
    </row>
    <row r="7" spans="1:25" ht="55.5" customHeight="1">
      <c r="A7" s="55"/>
      <c r="B7" s="55"/>
      <c r="C7" s="55"/>
      <c r="D7" s="56"/>
      <c r="E7" s="55"/>
      <c r="F7" s="396" t="s">
        <v>208</v>
      </c>
      <c r="G7" s="396"/>
      <c r="H7" s="396"/>
      <c r="I7" s="396"/>
      <c r="J7" s="396"/>
      <c r="K7" s="396"/>
      <c r="L7" s="396"/>
      <c r="M7" s="55"/>
      <c r="N7" s="55"/>
      <c r="O7" s="55"/>
      <c r="P7" s="55"/>
      <c r="R7" s="62"/>
      <c r="S7" s="62"/>
      <c r="T7" s="62"/>
      <c r="U7" s="62"/>
      <c r="V7" s="57"/>
      <c r="W7" s="57"/>
      <c r="X7" s="57"/>
      <c r="Y7" s="57"/>
    </row>
    <row r="8" spans="1:25" ht="37.5" customHeight="1">
      <c r="A8" s="390" t="s">
        <v>209</v>
      </c>
      <c r="B8" s="390"/>
      <c r="C8" s="390"/>
      <c r="D8" s="390"/>
      <c r="E8" s="390"/>
      <c r="F8" s="381" t="s">
        <v>218</v>
      </c>
      <c r="G8" s="381"/>
      <c r="H8" s="381"/>
      <c r="I8" s="381"/>
      <c r="J8" s="381"/>
      <c r="K8" s="381"/>
      <c r="L8" s="381"/>
      <c r="M8" s="381"/>
      <c r="N8" s="381"/>
      <c r="O8" s="381"/>
      <c r="P8" s="381"/>
      <c r="Q8" s="381"/>
      <c r="R8" s="381"/>
      <c r="S8" s="381"/>
      <c r="T8" s="381"/>
      <c r="U8" s="381"/>
      <c r="V8" s="61"/>
      <c r="W8" s="61"/>
      <c r="X8" s="61"/>
      <c r="Y8" s="61"/>
    </row>
    <row r="9" spans="1:25" ht="28.5" customHeight="1">
      <c r="A9" s="391" t="s">
        <v>210</v>
      </c>
      <c r="B9" s="391"/>
      <c r="C9" s="391"/>
      <c r="D9" s="391"/>
      <c r="E9" s="391"/>
      <c r="F9" s="381" t="s">
        <v>346</v>
      </c>
      <c r="G9" s="381"/>
      <c r="H9" s="381"/>
      <c r="I9" s="381"/>
      <c r="J9" s="381"/>
      <c r="K9" s="381"/>
      <c r="L9" s="381"/>
      <c r="M9" s="381"/>
      <c r="N9" s="381"/>
      <c r="O9" s="381"/>
      <c r="P9" s="381"/>
      <c r="Q9" s="381"/>
      <c r="R9" s="381"/>
      <c r="S9" s="381"/>
      <c r="T9" s="381"/>
      <c r="U9" s="381"/>
      <c r="V9" s="61"/>
      <c r="W9" s="61"/>
      <c r="X9" s="61"/>
      <c r="Y9" s="61"/>
    </row>
    <row r="10" spans="1:25" ht="94.5" customHeight="1">
      <c r="A10" s="392" t="s">
        <v>211</v>
      </c>
      <c r="B10" s="393"/>
      <c r="C10" s="393"/>
      <c r="D10" s="393"/>
      <c r="E10" s="393"/>
      <c r="F10" s="382" t="s">
        <v>496</v>
      </c>
      <c r="G10" s="383"/>
      <c r="H10" s="383"/>
      <c r="I10" s="383"/>
      <c r="J10" s="383"/>
      <c r="K10" s="383"/>
      <c r="L10" s="383"/>
      <c r="M10" s="383"/>
      <c r="N10" s="383"/>
      <c r="O10" s="383"/>
      <c r="P10" s="383"/>
      <c r="Q10" s="383"/>
      <c r="R10" s="383"/>
      <c r="S10" s="383"/>
      <c r="T10" s="383"/>
      <c r="U10" s="383"/>
      <c r="V10" s="61"/>
      <c r="W10" s="61"/>
      <c r="X10" s="61"/>
      <c r="Y10" s="61"/>
    </row>
    <row r="11" spans="1:25" ht="120" customHeight="1">
      <c r="A11" s="394" t="s">
        <v>212</v>
      </c>
      <c r="B11" s="395"/>
      <c r="C11" s="395"/>
      <c r="D11" s="395"/>
      <c r="E11" s="384" t="s">
        <v>497</v>
      </c>
      <c r="F11" s="385"/>
      <c r="G11" s="385"/>
      <c r="H11" s="385"/>
      <c r="I11" s="385"/>
      <c r="J11" s="387" t="s">
        <v>213</v>
      </c>
      <c r="K11" s="387"/>
      <c r="L11" s="387"/>
      <c r="M11" s="388" t="s">
        <v>498</v>
      </c>
      <c r="N11" s="389"/>
      <c r="O11" s="389"/>
      <c r="P11" s="389"/>
      <c r="Q11" s="389"/>
      <c r="R11" s="389"/>
      <c r="S11" s="389"/>
      <c r="T11" s="389"/>
      <c r="U11" s="389"/>
      <c r="V11" s="60"/>
      <c r="W11" s="60"/>
      <c r="X11" s="60"/>
      <c r="Y11" s="60"/>
    </row>
    <row r="12" spans="1:25" ht="102" customHeight="1">
      <c r="A12" s="395" t="s">
        <v>214</v>
      </c>
      <c r="B12" s="395"/>
      <c r="C12" s="395"/>
      <c r="D12" s="395"/>
      <c r="E12" s="384" t="s">
        <v>426</v>
      </c>
      <c r="F12" s="385"/>
      <c r="G12" s="385"/>
      <c r="H12" s="385"/>
      <c r="I12" s="385"/>
      <c r="J12" s="385"/>
      <c r="K12" s="385"/>
      <c r="L12" s="385"/>
      <c r="M12" s="385"/>
      <c r="N12" s="385"/>
      <c r="O12" s="385"/>
      <c r="P12" s="385"/>
      <c r="Q12" s="385"/>
      <c r="R12" s="385"/>
      <c r="S12" s="385"/>
      <c r="T12" s="385"/>
      <c r="U12" s="385"/>
      <c r="V12" s="58"/>
      <c r="W12" s="58"/>
      <c r="X12" s="58"/>
      <c r="Y12" s="58"/>
    </row>
    <row r="13" spans="1:25" ht="192" customHeight="1">
      <c r="A13" s="395" t="s">
        <v>215</v>
      </c>
      <c r="B13" s="395"/>
      <c r="C13" s="395"/>
      <c r="D13" s="395"/>
      <c r="E13" s="386" t="s">
        <v>500</v>
      </c>
      <c r="F13" s="386"/>
      <c r="G13" s="386"/>
      <c r="H13" s="386"/>
      <c r="I13" s="386"/>
      <c r="J13" s="386"/>
      <c r="K13" s="386"/>
      <c r="L13" s="386"/>
      <c r="M13" s="386"/>
      <c r="N13" s="386"/>
      <c r="O13" s="386"/>
      <c r="P13" s="386"/>
      <c r="Q13" s="386"/>
      <c r="R13" s="386"/>
      <c r="S13" s="386"/>
      <c r="T13" s="386"/>
      <c r="U13" s="386"/>
      <c r="V13" s="59"/>
      <c r="W13" s="59"/>
      <c r="X13" s="59"/>
      <c r="Y13" s="59"/>
    </row>
    <row r="14" spans="1:25" ht="18" customHeight="1">
      <c r="A14" s="344" t="s">
        <v>166</v>
      </c>
      <c r="B14" s="344" t="s">
        <v>173</v>
      </c>
      <c r="C14" s="344" t="s">
        <v>168</v>
      </c>
      <c r="D14" s="344" t="s">
        <v>167</v>
      </c>
      <c r="E14" s="344" t="s">
        <v>158</v>
      </c>
      <c r="F14" s="365" t="s">
        <v>170</v>
      </c>
      <c r="G14" s="366"/>
      <c r="H14" s="366"/>
      <c r="I14" s="366"/>
      <c r="J14" s="366"/>
      <c r="K14" s="366"/>
      <c r="L14" s="366"/>
      <c r="M14" s="366"/>
      <c r="N14" s="366"/>
      <c r="O14" s="366"/>
      <c r="P14" s="366"/>
      <c r="Q14" s="367"/>
      <c r="R14" s="344" t="s">
        <v>26</v>
      </c>
      <c r="S14" s="347" t="s">
        <v>66</v>
      </c>
      <c r="T14" s="347" t="s">
        <v>67</v>
      </c>
      <c r="U14" s="347" t="s">
        <v>68</v>
      </c>
    </row>
    <row r="15" spans="1:25" ht="33" customHeight="1">
      <c r="A15" s="345"/>
      <c r="B15" s="345"/>
      <c r="C15" s="345"/>
      <c r="D15" s="345"/>
      <c r="E15" s="345"/>
      <c r="F15" s="347" t="s">
        <v>54</v>
      </c>
      <c r="G15" s="368" t="s">
        <v>55</v>
      </c>
      <c r="H15" s="361" t="s">
        <v>56</v>
      </c>
      <c r="I15" s="370" t="s">
        <v>181</v>
      </c>
      <c r="J15" s="371"/>
      <c r="K15" s="372"/>
      <c r="L15" s="361" t="s">
        <v>60</v>
      </c>
      <c r="M15" s="361" t="s">
        <v>61</v>
      </c>
      <c r="N15" s="361" t="s">
        <v>62</v>
      </c>
      <c r="O15" s="363" t="s">
        <v>63</v>
      </c>
      <c r="P15" s="363" t="s">
        <v>64</v>
      </c>
      <c r="Q15" s="363" t="s">
        <v>65</v>
      </c>
      <c r="R15" s="345"/>
      <c r="S15" s="348"/>
      <c r="T15" s="348"/>
      <c r="U15" s="348"/>
    </row>
    <row r="16" spans="1:25" ht="60" customHeight="1">
      <c r="A16" s="346"/>
      <c r="B16" s="346"/>
      <c r="C16" s="346"/>
      <c r="D16" s="346"/>
      <c r="E16" s="346"/>
      <c r="F16" s="349"/>
      <c r="G16" s="369"/>
      <c r="H16" s="362"/>
      <c r="I16" s="120" t="s">
        <v>57</v>
      </c>
      <c r="J16" s="120" t="s">
        <v>58</v>
      </c>
      <c r="K16" s="120" t="s">
        <v>59</v>
      </c>
      <c r="L16" s="362"/>
      <c r="M16" s="362"/>
      <c r="N16" s="362"/>
      <c r="O16" s="364"/>
      <c r="P16" s="364"/>
      <c r="Q16" s="364"/>
      <c r="R16" s="346"/>
      <c r="S16" s="349"/>
      <c r="T16" s="349"/>
      <c r="U16" s="349"/>
    </row>
    <row r="17" spans="1:23" ht="110.1" customHeight="1">
      <c r="A17" s="376" t="s">
        <v>128</v>
      </c>
      <c r="B17" s="350" t="s">
        <v>444</v>
      </c>
      <c r="C17" s="352" t="s">
        <v>445</v>
      </c>
      <c r="D17" s="118" t="s">
        <v>446</v>
      </c>
      <c r="E17" s="357" t="s">
        <v>490</v>
      </c>
      <c r="F17" s="112">
        <v>2</v>
      </c>
      <c r="G17" s="112">
        <v>3</v>
      </c>
      <c r="H17" s="113">
        <v>4</v>
      </c>
      <c r="I17" s="113">
        <v>3</v>
      </c>
      <c r="J17" s="113">
        <v>3</v>
      </c>
      <c r="K17" s="113">
        <v>4</v>
      </c>
      <c r="L17" s="113">
        <v>3</v>
      </c>
      <c r="M17" s="113">
        <v>3</v>
      </c>
      <c r="N17" s="113">
        <v>5</v>
      </c>
      <c r="O17" s="113">
        <v>4</v>
      </c>
      <c r="P17" s="113">
        <v>3</v>
      </c>
      <c r="Q17" s="113">
        <v>4</v>
      </c>
      <c r="R17" s="114">
        <f>SUM(E17:Q17)</f>
        <v>41</v>
      </c>
      <c r="S17" s="115">
        <f>SUM(R17)</f>
        <v>41</v>
      </c>
      <c r="T17" s="354">
        <f>R17-R18</f>
        <v>32</v>
      </c>
      <c r="U17" s="356">
        <f>R18/S17</f>
        <v>0.21951219512195122</v>
      </c>
      <c r="W17" s="83"/>
    </row>
    <row r="18" spans="1:23" ht="110.1" customHeight="1">
      <c r="A18" s="376"/>
      <c r="B18" s="351"/>
      <c r="C18" s="353"/>
      <c r="D18" s="119" t="s">
        <v>447</v>
      </c>
      <c r="E18" s="358"/>
      <c r="F18" s="115">
        <v>2</v>
      </c>
      <c r="G18" s="115">
        <v>3</v>
      </c>
      <c r="H18" s="116">
        <v>4</v>
      </c>
      <c r="I18" s="117"/>
      <c r="J18" s="117"/>
      <c r="K18" s="116"/>
      <c r="L18" s="117"/>
      <c r="M18" s="117"/>
      <c r="N18" s="116"/>
      <c r="O18" s="117"/>
      <c r="P18" s="117"/>
      <c r="Q18" s="116"/>
      <c r="R18" s="114">
        <f>SUM(E18:Q18)</f>
        <v>9</v>
      </c>
      <c r="S18" s="115">
        <f>IF(COUNTA(O18:Q18)&gt;0,SUM(O18:Q18),IF(COUNTA(L18:N18)&gt;0,SUM(L18:N18),IF(COUNTA(I18:K18)&gt;0,SUM(I18:K18),IF(COUNTA(F18:H18)&gt;0,SUM(F18:H18),0))))</f>
        <v>9</v>
      </c>
      <c r="T18" s="355"/>
      <c r="U18" s="356"/>
      <c r="W18" s="83"/>
    </row>
    <row r="19" spans="1:23" ht="23.25" customHeight="1">
      <c r="A19" s="373"/>
      <c r="B19" s="374"/>
      <c r="C19" s="374"/>
      <c r="D19" s="374"/>
      <c r="E19" s="374"/>
      <c r="F19" s="374"/>
      <c r="G19" s="374"/>
      <c r="H19" s="374"/>
      <c r="I19" s="374"/>
      <c r="J19" s="374"/>
      <c r="K19" s="374"/>
      <c r="L19" s="374"/>
      <c r="M19" s="374"/>
      <c r="N19" s="374"/>
      <c r="O19" s="374"/>
      <c r="P19" s="374"/>
      <c r="Q19" s="374"/>
      <c r="R19" s="374"/>
      <c r="S19" s="374"/>
      <c r="T19" s="374"/>
      <c r="U19" s="375"/>
    </row>
    <row r="20" spans="1:23" ht="110.1" customHeight="1">
      <c r="A20" s="359" t="s">
        <v>164</v>
      </c>
      <c r="B20" s="350" t="s">
        <v>408</v>
      </c>
      <c r="C20" s="352" t="s">
        <v>448</v>
      </c>
      <c r="D20" s="118" t="s">
        <v>449</v>
      </c>
      <c r="E20" s="357" t="s">
        <v>491</v>
      </c>
      <c r="F20" s="112">
        <v>20</v>
      </c>
      <c r="G20" s="112">
        <v>29</v>
      </c>
      <c r="H20" s="113">
        <v>30</v>
      </c>
      <c r="I20" s="113">
        <v>20</v>
      </c>
      <c r="J20" s="113">
        <v>29</v>
      </c>
      <c r="K20" s="113">
        <v>30</v>
      </c>
      <c r="L20" s="113">
        <v>20</v>
      </c>
      <c r="M20" s="113">
        <v>29</v>
      </c>
      <c r="N20" s="113">
        <v>30</v>
      </c>
      <c r="O20" s="113">
        <v>20</v>
      </c>
      <c r="P20" s="113">
        <v>29</v>
      </c>
      <c r="Q20" s="113">
        <v>30</v>
      </c>
      <c r="R20" s="114">
        <f>SUM(E20:Q20)</f>
        <v>316</v>
      </c>
      <c r="S20" s="115">
        <f>SUM(R20)</f>
        <v>316</v>
      </c>
      <c r="T20" s="354">
        <f>R20-R21</f>
        <v>228</v>
      </c>
      <c r="U20" s="356">
        <f>R21/S20</f>
        <v>0.27848101265822783</v>
      </c>
    </row>
    <row r="21" spans="1:23" ht="110.1" customHeight="1">
      <c r="A21" s="360"/>
      <c r="B21" s="351"/>
      <c r="C21" s="353"/>
      <c r="D21" s="119" t="s">
        <v>450</v>
      </c>
      <c r="E21" s="358"/>
      <c r="F21" s="115">
        <v>21</v>
      </c>
      <c r="G21" s="115">
        <v>31</v>
      </c>
      <c r="H21" s="116">
        <v>36</v>
      </c>
      <c r="I21" s="117"/>
      <c r="J21" s="117"/>
      <c r="K21" s="116"/>
      <c r="L21" s="117"/>
      <c r="M21" s="117"/>
      <c r="N21" s="116"/>
      <c r="O21" s="117"/>
      <c r="P21" s="117"/>
      <c r="Q21" s="116"/>
      <c r="R21" s="114">
        <f>SUM(E21:Q21)</f>
        <v>88</v>
      </c>
      <c r="S21" s="115">
        <f>IF(COUNTA(O21:Q21)&gt;0,SUM(O21:Q21),IF(COUNTA(L21:N21)&gt;0,SUM(L21:N21),IF(COUNTA(I21:K21)&gt;0,SUM(I21:K21),IF(COUNTA(F21:H21)&gt;0,SUM(F21:H21),0))))</f>
        <v>88</v>
      </c>
      <c r="T21" s="355"/>
      <c r="U21" s="356"/>
    </row>
    <row r="22" spans="1:23" ht="21" customHeight="1">
      <c r="A22" s="373"/>
      <c r="B22" s="374"/>
      <c r="C22" s="374"/>
      <c r="D22" s="374"/>
      <c r="E22" s="374"/>
      <c r="F22" s="374"/>
      <c r="G22" s="374"/>
      <c r="H22" s="374"/>
      <c r="I22" s="374"/>
      <c r="J22" s="374"/>
      <c r="K22" s="374"/>
      <c r="L22" s="374"/>
      <c r="M22" s="374"/>
      <c r="N22" s="374"/>
      <c r="O22" s="374"/>
      <c r="P22" s="374"/>
      <c r="Q22" s="374"/>
      <c r="R22" s="374"/>
      <c r="S22" s="374"/>
      <c r="T22" s="374"/>
      <c r="U22" s="375"/>
    </row>
    <row r="23" spans="1:23" ht="110.1" customHeight="1">
      <c r="A23" s="359" t="s">
        <v>139</v>
      </c>
      <c r="B23" s="350" t="s">
        <v>451</v>
      </c>
      <c r="C23" s="352" t="s">
        <v>452</v>
      </c>
      <c r="D23" s="118" t="s">
        <v>454</v>
      </c>
      <c r="E23" s="357" t="s">
        <v>492</v>
      </c>
      <c r="F23" s="112">
        <v>0</v>
      </c>
      <c r="G23" s="112">
        <v>4</v>
      </c>
      <c r="H23" s="113">
        <v>14</v>
      </c>
      <c r="I23" s="113">
        <v>4</v>
      </c>
      <c r="J23" s="113">
        <v>5</v>
      </c>
      <c r="K23" s="113">
        <v>14</v>
      </c>
      <c r="L23" s="113">
        <v>4</v>
      </c>
      <c r="M23" s="113">
        <v>5</v>
      </c>
      <c r="N23" s="113">
        <v>14</v>
      </c>
      <c r="O23" s="113">
        <v>4</v>
      </c>
      <c r="P23" s="113">
        <v>5</v>
      </c>
      <c r="Q23" s="113">
        <v>14</v>
      </c>
      <c r="R23" s="114">
        <f>SUM(F23:Q23)</f>
        <v>87</v>
      </c>
      <c r="S23" s="115">
        <f>SUM(R23)</f>
        <v>87</v>
      </c>
      <c r="T23" s="354">
        <f>R23-R24</f>
        <v>66</v>
      </c>
      <c r="U23" s="356">
        <f>R24/S23</f>
        <v>0.2413793103448276</v>
      </c>
    </row>
    <row r="24" spans="1:23" ht="110.1" customHeight="1">
      <c r="A24" s="360"/>
      <c r="B24" s="351"/>
      <c r="C24" s="353"/>
      <c r="D24" s="119" t="s">
        <v>453</v>
      </c>
      <c r="E24" s="358"/>
      <c r="F24" s="115">
        <v>0</v>
      </c>
      <c r="G24" s="115">
        <v>5</v>
      </c>
      <c r="H24" s="116">
        <v>16</v>
      </c>
      <c r="I24" s="117"/>
      <c r="J24" s="117"/>
      <c r="K24" s="116"/>
      <c r="L24" s="117"/>
      <c r="M24" s="117"/>
      <c r="N24" s="116"/>
      <c r="O24" s="117"/>
      <c r="P24" s="117"/>
      <c r="Q24" s="116"/>
      <c r="R24" s="114">
        <f>SUM(E24:Q24)</f>
        <v>21</v>
      </c>
      <c r="S24" s="115">
        <f>IF(COUNTA(O24:Q24)&gt;0,SUM(O24:Q24),IF(COUNTA(L24:N24)&gt;0,SUM(L24:N24),IF(COUNTA(I24:K24)&gt;0,SUM(I24:K24),IF(COUNTA(F24:H24)&gt;0,SUM(F24:H24),0))))</f>
        <v>21</v>
      </c>
      <c r="T24" s="355"/>
      <c r="U24" s="356"/>
    </row>
    <row r="25" spans="1:23" ht="20.25" customHeight="1">
      <c r="A25" s="373"/>
      <c r="B25" s="374"/>
      <c r="C25" s="374"/>
      <c r="D25" s="374"/>
      <c r="E25" s="374"/>
      <c r="F25" s="374"/>
      <c r="G25" s="374"/>
      <c r="H25" s="374"/>
      <c r="I25" s="374"/>
      <c r="J25" s="374"/>
      <c r="K25" s="374"/>
      <c r="L25" s="374"/>
      <c r="M25" s="374"/>
      <c r="N25" s="374"/>
      <c r="O25" s="374"/>
      <c r="P25" s="374"/>
      <c r="Q25" s="374"/>
      <c r="R25" s="374"/>
      <c r="S25" s="374"/>
      <c r="T25" s="374"/>
      <c r="U25" s="375"/>
    </row>
    <row r="26" spans="1:23" ht="110.1" customHeight="1">
      <c r="A26" s="359" t="s">
        <v>140</v>
      </c>
      <c r="B26" s="350" t="s">
        <v>413</v>
      </c>
      <c r="C26" s="352" t="s">
        <v>455</v>
      </c>
      <c r="D26" s="118" t="s">
        <v>456</v>
      </c>
      <c r="E26" s="357" t="s">
        <v>493</v>
      </c>
      <c r="F26" s="112">
        <v>2</v>
      </c>
      <c r="G26" s="112">
        <v>11</v>
      </c>
      <c r="H26" s="113">
        <v>9</v>
      </c>
      <c r="I26" s="113">
        <v>2</v>
      </c>
      <c r="J26" s="113">
        <v>11</v>
      </c>
      <c r="K26" s="113">
        <v>9</v>
      </c>
      <c r="L26" s="113">
        <v>2</v>
      </c>
      <c r="M26" s="113">
        <v>11</v>
      </c>
      <c r="N26" s="113">
        <v>9</v>
      </c>
      <c r="O26" s="113">
        <v>2</v>
      </c>
      <c r="P26" s="113">
        <v>11</v>
      </c>
      <c r="Q26" s="113">
        <v>9</v>
      </c>
      <c r="R26" s="114">
        <f>SUM(F26:Q26)</f>
        <v>88</v>
      </c>
      <c r="S26" s="115">
        <f>SUM(R26)</f>
        <v>88</v>
      </c>
      <c r="T26" s="354">
        <f>R26-R27</f>
        <v>63</v>
      </c>
      <c r="U26" s="356">
        <f>R27/S26</f>
        <v>0.28409090909090912</v>
      </c>
    </row>
    <row r="27" spans="1:23" ht="110.1" customHeight="1">
      <c r="A27" s="360"/>
      <c r="B27" s="351"/>
      <c r="C27" s="353"/>
      <c r="D27" s="119" t="s">
        <v>457</v>
      </c>
      <c r="E27" s="358"/>
      <c r="F27" s="115">
        <v>3</v>
      </c>
      <c r="G27" s="115">
        <v>12</v>
      </c>
      <c r="H27" s="116">
        <v>10</v>
      </c>
      <c r="I27" s="117"/>
      <c r="J27" s="117"/>
      <c r="K27" s="116"/>
      <c r="L27" s="117"/>
      <c r="M27" s="117"/>
      <c r="N27" s="116"/>
      <c r="O27" s="117"/>
      <c r="P27" s="117"/>
      <c r="Q27" s="116"/>
      <c r="R27" s="114">
        <f>SUM(E27:Q27)</f>
        <v>25</v>
      </c>
      <c r="S27" s="115">
        <f>IF(COUNTA(O27:Q27)&gt;0,SUM(O27:Q27),IF(COUNTA(L27:N27)&gt;0,SUM(L27:N27),IF(COUNTA(I27:K27)&gt;0,SUM(I27:K27),IF(COUNTA(F27:H27)&gt;0,SUM(F27:H27),0))))</f>
        <v>25</v>
      </c>
      <c r="T27" s="355"/>
      <c r="U27" s="356"/>
    </row>
    <row r="28" spans="1:23" ht="21.75" customHeight="1">
      <c r="A28" s="373"/>
      <c r="B28" s="374"/>
      <c r="C28" s="374"/>
      <c r="D28" s="374"/>
      <c r="E28" s="374"/>
      <c r="F28" s="374"/>
      <c r="G28" s="374"/>
      <c r="H28" s="374"/>
      <c r="I28" s="374"/>
      <c r="J28" s="374"/>
      <c r="K28" s="374"/>
      <c r="L28" s="374"/>
      <c r="M28" s="374"/>
      <c r="N28" s="374"/>
      <c r="O28" s="374"/>
      <c r="P28" s="374"/>
      <c r="Q28" s="374"/>
      <c r="R28" s="374"/>
      <c r="S28" s="374"/>
      <c r="T28" s="374"/>
      <c r="U28" s="375"/>
    </row>
    <row r="29" spans="1:23" ht="110.1" customHeight="1">
      <c r="A29" s="359" t="s">
        <v>141</v>
      </c>
      <c r="B29" s="350" t="s">
        <v>458</v>
      </c>
      <c r="C29" s="352" t="s">
        <v>459</v>
      </c>
      <c r="D29" s="118" t="s">
        <v>460</v>
      </c>
      <c r="E29" s="357" t="s">
        <v>494</v>
      </c>
      <c r="F29" s="112">
        <v>0</v>
      </c>
      <c r="G29" s="112">
        <v>0</v>
      </c>
      <c r="H29" s="113">
        <v>2</v>
      </c>
      <c r="I29" s="113">
        <v>0</v>
      </c>
      <c r="J29" s="113">
        <v>0</v>
      </c>
      <c r="K29" s="113">
        <v>2</v>
      </c>
      <c r="L29" s="113">
        <v>0</v>
      </c>
      <c r="M29" s="113">
        <v>0</v>
      </c>
      <c r="N29" s="113">
        <v>2</v>
      </c>
      <c r="O29" s="113">
        <v>0</v>
      </c>
      <c r="P29" s="113">
        <v>0</v>
      </c>
      <c r="Q29" s="113">
        <v>2</v>
      </c>
      <c r="R29" s="114">
        <f>SUM(F29:Q29)</f>
        <v>8</v>
      </c>
      <c r="S29" s="115">
        <f>SUM(R29)</f>
        <v>8</v>
      </c>
      <c r="T29" s="354">
        <f>R29-R30</f>
        <v>6</v>
      </c>
      <c r="U29" s="356">
        <f>R30/S29</f>
        <v>0.25</v>
      </c>
    </row>
    <row r="30" spans="1:23" ht="110.1" customHeight="1">
      <c r="A30" s="360"/>
      <c r="B30" s="351"/>
      <c r="C30" s="353"/>
      <c r="D30" s="119" t="s">
        <v>461</v>
      </c>
      <c r="E30" s="358"/>
      <c r="F30" s="115">
        <v>0</v>
      </c>
      <c r="G30" s="115">
        <v>0</v>
      </c>
      <c r="H30" s="116">
        <v>2</v>
      </c>
      <c r="I30" s="117"/>
      <c r="J30" s="117"/>
      <c r="K30" s="116"/>
      <c r="L30" s="117"/>
      <c r="M30" s="117"/>
      <c r="N30" s="116"/>
      <c r="O30" s="117"/>
      <c r="P30" s="117"/>
      <c r="Q30" s="116"/>
      <c r="R30" s="114">
        <f>SUM(E30:Q30)</f>
        <v>2</v>
      </c>
      <c r="S30" s="115">
        <f>IF(COUNTA(O30:Q30)&gt;0,SUM(O30:Q30),IF(COUNTA(L30:N30)&gt;0,SUM(L30:N30),IF(COUNTA(I30:K30)&gt;0,SUM(I30:K30),IF(COUNTA(F30:H30)&gt;0,SUM(F30:H30),0))))</f>
        <v>2</v>
      </c>
      <c r="T30" s="355"/>
      <c r="U30" s="356"/>
    </row>
    <row r="31" spans="1:23" ht="20.25" customHeight="1">
      <c r="A31" s="373"/>
      <c r="B31" s="374"/>
      <c r="C31" s="374"/>
      <c r="D31" s="374"/>
      <c r="E31" s="374"/>
      <c r="F31" s="374"/>
      <c r="G31" s="374"/>
      <c r="H31" s="374"/>
      <c r="I31" s="374"/>
      <c r="J31" s="374"/>
      <c r="K31" s="374"/>
      <c r="L31" s="374"/>
      <c r="M31" s="374"/>
      <c r="N31" s="374"/>
      <c r="O31" s="374"/>
      <c r="P31" s="374"/>
      <c r="Q31" s="374"/>
      <c r="R31" s="374"/>
      <c r="S31" s="374"/>
      <c r="T31" s="374"/>
      <c r="U31" s="375"/>
    </row>
    <row r="32" spans="1:23" ht="110.1" customHeight="1">
      <c r="A32" s="377" t="s">
        <v>142</v>
      </c>
      <c r="B32" s="350" t="s">
        <v>417</v>
      </c>
      <c r="C32" s="352" t="s">
        <v>462</v>
      </c>
      <c r="D32" s="118" t="s">
        <v>463</v>
      </c>
      <c r="E32" s="357" t="s">
        <v>495</v>
      </c>
      <c r="F32" s="112">
        <v>0</v>
      </c>
      <c r="G32" s="112">
        <v>0</v>
      </c>
      <c r="H32" s="113">
        <v>0</v>
      </c>
      <c r="I32" s="113">
        <v>0</v>
      </c>
      <c r="J32" s="113">
        <v>0</v>
      </c>
      <c r="K32" s="113">
        <v>0</v>
      </c>
      <c r="L32" s="113">
        <v>0</v>
      </c>
      <c r="M32" s="113">
        <v>0</v>
      </c>
      <c r="N32" s="113">
        <v>70</v>
      </c>
      <c r="O32" s="113">
        <v>70</v>
      </c>
      <c r="P32" s="113">
        <v>0</v>
      </c>
      <c r="Q32" s="113">
        <v>0</v>
      </c>
      <c r="R32" s="114">
        <f>SUM(F32:Q32)</f>
        <v>140</v>
      </c>
      <c r="S32" s="115">
        <f>SUM(R32)</f>
        <v>140</v>
      </c>
      <c r="T32" s="354">
        <f>R32-R33</f>
        <v>140</v>
      </c>
      <c r="U32" s="356">
        <f>R33/S32</f>
        <v>0</v>
      </c>
    </row>
    <row r="33" spans="1:21" ht="110.1" customHeight="1">
      <c r="A33" s="378"/>
      <c r="B33" s="351"/>
      <c r="C33" s="353"/>
      <c r="D33" s="119" t="s">
        <v>464</v>
      </c>
      <c r="E33" s="358"/>
      <c r="F33" s="115">
        <v>0</v>
      </c>
      <c r="G33" s="115">
        <v>0</v>
      </c>
      <c r="H33" s="116">
        <v>0</v>
      </c>
      <c r="I33" s="117">
        <v>0</v>
      </c>
      <c r="J33" s="117">
        <v>0</v>
      </c>
      <c r="K33" s="116">
        <v>0</v>
      </c>
      <c r="L33" s="117">
        <v>0</v>
      </c>
      <c r="M33" s="117">
        <v>0</v>
      </c>
      <c r="N33" s="116">
        <v>0</v>
      </c>
      <c r="O33" s="117">
        <v>0</v>
      </c>
      <c r="P33" s="117">
        <v>0</v>
      </c>
      <c r="Q33" s="116">
        <v>0</v>
      </c>
      <c r="R33" s="114">
        <f>SUM(E33:Q33)</f>
        <v>0</v>
      </c>
      <c r="S33" s="115">
        <f>IF(COUNTA(O33:Q33)&gt;0,SUM(O33:Q33),IF(COUNTA(L33:N33)&gt;0,SUM(L33:N33),IF(COUNTA(I33:K33)&gt;0,SUM(I33:K33),IF(COUNTA(F33:H33)&gt;0,SUM(F33:H33),0))))</f>
        <v>0</v>
      </c>
      <c r="T33" s="355"/>
      <c r="U33" s="356"/>
    </row>
    <row r="34" spans="1:21" ht="18" customHeight="1">
      <c r="A34" s="373"/>
      <c r="B34" s="374"/>
      <c r="C34" s="374"/>
      <c r="D34" s="374"/>
      <c r="E34" s="374"/>
      <c r="F34" s="374"/>
      <c r="G34" s="374"/>
      <c r="H34" s="374"/>
      <c r="I34" s="374"/>
      <c r="J34" s="374"/>
      <c r="K34" s="374"/>
      <c r="L34" s="374"/>
      <c r="M34" s="374"/>
      <c r="N34" s="374"/>
      <c r="O34" s="374"/>
      <c r="P34" s="374"/>
      <c r="Q34" s="374"/>
      <c r="R34" s="374"/>
      <c r="S34" s="374"/>
      <c r="T34" s="374"/>
      <c r="U34" s="375"/>
    </row>
    <row r="35" spans="1:21" ht="93" customHeight="1"/>
    <row r="36" spans="1:21" ht="18.75" customHeight="1"/>
    <row r="37" spans="1:21" ht="84.75" customHeight="1"/>
    <row r="38" spans="1:21" ht="76.5" customHeight="1"/>
    <row r="39" spans="1:21" ht="17.25" customHeight="1"/>
    <row r="40" spans="1:21" ht="84.75" customHeight="1"/>
    <row r="41" spans="1:21" ht="89.25" customHeight="1"/>
    <row r="42" spans="1:21" ht="17.25" customHeight="1"/>
    <row r="43" spans="1:21" ht="69.75" customHeight="1"/>
    <row r="44" spans="1:21" ht="96" customHeight="1"/>
    <row r="45" spans="1:21" ht="18.75" customHeight="1"/>
    <row r="46" spans="1:21" ht="78.75" customHeight="1"/>
    <row r="47" spans="1:21" ht="89.25" customHeight="1"/>
    <row r="48" spans="1:21" ht="16.5" customHeight="1"/>
    <row r="49" ht="77.25" customHeight="1"/>
    <row r="50" ht="87.75" customHeight="1"/>
    <row r="51" ht="15.75" customHeight="1"/>
    <row r="52" ht="87.75" customHeight="1"/>
    <row r="53" ht="98.25" customHeight="1"/>
    <row r="54" ht="18" customHeight="1"/>
    <row r="55" ht="83.25" customHeight="1"/>
    <row r="56" ht="97.5" customHeight="1"/>
    <row r="57" ht="17.25" customHeight="1"/>
    <row r="58" ht="88.5" customHeight="1"/>
    <row r="59" ht="89.25" customHeight="1"/>
    <row r="60" ht="19.5" customHeight="1"/>
    <row r="61" ht="93.75" customHeight="1"/>
    <row r="62" ht="90.75" customHeight="1"/>
    <row r="63" ht="16.5" customHeight="1"/>
    <row r="64" ht="82.5" customHeight="1"/>
    <row r="65" ht="97.5" customHeight="1"/>
    <row r="66" ht="20.25" customHeight="1"/>
    <row r="67" ht="84" customHeight="1"/>
    <row r="68" ht="90.75" customHeight="1"/>
    <row r="69" ht="19.5" customHeight="1"/>
    <row r="70" ht="90" customHeight="1"/>
    <row r="71" ht="105" customHeight="1"/>
    <row r="72" ht="20.25" customHeight="1"/>
    <row r="73" ht="82.5" customHeight="1"/>
    <row r="74" ht="78" customHeight="1"/>
    <row r="75" ht="21" customHeight="1"/>
    <row r="76" ht="88.5" customHeight="1"/>
    <row r="77" ht="90.75" customHeight="1"/>
    <row r="78" ht="21.75" customHeight="1"/>
    <row r="79" ht="83.25" customHeight="1"/>
    <row r="80" ht="89.25" customHeight="1"/>
    <row r="81" ht="17.25" customHeight="1"/>
    <row r="82" ht="89.25" customHeight="1"/>
    <row r="83" ht="93.75" customHeight="1"/>
    <row r="84" ht="17.25" customHeight="1"/>
    <row r="85" ht="81.75" customHeight="1"/>
    <row r="86" ht="83.25" customHeight="1"/>
    <row r="87" ht="21" customHeight="1"/>
    <row r="88" ht="87.75" customHeight="1"/>
    <row r="89" ht="99.75" customHeight="1"/>
    <row r="90" ht="24.75" customHeight="1"/>
    <row r="91" ht="75.75" customHeight="1"/>
    <row r="92" ht="91.5" customHeight="1"/>
    <row r="93" ht="18.75" customHeight="1"/>
    <row r="94" ht="90.75" customHeight="1"/>
    <row r="95" ht="102" customHeight="1"/>
    <row r="96" ht="17.25" customHeight="1"/>
    <row r="97" ht="77.25" customHeight="1"/>
    <row r="98" ht="105" customHeight="1"/>
    <row r="99" ht="45.75" customHeight="1"/>
    <row r="100" ht="63.75" customHeight="1"/>
    <row r="101" ht="66" customHeight="1"/>
    <row r="102" ht="21.75" customHeight="1"/>
    <row r="103" ht="36.75" customHeight="1"/>
    <row r="104" ht="57" customHeight="1"/>
    <row r="105" ht="76.5" customHeight="1"/>
    <row r="106" ht="23.25" customHeight="1"/>
    <row r="107" ht="37.5" customHeight="1"/>
    <row r="108" ht="62.25" customHeight="1"/>
    <row r="109" ht="64.5" customHeight="1"/>
    <row r="110" ht="28.5" customHeight="1"/>
    <row r="111" ht="51.75" customHeight="1"/>
    <row r="112" ht="61.5" customHeight="1"/>
    <row r="113" ht="77.25" customHeight="1"/>
    <row r="114" ht="24.75" customHeight="1"/>
    <row r="115" ht="42.75" customHeight="1"/>
    <row r="116" ht="72" customHeight="1"/>
    <row r="117" ht="81" customHeight="1"/>
    <row r="118" ht="25.5" customHeight="1"/>
    <row r="119" ht="19.5" customHeight="1"/>
    <row r="122" ht="62.25" customHeight="1"/>
    <row r="123" ht="93" customHeight="1"/>
    <row r="124" ht="23.25" customHeight="1"/>
    <row r="125" ht="34.5" customHeight="1"/>
    <row r="126" ht="69.75" customHeight="1"/>
    <row r="127" ht="84" customHeight="1"/>
    <row r="128" ht="23.25" customHeight="1"/>
    <row r="129" ht="39.75" customHeight="1"/>
    <row r="130" ht="72.75" customHeight="1"/>
    <row r="131" ht="83.25" customHeight="1"/>
    <row r="132" ht="23.25" customHeight="1"/>
    <row r="133" ht="42.75" customHeight="1"/>
    <row r="134" ht="71.25" customHeight="1"/>
    <row r="135" ht="83.25" customHeight="1"/>
    <row r="136" ht="18.75" customHeight="1"/>
    <row r="137" ht="45.75" customHeight="1"/>
    <row r="138" ht="70.5" customHeight="1"/>
    <row r="139" ht="75.75" customHeight="1"/>
    <row r="140" ht="21" customHeight="1"/>
    <row r="141" ht="39" customHeight="1"/>
    <row r="142" ht="67.5" customHeight="1"/>
    <row r="143" ht="75.75" customHeight="1"/>
    <row r="144" ht="26.25" customHeight="1"/>
    <row r="145" ht="34.5" customHeight="1"/>
    <row r="146" ht="74.25" customHeight="1"/>
    <row r="147" ht="82.5" customHeight="1"/>
    <row r="148" ht="30.75" customHeight="1"/>
    <row r="149" ht="45" customHeight="1"/>
    <row r="150" ht="63.75" customHeight="1"/>
    <row r="151" ht="74.25" customHeight="1"/>
    <row r="152" ht="23.25" customHeight="1"/>
    <row r="153" ht="39" customHeight="1"/>
    <row r="154" ht="64.5" customHeight="1"/>
    <row r="155" ht="76.5" customHeight="1"/>
    <row r="156" ht="24" customHeight="1"/>
    <row r="157" ht="35.25" customHeight="1"/>
    <row r="158" ht="72" customHeight="1"/>
    <row r="159" ht="97.5" customHeight="1"/>
    <row r="160" ht="33" customHeight="1"/>
    <row r="161" ht="32.25" customHeight="1"/>
    <row r="162" ht="72.75" customHeight="1"/>
    <row r="163" ht="83.25" customHeight="1"/>
  </sheetData>
  <dataConsolidate/>
  <mergeCells count="81">
    <mergeCell ref="A13:D13"/>
    <mergeCell ref="F8:U8"/>
    <mergeCell ref="A6:U6"/>
    <mergeCell ref="F7:L7"/>
    <mergeCell ref="A34:U34"/>
    <mergeCell ref="A1:U1"/>
    <mergeCell ref="A2:U2"/>
    <mergeCell ref="A5:U5"/>
    <mergeCell ref="F9:U9"/>
    <mergeCell ref="F10:U10"/>
    <mergeCell ref="E11:I11"/>
    <mergeCell ref="E12:U12"/>
    <mergeCell ref="E13:U13"/>
    <mergeCell ref="J11:L11"/>
    <mergeCell ref="M11:U11"/>
    <mergeCell ref="A8:E8"/>
    <mergeCell ref="A9:E9"/>
    <mergeCell ref="A10:E10"/>
    <mergeCell ref="A11:D11"/>
    <mergeCell ref="A12:D12"/>
    <mergeCell ref="A32:A33"/>
    <mergeCell ref="B32:B33"/>
    <mergeCell ref="C32:C33"/>
    <mergeCell ref="T32:T33"/>
    <mergeCell ref="A19:U19"/>
    <mergeCell ref="A22:U22"/>
    <mergeCell ref="U32:U33"/>
    <mergeCell ref="E32:E33"/>
    <mergeCell ref="E26:E27"/>
    <mergeCell ref="E29:E30"/>
    <mergeCell ref="A29:A30"/>
    <mergeCell ref="B29:B30"/>
    <mergeCell ref="C29:C30"/>
    <mergeCell ref="A28:U28"/>
    <mergeCell ref="A31:U31"/>
    <mergeCell ref="A26:A27"/>
    <mergeCell ref="A25:U25"/>
    <mergeCell ref="A17:A18"/>
    <mergeCell ref="B23:B24"/>
    <mergeCell ref="C23:C24"/>
    <mergeCell ref="B26:B27"/>
    <mergeCell ref="A20:A21"/>
    <mergeCell ref="A23:A24"/>
    <mergeCell ref="E17:E18"/>
    <mergeCell ref="M15:M16"/>
    <mergeCell ref="N15:N16"/>
    <mergeCell ref="A14:A16"/>
    <mergeCell ref="B14:B16"/>
    <mergeCell ref="C14:C16"/>
    <mergeCell ref="D14:D16"/>
    <mergeCell ref="E14:E16"/>
    <mergeCell ref="F14:Q14"/>
    <mergeCell ref="F15:F16"/>
    <mergeCell ref="G15:G16"/>
    <mergeCell ref="H15:H16"/>
    <mergeCell ref="I15:K15"/>
    <mergeCell ref="L15:L16"/>
    <mergeCell ref="T29:T30"/>
    <mergeCell ref="U29:U30"/>
    <mergeCell ref="T20:T21"/>
    <mergeCell ref="U20:U21"/>
    <mergeCell ref="E20:E21"/>
    <mergeCell ref="C26:C27"/>
    <mergeCell ref="T23:T24"/>
    <mergeCell ref="U23:U24"/>
    <mergeCell ref="T26:T27"/>
    <mergeCell ref="U26:U27"/>
    <mergeCell ref="E23:E24"/>
    <mergeCell ref="R14:R16"/>
    <mergeCell ref="S14:S16"/>
    <mergeCell ref="T14:T16"/>
    <mergeCell ref="U14:U16"/>
    <mergeCell ref="B20:B21"/>
    <mergeCell ref="C20:C21"/>
    <mergeCell ref="B17:B18"/>
    <mergeCell ref="C17:C18"/>
    <mergeCell ref="U17:U18"/>
    <mergeCell ref="T17:T18"/>
    <mergeCell ref="O15:O16"/>
    <mergeCell ref="P15:P16"/>
    <mergeCell ref="Q15:Q16"/>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34" zoomScaleNormal="115" zoomScaleSheetLayoutView="100" workbookViewId="0">
      <selection activeCell="F49" sqref="F49"/>
    </sheetView>
  </sheetViews>
  <sheetFormatPr baseColWidth="10" defaultRowHeight="12.75"/>
  <cols>
    <col min="1" max="1" width="4.33203125" style="139" customWidth="1"/>
    <col min="2" max="3" width="15.83203125" style="139" customWidth="1"/>
    <col min="4" max="9" width="17.83203125" style="139" customWidth="1"/>
    <col min="10" max="16384" width="12" style="139"/>
  </cols>
  <sheetData>
    <row r="1" spans="1:9" ht="34.5" customHeight="1">
      <c r="B1" s="333" t="s">
        <v>38</v>
      </c>
      <c r="C1" s="435"/>
      <c r="D1" s="435"/>
      <c r="E1" s="435"/>
      <c r="F1" s="435"/>
      <c r="G1" s="435"/>
      <c r="H1" s="435"/>
      <c r="I1" s="435"/>
    </row>
    <row r="2" spans="1:9" ht="19.5" customHeight="1">
      <c r="B2" s="339" t="s">
        <v>350</v>
      </c>
      <c r="C2" s="436"/>
      <c r="D2" s="436"/>
      <c r="E2" s="436"/>
      <c r="F2" s="436"/>
      <c r="G2" s="436"/>
      <c r="H2" s="436"/>
      <c r="I2" s="436"/>
    </row>
    <row r="3" spans="1:9" s="160" customFormat="1" ht="60" customHeight="1">
      <c r="A3" s="156"/>
      <c r="B3" s="437" t="s">
        <v>39</v>
      </c>
      <c r="C3" s="437"/>
      <c r="D3" s="334" t="str">
        <f>'FORMATO 2. POA - MIR'!D4:F4</f>
        <v>SECRETARIA DE BIENESTAR, INCLUSIÓN Y DESARROLLO SOCIAL</v>
      </c>
      <c r="E3" s="334"/>
      <c r="F3" s="437" t="s">
        <v>42</v>
      </c>
      <c r="G3" s="437"/>
      <c r="H3" s="334">
        <v>2026</v>
      </c>
      <c r="I3" s="334"/>
    </row>
    <row r="4" spans="1:9" s="160" customFormat="1" ht="60" customHeight="1">
      <c r="A4" s="156"/>
      <c r="B4" s="437" t="s">
        <v>40</v>
      </c>
      <c r="C4" s="437"/>
      <c r="D4" s="334" t="s">
        <v>467</v>
      </c>
      <c r="E4" s="334"/>
      <c r="F4" s="437" t="s">
        <v>43</v>
      </c>
      <c r="G4" s="437"/>
      <c r="H4" s="334" t="s">
        <v>421</v>
      </c>
      <c r="I4" s="334"/>
    </row>
    <row r="5" spans="1:9" s="160" customFormat="1" ht="60" customHeight="1">
      <c r="A5" s="156"/>
      <c r="B5" s="439" t="s">
        <v>41</v>
      </c>
      <c r="C5" s="439"/>
      <c r="D5" s="440" t="s">
        <v>466</v>
      </c>
      <c r="E5" s="440"/>
      <c r="F5" s="437" t="s">
        <v>44</v>
      </c>
      <c r="G5" s="437"/>
      <c r="H5" s="334" t="s">
        <v>467</v>
      </c>
      <c r="I5" s="334"/>
    </row>
    <row r="6" spans="1:9">
      <c r="A6" s="156"/>
      <c r="B6" s="425" t="s">
        <v>93</v>
      </c>
      <c r="C6" s="425"/>
      <c r="D6" s="425"/>
      <c r="E6" s="425"/>
      <c r="F6" s="425"/>
      <c r="G6" s="425"/>
      <c r="H6" s="425"/>
      <c r="I6" s="425"/>
    </row>
    <row r="7" spans="1:9" ht="76.5" customHeight="1">
      <c r="A7" s="156"/>
      <c r="B7" s="417" t="s">
        <v>94</v>
      </c>
      <c r="C7" s="417"/>
      <c r="D7" s="334" t="str">
        <f>'FORMATO 2. POA - MIR'!C9</f>
        <v>Acuerdo 2. Bienestar social para Zapotlán.</v>
      </c>
      <c r="E7" s="334"/>
      <c r="F7" s="420" t="s">
        <v>95</v>
      </c>
      <c r="G7" s="420"/>
      <c r="H7" s="334" t="str">
        <f>'FORMATO 2. POA - MIR'!E9</f>
        <v>2.8.1 Fortalecer el desarrollo de las niñas, niños y adolescentes en materia de salud, educación, seguridad social, alimentación y nutrición.</v>
      </c>
      <c r="I7" s="334"/>
    </row>
    <row r="8" spans="1:9" ht="69" customHeight="1">
      <c r="A8" s="156"/>
      <c r="B8" s="420" t="s">
        <v>96</v>
      </c>
      <c r="C8" s="420"/>
      <c r="D8" s="334" t="str">
        <f>'FORMATO 2. POA - MIR'!C10</f>
        <v>Acuerdo 2. Bienestar Social para Zapotlán.</v>
      </c>
      <c r="E8" s="334"/>
      <c r="F8" s="420" t="s">
        <v>98</v>
      </c>
      <c r="G8" s="420"/>
      <c r="H8" s="334" t="str">
        <f>'FORMATO 2. POA - MIR'!E10</f>
        <v>2.8.1.1 Garantizar el desarrollo formal de las niñas, niños y adolescentes en materia de salud, educación, seguridad social, alimentación y nutrición en Zapotlán.</v>
      </c>
      <c r="I8" s="334"/>
    </row>
    <row r="9" spans="1:9" ht="126" customHeight="1">
      <c r="A9" s="156"/>
      <c r="B9" s="420" t="s">
        <v>99</v>
      </c>
      <c r="C9" s="420"/>
      <c r="D9" s="334"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9" s="334"/>
      <c r="F9" s="420" t="s">
        <v>98</v>
      </c>
      <c r="G9" s="420"/>
      <c r="H9" s="334" t="str">
        <f>'FORMATO 2. POA - MIR'!E11</f>
        <v>2.8.1.2 Generar atención a la salud física y emocional de los niños, niñas y adolescentes en situación de vulnerabilidad.</v>
      </c>
      <c r="I9" s="334"/>
    </row>
    <row r="10" spans="1:9" ht="15" customHeight="1">
      <c r="A10" s="156"/>
      <c r="B10" s="442" t="s">
        <v>351</v>
      </c>
      <c r="C10" s="442"/>
      <c r="D10" s="442"/>
      <c r="E10" s="442"/>
      <c r="F10" s="442"/>
      <c r="G10" s="442"/>
      <c r="H10" s="442"/>
      <c r="I10" s="442"/>
    </row>
    <row r="11" spans="1:9">
      <c r="A11" s="156"/>
      <c r="B11" s="417" t="s">
        <v>45</v>
      </c>
      <c r="C11" s="417"/>
      <c r="D11" s="417"/>
      <c r="E11" s="417"/>
      <c r="F11" s="417"/>
      <c r="G11" s="417"/>
      <c r="H11" s="417"/>
      <c r="I11" s="417"/>
    </row>
    <row r="12" spans="1:9" ht="18.75" customHeight="1">
      <c r="A12" s="156"/>
      <c r="B12" s="441" t="str">
        <f>CALENDARIZACION!B17</f>
        <v>Área jurídica</v>
      </c>
      <c r="C12" s="441"/>
      <c r="D12" s="441"/>
      <c r="E12" s="441"/>
      <c r="F12" s="441"/>
      <c r="G12" s="441"/>
      <c r="H12" s="441"/>
      <c r="I12" s="441"/>
    </row>
    <row r="13" spans="1:9">
      <c r="A13" s="156"/>
      <c r="B13" s="417" t="s">
        <v>48</v>
      </c>
      <c r="C13" s="417"/>
      <c r="D13" s="417"/>
      <c r="E13" s="417"/>
      <c r="F13" s="417"/>
      <c r="G13" s="417"/>
      <c r="H13" s="417"/>
      <c r="I13" s="417"/>
    </row>
    <row r="14" spans="1:9" ht="60" customHeight="1">
      <c r="A14" s="156"/>
      <c r="B14" s="334" t="str">
        <f>'FORMATO 2. POA - MIR'!C16</f>
        <v xml:space="preserve"> Ofrecer asesoría y apoyo legal a los ciudadanos, promoviendo el acceso a la justicia y el cumplimiento de los Derechos de las personas en situaciones vulnerables.</v>
      </c>
      <c r="C14" s="334"/>
      <c r="D14" s="334"/>
      <c r="E14" s="334"/>
      <c r="F14" s="334"/>
      <c r="G14" s="334"/>
      <c r="H14" s="334"/>
      <c r="I14" s="334"/>
    </row>
    <row r="15" spans="1:9" ht="18.75" customHeight="1">
      <c r="A15" s="156"/>
      <c r="B15" s="442" t="s">
        <v>352</v>
      </c>
      <c r="C15" s="442"/>
      <c r="D15" s="442"/>
      <c r="E15" s="442"/>
      <c r="F15" s="442"/>
      <c r="G15" s="442"/>
      <c r="H15" s="442"/>
      <c r="I15" s="442"/>
    </row>
    <row r="16" spans="1:9">
      <c r="A16" s="156"/>
      <c r="B16" s="419" t="s">
        <v>337</v>
      </c>
      <c r="C16" s="419"/>
      <c r="D16" s="419"/>
      <c r="E16" s="419"/>
      <c r="F16" s="419"/>
      <c r="G16" s="419"/>
      <c r="H16" s="419"/>
      <c r="I16" s="419"/>
    </row>
    <row r="17" spans="1:9">
      <c r="A17" s="156"/>
      <c r="B17" s="334" t="str">
        <f>CALENDARIZACION!E17</f>
        <v>PAAAJ = (PNAPAJ/PNARAJ)*100%</v>
      </c>
      <c r="C17" s="334"/>
      <c r="D17" s="334"/>
      <c r="E17" s="334"/>
      <c r="F17" s="334"/>
      <c r="G17" s="334"/>
      <c r="H17" s="334"/>
      <c r="I17" s="334"/>
    </row>
    <row r="18" spans="1:9">
      <c r="A18" s="156"/>
      <c r="B18" s="419" t="s">
        <v>338</v>
      </c>
      <c r="C18" s="419"/>
      <c r="D18" s="419"/>
      <c r="E18" s="419"/>
      <c r="F18" s="419"/>
      <c r="G18" s="419"/>
      <c r="H18" s="419"/>
      <c r="I18" s="419"/>
    </row>
    <row r="19" spans="1:9" ht="28.5" customHeight="1">
      <c r="A19" s="156"/>
      <c r="B19" s="431" t="s">
        <v>109</v>
      </c>
      <c r="C19" s="432"/>
      <c r="D19" s="433" t="s">
        <v>339</v>
      </c>
      <c r="E19" s="433"/>
      <c r="F19" s="432" t="s">
        <v>340</v>
      </c>
      <c r="G19" s="432"/>
      <c r="H19" s="420" t="s">
        <v>144</v>
      </c>
      <c r="I19" s="420"/>
    </row>
    <row r="20" spans="1:9" ht="54.75" customHeight="1">
      <c r="A20" s="156"/>
      <c r="B20" s="334" t="s">
        <v>468</v>
      </c>
      <c r="C20" s="334"/>
      <c r="D20" s="340" t="s">
        <v>112</v>
      </c>
      <c r="E20" s="340"/>
      <c r="F20" s="334" t="str">
        <f>CALENDARIZACION!C17</f>
        <v>PAAAJ
Porcentaje de Avance en Actividades de Área Jurídica</v>
      </c>
      <c r="G20" s="334"/>
      <c r="H20" s="430" t="s">
        <v>436</v>
      </c>
      <c r="I20" s="434"/>
    </row>
    <row r="21" spans="1:9" ht="47.25" customHeight="1">
      <c r="A21" s="156"/>
      <c r="B21" s="334" t="s">
        <v>469</v>
      </c>
      <c r="C21" s="334"/>
      <c r="D21" s="340" t="s">
        <v>112</v>
      </c>
      <c r="E21" s="340"/>
      <c r="F21" s="334" t="str">
        <f>CALENDARIZACION!D17</f>
        <v>PNAPAJ
Porcentaje de Numero de Actividades programadas en área jurídica</v>
      </c>
      <c r="G21" s="334"/>
      <c r="H21" s="430" t="s">
        <v>436</v>
      </c>
      <c r="I21" s="334"/>
    </row>
    <row r="22" spans="1:9" ht="46.5" customHeight="1">
      <c r="A22" s="156"/>
      <c r="B22" s="334" t="s">
        <v>470</v>
      </c>
      <c r="C22" s="334"/>
      <c r="D22" s="340" t="s">
        <v>112</v>
      </c>
      <c r="E22" s="340"/>
      <c r="F22" s="334" t="str">
        <f>CALENDARIZACION!D18</f>
        <v>PNARAJ
Porcentaje de Numero de Actividades realizadas en área jurídica</v>
      </c>
      <c r="G22" s="334"/>
      <c r="H22" s="430" t="s">
        <v>436</v>
      </c>
      <c r="I22" s="334"/>
    </row>
    <row r="23" spans="1:9" ht="12.75" customHeight="1">
      <c r="A23" s="156"/>
      <c r="B23" s="429" t="s">
        <v>147</v>
      </c>
      <c r="C23" s="429"/>
      <c r="D23" s="429"/>
      <c r="E23" s="429"/>
      <c r="F23" s="429"/>
      <c r="G23" s="429"/>
      <c r="H23" s="429"/>
      <c r="I23" s="429"/>
    </row>
    <row r="24" spans="1:9" ht="15.75" customHeight="1">
      <c r="A24" s="156"/>
      <c r="B24" s="417" t="s">
        <v>28</v>
      </c>
      <c r="C24" s="417"/>
      <c r="D24" s="417" t="s">
        <v>46</v>
      </c>
      <c r="E24" s="417"/>
      <c r="F24" s="417" t="s">
        <v>47</v>
      </c>
      <c r="G24" s="417"/>
      <c r="H24" s="417"/>
      <c r="I24" s="417"/>
    </row>
    <row r="25" spans="1:9" ht="18" customHeight="1">
      <c r="A25" s="156"/>
      <c r="B25" s="334" t="s">
        <v>103</v>
      </c>
      <c r="C25" s="334"/>
      <c r="D25" s="334" t="s">
        <v>101</v>
      </c>
      <c r="E25" s="334"/>
      <c r="F25" s="334" t="s">
        <v>216</v>
      </c>
      <c r="G25" s="334"/>
      <c r="H25" s="334"/>
      <c r="I25" s="334"/>
    </row>
    <row r="26" spans="1:9" ht="18" customHeight="1">
      <c r="A26" s="156"/>
      <c r="B26" s="417" t="s">
        <v>131</v>
      </c>
      <c r="C26" s="417"/>
      <c r="D26" s="417"/>
      <c r="E26" s="417"/>
      <c r="F26" s="418" t="s">
        <v>134</v>
      </c>
      <c r="G26" s="419"/>
      <c r="H26" s="419"/>
      <c r="I26" s="419"/>
    </row>
    <row r="27" spans="1:9" ht="13.5" customHeight="1">
      <c r="A27" s="156"/>
      <c r="B27" s="334" t="s">
        <v>112</v>
      </c>
      <c r="C27" s="334"/>
      <c r="D27" s="334"/>
      <c r="E27" s="334"/>
      <c r="F27" s="334" t="s">
        <v>192</v>
      </c>
      <c r="G27" s="334"/>
      <c r="H27" s="334"/>
      <c r="I27" s="334"/>
    </row>
    <row r="28" spans="1:9" ht="15.75" customHeight="1">
      <c r="A28" s="156"/>
      <c r="B28" s="428" t="s">
        <v>86</v>
      </c>
      <c r="C28" s="426"/>
      <c r="D28" s="426"/>
      <c r="E28" s="426"/>
      <c r="F28" s="418" t="s">
        <v>135</v>
      </c>
      <c r="G28" s="419"/>
      <c r="H28" s="419"/>
      <c r="I28" s="419"/>
    </row>
    <row r="29" spans="1:9" ht="15.75" customHeight="1">
      <c r="A29" s="156"/>
      <c r="B29" s="334" t="s">
        <v>116</v>
      </c>
      <c r="C29" s="334"/>
      <c r="D29" s="334"/>
      <c r="E29" s="334"/>
      <c r="F29" s="334" t="s">
        <v>114</v>
      </c>
      <c r="G29" s="334"/>
      <c r="H29" s="334"/>
      <c r="I29" s="334"/>
    </row>
    <row r="30" spans="1:9" ht="14.25" customHeight="1">
      <c r="A30" s="156"/>
      <c r="B30" s="425" t="s">
        <v>150</v>
      </c>
      <c r="C30" s="425"/>
      <c r="D30" s="425"/>
      <c r="E30" s="425"/>
      <c r="F30" s="425"/>
      <c r="G30" s="425"/>
      <c r="H30" s="425"/>
      <c r="I30" s="425"/>
    </row>
    <row r="31" spans="1:9" ht="13.5" customHeight="1">
      <c r="A31" s="156"/>
      <c r="B31" s="426" t="s">
        <v>342</v>
      </c>
      <c r="C31" s="426"/>
      <c r="D31" s="426"/>
      <c r="E31" s="426"/>
      <c r="F31" s="419" t="s">
        <v>343</v>
      </c>
      <c r="G31" s="419"/>
      <c r="H31" s="419"/>
      <c r="I31" s="419"/>
    </row>
    <row r="32" spans="1:9">
      <c r="A32" s="156"/>
      <c r="B32" s="422" t="s">
        <v>153</v>
      </c>
      <c r="C32" s="422"/>
      <c r="D32" s="421">
        <f>CALENDARIZACION!R17</f>
        <v>41</v>
      </c>
      <c r="E32" s="421"/>
      <c r="F32" s="334" t="s">
        <v>119</v>
      </c>
      <c r="G32" s="334"/>
      <c r="H32" s="427" t="s">
        <v>120</v>
      </c>
      <c r="I32" s="427"/>
    </row>
    <row r="33" spans="1:10">
      <c r="A33" s="156"/>
      <c r="B33" s="422" t="s">
        <v>121</v>
      </c>
      <c r="C33" s="422"/>
      <c r="D33" s="340" t="s">
        <v>113</v>
      </c>
      <c r="E33" s="340"/>
      <c r="F33" s="334" t="s">
        <v>341</v>
      </c>
      <c r="G33" s="334"/>
      <c r="H33" s="423" t="s">
        <v>123</v>
      </c>
      <c r="I33" s="423"/>
    </row>
    <row r="34" spans="1:10">
      <c r="A34" s="156"/>
      <c r="B34" s="422" t="s">
        <v>49</v>
      </c>
      <c r="C34" s="422"/>
      <c r="D34" s="340" t="s">
        <v>190</v>
      </c>
      <c r="E34" s="340"/>
      <c r="F34" s="334" t="s">
        <v>124</v>
      </c>
      <c r="G34" s="334"/>
      <c r="H34" s="424" t="s">
        <v>125</v>
      </c>
      <c r="I34" s="424"/>
    </row>
    <row r="35" spans="1:10">
      <c r="A35" s="156"/>
      <c r="B35" s="419" t="s">
        <v>353</v>
      </c>
      <c r="C35" s="419"/>
      <c r="D35" s="419"/>
      <c r="E35" s="419"/>
      <c r="F35" s="419"/>
      <c r="G35" s="419"/>
      <c r="H35" s="419"/>
      <c r="I35" s="419"/>
    </row>
    <row r="36" spans="1:10">
      <c r="A36" s="156"/>
      <c r="B36" s="420" t="s">
        <v>231</v>
      </c>
      <c r="C36" s="420"/>
      <c r="D36" s="420"/>
      <c r="E36" s="420"/>
      <c r="F36" s="420" t="s">
        <v>50</v>
      </c>
      <c r="G36" s="420"/>
      <c r="H36" s="420" t="s">
        <v>148</v>
      </c>
      <c r="I36" s="420"/>
    </row>
    <row r="37" spans="1:10">
      <c r="A37" s="156"/>
      <c r="B37" s="421">
        <f>D40</f>
        <v>9</v>
      </c>
      <c r="C37" s="421"/>
      <c r="D37" s="421"/>
      <c r="E37" s="421"/>
      <c r="F37" s="421">
        <v>2026</v>
      </c>
      <c r="G37" s="421"/>
      <c r="H37" s="334" t="s">
        <v>113</v>
      </c>
      <c r="I37" s="334"/>
    </row>
    <row r="38" spans="1:10">
      <c r="A38" s="156"/>
      <c r="B38" s="416" t="s">
        <v>151</v>
      </c>
      <c r="C38" s="416"/>
      <c r="D38" s="416"/>
      <c r="E38" s="416"/>
      <c r="F38" s="416"/>
      <c r="G38" s="416"/>
      <c r="H38" s="416"/>
      <c r="I38" s="416"/>
    </row>
    <row r="39" spans="1:10" s="48" customFormat="1" ht="36">
      <c r="A39" s="157"/>
      <c r="B39" s="417" t="s">
        <v>127</v>
      </c>
      <c r="C39" s="417"/>
      <c r="D39" s="148" t="s">
        <v>152</v>
      </c>
      <c r="E39" s="155" t="s">
        <v>89</v>
      </c>
      <c r="F39" s="418" t="s">
        <v>90</v>
      </c>
      <c r="G39" s="419"/>
      <c r="H39" s="124" t="s">
        <v>79</v>
      </c>
      <c r="I39" s="124" t="s">
        <v>80</v>
      </c>
    </row>
    <row r="40" spans="1:10">
      <c r="A40" s="156"/>
      <c r="B40" s="334" t="s">
        <v>279</v>
      </c>
      <c r="C40" s="334"/>
      <c r="D40" s="127">
        <f>SUM(CALENDARIZACION!F17:H17)</f>
        <v>9</v>
      </c>
      <c r="E40" s="128">
        <v>0</v>
      </c>
      <c r="F40" s="412">
        <f>SUM(CALENDARIZACION!F18:H18)</f>
        <v>9</v>
      </c>
      <c r="G40" s="412"/>
      <c r="H40" s="150">
        <v>46027</v>
      </c>
      <c r="I40" s="150">
        <v>46111</v>
      </c>
      <c r="J40" s="158"/>
    </row>
    <row r="41" spans="1:10">
      <c r="A41" s="156"/>
      <c r="B41" s="334" t="s">
        <v>280</v>
      </c>
      <c r="C41" s="334"/>
      <c r="D41" s="127">
        <f>SUM(CALENDARIZACION!I17:K17)</f>
        <v>10</v>
      </c>
      <c r="E41" s="130">
        <v>0</v>
      </c>
      <c r="F41" s="412">
        <f>SUM(CALENDARIZACION!I18:K18)</f>
        <v>0</v>
      </c>
      <c r="G41" s="412"/>
      <c r="H41" s="150"/>
      <c r="I41" s="150"/>
      <c r="J41" s="158"/>
    </row>
    <row r="42" spans="1:10">
      <c r="A42" s="156"/>
      <c r="B42" s="334" t="s">
        <v>137</v>
      </c>
      <c r="C42" s="334"/>
      <c r="D42" s="127">
        <f>SUM(CALENDARIZACION!L17:N17)</f>
        <v>11</v>
      </c>
      <c r="E42" s="128">
        <v>0</v>
      </c>
      <c r="F42" s="412">
        <f>SUM(CALENDARIZACION!L18:N18)</f>
        <v>0</v>
      </c>
      <c r="G42" s="412"/>
      <c r="H42" s="150"/>
      <c r="I42" s="150"/>
    </row>
    <row r="43" spans="1:10">
      <c r="A43" s="156"/>
      <c r="B43" s="334" t="s">
        <v>281</v>
      </c>
      <c r="C43" s="334"/>
      <c r="D43" s="127">
        <f>SUM(CALENDARIZACION!O17:Q17)</f>
        <v>11</v>
      </c>
      <c r="E43" s="128">
        <v>0</v>
      </c>
      <c r="F43" s="412">
        <f>SUM(CALENDARIZACION!O18:Q18)</f>
        <v>0</v>
      </c>
      <c r="G43" s="412"/>
      <c r="H43" s="150"/>
      <c r="I43" s="150"/>
    </row>
    <row r="44" spans="1:10" ht="25.5" customHeight="1">
      <c r="A44" s="156"/>
      <c r="B44" s="413" t="s">
        <v>26</v>
      </c>
      <c r="C44" s="413"/>
      <c r="D44" s="151">
        <f>F49</f>
        <v>41</v>
      </c>
      <c r="E44" s="151">
        <f>SUM(E40:E43)</f>
        <v>0</v>
      </c>
      <c r="F44" s="414">
        <f>G49</f>
        <v>9</v>
      </c>
      <c r="G44" s="414"/>
      <c r="H44" s="125" t="s">
        <v>154</v>
      </c>
      <c r="I44" s="152">
        <f>I49</f>
        <v>0.21951219512195122</v>
      </c>
    </row>
    <row r="45" spans="1:10">
      <c r="A45" s="415"/>
      <c r="B45" s="415"/>
      <c r="C45" s="415"/>
      <c r="D45" s="415"/>
      <c r="E45" s="415"/>
      <c r="F45" s="415"/>
      <c r="G45" s="415"/>
      <c r="H45" s="415"/>
      <c r="I45" s="415"/>
    </row>
    <row r="46" spans="1:10" ht="22.5" customHeight="1">
      <c r="A46" s="415"/>
      <c r="B46" s="415"/>
      <c r="C46" s="415"/>
      <c r="D46" s="415"/>
      <c r="E46" s="415"/>
      <c r="F46" s="415"/>
      <c r="G46" s="415"/>
      <c r="H46" s="415"/>
      <c r="I46" s="415"/>
    </row>
    <row r="47" spans="1:10" ht="39" customHeight="1">
      <c r="B47" s="406" t="s">
        <v>166</v>
      </c>
      <c r="C47" s="407"/>
      <c r="D47" s="408" t="s">
        <v>52</v>
      </c>
      <c r="E47" s="408"/>
      <c r="F47" s="408" t="s">
        <v>160</v>
      </c>
      <c r="G47" s="408"/>
      <c r="H47" s="408"/>
      <c r="I47" s="408"/>
    </row>
    <row r="48" spans="1:10" ht="37.5" customHeight="1">
      <c r="B48" s="409" t="str">
        <f>D5</f>
        <v>PP2- C1</v>
      </c>
      <c r="C48" s="409"/>
      <c r="D48" s="340" t="str">
        <f>CALENDARIZACION!B17</f>
        <v>Área jurídica</v>
      </c>
      <c r="E48" s="340"/>
      <c r="F48" s="133" t="s">
        <v>161</v>
      </c>
      <c r="G48" s="125" t="s">
        <v>162</v>
      </c>
      <c r="H48" s="133" t="s">
        <v>67</v>
      </c>
      <c r="I48" s="134" t="s">
        <v>68</v>
      </c>
    </row>
    <row r="49" spans="1:9" ht="37.5" customHeight="1">
      <c r="B49" s="410"/>
      <c r="C49" s="410"/>
      <c r="D49" s="411"/>
      <c r="E49" s="411"/>
      <c r="F49" s="135">
        <f>CALENDARIZACION!S17</f>
        <v>41</v>
      </c>
      <c r="G49" s="131">
        <f>CALENDARIZACION!R18</f>
        <v>9</v>
      </c>
      <c r="H49" s="135">
        <f>CALENDARIZACION!T17</f>
        <v>32</v>
      </c>
      <c r="I49" s="136">
        <f>CALENDARIZACION!U17</f>
        <v>0.21951219512195122</v>
      </c>
    </row>
    <row r="50" spans="1:9" ht="20.25" customHeight="1">
      <c r="A50" s="159">
        <v>1</v>
      </c>
      <c r="B50" s="338"/>
      <c r="C50" s="338"/>
      <c r="D50" s="338"/>
      <c r="E50" s="338"/>
      <c r="F50" s="338"/>
      <c r="G50" s="338"/>
      <c r="H50" s="338"/>
      <c r="I50" s="338"/>
    </row>
    <row r="51" spans="1:9">
      <c r="A51" s="159">
        <v>1</v>
      </c>
      <c r="B51" s="338"/>
      <c r="C51" s="338"/>
      <c r="D51" s="338"/>
      <c r="E51" s="338"/>
      <c r="F51" s="338"/>
      <c r="G51" s="338"/>
      <c r="H51" s="338"/>
      <c r="I51" s="338"/>
    </row>
    <row r="52" spans="1:9">
      <c r="A52" s="159">
        <v>1</v>
      </c>
      <c r="B52" s="338"/>
      <c r="C52" s="338"/>
      <c r="D52" s="338"/>
      <c r="E52" s="338"/>
      <c r="F52" s="338"/>
      <c r="G52" s="338"/>
      <c r="H52" s="338"/>
      <c r="I52" s="338"/>
    </row>
    <row r="53" spans="1:9">
      <c r="A53" s="159">
        <v>1</v>
      </c>
      <c r="B53" s="338"/>
      <c r="C53" s="338"/>
      <c r="D53" s="338"/>
      <c r="E53" s="338"/>
      <c r="F53" s="338"/>
      <c r="G53" s="338"/>
      <c r="H53" s="338"/>
      <c r="I53" s="338"/>
    </row>
    <row r="54" spans="1:9">
      <c r="A54" s="159">
        <v>1</v>
      </c>
      <c r="B54" s="338"/>
      <c r="C54" s="338"/>
      <c r="D54" s="338"/>
      <c r="E54" s="338"/>
      <c r="F54" s="338"/>
      <c r="G54" s="338"/>
      <c r="H54" s="338"/>
      <c r="I54" s="338"/>
    </row>
    <row r="55" spans="1:9">
      <c r="A55" s="159">
        <v>1</v>
      </c>
      <c r="B55" s="338"/>
      <c r="C55" s="338"/>
      <c r="D55" s="338"/>
      <c r="E55" s="338"/>
      <c r="F55" s="338"/>
      <c r="G55" s="338"/>
      <c r="H55" s="338"/>
      <c r="I55" s="338"/>
    </row>
    <row r="56" spans="1:9">
      <c r="A56" s="159">
        <v>1</v>
      </c>
      <c r="B56" s="338"/>
      <c r="C56" s="338"/>
      <c r="D56" s="338"/>
      <c r="E56" s="338"/>
      <c r="F56" s="338"/>
      <c r="G56" s="338"/>
      <c r="H56" s="338"/>
      <c r="I56" s="338"/>
    </row>
    <row r="57" spans="1:9">
      <c r="A57" s="159">
        <v>1</v>
      </c>
      <c r="B57" s="338"/>
      <c r="C57" s="338"/>
      <c r="D57" s="338"/>
      <c r="E57" s="338"/>
      <c r="F57" s="338"/>
      <c r="G57" s="338"/>
      <c r="H57" s="338"/>
      <c r="I57" s="338"/>
    </row>
    <row r="58" spans="1:9">
      <c r="A58" s="159">
        <v>1</v>
      </c>
      <c r="B58" s="338"/>
      <c r="C58" s="338"/>
      <c r="D58" s="338"/>
      <c r="E58" s="338"/>
      <c r="F58" s="338"/>
      <c r="G58" s="338"/>
      <c r="H58" s="338"/>
      <c r="I58" s="338"/>
    </row>
    <row r="59" spans="1:9">
      <c r="A59" s="159">
        <v>1</v>
      </c>
      <c r="B59" s="338"/>
      <c r="C59" s="338"/>
      <c r="D59" s="338"/>
      <c r="E59" s="338"/>
      <c r="F59" s="338"/>
      <c r="G59" s="338"/>
      <c r="H59" s="338"/>
      <c r="I59" s="338"/>
    </row>
    <row r="60" spans="1:9">
      <c r="A60" s="159">
        <v>1</v>
      </c>
      <c r="B60" s="338"/>
      <c r="C60" s="338"/>
      <c r="D60" s="338"/>
      <c r="E60" s="338"/>
      <c r="F60" s="338"/>
      <c r="G60" s="338"/>
      <c r="H60" s="338"/>
      <c r="I60" s="338"/>
    </row>
    <row r="61" spans="1:9">
      <c r="A61" s="159">
        <v>1</v>
      </c>
      <c r="B61" s="338"/>
      <c r="C61" s="338"/>
      <c r="D61" s="338"/>
      <c r="E61" s="338"/>
      <c r="F61" s="338"/>
      <c r="G61" s="338"/>
      <c r="H61" s="338"/>
      <c r="I61" s="338"/>
    </row>
    <row r="62" spans="1:9">
      <c r="A62" s="159">
        <v>1</v>
      </c>
      <c r="B62" s="338"/>
      <c r="C62" s="338"/>
      <c r="D62" s="338"/>
      <c r="E62" s="338"/>
      <c r="F62" s="338"/>
      <c r="G62" s="338"/>
      <c r="H62" s="338"/>
      <c r="I62" s="338"/>
    </row>
    <row r="63" spans="1:9">
      <c r="A63" s="159">
        <v>1</v>
      </c>
      <c r="B63" s="338"/>
      <c r="C63" s="338"/>
      <c r="D63" s="338"/>
      <c r="E63" s="338"/>
      <c r="F63" s="338"/>
      <c r="G63" s="338"/>
      <c r="H63" s="338"/>
      <c r="I63" s="338"/>
    </row>
    <row r="64" spans="1:9">
      <c r="A64" s="159">
        <v>1</v>
      </c>
      <c r="B64" s="338"/>
      <c r="C64" s="338"/>
      <c r="D64" s="338"/>
      <c r="E64" s="338"/>
      <c r="F64" s="338"/>
      <c r="G64" s="338"/>
      <c r="H64" s="338"/>
      <c r="I64" s="338"/>
    </row>
    <row r="65" spans="1:9" ht="17.25" customHeight="1">
      <c r="A65" s="159">
        <v>1</v>
      </c>
      <c r="B65" s="338"/>
      <c r="C65" s="338"/>
      <c r="D65" s="338"/>
      <c r="E65" s="338"/>
      <c r="F65" s="338"/>
      <c r="G65" s="338"/>
      <c r="H65" s="338"/>
      <c r="I65" s="338"/>
    </row>
    <row r="66" spans="1:9">
      <c r="A66" s="159">
        <v>1</v>
      </c>
      <c r="B66" s="404" t="s">
        <v>524</v>
      </c>
      <c r="C66" s="404"/>
      <c r="D66" s="404"/>
      <c r="E66" s="404"/>
      <c r="F66" s="404"/>
      <c r="G66" s="404"/>
      <c r="H66" s="404"/>
      <c r="I66" s="404"/>
    </row>
    <row r="67" spans="1:9">
      <c r="A67" s="159">
        <v>1</v>
      </c>
      <c r="B67" s="404"/>
      <c r="C67" s="404"/>
      <c r="D67" s="404"/>
      <c r="E67" s="404"/>
      <c r="F67" s="404"/>
      <c r="G67" s="404"/>
      <c r="H67" s="404"/>
      <c r="I67" s="404"/>
    </row>
    <row r="68" spans="1:9">
      <c r="A68" s="159">
        <v>1</v>
      </c>
      <c r="B68" s="397" t="s">
        <v>279</v>
      </c>
      <c r="C68" s="397"/>
      <c r="D68" s="397"/>
      <c r="E68" s="405">
        <f>F40/D40</f>
        <v>1</v>
      </c>
      <c r="F68" s="405"/>
      <c r="G68" s="405"/>
      <c r="H68" s="405"/>
      <c r="I68" s="405"/>
    </row>
    <row r="69" spans="1:9">
      <c r="A69" s="159">
        <v>1</v>
      </c>
      <c r="B69" s="397"/>
      <c r="C69" s="397"/>
      <c r="D69" s="397"/>
      <c r="E69" s="405"/>
      <c r="F69" s="405"/>
      <c r="G69" s="405"/>
      <c r="H69" s="405"/>
      <c r="I69" s="405"/>
    </row>
    <row r="70" spans="1:9" ht="12.75" customHeight="1">
      <c r="B70" s="397" t="s">
        <v>280</v>
      </c>
      <c r="C70" s="397"/>
      <c r="D70" s="397"/>
      <c r="E70" s="398">
        <f>F41/D41</f>
        <v>0</v>
      </c>
      <c r="F70" s="399"/>
      <c r="G70" s="399"/>
      <c r="H70" s="399"/>
      <c r="I70" s="400"/>
    </row>
    <row r="71" spans="1:9" ht="12.75" customHeight="1">
      <c r="B71" s="397"/>
      <c r="C71" s="397"/>
      <c r="D71" s="397"/>
      <c r="E71" s="401"/>
      <c r="F71" s="402"/>
      <c r="G71" s="402"/>
      <c r="H71" s="402"/>
      <c r="I71" s="403"/>
    </row>
    <row r="72" spans="1:9" ht="12.75" customHeight="1">
      <c r="B72" s="397" t="s">
        <v>137</v>
      </c>
      <c r="C72" s="397"/>
      <c r="D72" s="397"/>
      <c r="E72" s="398">
        <f>F42/D42</f>
        <v>0</v>
      </c>
      <c r="F72" s="399"/>
      <c r="G72" s="399"/>
      <c r="H72" s="399"/>
      <c r="I72" s="400"/>
    </row>
    <row r="73" spans="1:9" ht="12.75" customHeight="1">
      <c r="B73" s="397"/>
      <c r="C73" s="397"/>
      <c r="D73" s="397"/>
      <c r="E73" s="401"/>
      <c r="F73" s="402"/>
      <c r="G73" s="402"/>
      <c r="H73" s="402"/>
      <c r="I73" s="403"/>
    </row>
    <row r="74" spans="1:9" ht="12.75" customHeight="1">
      <c r="B74" s="397" t="s">
        <v>281</v>
      </c>
      <c r="C74" s="397"/>
      <c r="D74" s="397"/>
      <c r="E74" s="398">
        <f>F43/D43</f>
        <v>0</v>
      </c>
      <c r="F74" s="399"/>
      <c r="G74" s="399"/>
      <c r="H74" s="399"/>
      <c r="I74" s="400"/>
    </row>
    <row r="75" spans="1:9" ht="12.75" customHeight="1">
      <c r="B75" s="397"/>
      <c r="C75" s="397"/>
      <c r="D75" s="397"/>
      <c r="E75" s="401"/>
      <c r="F75" s="402"/>
      <c r="G75" s="402"/>
      <c r="H75" s="402"/>
      <c r="I75" s="403"/>
    </row>
    <row r="76" spans="1:9">
      <c r="B76" s="438"/>
      <c r="C76" s="438"/>
      <c r="D76" s="438"/>
      <c r="E76" s="438"/>
      <c r="F76" s="438"/>
      <c r="G76" s="438"/>
      <c r="H76" s="438"/>
      <c r="I76" s="438"/>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7:C47"/>
    <mergeCell ref="D47:E47"/>
    <mergeCell ref="F47:I47"/>
    <mergeCell ref="B48:C49"/>
    <mergeCell ref="D48:E49"/>
    <mergeCell ref="B42:C42"/>
    <mergeCell ref="F42:G42"/>
    <mergeCell ref="B43:C43"/>
    <mergeCell ref="F43:G43"/>
    <mergeCell ref="B44:C44"/>
    <mergeCell ref="F44:G44"/>
    <mergeCell ref="A45:I46"/>
    <mergeCell ref="B72:D73"/>
    <mergeCell ref="E72:I73"/>
    <mergeCell ref="B74:D75"/>
    <mergeCell ref="E74:I75"/>
    <mergeCell ref="B50:I65"/>
    <mergeCell ref="B66:I67"/>
    <mergeCell ref="B68:D69"/>
    <mergeCell ref="E68:I69"/>
    <mergeCell ref="B70:D71"/>
    <mergeCell ref="E70:I71"/>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hyperlinks>
    <hyperlink ref="H20" r:id="rId1" xr:uid="{AEA48235-4314-47C2-9CFC-827EE6C0E9FE}"/>
    <hyperlink ref="H21" r:id="rId2" xr:uid="{78722789-A946-41BF-94FA-7EB7770C1DF9}"/>
    <hyperlink ref="H22" r:id="rId3" xr:uid="{DE153185-1645-4461-A597-1312486E6D3C}"/>
  </hyperlinks>
  <pageMargins left="0.7" right="0.7" top="0.75" bottom="0.75" header="0.3" footer="0.3"/>
  <pageSetup scale="55" orientation="portrait" r:id="rId4"/>
  <rowBreaks count="1" manualBreakCount="1">
    <brk id="44" max="16383" man="1"/>
  </rowBreaks>
  <drawing r:id="rId5"/>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34" zoomScaleNormal="100" zoomScaleSheetLayoutView="100" workbookViewId="0">
      <selection activeCell="B38" sqref="B38:I38"/>
    </sheetView>
  </sheetViews>
  <sheetFormatPr baseColWidth="10" defaultRowHeight="12.75"/>
  <cols>
    <col min="1" max="1" width="4.33203125" style="139" customWidth="1"/>
    <col min="2" max="3" width="15.83203125" style="139" customWidth="1"/>
    <col min="4" max="9" width="17.83203125" style="139" customWidth="1"/>
    <col min="10" max="16384" width="12" style="139"/>
  </cols>
  <sheetData>
    <row r="1" spans="2:9" ht="34.5" customHeight="1">
      <c r="B1" s="333" t="s">
        <v>38</v>
      </c>
      <c r="C1" s="435"/>
      <c r="D1" s="435"/>
      <c r="E1" s="435"/>
      <c r="F1" s="435"/>
      <c r="G1" s="435"/>
      <c r="H1" s="435"/>
      <c r="I1" s="435"/>
    </row>
    <row r="2" spans="2:9" ht="19.5" customHeight="1">
      <c r="B2" s="339" t="s">
        <v>350</v>
      </c>
      <c r="C2" s="436"/>
      <c r="D2" s="436"/>
      <c r="E2" s="436"/>
      <c r="F2" s="436"/>
      <c r="G2" s="436"/>
      <c r="H2" s="436"/>
      <c r="I2" s="436"/>
    </row>
    <row r="3" spans="2:9" ht="60" customHeight="1">
      <c r="B3" s="445" t="s">
        <v>39</v>
      </c>
      <c r="C3" s="445"/>
      <c r="D3" s="334" t="str">
        <f>'FORMATO 2. POA - MIR'!D4:F4</f>
        <v>SECRETARIA DE BIENESTAR, INCLUSIÓN Y DESARROLLO SOCIAL</v>
      </c>
      <c r="E3" s="334"/>
      <c r="F3" s="445" t="s">
        <v>42</v>
      </c>
      <c r="G3" s="445"/>
      <c r="H3" s="334">
        <v>2026</v>
      </c>
      <c r="I3" s="334"/>
    </row>
    <row r="4" spans="2:9" ht="60" customHeight="1">
      <c r="B4" s="437" t="s">
        <v>40</v>
      </c>
      <c r="C4" s="437"/>
      <c r="D4" s="334" t="s">
        <v>467</v>
      </c>
      <c r="E4" s="334"/>
      <c r="F4" s="437" t="s">
        <v>43</v>
      </c>
      <c r="G4" s="437"/>
      <c r="H4" s="334" t="s">
        <v>421</v>
      </c>
      <c r="I4" s="334"/>
    </row>
    <row r="5" spans="2:9" ht="60" customHeight="1">
      <c r="B5" s="439" t="s">
        <v>41</v>
      </c>
      <c r="C5" s="439"/>
      <c r="D5" s="440" t="s">
        <v>465</v>
      </c>
      <c r="E5" s="440"/>
      <c r="F5" s="437" t="s">
        <v>44</v>
      </c>
      <c r="G5" s="437"/>
      <c r="H5" s="334" t="s">
        <v>467</v>
      </c>
      <c r="I5" s="334"/>
    </row>
    <row r="6" spans="2:9">
      <c r="B6" s="425" t="s">
        <v>93</v>
      </c>
      <c r="C6" s="425"/>
      <c r="D6" s="425"/>
      <c r="E6" s="425"/>
      <c r="F6" s="425"/>
      <c r="G6" s="425"/>
      <c r="H6" s="425"/>
      <c r="I6" s="425"/>
    </row>
    <row r="7" spans="2:9" ht="143.25" customHeight="1">
      <c r="B7" s="417" t="s">
        <v>94</v>
      </c>
      <c r="C7" s="417"/>
      <c r="D7" s="334" t="str">
        <f>'FORMATO 2. POA - MIR'!C9</f>
        <v>Acuerdo 2. Bienestar social para Zapotlán.</v>
      </c>
      <c r="E7" s="334"/>
      <c r="F7" s="420" t="s">
        <v>95</v>
      </c>
      <c r="G7" s="420"/>
      <c r="H7" s="334" t="str">
        <f>'FORMATO 2. POA - MIR'!E9</f>
        <v>2.8.1 Fortalecer el desarrollo de las niñas, niños y adolescentes en materia de salud, educación, seguridad social, alimentación y nutrición.</v>
      </c>
      <c r="I7" s="334"/>
    </row>
    <row r="8" spans="2:9" ht="143.25" customHeight="1">
      <c r="B8" s="420" t="s">
        <v>96</v>
      </c>
      <c r="C8" s="420"/>
      <c r="D8" s="334" t="str">
        <f>'FORMATO 2. POA - MIR'!C10</f>
        <v>Acuerdo 2. Bienestar Social para Zapotlán.</v>
      </c>
      <c r="E8" s="334"/>
      <c r="F8" s="420" t="s">
        <v>98</v>
      </c>
      <c r="G8" s="420"/>
      <c r="H8" s="334" t="str">
        <f>'FORMATO 2. POA - MIR'!E10</f>
        <v>2.8.1.1 Garantizar el desarrollo formal de las niñas, niños y adolescentes en materia de salud, educación, seguridad social, alimentación y nutrición en Zapotlán.</v>
      </c>
      <c r="I8" s="334"/>
    </row>
    <row r="9" spans="2:9" ht="143.25" customHeight="1">
      <c r="B9" s="420" t="s">
        <v>99</v>
      </c>
      <c r="C9" s="420"/>
      <c r="D9" s="334"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9" s="334"/>
      <c r="F9" s="420" t="s">
        <v>100</v>
      </c>
      <c r="G9" s="420"/>
      <c r="H9" s="334" t="str">
        <f>'FORMATO 2. POA - MIR'!E11</f>
        <v>2.8.1.2 Generar atención a la salud física y emocional de los niños, niñas y adolescentes en situación de vulnerabilidad.</v>
      </c>
      <c r="I9" s="334"/>
    </row>
    <row r="10" spans="2:9" ht="15" customHeight="1">
      <c r="B10" s="446" t="s">
        <v>284</v>
      </c>
      <c r="C10" s="442"/>
      <c r="D10" s="442"/>
      <c r="E10" s="442"/>
      <c r="F10" s="442"/>
      <c r="G10" s="442"/>
      <c r="H10" s="442"/>
      <c r="I10" s="442"/>
    </row>
    <row r="11" spans="2:9">
      <c r="B11" s="417" t="s">
        <v>45</v>
      </c>
      <c r="C11" s="417"/>
      <c r="D11" s="417"/>
      <c r="E11" s="417"/>
      <c r="F11" s="417"/>
      <c r="G11" s="417"/>
      <c r="H11" s="417"/>
      <c r="I11" s="417"/>
    </row>
    <row r="12" spans="2:9">
      <c r="B12" s="441" t="str">
        <f>CALENDARIZACION!B20</f>
        <v>Asesorías Jurídicas</v>
      </c>
      <c r="C12" s="441"/>
      <c r="D12" s="441"/>
      <c r="E12" s="441"/>
      <c r="F12" s="441"/>
      <c r="G12" s="441"/>
      <c r="H12" s="441"/>
      <c r="I12" s="441"/>
    </row>
    <row r="13" spans="2:9">
      <c r="B13" s="417" t="s">
        <v>48</v>
      </c>
      <c r="C13" s="417"/>
      <c r="D13" s="417"/>
      <c r="E13" s="417"/>
      <c r="F13" s="417"/>
      <c r="G13" s="417"/>
      <c r="H13" s="417"/>
      <c r="I13" s="417"/>
    </row>
    <row r="14" spans="2:9" ht="108" customHeight="1">
      <c r="B14" s="334" t="str">
        <f>'FORMATO 2. POA - MIR'!C17</f>
        <v xml:space="preserve"> su función es que se resuelvan conflictos de manera eficiente y brinde seguridad jurídica a los ciudadanos.</v>
      </c>
      <c r="C14" s="334"/>
      <c r="D14" s="334"/>
      <c r="E14" s="334"/>
      <c r="F14" s="334"/>
      <c r="G14" s="334"/>
      <c r="H14" s="334"/>
      <c r="I14" s="334"/>
    </row>
    <row r="15" spans="2:9" ht="18.75" customHeight="1">
      <c r="B15" s="442" t="s">
        <v>352</v>
      </c>
      <c r="C15" s="442"/>
      <c r="D15" s="442"/>
      <c r="E15" s="442"/>
      <c r="F15" s="442"/>
      <c r="G15" s="442"/>
      <c r="H15" s="442"/>
      <c r="I15" s="442"/>
    </row>
    <row r="16" spans="2:9">
      <c r="B16" s="419" t="s">
        <v>337</v>
      </c>
      <c r="C16" s="419"/>
      <c r="D16" s="419"/>
      <c r="E16" s="419"/>
      <c r="F16" s="419"/>
      <c r="G16" s="419"/>
      <c r="H16" s="419"/>
      <c r="I16" s="419"/>
    </row>
    <row r="17" spans="2:9">
      <c r="B17" s="334" t="str">
        <f>CALENDARIZACION!E20</f>
        <v>PAAJ = (PNAJA/PNAJS)*100%</v>
      </c>
      <c r="C17" s="334"/>
      <c r="D17" s="334"/>
      <c r="E17" s="334"/>
      <c r="F17" s="334"/>
      <c r="G17" s="334"/>
      <c r="H17" s="334"/>
      <c r="I17" s="334"/>
    </row>
    <row r="18" spans="2:9">
      <c r="B18" s="419" t="s">
        <v>338</v>
      </c>
      <c r="C18" s="419"/>
      <c r="D18" s="419"/>
      <c r="E18" s="419"/>
      <c r="F18" s="419"/>
      <c r="G18" s="419"/>
      <c r="H18" s="419"/>
      <c r="I18" s="419"/>
    </row>
    <row r="19" spans="2:9" ht="28.5" customHeight="1">
      <c r="B19" s="431" t="s">
        <v>109</v>
      </c>
      <c r="C19" s="432"/>
      <c r="D19" s="433" t="s">
        <v>339</v>
      </c>
      <c r="E19" s="433"/>
      <c r="F19" s="432" t="s">
        <v>340</v>
      </c>
      <c r="G19" s="432"/>
      <c r="H19" s="420" t="s">
        <v>144</v>
      </c>
      <c r="I19" s="420"/>
    </row>
    <row r="20" spans="2:9" ht="81" customHeight="1">
      <c r="B20" s="334" t="s">
        <v>471</v>
      </c>
      <c r="C20" s="334"/>
      <c r="D20" s="340" t="s">
        <v>112</v>
      </c>
      <c r="E20" s="340"/>
      <c r="F20" s="334" t="str">
        <f>CALENDARIZACION!C20</f>
        <v>PAAJ 
Porcentaje de Avance en Asesorías Jurídicas</v>
      </c>
      <c r="G20" s="334"/>
      <c r="H20" s="430" t="s">
        <v>436</v>
      </c>
      <c r="I20" s="434"/>
    </row>
    <row r="21" spans="2:9" ht="65.25" customHeight="1">
      <c r="B21" s="334" t="s">
        <v>472</v>
      </c>
      <c r="C21" s="334"/>
      <c r="D21" s="340" t="s">
        <v>112</v>
      </c>
      <c r="E21" s="340"/>
      <c r="F21" s="334" t="str">
        <f>CALENDARIZACION!D20</f>
        <v>PNAJS
Porcentaje de Número de Asesorías Jurídicas Solicitadas</v>
      </c>
      <c r="G21" s="334"/>
      <c r="H21" s="430" t="s">
        <v>436</v>
      </c>
      <c r="I21" s="334"/>
    </row>
    <row r="22" spans="2:9" ht="69.75" customHeight="1">
      <c r="B22" s="334" t="s">
        <v>473</v>
      </c>
      <c r="C22" s="334"/>
      <c r="D22" s="340" t="s">
        <v>112</v>
      </c>
      <c r="E22" s="340"/>
      <c r="F22" s="334" t="str">
        <f>CALENDARIZACION!D21</f>
        <v>PNAJA
Porcentaje de Número de Asesorías Jurídicas Atendidas</v>
      </c>
      <c r="G22" s="334"/>
      <c r="H22" s="430" t="s">
        <v>436</v>
      </c>
      <c r="I22" s="334"/>
    </row>
    <row r="23" spans="2:9" ht="12.75" customHeight="1">
      <c r="B23" s="429" t="s">
        <v>147</v>
      </c>
      <c r="C23" s="429"/>
      <c r="D23" s="429"/>
      <c r="E23" s="429"/>
      <c r="F23" s="429"/>
      <c r="G23" s="429"/>
      <c r="H23" s="429"/>
      <c r="I23" s="429"/>
    </row>
    <row r="24" spans="2:9" ht="15.75" customHeight="1">
      <c r="B24" s="417" t="s">
        <v>28</v>
      </c>
      <c r="C24" s="417"/>
      <c r="D24" s="417" t="s">
        <v>46</v>
      </c>
      <c r="E24" s="417"/>
      <c r="F24" s="417" t="s">
        <v>47</v>
      </c>
      <c r="G24" s="417"/>
      <c r="H24" s="417"/>
      <c r="I24" s="417"/>
    </row>
    <row r="25" spans="2:9" ht="18" customHeight="1">
      <c r="B25" s="334" t="s">
        <v>104</v>
      </c>
      <c r="C25" s="334"/>
      <c r="D25" s="334" t="s">
        <v>102</v>
      </c>
      <c r="E25" s="334"/>
      <c r="F25" s="334" t="s">
        <v>216</v>
      </c>
      <c r="G25" s="334"/>
      <c r="H25" s="334"/>
      <c r="I25" s="334"/>
    </row>
    <row r="26" spans="2:9" ht="18" customHeight="1">
      <c r="B26" s="417" t="s">
        <v>131</v>
      </c>
      <c r="C26" s="417"/>
      <c r="D26" s="417"/>
      <c r="E26" s="417"/>
      <c r="F26" s="418" t="s">
        <v>134</v>
      </c>
      <c r="G26" s="419"/>
      <c r="H26" s="419"/>
      <c r="I26" s="419"/>
    </row>
    <row r="27" spans="2:9" ht="13.5" customHeight="1">
      <c r="B27" s="334" t="s">
        <v>112</v>
      </c>
      <c r="C27" s="334"/>
      <c r="D27" s="334"/>
      <c r="E27" s="334"/>
      <c r="F27" s="334" t="s">
        <v>192</v>
      </c>
      <c r="G27" s="334"/>
      <c r="H27" s="334"/>
      <c r="I27" s="334"/>
    </row>
    <row r="28" spans="2:9" ht="15.75" customHeight="1">
      <c r="B28" s="428" t="s">
        <v>86</v>
      </c>
      <c r="C28" s="426"/>
      <c r="D28" s="426"/>
      <c r="E28" s="426"/>
      <c r="F28" s="418" t="s">
        <v>135</v>
      </c>
      <c r="G28" s="419"/>
      <c r="H28" s="419"/>
      <c r="I28" s="419"/>
    </row>
    <row r="29" spans="2:9" ht="15.75" customHeight="1">
      <c r="B29" s="334" t="s">
        <v>113</v>
      </c>
      <c r="C29" s="334"/>
      <c r="D29" s="334"/>
      <c r="E29" s="334"/>
      <c r="F29" s="334" t="s">
        <v>114</v>
      </c>
      <c r="G29" s="334"/>
      <c r="H29" s="334"/>
      <c r="I29" s="334"/>
    </row>
    <row r="30" spans="2:9" ht="14.25" customHeight="1">
      <c r="B30" s="425" t="s">
        <v>150</v>
      </c>
      <c r="C30" s="425"/>
      <c r="D30" s="425"/>
      <c r="E30" s="425"/>
      <c r="F30" s="425"/>
      <c r="G30" s="425"/>
      <c r="H30" s="425"/>
      <c r="I30" s="425"/>
    </row>
    <row r="31" spans="2:9" ht="13.5" customHeight="1">
      <c r="B31" s="426" t="s">
        <v>342</v>
      </c>
      <c r="C31" s="426"/>
      <c r="D31" s="426"/>
      <c r="E31" s="426"/>
      <c r="F31" s="419" t="s">
        <v>343</v>
      </c>
      <c r="G31" s="419"/>
      <c r="H31" s="419"/>
      <c r="I31" s="419"/>
    </row>
    <row r="32" spans="2:9">
      <c r="B32" s="422" t="s">
        <v>153</v>
      </c>
      <c r="C32" s="422"/>
      <c r="D32" s="421">
        <f>CALENDARIZACION!R20</f>
        <v>316</v>
      </c>
      <c r="E32" s="421"/>
      <c r="F32" s="334" t="s">
        <v>119</v>
      </c>
      <c r="G32" s="334"/>
      <c r="H32" s="427" t="s">
        <v>120</v>
      </c>
      <c r="I32" s="427"/>
    </row>
    <row r="33" spans="2:10">
      <c r="B33" s="422" t="s">
        <v>121</v>
      </c>
      <c r="C33" s="422"/>
      <c r="D33" s="340" t="s">
        <v>113</v>
      </c>
      <c r="E33" s="340"/>
      <c r="F33" s="334" t="s">
        <v>341</v>
      </c>
      <c r="G33" s="334"/>
      <c r="H33" s="423" t="s">
        <v>123</v>
      </c>
      <c r="I33" s="423"/>
    </row>
    <row r="34" spans="2:10">
      <c r="B34" s="422" t="s">
        <v>49</v>
      </c>
      <c r="C34" s="422"/>
      <c r="D34" s="340" t="s">
        <v>191</v>
      </c>
      <c r="E34" s="340"/>
      <c r="F34" s="334" t="s">
        <v>124</v>
      </c>
      <c r="G34" s="334"/>
      <c r="H34" s="424" t="s">
        <v>125</v>
      </c>
      <c r="I34" s="424"/>
    </row>
    <row r="35" spans="2:10">
      <c r="B35" s="419" t="s">
        <v>353</v>
      </c>
      <c r="C35" s="419"/>
      <c r="D35" s="419"/>
      <c r="E35" s="419"/>
      <c r="F35" s="419"/>
      <c r="G35" s="419"/>
      <c r="H35" s="419"/>
      <c r="I35" s="419"/>
    </row>
    <row r="36" spans="2:10">
      <c r="B36" s="420" t="s">
        <v>231</v>
      </c>
      <c r="C36" s="420"/>
      <c r="D36" s="420"/>
      <c r="E36" s="420"/>
      <c r="F36" s="420" t="s">
        <v>50</v>
      </c>
      <c r="G36" s="420"/>
      <c r="H36" s="420" t="s">
        <v>148</v>
      </c>
      <c r="I36" s="420"/>
    </row>
    <row r="37" spans="2:10">
      <c r="B37" s="421">
        <f>D40</f>
        <v>79</v>
      </c>
      <c r="C37" s="421"/>
      <c r="D37" s="421"/>
      <c r="E37" s="421"/>
      <c r="F37" s="421">
        <v>2026</v>
      </c>
      <c r="G37" s="421"/>
      <c r="H37" s="334" t="s">
        <v>113</v>
      </c>
      <c r="I37" s="334"/>
    </row>
    <row r="38" spans="2:10">
      <c r="B38" s="416" t="s">
        <v>151</v>
      </c>
      <c r="C38" s="416"/>
      <c r="D38" s="416"/>
      <c r="E38" s="416"/>
      <c r="F38" s="416"/>
      <c r="G38" s="416"/>
      <c r="H38" s="416"/>
      <c r="I38" s="416"/>
    </row>
    <row r="39" spans="2:10" s="48" customFormat="1" ht="36">
      <c r="B39" s="417" t="s">
        <v>127</v>
      </c>
      <c r="C39" s="417"/>
      <c r="D39" s="148" t="s">
        <v>152</v>
      </c>
      <c r="E39" s="155" t="s">
        <v>89</v>
      </c>
      <c r="F39" s="418" t="s">
        <v>90</v>
      </c>
      <c r="G39" s="419"/>
      <c r="H39" s="124" t="s">
        <v>79</v>
      </c>
      <c r="I39" s="124" t="s">
        <v>80</v>
      </c>
    </row>
    <row r="40" spans="2:10">
      <c r="B40" s="334" t="s">
        <v>279</v>
      </c>
      <c r="C40" s="334"/>
      <c r="D40" s="127">
        <f>SUM(CALENDARIZACION!F20:H20)</f>
        <v>79</v>
      </c>
      <c r="E40" s="128">
        <v>0</v>
      </c>
      <c r="F40" s="412">
        <f>SUM(CALENDARIZACION!F21:H21)</f>
        <v>88</v>
      </c>
      <c r="G40" s="412"/>
      <c r="H40" s="150">
        <v>46027</v>
      </c>
      <c r="I40" s="150">
        <v>46386</v>
      </c>
      <c r="J40" s="158"/>
    </row>
    <row r="41" spans="2:10">
      <c r="B41" s="334" t="s">
        <v>280</v>
      </c>
      <c r="C41" s="334"/>
      <c r="D41" s="127">
        <f>SUM(CALENDARIZACION!I20:K20)</f>
        <v>79</v>
      </c>
      <c r="E41" s="130">
        <v>0</v>
      </c>
      <c r="F41" s="412">
        <f>SUM(CALENDARIZACION!I21:K21)</f>
        <v>0</v>
      </c>
      <c r="G41" s="412"/>
      <c r="H41" s="150"/>
      <c r="I41" s="150"/>
      <c r="J41" s="158"/>
    </row>
    <row r="42" spans="2:10">
      <c r="B42" s="334" t="s">
        <v>137</v>
      </c>
      <c r="C42" s="334"/>
      <c r="D42" s="127">
        <f>SUM(CALENDARIZACION!L20:N20)</f>
        <v>79</v>
      </c>
      <c r="E42" s="128">
        <v>0</v>
      </c>
      <c r="F42" s="412">
        <f>SUM(CALENDARIZACION!L21:N21)</f>
        <v>0</v>
      </c>
      <c r="G42" s="412"/>
      <c r="H42" s="150"/>
      <c r="I42" s="150"/>
    </row>
    <row r="43" spans="2:10">
      <c r="B43" s="334" t="s">
        <v>281</v>
      </c>
      <c r="C43" s="334"/>
      <c r="D43" s="127">
        <f>SUM(CALENDARIZACION!O20:Q20)</f>
        <v>79</v>
      </c>
      <c r="E43" s="128">
        <v>0</v>
      </c>
      <c r="F43" s="412">
        <f>SUM(CALENDARIZACION!O21:Q21)</f>
        <v>0</v>
      </c>
      <c r="G43" s="412"/>
      <c r="H43" s="150"/>
      <c r="I43" s="150"/>
    </row>
    <row r="44" spans="2:10" ht="24">
      <c r="B44" s="413" t="s">
        <v>349</v>
      </c>
      <c r="C44" s="413"/>
      <c r="D44" s="151">
        <f>F49</f>
        <v>316</v>
      </c>
      <c r="E44" s="151">
        <v>0</v>
      </c>
      <c r="F44" s="414">
        <f>G49</f>
        <v>88</v>
      </c>
      <c r="G44" s="414"/>
      <c r="H44" s="125" t="s">
        <v>154</v>
      </c>
      <c r="I44" s="152">
        <f>I49</f>
        <v>0.27848101265822783</v>
      </c>
    </row>
    <row r="45" spans="2:10">
      <c r="B45" s="444"/>
      <c r="C45" s="415"/>
    </row>
    <row r="46" spans="2:10" ht="22.5" customHeight="1"/>
    <row r="47" spans="2:10" ht="39" customHeight="1">
      <c r="B47" s="437" t="s">
        <v>166</v>
      </c>
      <c r="C47" s="417"/>
      <c r="D47" s="408" t="s">
        <v>52</v>
      </c>
      <c r="E47" s="408"/>
      <c r="F47" s="408" t="s">
        <v>160</v>
      </c>
      <c r="G47" s="408"/>
      <c r="H47" s="408"/>
      <c r="I47" s="408"/>
    </row>
    <row r="48" spans="2:10" ht="33.75" customHeight="1">
      <c r="B48" s="409" t="str">
        <f>D5</f>
        <v>PP2- A1 C1</v>
      </c>
      <c r="C48" s="409"/>
      <c r="D48" s="340" t="str">
        <f>B12</f>
        <v>Asesorías Jurídicas</v>
      </c>
      <c r="E48" s="340"/>
      <c r="F48" s="133" t="s">
        <v>161</v>
      </c>
      <c r="G48" s="125" t="s">
        <v>162</v>
      </c>
      <c r="H48" s="133" t="s">
        <v>67</v>
      </c>
      <c r="I48" s="134" t="s">
        <v>68</v>
      </c>
    </row>
    <row r="49" spans="1:9" ht="30" customHeight="1">
      <c r="B49" s="409"/>
      <c r="C49" s="409"/>
      <c r="D49" s="340"/>
      <c r="E49" s="340"/>
      <c r="F49" s="135">
        <f>CALENDARIZACION!S20</f>
        <v>316</v>
      </c>
      <c r="G49" s="131">
        <f>CALENDARIZACION!S21</f>
        <v>88</v>
      </c>
      <c r="H49" s="135">
        <f>CALENDARIZACION!T20</f>
        <v>228</v>
      </c>
      <c r="I49" s="136">
        <f>CALENDARIZACION!U20</f>
        <v>0.27848101265822783</v>
      </c>
    </row>
    <row r="50" spans="1:9" ht="20.25" customHeight="1">
      <c r="A50" s="159">
        <v>1</v>
      </c>
      <c r="B50" s="338"/>
      <c r="C50" s="338"/>
      <c r="D50" s="338"/>
      <c r="E50" s="338"/>
      <c r="F50" s="338"/>
      <c r="G50" s="338"/>
      <c r="H50" s="338"/>
      <c r="I50" s="338"/>
    </row>
    <row r="51" spans="1:9">
      <c r="A51" s="159">
        <v>1</v>
      </c>
      <c r="B51" s="338"/>
      <c r="C51" s="338"/>
      <c r="D51" s="338"/>
      <c r="E51" s="338"/>
      <c r="F51" s="338"/>
      <c r="G51" s="338"/>
      <c r="H51" s="338"/>
      <c r="I51" s="338"/>
    </row>
    <row r="52" spans="1:9">
      <c r="A52" s="159">
        <v>1</v>
      </c>
      <c r="B52" s="338"/>
      <c r="C52" s="338"/>
      <c r="D52" s="338"/>
      <c r="E52" s="338"/>
      <c r="F52" s="338"/>
      <c r="G52" s="338"/>
      <c r="H52" s="338"/>
      <c r="I52" s="338"/>
    </row>
    <row r="53" spans="1:9">
      <c r="A53" s="159">
        <v>1</v>
      </c>
      <c r="B53" s="338"/>
      <c r="C53" s="338"/>
      <c r="D53" s="338"/>
      <c r="E53" s="338"/>
      <c r="F53" s="338"/>
      <c r="G53" s="338"/>
      <c r="H53" s="338"/>
      <c r="I53" s="338"/>
    </row>
    <row r="54" spans="1:9">
      <c r="A54" s="159">
        <v>1</v>
      </c>
      <c r="B54" s="338"/>
      <c r="C54" s="338"/>
      <c r="D54" s="338"/>
      <c r="E54" s="338"/>
      <c r="F54" s="338"/>
      <c r="G54" s="338"/>
      <c r="H54" s="338"/>
      <c r="I54" s="338"/>
    </row>
    <row r="55" spans="1:9">
      <c r="A55" s="159">
        <v>1</v>
      </c>
      <c r="B55" s="338"/>
      <c r="C55" s="338"/>
      <c r="D55" s="338"/>
      <c r="E55" s="338"/>
      <c r="F55" s="338"/>
      <c r="G55" s="338"/>
      <c r="H55" s="338"/>
      <c r="I55" s="338"/>
    </row>
    <row r="56" spans="1:9">
      <c r="A56" s="159">
        <v>1</v>
      </c>
      <c r="B56" s="338"/>
      <c r="C56" s="338"/>
      <c r="D56" s="338"/>
      <c r="E56" s="338"/>
      <c r="F56" s="338"/>
      <c r="G56" s="338"/>
      <c r="H56" s="338"/>
      <c r="I56" s="338"/>
    </row>
    <row r="57" spans="1:9">
      <c r="A57" s="159">
        <v>1</v>
      </c>
      <c r="B57" s="338"/>
      <c r="C57" s="338"/>
      <c r="D57" s="338"/>
      <c r="E57" s="338"/>
      <c r="F57" s="338"/>
      <c r="G57" s="338"/>
      <c r="H57" s="338"/>
      <c r="I57" s="338"/>
    </row>
    <row r="58" spans="1:9">
      <c r="A58" s="159">
        <v>1</v>
      </c>
      <c r="B58" s="338"/>
      <c r="C58" s="338"/>
      <c r="D58" s="338"/>
      <c r="E58" s="338"/>
      <c r="F58" s="338"/>
      <c r="G58" s="338"/>
      <c r="H58" s="338"/>
      <c r="I58" s="338"/>
    </row>
    <row r="59" spans="1:9">
      <c r="A59" s="159">
        <v>1</v>
      </c>
      <c r="B59" s="338"/>
      <c r="C59" s="338"/>
      <c r="D59" s="338"/>
      <c r="E59" s="338"/>
      <c r="F59" s="338"/>
      <c r="G59" s="338"/>
      <c r="H59" s="338"/>
      <c r="I59" s="338"/>
    </row>
    <row r="60" spans="1:9">
      <c r="A60" s="159">
        <v>1</v>
      </c>
      <c r="B60" s="338"/>
      <c r="C60" s="338"/>
      <c r="D60" s="338"/>
      <c r="E60" s="338"/>
      <c r="F60" s="338"/>
      <c r="G60" s="338"/>
      <c r="H60" s="338"/>
      <c r="I60" s="338"/>
    </row>
    <row r="61" spans="1:9">
      <c r="A61" s="159">
        <v>1</v>
      </c>
      <c r="B61" s="338"/>
      <c r="C61" s="338"/>
      <c r="D61" s="338"/>
      <c r="E61" s="338"/>
      <c r="F61" s="338"/>
      <c r="G61" s="338"/>
      <c r="H61" s="338"/>
      <c r="I61" s="338"/>
    </row>
    <row r="62" spans="1:9">
      <c r="A62" s="159">
        <v>1</v>
      </c>
      <c r="B62" s="338"/>
      <c r="C62" s="338"/>
      <c r="D62" s="338"/>
      <c r="E62" s="338"/>
      <c r="F62" s="338"/>
      <c r="G62" s="338"/>
      <c r="H62" s="338"/>
      <c r="I62" s="338"/>
    </row>
    <row r="63" spans="1:9">
      <c r="A63" s="159">
        <v>1</v>
      </c>
      <c r="B63" s="338"/>
      <c r="C63" s="338"/>
      <c r="D63" s="338"/>
      <c r="E63" s="338"/>
      <c r="F63" s="338"/>
      <c r="G63" s="338"/>
      <c r="H63" s="338"/>
      <c r="I63" s="338"/>
    </row>
    <row r="64" spans="1:9">
      <c r="A64" s="159">
        <v>1</v>
      </c>
      <c r="B64" s="338"/>
      <c r="C64" s="338"/>
      <c r="D64" s="338"/>
      <c r="E64" s="338"/>
      <c r="F64" s="338"/>
      <c r="G64" s="338"/>
      <c r="H64" s="338"/>
      <c r="I64" s="338"/>
    </row>
    <row r="65" spans="1:9" ht="17.25" customHeight="1">
      <c r="A65" s="159">
        <v>1</v>
      </c>
      <c r="B65" s="338"/>
      <c r="C65" s="338"/>
      <c r="D65" s="338"/>
      <c r="E65" s="338"/>
      <c r="F65" s="338"/>
      <c r="G65" s="338"/>
      <c r="H65" s="338"/>
      <c r="I65" s="338"/>
    </row>
    <row r="66" spans="1:9">
      <c r="A66" s="159">
        <v>1</v>
      </c>
      <c r="B66" s="443" t="s">
        <v>525</v>
      </c>
      <c r="C66" s="443"/>
      <c r="D66" s="443"/>
      <c r="E66" s="443"/>
      <c r="F66" s="443"/>
      <c r="G66" s="443"/>
      <c r="H66" s="443"/>
      <c r="I66" s="443"/>
    </row>
    <row r="67" spans="1:9">
      <c r="A67" s="159">
        <v>1</v>
      </c>
      <c r="B67" s="443"/>
      <c r="C67" s="443"/>
      <c r="D67" s="443"/>
      <c r="E67" s="443"/>
      <c r="F67" s="443"/>
      <c r="G67" s="443"/>
      <c r="H67" s="443"/>
      <c r="I67" s="443"/>
    </row>
    <row r="68" spans="1:9">
      <c r="A68" s="159">
        <v>1</v>
      </c>
      <c r="B68" s="397" t="s">
        <v>279</v>
      </c>
      <c r="C68" s="397"/>
      <c r="D68" s="397"/>
      <c r="E68" s="405">
        <f>F40/D40</f>
        <v>1.1139240506329113</v>
      </c>
      <c r="F68" s="405"/>
      <c r="G68" s="405"/>
      <c r="H68" s="405"/>
      <c r="I68" s="405"/>
    </row>
    <row r="69" spans="1:9">
      <c r="A69" s="159">
        <v>1</v>
      </c>
      <c r="B69" s="397"/>
      <c r="C69" s="397"/>
      <c r="D69" s="397"/>
      <c r="E69" s="405"/>
      <c r="F69" s="405"/>
      <c r="G69" s="405"/>
      <c r="H69" s="405"/>
      <c r="I69" s="405"/>
    </row>
    <row r="70" spans="1:9">
      <c r="B70" s="397" t="s">
        <v>280</v>
      </c>
      <c r="C70" s="397"/>
      <c r="D70" s="397"/>
      <c r="E70" s="405">
        <f>F41/D41</f>
        <v>0</v>
      </c>
      <c r="F70" s="405"/>
      <c r="G70" s="405"/>
      <c r="H70" s="405"/>
      <c r="I70" s="405"/>
    </row>
    <row r="71" spans="1:9">
      <c r="B71" s="397"/>
      <c r="C71" s="397"/>
      <c r="D71" s="397"/>
      <c r="E71" s="405"/>
      <c r="F71" s="405"/>
      <c r="G71" s="405"/>
      <c r="H71" s="405"/>
      <c r="I71" s="405"/>
    </row>
    <row r="72" spans="1:9" ht="12.75" customHeight="1">
      <c r="B72" s="397" t="s">
        <v>137</v>
      </c>
      <c r="C72" s="397"/>
      <c r="D72" s="397"/>
      <c r="E72" s="405">
        <f>F42/D42</f>
        <v>0</v>
      </c>
      <c r="F72" s="405"/>
      <c r="G72" s="405"/>
      <c r="H72" s="405"/>
      <c r="I72" s="405"/>
    </row>
    <row r="73" spans="1:9" ht="12.75" customHeight="1">
      <c r="B73" s="397"/>
      <c r="C73" s="397"/>
      <c r="D73" s="397"/>
      <c r="E73" s="405"/>
      <c r="F73" s="405"/>
      <c r="G73" s="405"/>
      <c r="H73" s="405"/>
      <c r="I73" s="405"/>
    </row>
    <row r="74" spans="1:9">
      <c r="B74" s="397" t="s">
        <v>281</v>
      </c>
      <c r="C74" s="397"/>
      <c r="D74" s="397"/>
      <c r="E74" s="405">
        <f>F43/D43</f>
        <v>0</v>
      </c>
      <c r="F74" s="405"/>
      <c r="G74" s="405"/>
      <c r="H74" s="405"/>
      <c r="I74" s="405"/>
    </row>
    <row r="75" spans="1:9">
      <c r="B75" s="397"/>
      <c r="C75" s="397"/>
      <c r="D75" s="397"/>
      <c r="E75" s="405"/>
      <c r="F75" s="405"/>
      <c r="G75" s="405"/>
      <c r="H75" s="405"/>
      <c r="I75" s="405"/>
    </row>
    <row r="76" spans="1:9">
      <c r="B76" s="438"/>
      <c r="C76" s="438"/>
      <c r="D76" s="438"/>
      <c r="E76" s="438"/>
      <c r="F76" s="438"/>
      <c r="G76" s="438"/>
      <c r="H76" s="438"/>
      <c r="I76" s="438"/>
    </row>
  </sheetData>
  <dataConsolidate/>
  <mergeCells count="119">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 ref="B1:I1"/>
    <mergeCell ref="B2:I2"/>
    <mergeCell ref="B3:C3"/>
    <mergeCell ref="D3:E3"/>
    <mergeCell ref="F3:G3"/>
    <mergeCell ref="H3:I3"/>
    <mergeCell ref="B6:I6"/>
    <mergeCell ref="B7:C7"/>
    <mergeCell ref="D7:E7"/>
    <mergeCell ref="F7:G7"/>
    <mergeCell ref="H7:I7"/>
    <mergeCell ref="B11:I11"/>
    <mergeCell ref="B21:C21"/>
    <mergeCell ref="D21:E21"/>
    <mergeCell ref="F21:G21"/>
    <mergeCell ref="H21:I21"/>
    <mergeCell ref="B22:C22"/>
    <mergeCell ref="D22:E22"/>
    <mergeCell ref="F22:G22"/>
    <mergeCell ref="H22:I22"/>
    <mergeCell ref="B18:I18"/>
    <mergeCell ref="B19:C19"/>
    <mergeCell ref="D19:E19"/>
    <mergeCell ref="F19:G19"/>
    <mergeCell ref="H19:I19"/>
    <mergeCell ref="B20:C20"/>
    <mergeCell ref="D20:E20"/>
    <mergeCell ref="F20:G20"/>
    <mergeCell ref="H20:I20"/>
    <mergeCell ref="B26:E26"/>
    <mergeCell ref="F26:I26"/>
    <mergeCell ref="B27:E27"/>
    <mergeCell ref="F27:I27"/>
    <mergeCell ref="B28:E28"/>
    <mergeCell ref="F28:I28"/>
    <mergeCell ref="B23:I23"/>
    <mergeCell ref="B24:C24"/>
    <mergeCell ref="D24:E24"/>
    <mergeCell ref="F24:I24"/>
    <mergeCell ref="B25:C25"/>
    <mergeCell ref="D25:E25"/>
    <mergeCell ref="F25:I25"/>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45:C45"/>
    <mergeCell ref="B47:C47"/>
    <mergeCell ref="D47:E47"/>
    <mergeCell ref="F47:I47"/>
    <mergeCell ref="B48:C49"/>
    <mergeCell ref="D48:E49"/>
    <mergeCell ref="B42:C42"/>
    <mergeCell ref="F42:G42"/>
    <mergeCell ref="B43:C43"/>
    <mergeCell ref="F43:G43"/>
    <mergeCell ref="B44:C44"/>
    <mergeCell ref="F44:G44"/>
    <mergeCell ref="B72:D73"/>
    <mergeCell ref="E68:I69"/>
    <mergeCell ref="E70:I71"/>
    <mergeCell ref="E72:I73"/>
    <mergeCell ref="B74:D75"/>
    <mergeCell ref="E74:I75"/>
    <mergeCell ref="B66:I67"/>
    <mergeCell ref="B50:I65"/>
    <mergeCell ref="B68:D69"/>
    <mergeCell ref="B70:D71"/>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hyperlinks>
    <hyperlink ref="H20" r:id="rId1" xr:uid="{49B8C33F-940E-43C6-B9F8-A5DCEA7A78E7}"/>
    <hyperlink ref="H21" r:id="rId2" xr:uid="{593CE286-AD79-428D-9F57-5861F22B6DFB}"/>
    <hyperlink ref="H22" r:id="rId3" xr:uid="{602BF6F9-5ECA-433E-A682-DB7E0BEC9EE1}"/>
  </hyperlinks>
  <pageMargins left="0.7" right="0.7" top="0.75" bottom="0.75" header="0.3" footer="0.3"/>
  <pageSetup scale="46" orientation="portrait" r:id="rId4"/>
  <rowBreaks count="1" manualBreakCount="1">
    <brk id="44" max="16383" man="1"/>
  </rowBreaks>
  <ignoredErrors>
    <ignoredError sqref="D40" formulaRange="1"/>
  </ignoredErrors>
  <drawing r:id="rId5"/>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37" zoomScale="115" zoomScaleNormal="100" zoomScaleSheetLayoutView="115" workbookViewId="0">
      <selection activeCell="M55" sqref="M55"/>
    </sheetView>
  </sheetViews>
  <sheetFormatPr baseColWidth="10" defaultRowHeight="12.75"/>
  <cols>
    <col min="1" max="1" width="4.33203125" style="139" customWidth="1"/>
    <col min="2" max="3" width="12" style="139"/>
    <col min="4" max="4" width="19.6640625" style="139" customWidth="1"/>
    <col min="5" max="5" width="20.6640625" style="139" customWidth="1"/>
    <col min="6" max="7" width="17.83203125" style="139" customWidth="1"/>
    <col min="8" max="8" width="16.1640625" style="139" customWidth="1"/>
    <col min="9" max="9" width="32.6640625" style="139" customWidth="1"/>
    <col min="10" max="16384" width="12" style="139"/>
  </cols>
  <sheetData>
    <row r="2" spans="1:9" ht="18" customHeight="1"/>
    <row r="3" spans="1:9" ht="15" customHeight="1"/>
    <row r="4" spans="1:9" ht="34.5" customHeight="1">
      <c r="B4" s="333" t="s">
        <v>38</v>
      </c>
      <c r="C4" s="435"/>
      <c r="D4" s="435"/>
      <c r="E4" s="435"/>
      <c r="F4" s="435"/>
      <c r="G4" s="435"/>
      <c r="H4" s="435"/>
      <c r="I4" s="435"/>
    </row>
    <row r="5" spans="1:9" ht="19.5" customHeight="1">
      <c r="B5" s="339" t="s">
        <v>350</v>
      </c>
      <c r="C5" s="436"/>
      <c r="D5" s="436"/>
      <c r="E5" s="436"/>
      <c r="F5" s="436"/>
      <c r="G5" s="436"/>
      <c r="H5" s="436"/>
      <c r="I5" s="436"/>
    </row>
    <row r="6" spans="1:9" s="160" customFormat="1" ht="60" customHeight="1">
      <c r="B6" s="437" t="s">
        <v>39</v>
      </c>
      <c r="C6" s="437"/>
      <c r="D6" s="334" t="str">
        <f>'FORMATO 2. POA - MIR'!D4:F4</f>
        <v>SECRETARIA DE BIENESTAR, INCLUSIÓN Y DESARROLLO SOCIAL</v>
      </c>
      <c r="E6" s="334"/>
      <c r="F6" s="437" t="s">
        <v>42</v>
      </c>
      <c r="G6" s="437"/>
      <c r="H6" s="334">
        <v>2026</v>
      </c>
      <c r="I6" s="334"/>
    </row>
    <row r="7" spans="1:9" s="160" customFormat="1" ht="60" customHeight="1">
      <c r="B7" s="437" t="s">
        <v>40</v>
      </c>
      <c r="C7" s="437"/>
      <c r="D7" s="334" t="s">
        <v>467</v>
      </c>
      <c r="E7" s="334"/>
      <c r="F7" s="437" t="s">
        <v>43</v>
      </c>
      <c r="G7" s="437"/>
      <c r="H7" s="334" t="s">
        <v>421</v>
      </c>
      <c r="I7" s="334"/>
    </row>
    <row r="8" spans="1:9" s="160" customFormat="1" ht="60" customHeight="1">
      <c r="B8" s="439" t="s">
        <v>41</v>
      </c>
      <c r="C8" s="439"/>
      <c r="D8" s="468" t="s">
        <v>474</v>
      </c>
      <c r="E8" s="468"/>
      <c r="F8" s="333" t="s">
        <v>44</v>
      </c>
      <c r="G8" s="333"/>
      <c r="H8" s="469" t="s">
        <v>467</v>
      </c>
      <c r="I8" s="469"/>
    </row>
    <row r="9" spans="1:9" ht="15" customHeight="1">
      <c r="A9" s="156"/>
      <c r="B9" s="425" t="s">
        <v>93</v>
      </c>
      <c r="C9" s="425"/>
      <c r="D9" s="425"/>
      <c r="E9" s="425"/>
      <c r="F9" s="425"/>
      <c r="G9" s="425"/>
      <c r="H9" s="425"/>
      <c r="I9" s="425"/>
    </row>
    <row r="10" spans="1:9" ht="68.25" customHeight="1">
      <c r="A10" s="156"/>
      <c r="B10" s="417" t="s">
        <v>94</v>
      </c>
      <c r="C10" s="417"/>
      <c r="D10" s="334" t="str">
        <f>'FORMATO 2. POA - MIR'!C9</f>
        <v>Acuerdo 2. Bienestar social para Zapotlán.</v>
      </c>
      <c r="E10" s="334"/>
      <c r="F10" s="420" t="s">
        <v>95</v>
      </c>
      <c r="G10" s="420"/>
      <c r="H10" s="334" t="str">
        <f>'FORMATO 2. POA - MIR'!E9</f>
        <v>2.8.1 Fortalecer el desarrollo de las niñas, niños y adolescentes en materia de salud, educación, seguridad social, alimentación y nutrición.</v>
      </c>
      <c r="I10" s="334"/>
    </row>
    <row r="11" spans="1:9" ht="54" customHeight="1">
      <c r="A11" s="156"/>
      <c r="B11" s="420" t="s">
        <v>96</v>
      </c>
      <c r="C11" s="420"/>
      <c r="D11" s="334" t="str">
        <f>'FORMATO 2. POA - MIR'!C10</f>
        <v>Acuerdo 2. Bienestar Social para Zapotlán.</v>
      </c>
      <c r="E11" s="334"/>
      <c r="F11" s="420" t="s">
        <v>98</v>
      </c>
      <c r="G11" s="420"/>
      <c r="H11" s="334" t="str">
        <f>'FORMATO 2. POA - MIR'!E10</f>
        <v>2.8.1.1 Garantizar el desarrollo formal de las niñas, niños y adolescentes en materia de salud, educación, seguridad social, alimentación y nutrición en Zapotlán.</v>
      </c>
      <c r="I11" s="334"/>
    </row>
    <row r="12" spans="1:9" ht="126" customHeight="1">
      <c r="A12" s="156"/>
      <c r="B12" s="420" t="s">
        <v>99</v>
      </c>
      <c r="C12" s="420"/>
      <c r="D12" s="334"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12" s="334"/>
      <c r="F12" s="420" t="s">
        <v>100</v>
      </c>
      <c r="G12" s="420"/>
      <c r="H12" s="334" t="str">
        <f>'FORMATO 2. POA - MIR'!E11</f>
        <v>2.8.1.2 Generar atención a la salud física y emocional de los niños, niñas y adolescentes en situación de vulnerabilidad.</v>
      </c>
      <c r="I12" s="334"/>
    </row>
    <row r="13" spans="1:9" ht="15" customHeight="1">
      <c r="A13" s="156"/>
      <c r="B13" s="442" t="s">
        <v>351</v>
      </c>
      <c r="C13" s="442"/>
      <c r="D13" s="442"/>
      <c r="E13" s="442"/>
      <c r="F13" s="442"/>
      <c r="G13" s="442"/>
      <c r="H13" s="442"/>
      <c r="I13" s="442"/>
    </row>
    <row r="14" spans="1:9" ht="12.75" customHeight="1">
      <c r="A14" s="156"/>
      <c r="B14" s="417" t="s">
        <v>45</v>
      </c>
      <c r="C14" s="417"/>
      <c r="D14" s="417"/>
      <c r="E14" s="417"/>
      <c r="F14" s="417"/>
      <c r="G14" s="417"/>
      <c r="H14" s="417"/>
      <c r="I14" s="417"/>
    </row>
    <row r="15" spans="1:9" ht="12.75" customHeight="1">
      <c r="A15" s="156"/>
      <c r="B15" s="441" t="str">
        <f>'FORMATO 2. POA - MIR'!B18</f>
        <v>Visitas domiciliarias</v>
      </c>
      <c r="C15" s="441"/>
      <c r="D15" s="441"/>
      <c r="E15" s="441"/>
      <c r="F15" s="441"/>
      <c r="G15" s="441"/>
      <c r="H15" s="441"/>
      <c r="I15" s="441"/>
    </row>
    <row r="16" spans="1:9">
      <c r="A16" s="156"/>
      <c r="B16" s="417" t="s">
        <v>48</v>
      </c>
      <c r="C16" s="417"/>
      <c r="D16" s="417"/>
      <c r="E16" s="417"/>
      <c r="F16" s="417"/>
      <c r="G16" s="417"/>
      <c r="H16" s="417"/>
      <c r="I16" s="417"/>
    </row>
    <row r="17" spans="1:9" ht="39" customHeight="1">
      <c r="A17" s="156"/>
      <c r="B17" s="334" t="str">
        <f>'FORMATO 2. POA - MIR'!C18</f>
        <v xml:space="preserve">Tienen como objetivo verificar  inspeccionar propiedades, recopilar información para casos legales y resolver quejas o denuncias. </v>
      </c>
      <c r="C17" s="334"/>
      <c r="D17" s="334"/>
      <c r="E17" s="334"/>
      <c r="F17" s="334"/>
      <c r="G17" s="334"/>
      <c r="H17" s="334"/>
      <c r="I17" s="334"/>
    </row>
    <row r="18" spans="1:9" ht="18.75" customHeight="1">
      <c r="A18" s="156"/>
      <c r="B18" s="442" t="s">
        <v>352</v>
      </c>
      <c r="C18" s="442"/>
      <c r="D18" s="442"/>
      <c r="E18" s="442"/>
      <c r="F18" s="442"/>
      <c r="G18" s="442"/>
      <c r="H18" s="442"/>
      <c r="I18" s="442"/>
    </row>
    <row r="19" spans="1:9" ht="12.75" customHeight="1">
      <c r="A19" s="156"/>
      <c r="B19" s="419" t="s">
        <v>337</v>
      </c>
      <c r="C19" s="419"/>
      <c r="D19" s="419"/>
      <c r="E19" s="419"/>
      <c r="F19" s="419"/>
      <c r="G19" s="419"/>
      <c r="H19" s="419"/>
      <c r="I19" s="419"/>
    </row>
    <row r="20" spans="1:9" ht="12.75" customHeight="1">
      <c r="A20" s="156"/>
      <c r="B20" s="334" t="str">
        <f>CALENDARIZACION!E23</f>
        <v>PAVD = (PNVDR/PNVDP)*100%</v>
      </c>
      <c r="C20" s="334"/>
      <c r="D20" s="334"/>
      <c r="E20" s="334"/>
      <c r="F20" s="334"/>
      <c r="G20" s="334"/>
      <c r="H20" s="334"/>
      <c r="I20" s="334"/>
    </row>
    <row r="21" spans="1:9">
      <c r="A21" s="156"/>
      <c r="B21" s="419" t="s">
        <v>338</v>
      </c>
      <c r="C21" s="419"/>
      <c r="D21" s="419"/>
      <c r="E21" s="419"/>
      <c r="F21" s="419"/>
      <c r="G21" s="419"/>
      <c r="H21" s="419"/>
      <c r="I21" s="419"/>
    </row>
    <row r="22" spans="1:9" ht="28.5" customHeight="1">
      <c r="A22" s="156"/>
      <c r="B22" s="431" t="s">
        <v>109</v>
      </c>
      <c r="C22" s="431"/>
      <c r="D22" s="433" t="s">
        <v>339</v>
      </c>
      <c r="E22" s="433"/>
      <c r="F22" s="432" t="s">
        <v>340</v>
      </c>
      <c r="G22" s="432"/>
      <c r="H22" s="420" t="s">
        <v>144</v>
      </c>
      <c r="I22" s="420"/>
    </row>
    <row r="23" spans="1:9" ht="54.95" customHeight="1">
      <c r="A23" s="156"/>
      <c r="B23" s="334" t="s">
        <v>475</v>
      </c>
      <c r="C23" s="334"/>
      <c r="D23" s="340" t="s">
        <v>112</v>
      </c>
      <c r="E23" s="340"/>
      <c r="F23" s="334" t="str">
        <f>CALENDARIZACION!C23</f>
        <v>PAVD 
Porcentaje de Avance en Visitas Domiciliadas</v>
      </c>
      <c r="G23" s="334"/>
      <c r="H23" s="430" t="s">
        <v>436</v>
      </c>
      <c r="I23" s="466"/>
    </row>
    <row r="24" spans="1:9" ht="54.95" customHeight="1">
      <c r="A24" s="156"/>
      <c r="B24" s="334" t="s">
        <v>476</v>
      </c>
      <c r="C24" s="334"/>
      <c r="D24" s="340" t="s">
        <v>112</v>
      </c>
      <c r="E24" s="340"/>
      <c r="F24" s="334" t="str">
        <f>CALENDARIZACION!D23</f>
        <v>PNVDP 
 Porcentaje de Número de Visitas Domiciliarias Programadas</v>
      </c>
      <c r="G24" s="334"/>
      <c r="H24" s="430" t="s">
        <v>436</v>
      </c>
      <c r="I24" s="466"/>
    </row>
    <row r="25" spans="1:9" ht="54.95" customHeight="1">
      <c r="A25" s="156"/>
      <c r="B25" s="334" t="s">
        <v>477</v>
      </c>
      <c r="C25" s="334"/>
      <c r="D25" s="340" t="s">
        <v>112</v>
      </c>
      <c r="E25" s="340"/>
      <c r="F25" s="334" t="str">
        <f>CALENDARIZACION!D24</f>
        <v>PNVDR
 Número de Visitas Domiciliarias Realizadas</v>
      </c>
      <c r="G25" s="334"/>
      <c r="H25" s="430" t="s">
        <v>436</v>
      </c>
      <c r="I25" s="466"/>
    </row>
    <row r="26" spans="1:9" ht="12.75" customHeight="1">
      <c r="A26" s="156"/>
      <c r="B26" s="429" t="s">
        <v>147</v>
      </c>
      <c r="C26" s="429"/>
      <c r="D26" s="429"/>
      <c r="E26" s="429"/>
      <c r="F26" s="429"/>
      <c r="G26" s="429"/>
      <c r="H26" s="429"/>
      <c r="I26" s="429"/>
    </row>
    <row r="27" spans="1:9" ht="15.75" customHeight="1">
      <c r="A27" s="156"/>
      <c r="B27" s="417" t="s">
        <v>28</v>
      </c>
      <c r="C27" s="417"/>
      <c r="D27" s="417" t="s">
        <v>46</v>
      </c>
      <c r="E27" s="417"/>
      <c r="F27" s="417" t="s">
        <v>47</v>
      </c>
      <c r="G27" s="417"/>
      <c r="H27" s="417"/>
      <c r="I27" s="417"/>
    </row>
    <row r="28" spans="1:9" ht="18" customHeight="1">
      <c r="A28" s="156"/>
      <c r="B28" s="334" t="s">
        <v>103</v>
      </c>
      <c r="C28" s="334"/>
      <c r="D28" s="334" t="s">
        <v>101</v>
      </c>
      <c r="E28" s="334"/>
      <c r="F28" s="334" t="s">
        <v>216</v>
      </c>
      <c r="G28" s="334"/>
      <c r="H28" s="334"/>
      <c r="I28" s="334"/>
    </row>
    <row r="29" spans="1:9" ht="18" customHeight="1">
      <c r="A29" s="156"/>
      <c r="B29" s="417" t="s">
        <v>131</v>
      </c>
      <c r="C29" s="417"/>
      <c r="D29" s="417"/>
      <c r="E29" s="417"/>
      <c r="F29" s="418" t="s">
        <v>134</v>
      </c>
      <c r="G29" s="418"/>
      <c r="H29" s="418"/>
      <c r="I29" s="418"/>
    </row>
    <row r="30" spans="1:9" ht="13.5" customHeight="1">
      <c r="A30" s="156"/>
      <c r="B30" s="334" t="s">
        <v>112</v>
      </c>
      <c r="C30" s="334"/>
      <c r="D30" s="334"/>
      <c r="E30" s="334"/>
      <c r="F30" s="334" t="s">
        <v>192</v>
      </c>
      <c r="G30" s="334"/>
      <c r="H30" s="334"/>
      <c r="I30" s="334"/>
    </row>
    <row r="31" spans="1:9" ht="15.75" customHeight="1">
      <c r="A31" s="156"/>
      <c r="B31" s="428" t="s">
        <v>86</v>
      </c>
      <c r="C31" s="428"/>
      <c r="D31" s="428"/>
      <c r="E31" s="428"/>
      <c r="F31" s="418" t="s">
        <v>135</v>
      </c>
      <c r="G31" s="418"/>
      <c r="H31" s="418"/>
      <c r="I31" s="418"/>
    </row>
    <row r="32" spans="1:9" ht="15.75" customHeight="1">
      <c r="A32" s="156"/>
      <c r="B32" s="334" t="s">
        <v>113</v>
      </c>
      <c r="C32" s="334"/>
      <c r="D32" s="334"/>
      <c r="E32" s="334"/>
      <c r="F32" s="334" t="s">
        <v>114</v>
      </c>
      <c r="G32" s="334"/>
      <c r="H32" s="334"/>
      <c r="I32" s="334"/>
    </row>
    <row r="33" spans="1:10" ht="14.25" customHeight="1">
      <c r="A33" s="156"/>
      <c r="B33" s="425" t="s">
        <v>150</v>
      </c>
      <c r="C33" s="425"/>
      <c r="D33" s="425"/>
      <c r="E33" s="425"/>
      <c r="F33" s="425"/>
      <c r="G33" s="425"/>
      <c r="H33" s="425"/>
      <c r="I33" s="425"/>
    </row>
    <row r="34" spans="1:10" ht="13.5" customHeight="1">
      <c r="A34" s="156"/>
      <c r="B34" s="426" t="s">
        <v>342</v>
      </c>
      <c r="C34" s="426"/>
      <c r="D34" s="426"/>
      <c r="E34" s="426"/>
      <c r="F34" s="419" t="s">
        <v>343</v>
      </c>
      <c r="G34" s="419"/>
      <c r="H34" s="419"/>
      <c r="I34" s="419"/>
    </row>
    <row r="35" spans="1:10" ht="12.75" customHeight="1">
      <c r="A35" s="156"/>
      <c r="B35" s="422" t="s">
        <v>153</v>
      </c>
      <c r="C35" s="422"/>
      <c r="D35" s="421">
        <f>CALENDARIZACION!R23</f>
        <v>87</v>
      </c>
      <c r="E35" s="421"/>
      <c r="F35" s="334" t="s">
        <v>119</v>
      </c>
      <c r="G35" s="334"/>
      <c r="H35" s="427" t="s">
        <v>120</v>
      </c>
      <c r="I35" s="427"/>
    </row>
    <row r="36" spans="1:10" ht="12.75" customHeight="1">
      <c r="A36" s="156"/>
      <c r="B36" s="422" t="s">
        <v>121</v>
      </c>
      <c r="C36" s="422"/>
      <c r="D36" s="340" t="s">
        <v>113</v>
      </c>
      <c r="E36" s="340"/>
      <c r="F36" s="334" t="s">
        <v>341</v>
      </c>
      <c r="G36" s="334"/>
      <c r="H36" s="423" t="s">
        <v>123</v>
      </c>
      <c r="I36" s="423"/>
    </row>
    <row r="37" spans="1:10" ht="12.75" customHeight="1">
      <c r="A37" s="156"/>
      <c r="B37" s="422" t="s">
        <v>49</v>
      </c>
      <c r="C37" s="422"/>
      <c r="D37" s="340" t="s">
        <v>190</v>
      </c>
      <c r="E37" s="340"/>
      <c r="F37" s="334" t="s">
        <v>124</v>
      </c>
      <c r="G37" s="334"/>
      <c r="H37" s="424" t="s">
        <v>125</v>
      </c>
      <c r="I37" s="424"/>
    </row>
    <row r="38" spans="1:10">
      <c r="A38" s="156"/>
      <c r="B38" s="419" t="s">
        <v>353</v>
      </c>
      <c r="C38" s="419"/>
      <c r="D38" s="419"/>
      <c r="E38" s="419"/>
      <c r="F38" s="419"/>
      <c r="G38" s="419"/>
      <c r="H38" s="419"/>
      <c r="I38" s="419"/>
    </row>
    <row r="39" spans="1:10" ht="12.75" customHeight="1">
      <c r="A39" s="156"/>
      <c r="B39" s="420" t="s">
        <v>231</v>
      </c>
      <c r="C39" s="420"/>
      <c r="D39" s="420"/>
      <c r="E39" s="420"/>
      <c r="F39" s="420" t="s">
        <v>50</v>
      </c>
      <c r="G39" s="420"/>
      <c r="H39" s="420" t="s">
        <v>148</v>
      </c>
      <c r="I39" s="420"/>
    </row>
    <row r="40" spans="1:10">
      <c r="A40" s="156"/>
      <c r="B40" s="421">
        <f>D43</f>
        <v>18</v>
      </c>
      <c r="C40" s="421"/>
      <c r="D40" s="421"/>
      <c r="E40" s="421"/>
      <c r="F40" s="421">
        <v>2026</v>
      </c>
      <c r="G40" s="421"/>
      <c r="H40" s="334" t="s">
        <v>113</v>
      </c>
      <c r="I40" s="334"/>
    </row>
    <row r="41" spans="1:10">
      <c r="A41" s="156"/>
      <c r="B41" s="416" t="s">
        <v>151</v>
      </c>
      <c r="C41" s="416"/>
      <c r="D41" s="416"/>
      <c r="E41" s="416"/>
      <c r="F41" s="416"/>
      <c r="G41" s="416"/>
      <c r="H41" s="416"/>
      <c r="I41" s="416"/>
    </row>
    <row r="42" spans="1:10" s="48" customFormat="1" ht="38.25" customHeight="1">
      <c r="A42" s="157"/>
      <c r="B42" s="417" t="s">
        <v>127</v>
      </c>
      <c r="C42" s="417"/>
      <c r="D42" s="148" t="s">
        <v>152</v>
      </c>
      <c r="E42" s="155" t="s">
        <v>89</v>
      </c>
      <c r="F42" s="418" t="s">
        <v>90</v>
      </c>
      <c r="G42" s="418"/>
      <c r="H42" s="124" t="s">
        <v>79</v>
      </c>
      <c r="I42" s="124" t="s">
        <v>80</v>
      </c>
    </row>
    <row r="43" spans="1:10" ht="12.75" customHeight="1">
      <c r="A43" s="156"/>
      <c r="B43" s="334" t="s">
        <v>279</v>
      </c>
      <c r="C43" s="334"/>
      <c r="D43" s="127">
        <f>SUM(CALENDARIZACION!F23:H23)</f>
        <v>18</v>
      </c>
      <c r="E43" s="128">
        <v>0</v>
      </c>
      <c r="F43" s="412">
        <f>SUM(CALENDARIZACION!F24:H24)</f>
        <v>21</v>
      </c>
      <c r="G43" s="412"/>
      <c r="H43" s="150">
        <v>46027</v>
      </c>
      <c r="I43" s="150">
        <v>46386</v>
      </c>
      <c r="J43" s="158"/>
    </row>
    <row r="44" spans="1:10" ht="12.75" customHeight="1">
      <c r="A44" s="156"/>
      <c r="B44" s="334" t="s">
        <v>280</v>
      </c>
      <c r="C44" s="334"/>
      <c r="D44" s="127">
        <f>SUM(CALENDARIZACION!I23:K23)</f>
        <v>23</v>
      </c>
      <c r="E44" s="130">
        <v>0</v>
      </c>
      <c r="F44" s="412">
        <f>SUM(CALENDARIZACION!I24:K24)</f>
        <v>0</v>
      </c>
      <c r="G44" s="412"/>
      <c r="H44" s="150"/>
      <c r="I44" s="150"/>
      <c r="J44" s="158"/>
    </row>
    <row r="45" spans="1:10" ht="12.75" customHeight="1">
      <c r="A45" s="156"/>
      <c r="B45" s="334" t="s">
        <v>137</v>
      </c>
      <c r="C45" s="334"/>
      <c r="D45" s="127">
        <f>SUM(CALENDARIZACION!L23:N23)</f>
        <v>23</v>
      </c>
      <c r="E45" s="128">
        <v>0</v>
      </c>
      <c r="F45" s="412">
        <f>SUM(CALENDARIZACION!L24:N24)</f>
        <v>0</v>
      </c>
      <c r="G45" s="412"/>
      <c r="H45" s="150"/>
      <c r="I45" s="150"/>
    </row>
    <row r="46" spans="1:10" ht="12.75" customHeight="1">
      <c r="A46" s="156"/>
      <c r="B46" s="334" t="s">
        <v>281</v>
      </c>
      <c r="C46" s="334"/>
      <c r="D46" s="127">
        <f>SUM(CALENDARIZACION!O23:Q23)</f>
        <v>23</v>
      </c>
      <c r="E46" s="128">
        <v>0</v>
      </c>
      <c r="F46" s="412">
        <f>SUM(CALENDARIZACION!O24:Q24)</f>
        <v>0</v>
      </c>
      <c r="G46" s="412"/>
      <c r="H46" s="150"/>
      <c r="I46" s="150"/>
    </row>
    <row r="47" spans="1:10" ht="29.25" customHeight="1">
      <c r="A47" s="156"/>
      <c r="B47" s="413" t="s">
        <v>349</v>
      </c>
      <c r="C47" s="413"/>
      <c r="D47" s="151">
        <f>F52</f>
        <v>87</v>
      </c>
      <c r="E47" s="151">
        <v>0</v>
      </c>
      <c r="F47" s="414">
        <f>G52</f>
        <v>21</v>
      </c>
      <c r="G47" s="414"/>
      <c r="H47" s="125" t="s">
        <v>154</v>
      </c>
      <c r="I47" s="152">
        <f>I52</f>
        <v>0.2413793103448276</v>
      </c>
    </row>
    <row r="48" spans="1:10">
      <c r="A48" s="415"/>
      <c r="B48" s="415"/>
      <c r="C48" s="415"/>
      <c r="D48" s="415"/>
      <c r="E48" s="415"/>
      <c r="F48" s="415"/>
      <c r="G48" s="415"/>
      <c r="H48" s="415"/>
      <c r="I48" s="415"/>
    </row>
    <row r="49" spans="1:9" ht="22.5" customHeight="1">
      <c r="A49" s="415"/>
      <c r="B49" s="415"/>
      <c r="C49" s="415"/>
      <c r="D49" s="415"/>
      <c r="E49" s="415"/>
      <c r="F49" s="415"/>
      <c r="G49" s="415"/>
      <c r="H49" s="415"/>
      <c r="I49" s="415"/>
    </row>
    <row r="50" spans="1:9" ht="39" customHeight="1">
      <c r="B50" s="437" t="s">
        <v>166</v>
      </c>
      <c r="C50" s="417"/>
      <c r="D50" s="408" t="s">
        <v>52</v>
      </c>
      <c r="E50" s="408"/>
      <c r="F50" s="408" t="s">
        <v>160</v>
      </c>
      <c r="G50" s="408"/>
      <c r="H50" s="408"/>
      <c r="I50" s="408"/>
    </row>
    <row r="51" spans="1:9" ht="33.75" customHeight="1">
      <c r="B51" s="409" t="str">
        <f>D8</f>
        <v>PP2- A2 C1</v>
      </c>
      <c r="C51" s="409"/>
      <c r="D51" s="340" t="str">
        <f>B15</f>
        <v>Visitas domiciliarias</v>
      </c>
      <c r="E51" s="340"/>
      <c r="F51" s="133" t="s">
        <v>161</v>
      </c>
      <c r="G51" s="125" t="s">
        <v>162</v>
      </c>
      <c r="H51" s="133" t="s">
        <v>67</v>
      </c>
      <c r="I51" s="134" t="s">
        <v>68</v>
      </c>
    </row>
    <row r="52" spans="1:9" ht="30" customHeight="1">
      <c r="B52" s="409"/>
      <c r="C52" s="409"/>
      <c r="D52" s="340"/>
      <c r="E52" s="340"/>
      <c r="F52" s="153">
        <f>CALENDARIZACION!S23</f>
        <v>87</v>
      </c>
      <c r="G52" s="129">
        <f>CALENDARIZACION!S24</f>
        <v>21</v>
      </c>
      <c r="H52" s="153">
        <f>CALENDARIZACION!T23</f>
        <v>66</v>
      </c>
      <c r="I52" s="154">
        <f>CALENDARIZACION!U23</f>
        <v>0.2413793103448276</v>
      </c>
    </row>
    <row r="53" spans="1:9" ht="20.25" customHeight="1">
      <c r="A53" s="159">
        <v>1</v>
      </c>
      <c r="B53" s="453"/>
      <c r="C53" s="454"/>
      <c r="D53" s="454"/>
      <c r="E53" s="454"/>
      <c r="F53" s="454"/>
      <c r="G53" s="454"/>
      <c r="H53" s="454"/>
      <c r="I53" s="455"/>
    </row>
    <row r="54" spans="1:9">
      <c r="A54" s="159">
        <v>1</v>
      </c>
      <c r="B54" s="444"/>
      <c r="C54" s="415"/>
      <c r="D54" s="415"/>
      <c r="E54" s="415"/>
      <c r="F54" s="415"/>
      <c r="G54" s="415"/>
      <c r="H54" s="415"/>
      <c r="I54" s="456"/>
    </row>
    <row r="55" spans="1:9">
      <c r="A55" s="159">
        <v>1</v>
      </c>
      <c r="B55" s="444"/>
      <c r="C55" s="415"/>
      <c r="D55" s="415"/>
      <c r="E55" s="415"/>
      <c r="F55" s="415"/>
      <c r="G55" s="415"/>
      <c r="H55" s="415"/>
      <c r="I55" s="456"/>
    </row>
    <row r="56" spans="1:9">
      <c r="A56" s="159">
        <v>1</v>
      </c>
      <c r="B56" s="444"/>
      <c r="C56" s="415"/>
      <c r="D56" s="415"/>
      <c r="E56" s="415"/>
      <c r="F56" s="415"/>
      <c r="G56" s="415"/>
      <c r="H56" s="415"/>
      <c r="I56" s="456"/>
    </row>
    <row r="57" spans="1:9">
      <c r="A57" s="159">
        <v>1</v>
      </c>
      <c r="B57" s="444"/>
      <c r="C57" s="415"/>
      <c r="D57" s="415"/>
      <c r="E57" s="415"/>
      <c r="F57" s="415"/>
      <c r="G57" s="415"/>
      <c r="H57" s="415"/>
      <c r="I57" s="456"/>
    </row>
    <row r="58" spans="1:9">
      <c r="A58" s="159">
        <v>1</v>
      </c>
      <c r="B58" s="444"/>
      <c r="C58" s="415"/>
      <c r="D58" s="415"/>
      <c r="E58" s="415"/>
      <c r="F58" s="415"/>
      <c r="G58" s="415"/>
      <c r="H58" s="415"/>
      <c r="I58" s="456"/>
    </row>
    <row r="59" spans="1:9">
      <c r="A59" s="159">
        <v>1</v>
      </c>
      <c r="B59" s="444"/>
      <c r="C59" s="415"/>
      <c r="D59" s="415"/>
      <c r="E59" s="415"/>
      <c r="F59" s="415"/>
      <c r="G59" s="415"/>
      <c r="H59" s="415"/>
      <c r="I59" s="456"/>
    </row>
    <row r="60" spans="1:9">
      <c r="A60" s="159">
        <v>1</v>
      </c>
      <c r="B60" s="444"/>
      <c r="C60" s="415"/>
      <c r="D60" s="415"/>
      <c r="E60" s="415"/>
      <c r="F60" s="415"/>
      <c r="G60" s="415"/>
      <c r="H60" s="415"/>
      <c r="I60" s="456"/>
    </row>
    <row r="61" spans="1:9">
      <c r="A61" s="159">
        <v>1</v>
      </c>
      <c r="B61" s="444"/>
      <c r="C61" s="415"/>
      <c r="D61" s="415"/>
      <c r="E61" s="415"/>
      <c r="F61" s="415"/>
      <c r="G61" s="415"/>
      <c r="H61" s="415"/>
      <c r="I61" s="456"/>
    </row>
    <row r="62" spans="1:9">
      <c r="A62" s="159">
        <v>1</v>
      </c>
      <c r="B62" s="444"/>
      <c r="C62" s="415"/>
      <c r="D62" s="415"/>
      <c r="E62" s="415"/>
      <c r="F62" s="415"/>
      <c r="G62" s="415"/>
      <c r="H62" s="415"/>
      <c r="I62" s="456"/>
    </row>
    <row r="63" spans="1:9">
      <c r="A63" s="159">
        <v>1</v>
      </c>
      <c r="B63" s="444"/>
      <c r="C63" s="415"/>
      <c r="D63" s="415"/>
      <c r="E63" s="415"/>
      <c r="F63" s="415"/>
      <c r="G63" s="415"/>
      <c r="H63" s="415"/>
      <c r="I63" s="456"/>
    </row>
    <row r="64" spans="1:9">
      <c r="A64" s="159">
        <v>1</v>
      </c>
      <c r="B64" s="444"/>
      <c r="C64" s="415"/>
      <c r="D64" s="415"/>
      <c r="E64" s="415"/>
      <c r="F64" s="415"/>
      <c r="G64" s="415"/>
      <c r="H64" s="415"/>
      <c r="I64" s="456"/>
    </row>
    <row r="65" spans="1:9">
      <c r="A65" s="159">
        <v>1</v>
      </c>
      <c r="B65" s="444"/>
      <c r="C65" s="415"/>
      <c r="D65" s="415"/>
      <c r="E65" s="415"/>
      <c r="F65" s="415"/>
      <c r="G65" s="415"/>
      <c r="H65" s="415"/>
      <c r="I65" s="456"/>
    </row>
    <row r="66" spans="1:9">
      <c r="A66" s="159">
        <v>1</v>
      </c>
      <c r="B66" s="444"/>
      <c r="C66" s="415"/>
      <c r="D66" s="415"/>
      <c r="E66" s="415"/>
      <c r="F66" s="415"/>
      <c r="G66" s="415"/>
      <c r="H66" s="415"/>
      <c r="I66" s="456"/>
    </row>
    <row r="67" spans="1:9">
      <c r="A67" s="159">
        <v>1</v>
      </c>
      <c r="B67" s="444"/>
      <c r="C67" s="415"/>
      <c r="D67" s="415"/>
      <c r="E67" s="415"/>
      <c r="F67" s="415"/>
      <c r="G67" s="415"/>
      <c r="H67" s="415"/>
      <c r="I67" s="456"/>
    </row>
    <row r="68" spans="1:9" ht="17.25" customHeight="1">
      <c r="A68" s="159">
        <v>1</v>
      </c>
      <c r="B68" s="457"/>
      <c r="C68" s="458"/>
      <c r="D68" s="458"/>
      <c r="E68" s="458"/>
      <c r="F68" s="458"/>
      <c r="G68" s="458"/>
      <c r="H68" s="458"/>
      <c r="I68" s="459"/>
    </row>
    <row r="69" spans="1:9">
      <c r="A69" s="159">
        <v>1</v>
      </c>
      <c r="B69" s="460" t="s">
        <v>523</v>
      </c>
      <c r="C69" s="461"/>
      <c r="D69" s="461"/>
      <c r="E69" s="461"/>
      <c r="F69" s="461"/>
      <c r="G69" s="461"/>
      <c r="H69" s="461"/>
      <c r="I69" s="462"/>
    </row>
    <row r="70" spans="1:9">
      <c r="A70" s="159">
        <v>1</v>
      </c>
      <c r="B70" s="463"/>
      <c r="C70" s="464"/>
      <c r="D70" s="464"/>
      <c r="E70" s="464"/>
      <c r="F70" s="464"/>
      <c r="G70" s="464"/>
      <c r="H70" s="464"/>
      <c r="I70" s="465"/>
    </row>
    <row r="71" spans="1:9" ht="12.75" customHeight="1">
      <c r="A71" s="159">
        <v>1</v>
      </c>
      <c r="B71" s="447" t="s">
        <v>279</v>
      </c>
      <c r="C71" s="448"/>
      <c r="D71" s="449"/>
      <c r="E71" s="398">
        <f>F43/D43</f>
        <v>1.1666666666666667</v>
      </c>
      <c r="F71" s="399"/>
      <c r="G71" s="399"/>
      <c r="H71" s="399"/>
      <c r="I71" s="400"/>
    </row>
    <row r="72" spans="1:9" ht="12.75" customHeight="1">
      <c r="A72" s="159">
        <v>1</v>
      </c>
      <c r="B72" s="450"/>
      <c r="C72" s="451"/>
      <c r="D72" s="452"/>
      <c r="E72" s="401"/>
      <c r="F72" s="402"/>
      <c r="G72" s="402"/>
      <c r="H72" s="402"/>
      <c r="I72" s="403"/>
    </row>
    <row r="73" spans="1:9" ht="12.75" customHeight="1">
      <c r="B73" s="447" t="s">
        <v>280</v>
      </c>
      <c r="C73" s="448"/>
      <c r="D73" s="449"/>
      <c r="E73" s="398">
        <f>F44/D44</f>
        <v>0</v>
      </c>
      <c r="F73" s="399"/>
      <c r="G73" s="399"/>
      <c r="H73" s="399"/>
      <c r="I73" s="400"/>
    </row>
    <row r="74" spans="1:9" ht="12.75" customHeight="1">
      <c r="B74" s="450"/>
      <c r="C74" s="451"/>
      <c r="D74" s="452"/>
      <c r="E74" s="401"/>
      <c r="F74" s="402"/>
      <c r="G74" s="402"/>
      <c r="H74" s="402"/>
      <c r="I74" s="403"/>
    </row>
    <row r="75" spans="1:9" ht="12.75" customHeight="1">
      <c r="B75" s="447" t="s">
        <v>137</v>
      </c>
      <c r="C75" s="448"/>
      <c r="D75" s="449"/>
      <c r="E75" s="398">
        <f>F45/D45</f>
        <v>0</v>
      </c>
      <c r="F75" s="399"/>
      <c r="G75" s="399"/>
      <c r="H75" s="399"/>
      <c r="I75" s="400"/>
    </row>
    <row r="76" spans="1:9" ht="12.75" customHeight="1">
      <c r="B76" s="450"/>
      <c r="C76" s="451"/>
      <c r="D76" s="452"/>
      <c r="E76" s="401"/>
      <c r="F76" s="402"/>
      <c r="G76" s="402"/>
      <c r="H76" s="402"/>
      <c r="I76" s="403"/>
    </row>
    <row r="77" spans="1:9" ht="12.75" customHeight="1">
      <c r="B77" s="447" t="s">
        <v>281</v>
      </c>
      <c r="C77" s="448"/>
      <c r="D77" s="449"/>
      <c r="E77" s="398">
        <f>F46/D46</f>
        <v>0</v>
      </c>
      <c r="F77" s="399"/>
      <c r="G77" s="399"/>
      <c r="H77" s="399"/>
      <c r="I77" s="400"/>
    </row>
    <row r="78" spans="1:9" ht="12.75" customHeight="1">
      <c r="B78" s="450"/>
      <c r="C78" s="451"/>
      <c r="D78" s="452"/>
      <c r="E78" s="401"/>
      <c r="F78" s="402"/>
      <c r="G78" s="402"/>
      <c r="H78" s="402"/>
      <c r="I78" s="403"/>
    </row>
    <row r="79" spans="1:9">
      <c r="B79" s="467"/>
      <c r="C79" s="467"/>
      <c r="D79" s="467"/>
      <c r="E79" s="467"/>
      <c r="F79" s="467"/>
      <c r="G79" s="467"/>
      <c r="H79" s="467"/>
      <c r="I79" s="467"/>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hyperlinks>
    <hyperlink ref="H23" r:id="rId1" xr:uid="{83367035-AA4E-426A-9EBC-7677E3286E87}"/>
    <hyperlink ref="H24" r:id="rId2" xr:uid="{1F6C8A4A-F4F2-4D0F-90A2-517E310B3D70}"/>
    <hyperlink ref="H25" r:id="rId3" xr:uid="{02F5F2D3-9429-4272-BC55-FD99A9161462}"/>
  </hyperlinks>
  <pageMargins left="0.7" right="0.7" top="0.75" bottom="0.75" header="0.3" footer="0.3"/>
  <pageSetup scale="55" orientation="portrait" r:id="rId4"/>
  <rowBreaks count="1" manualBreakCount="1">
    <brk id="47" max="16383" man="1"/>
  </rowBreaks>
  <ignoredErrors>
    <ignoredError sqref="F43" formulaRange="1"/>
  </ignoredErrors>
  <drawing r:id="rId5"/>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37" zoomScaleNormal="100" zoomScaleSheetLayoutView="100" workbookViewId="0">
      <selection activeCell="M61" sqref="M61"/>
    </sheetView>
  </sheetViews>
  <sheetFormatPr baseColWidth="10" defaultRowHeight="12.75"/>
  <cols>
    <col min="1" max="1" width="4.33203125" style="139" customWidth="1"/>
    <col min="2" max="3" width="15.83203125" style="139" customWidth="1"/>
    <col min="4" max="9" width="17.83203125" style="139" customWidth="1"/>
    <col min="10" max="16384" width="12" style="139"/>
  </cols>
  <sheetData>
    <row r="2" spans="2:9" ht="18" customHeight="1"/>
    <row r="3" spans="2:9" ht="15" customHeight="1"/>
    <row r="4" spans="2:9" ht="34.5" customHeight="1">
      <c r="B4" s="333" t="s">
        <v>38</v>
      </c>
      <c r="C4" s="435"/>
      <c r="D4" s="435"/>
      <c r="E4" s="435"/>
      <c r="F4" s="435"/>
      <c r="G4" s="435"/>
      <c r="H4" s="435"/>
      <c r="I4" s="435"/>
    </row>
    <row r="5" spans="2:9" ht="19.5" customHeight="1">
      <c r="B5" s="339" t="s">
        <v>350</v>
      </c>
      <c r="C5" s="436"/>
      <c r="D5" s="436"/>
      <c r="E5" s="436"/>
      <c r="F5" s="436"/>
      <c r="G5" s="436"/>
      <c r="H5" s="436"/>
      <c r="I5" s="436"/>
    </row>
    <row r="6" spans="2:9" s="160" customFormat="1" ht="60" customHeight="1">
      <c r="B6" s="437" t="s">
        <v>39</v>
      </c>
      <c r="C6" s="437"/>
      <c r="D6" s="334" t="str">
        <f>'FORMATO 2. POA - MIR'!D4:F4</f>
        <v>SECRETARIA DE BIENESTAR, INCLUSIÓN Y DESARROLLO SOCIAL</v>
      </c>
      <c r="E6" s="334"/>
      <c r="F6" s="437" t="s">
        <v>42</v>
      </c>
      <c r="G6" s="437"/>
      <c r="H6" s="334">
        <v>2026</v>
      </c>
      <c r="I6" s="334"/>
    </row>
    <row r="7" spans="2:9" ht="54" customHeight="1">
      <c r="B7" s="437" t="s">
        <v>40</v>
      </c>
      <c r="C7" s="437"/>
      <c r="D7" s="334" t="s">
        <v>467</v>
      </c>
      <c r="E7" s="334"/>
      <c r="F7" s="437" t="s">
        <v>43</v>
      </c>
      <c r="G7" s="437"/>
      <c r="H7" s="334" t="s">
        <v>421</v>
      </c>
      <c r="I7" s="334"/>
    </row>
    <row r="8" spans="2:9" ht="41.25" customHeight="1">
      <c r="B8" s="439" t="s">
        <v>41</v>
      </c>
      <c r="C8" s="439"/>
      <c r="D8" s="440" t="s">
        <v>478</v>
      </c>
      <c r="E8" s="440"/>
      <c r="F8" s="437" t="s">
        <v>44</v>
      </c>
      <c r="G8" s="437"/>
      <c r="H8" s="334" t="s">
        <v>467</v>
      </c>
      <c r="I8" s="334"/>
    </row>
    <row r="9" spans="2:9">
      <c r="B9" s="425" t="s">
        <v>93</v>
      </c>
      <c r="C9" s="425"/>
      <c r="D9" s="425"/>
      <c r="E9" s="425"/>
      <c r="F9" s="425"/>
      <c r="G9" s="425"/>
      <c r="H9" s="425"/>
      <c r="I9" s="425"/>
    </row>
    <row r="10" spans="2:9" ht="68.25" customHeight="1">
      <c r="B10" s="417" t="s">
        <v>94</v>
      </c>
      <c r="C10" s="417"/>
      <c r="D10" s="334" t="str">
        <f>'FORMATO 2. POA - MIR'!C9</f>
        <v>Acuerdo 2. Bienestar social para Zapotlán.</v>
      </c>
      <c r="E10" s="334"/>
      <c r="F10" s="420" t="s">
        <v>95</v>
      </c>
      <c r="G10" s="420"/>
      <c r="H10" s="334" t="str">
        <f>'FORMATO 2. POA - MIR'!E9</f>
        <v>2.8.1 Fortalecer el desarrollo de las niñas, niños y adolescentes en materia de salud, educación, seguridad social, alimentación y nutrición.</v>
      </c>
      <c r="I10" s="334"/>
    </row>
    <row r="11" spans="2:9" ht="54" customHeight="1">
      <c r="B11" s="420" t="s">
        <v>96</v>
      </c>
      <c r="C11" s="420"/>
      <c r="D11" s="334" t="str">
        <f>'FORMATO 2. POA - MIR'!C10</f>
        <v>Acuerdo 2. Bienestar Social para Zapotlán.</v>
      </c>
      <c r="E11" s="334"/>
      <c r="F11" s="420" t="s">
        <v>98</v>
      </c>
      <c r="G11" s="420"/>
      <c r="H11" s="334" t="str">
        <f>'FORMATO 2. POA - MIR'!E10</f>
        <v>2.8.1.1 Garantizar el desarrollo formal de las niñas, niños y adolescentes en materia de salud, educación, seguridad social, alimentación y nutrición en Zapotlán.</v>
      </c>
      <c r="I11" s="334"/>
    </row>
    <row r="12" spans="2:9" ht="126" customHeight="1">
      <c r="B12" s="420" t="s">
        <v>99</v>
      </c>
      <c r="C12" s="420"/>
      <c r="D12" s="334"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12" s="334"/>
      <c r="F12" s="420" t="s">
        <v>100</v>
      </c>
      <c r="G12" s="420"/>
      <c r="H12" s="334" t="str">
        <f>'FORMATO 2. POA - MIR'!E11</f>
        <v>2.8.1.2 Generar atención a la salud física y emocional de los niños, niñas y adolescentes en situación de vulnerabilidad.</v>
      </c>
      <c r="I12" s="334"/>
    </row>
    <row r="13" spans="2:9" ht="15" customHeight="1">
      <c r="B13" s="442" t="s">
        <v>351</v>
      </c>
      <c r="C13" s="442"/>
      <c r="D13" s="442"/>
      <c r="E13" s="442"/>
      <c r="F13" s="442"/>
      <c r="G13" s="442"/>
      <c r="H13" s="442"/>
      <c r="I13" s="442"/>
    </row>
    <row r="14" spans="2:9">
      <c r="B14" s="417" t="s">
        <v>45</v>
      </c>
      <c r="C14" s="417"/>
      <c r="D14" s="417"/>
      <c r="E14" s="417"/>
      <c r="F14" s="417"/>
      <c r="G14" s="417"/>
      <c r="H14" s="417"/>
      <c r="I14" s="417"/>
    </row>
    <row r="15" spans="2:9">
      <c r="B15" s="441" t="str">
        <f>'FORMATO 2. POA - MIR'!B19</f>
        <v>Pensión</v>
      </c>
      <c r="C15" s="441"/>
      <c r="D15" s="441"/>
      <c r="E15" s="441"/>
      <c r="F15" s="441"/>
      <c r="G15" s="441"/>
      <c r="H15" s="441"/>
      <c r="I15" s="441"/>
    </row>
    <row r="16" spans="2:9">
      <c r="B16" s="417" t="s">
        <v>48</v>
      </c>
      <c r="C16" s="417"/>
      <c r="D16" s="417"/>
      <c r="E16" s="417"/>
      <c r="F16" s="417"/>
      <c r="G16" s="417"/>
      <c r="H16" s="417"/>
      <c r="I16" s="417"/>
    </row>
    <row r="17" spans="2:9" ht="39" customHeight="1">
      <c r="B17" s="334" t="str">
        <f>'FORMATO 2. POA - MIR'!C19</f>
        <v xml:space="preserve"> El área jurídica se encarga de asegurar su correcta administración,  y  la entrega del Recurso.</v>
      </c>
      <c r="C17" s="334"/>
      <c r="D17" s="334"/>
      <c r="E17" s="334"/>
      <c r="F17" s="334"/>
      <c r="G17" s="334"/>
      <c r="H17" s="334"/>
      <c r="I17" s="334"/>
    </row>
    <row r="18" spans="2:9" ht="18.75" customHeight="1">
      <c r="B18" s="442" t="s">
        <v>352</v>
      </c>
      <c r="C18" s="442"/>
      <c r="D18" s="442"/>
      <c r="E18" s="442"/>
      <c r="F18" s="442"/>
      <c r="G18" s="442"/>
      <c r="H18" s="442"/>
      <c r="I18" s="442"/>
    </row>
    <row r="19" spans="2:9">
      <c r="B19" s="419" t="s">
        <v>337</v>
      </c>
      <c r="C19" s="419"/>
      <c r="D19" s="419"/>
      <c r="E19" s="419"/>
      <c r="F19" s="419"/>
      <c r="G19" s="419"/>
      <c r="H19" s="419"/>
      <c r="I19" s="419"/>
    </row>
    <row r="20" spans="2:9">
      <c r="B20" s="334" t="str">
        <f>CALENDARIZACION!E26</f>
        <v>PAP = (PNPE/PNPR)*100%</v>
      </c>
      <c r="C20" s="334"/>
      <c r="D20" s="334"/>
      <c r="E20" s="334"/>
      <c r="F20" s="334"/>
      <c r="G20" s="334"/>
      <c r="H20" s="334"/>
      <c r="I20" s="334"/>
    </row>
    <row r="21" spans="2:9">
      <c r="B21" s="419" t="s">
        <v>338</v>
      </c>
      <c r="C21" s="419"/>
      <c r="D21" s="419"/>
      <c r="E21" s="419"/>
      <c r="F21" s="419"/>
      <c r="G21" s="419"/>
      <c r="H21" s="419"/>
      <c r="I21" s="419"/>
    </row>
    <row r="22" spans="2:9" ht="28.5" customHeight="1">
      <c r="B22" s="420" t="s">
        <v>109</v>
      </c>
      <c r="C22" s="420"/>
      <c r="D22" s="433" t="s">
        <v>339</v>
      </c>
      <c r="E22" s="433"/>
      <c r="F22" s="432" t="s">
        <v>340</v>
      </c>
      <c r="G22" s="432"/>
      <c r="H22" s="420" t="s">
        <v>144</v>
      </c>
      <c r="I22" s="420"/>
    </row>
    <row r="23" spans="2:9" ht="46.5" customHeight="1">
      <c r="B23" s="334" t="s">
        <v>479</v>
      </c>
      <c r="C23" s="334"/>
      <c r="D23" s="340" t="s">
        <v>112</v>
      </c>
      <c r="E23" s="340"/>
      <c r="F23" s="334" t="str">
        <f>CALENDARIZACION!C26</f>
        <v>PAP
Porcentaje de Avance en Pensiones</v>
      </c>
      <c r="G23" s="334"/>
      <c r="H23" s="430" t="s">
        <v>436</v>
      </c>
      <c r="I23" s="434"/>
    </row>
    <row r="24" spans="2:9" ht="47.25" customHeight="1">
      <c r="B24" s="334" t="s">
        <v>480</v>
      </c>
      <c r="C24" s="334"/>
      <c r="D24" s="340" t="s">
        <v>112</v>
      </c>
      <c r="E24" s="340"/>
      <c r="F24" s="334" t="str">
        <f>CALENDARIZACION!D26</f>
        <v>PNPR 
Porcentaje de Número de Pensiones Recibidas</v>
      </c>
      <c r="G24" s="334"/>
      <c r="H24" s="430" t="s">
        <v>436</v>
      </c>
      <c r="I24" s="434"/>
    </row>
    <row r="25" spans="2:9" ht="46.5" customHeight="1">
      <c r="B25" s="334" t="s">
        <v>481</v>
      </c>
      <c r="C25" s="334"/>
      <c r="D25" s="340" t="s">
        <v>112</v>
      </c>
      <c r="E25" s="340"/>
      <c r="F25" s="334" t="str">
        <f>CALENDARIZACION!D27</f>
        <v>PNPE 
Porcentaje de Número de Pensiones Entregadas</v>
      </c>
      <c r="G25" s="334"/>
      <c r="H25" s="430" t="s">
        <v>436</v>
      </c>
      <c r="I25" s="434"/>
    </row>
    <row r="26" spans="2:9" ht="12.75" customHeight="1">
      <c r="B26" s="429" t="s">
        <v>147</v>
      </c>
      <c r="C26" s="429"/>
      <c r="D26" s="429"/>
      <c r="E26" s="429"/>
      <c r="F26" s="429"/>
      <c r="G26" s="429"/>
      <c r="H26" s="429"/>
      <c r="I26" s="429"/>
    </row>
    <row r="27" spans="2:9" ht="15.75" customHeight="1">
      <c r="B27" s="417" t="s">
        <v>28</v>
      </c>
      <c r="C27" s="417"/>
      <c r="D27" s="417" t="s">
        <v>46</v>
      </c>
      <c r="E27" s="417"/>
      <c r="F27" s="417" t="s">
        <v>47</v>
      </c>
      <c r="G27" s="417"/>
      <c r="H27" s="417"/>
      <c r="I27" s="417"/>
    </row>
    <row r="28" spans="2:9" ht="18" customHeight="1">
      <c r="B28" s="334" t="s">
        <v>103</v>
      </c>
      <c r="C28" s="334"/>
      <c r="D28" s="334" t="s">
        <v>101</v>
      </c>
      <c r="E28" s="334"/>
      <c r="F28" s="334" t="s">
        <v>216</v>
      </c>
      <c r="G28" s="334"/>
      <c r="H28" s="334"/>
      <c r="I28" s="334"/>
    </row>
    <row r="29" spans="2:9" ht="18" customHeight="1">
      <c r="B29" s="417" t="s">
        <v>131</v>
      </c>
      <c r="C29" s="417"/>
      <c r="D29" s="417"/>
      <c r="E29" s="417"/>
      <c r="F29" s="418" t="s">
        <v>134</v>
      </c>
      <c r="G29" s="419"/>
      <c r="H29" s="419"/>
      <c r="I29" s="419"/>
    </row>
    <row r="30" spans="2:9" ht="13.5" customHeight="1">
      <c r="B30" s="334" t="s">
        <v>112</v>
      </c>
      <c r="C30" s="334"/>
      <c r="D30" s="334"/>
      <c r="E30" s="334"/>
      <c r="F30" s="334" t="s">
        <v>192</v>
      </c>
      <c r="G30" s="334"/>
      <c r="H30" s="334"/>
      <c r="I30" s="334"/>
    </row>
    <row r="31" spans="2:9" ht="15.75" customHeight="1">
      <c r="B31" s="428" t="s">
        <v>86</v>
      </c>
      <c r="C31" s="426"/>
      <c r="D31" s="426"/>
      <c r="E31" s="426"/>
      <c r="F31" s="418" t="s">
        <v>135</v>
      </c>
      <c r="G31" s="419"/>
      <c r="H31" s="419"/>
      <c r="I31" s="419"/>
    </row>
    <row r="32" spans="2:9" ht="15.75" customHeight="1">
      <c r="B32" s="334" t="s">
        <v>113</v>
      </c>
      <c r="C32" s="334"/>
      <c r="D32" s="334"/>
      <c r="E32" s="334"/>
      <c r="F32" s="334" t="s">
        <v>114</v>
      </c>
      <c r="G32" s="334"/>
      <c r="H32" s="334"/>
      <c r="I32" s="334"/>
    </row>
    <row r="33" spans="1:10" ht="14.25" customHeight="1">
      <c r="B33" s="425" t="s">
        <v>150</v>
      </c>
      <c r="C33" s="425"/>
      <c r="D33" s="425"/>
      <c r="E33" s="425"/>
      <c r="F33" s="425"/>
      <c r="G33" s="425"/>
      <c r="H33" s="425"/>
      <c r="I33" s="425"/>
    </row>
    <row r="34" spans="1:10" ht="13.5" customHeight="1">
      <c r="B34" s="426" t="s">
        <v>342</v>
      </c>
      <c r="C34" s="426"/>
      <c r="D34" s="426"/>
      <c r="E34" s="426"/>
      <c r="F34" s="419" t="s">
        <v>343</v>
      </c>
      <c r="G34" s="419"/>
      <c r="H34" s="419"/>
      <c r="I34" s="419"/>
    </row>
    <row r="35" spans="1:10">
      <c r="B35" s="422" t="s">
        <v>153</v>
      </c>
      <c r="C35" s="422"/>
      <c r="D35" s="421">
        <f>CALENDARIZACION!R26</f>
        <v>88</v>
      </c>
      <c r="E35" s="421"/>
      <c r="F35" s="334" t="s">
        <v>119</v>
      </c>
      <c r="G35" s="334"/>
      <c r="H35" s="427" t="s">
        <v>120</v>
      </c>
      <c r="I35" s="427"/>
    </row>
    <row r="36" spans="1:10">
      <c r="B36" s="422" t="s">
        <v>121</v>
      </c>
      <c r="C36" s="422"/>
      <c r="D36" s="340" t="s">
        <v>113</v>
      </c>
      <c r="E36" s="340"/>
      <c r="F36" s="334" t="s">
        <v>341</v>
      </c>
      <c r="G36" s="334"/>
      <c r="H36" s="423" t="s">
        <v>123</v>
      </c>
      <c r="I36" s="423"/>
    </row>
    <row r="37" spans="1:10">
      <c r="B37" s="422" t="s">
        <v>49</v>
      </c>
      <c r="C37" s="422"/>
      <c r="D37" s="340" t="s">
        <v>191</v>
      </c>
      <c r="E37" s="340"/>
      <c r="F37" s="334" t="s">
        <v>124</v>
      </c>
      <c r="G37" s="334"/>
      <c r="H37" s="424" t="s">
        <v>125</v>
      </c>
      <c r="I37" s="424"/>
    </row>
    <row r="38" spans="1:10">
      <c r="B38" s="419" t="s">
        <v>353</v>
      </c>
      <c r="C38" s="419"/>
      <c r="D38" s="419"/>
      <c r="E38" s="419"/>
      <c r="F38" s="419"/>
      <c r="G38" s="419"/>
      <c r="H38" s="419"/>
      <c r="I38" s="419"/>
    </row>
    <row r="39" spans="1:10">
      <c r="B39" s="420" t="s">
        <v>231</v>
      </c>
      <c r="C39" s="420"/>
      <c r="D39" s="420"/>
      <c r="E39" s="420"/>
      <c r="F39" s="420" t="s">
        <v>50</v>
      </c>
      <c r="G39" s="420"/>
      <c r="H39" s="420" t="s">
        <v>148</v>
      </c>
      <c r="I39" s="420"/>
    </row>
    <row r="40" spans="1:10">
      <c r="B40" s="421">
        <f>D43</f>
        <v>22</v>
      </c>
      <c r="C40" s="421"/>
      <c r="D40" s="421"/>
      <c r="E40" s="421"/>
      <c r="F40" s="421">
        <v>2026</v>
      </c>
      <c r="G40" s="421"/>
      <c r="H40" s="334" t="s">
        <v>113</v>
      </c>
      <c r="I40" s="334"/>
    </row>
    <row r="41" spans="1:10">
      <c r="B41" s="416" t="s">
        <v>151</v>
      </c>
      <c r="C41" s="416"/>
      <c r="D41" s="416"/>
      <c r="E41" s="416"/>
      <c r="F41" s="416"/>
      <c r="G41" s="416"/>
      <c r="H41" s="416"/>
      <c r="I41" s="416"/>
    </row>
    <row r="42" spans="1:10" s="48" customFormat="1" ht="36">
      <c r="B42" s="417" t="s">
        <v>127</v>
      </c>
      <c r="C42" s="417"/>
      <c r="D42" s="148" t="s">
        <v>152</v>
      </c>
      <c r="E42" s="155" t="s">
        <v>89</v>
      </c>
      <c r="F42" s="418" t="s">
        <v>90</v>
      </c>
      <c r="G42" s="419"/>
      <c r="H42" s="124" t="s">
        <v>79</v>
      </c>
      <c r="I42" s="124" t="s">
        <v>80</v>
      </c>
    </row>
    <row r="43" spans="1:10">
      <c r="B43" s="334" t="s">
        <v>279</v>
      </c>
      <c r="C43" s="334"/>
      <c r="D43" s="127">
        <f>SUM(CALENDARIZACION!F26:H26)</f>
        <v>22</v>
      </c>
      <c r="E43" s="128">
        <v>0</v>
      </c>
      <c r="F43" s="412">
        <f>SUM(CALENDARIZACION!F27:H27)</f>
        <v>25</v>
      </c>
      <c r="G43" s="412"/>
      <c r="H43" s="150">
        <v>46027</v>
      </c>
      <c r="I43" s="150">
        <v>46386</v>
      </c>
      <c r="J43" s="158"/>
    </row>
    <row r="44" spans="1:10">
      <c r="B44" s="334" t="s">
        <v>280</v>
      </c>
      <c r="C44" s="334"/>
      <c r="D44" s="127">
        <f>SUM(CALENDARIZACION!I26:K26)</f>
        <v>22</v>
      </c>
      <c r="E44" s="130">
        <v>0</v>
      </c>
      <c r="F44" s="412">
        <f>SUM(CALENDARIZACION!I27:K27)</f>
        <v>0</v>
      </c>
      <c r="G44" s="412"/>
      <c r="H44" s="150"/>
      <c r="I44" s="150"/>
      <c r="J44" s="158"/>
    </row>
    <row r="45" spans="1:10">
      <c r="B45" s="334" t="s">
        <v>137</v>
      </c>
      <c r="C45" s="334"/>
      <c r="D45" s="127">
        <f>SUM(CALENDARIZACION!L26:N26)</f>
        <v>22</v>
      </c>
      <c r="E45" s="128">
        <v>0</v>
      </c>
      <c r="F45" s="412">
        <f>SUM(CALENDARIZACION!L27:N27)</f>
        <v>0</v>
      </c>
      <c r="G45" s="412"/>
      <c r="H45" s="150"/>
      <c r="I45" s="150"/>
    </row>
    <row r="46" spans="1:10">
      <c r="B46" s="334" t="s">
        <v>281</v>
      </c>
      <c r="C46" s="334"/>
      <c r="D46" s="127">
        <f>SUM(CALENDARIZACION!O26:Q26)</f>
        <v>22</v>
      </c>
      <c r="E46" s="128">
        <v>0</v>
      </c>
      <c r="F46" s="412">
        <f>SUM(CALENDARIZACION!O27:Q27)</f>
        <v>0</v>
      </c>
      <c r="G46" s="412"/>
      <c r="H46" s="150"/>
      <c r="I46" s="150"/>
    </row>
    <row r="47" spans="1:10" ht="24">
      <c r="B47" s="413" t="s">
        <v>349</v>
      </c>
      <c r="C47" s="413"/>
      <c r="D47" s="151">
        <f>F52</f>
        <v>88</v>
      </c>
      <c r="E47" s="151">
        <v>0</v>
      </c>
      <c r="F47" s="414">
        <f>G52</f>
        <v>25</v>
      </c>
      <c r="G47" s="414"/>
      <c r="H47" s="125" t="s">
        <v>154</v>
      </c>
      <c r="I47" s="152">
        <f>I52</f>
        <v>0.28409090909090912</v>
      </c>
    </row>
    <row r="48" spans="1:10">
      <c r="A48" s="415"/>
      <c r="B48" s="415"/>
      <c r="C48" s="415"/>
      <c r="D48" s="415"/>
      <c r="E48" s="415"/>
      <c r="F48" s="415"/>
      <c r="G48" s="415"/>
      <c r="H48" s="415"/>
      <c r="I48" s="415"/>
    </row>
    <row r="49" spans="1:9" ht="22.5" customHeight="1">
      <c r="A49" s="415"/>
      <c r="B49" s="415"/>
      <c r="C49" s="415"/>
      <c r="D49" s="415"/>
      <c r="E49" s="415"/>
      <c r="F49" s="415"/>
      <c r="G49" s="415"/>
      <c r="H49" s="415"/>
      <c r="I49" s="415"/>
    </row>
    <row r="50" spans="1:9" ht="39" customHeight="1">
      <c r="B50" s="437" t="s">
        <v>166</v>
      </c>
      <c r="C50" s="417"/>
      <c r="D50" s="408" t="s">
        <v>52</v>
      </c>
      <c r="E50" s="408"/>
      <c r="F50" s="408" t="s">
        <v>160</v>
      </c>
      <c r="G50" s="408"/>
      <c r="H50" s="408"/>
      <c r="I50" s="408"/>
    </row>
    <row r="51" spans="1:9" ht="33.75" customHeight="1">
      <c r="B51" s="470" t="str">
        <f>D8</f>
        <v>PP2- A3 C1</v>
      </c>
      <c r="C51" s="470"/>
      <c r="D51" s="340" t="str">
        <f>B15</f>
        <v>Pensión</v>
      </c>
      <c r="E51" s="340"/>
      <c r="F51" s="133" t="s">
        <v>161</v>
      </c>
      <c r="G51" s="125" t="s">
        <v>162</v>
      </c>
      <c r="H51" s="133" t="s">
        <v>67</v>
      </c>
      <c r="I51" s="134" t="s">
        <v>68</v>
      </c>
    </row>
    <row r="52" spans="1:9" ht="30" customHeight="1">
      <c r="B52" s="470"/>
      <c r="C52" s="470"/>
      <c r="D52" s="340"/>
      <c r="E52" s="340"/>
      <c r="F52" s="153">
        <f>CALENDARIZACION!S26</f>
        <v>88</v>
      </c>
      <c r="G52" s="129">
        <f>CALENDARIZACION!S27</f>
        <v>25</v>
      </c>
      <c r="H52" s="153">
        <f>CALENDARIZACION!T26</f>
        <v>63</v>
      </c>
      <c r="I52" s="154">
        <f>CALENDARIZACION!U26</f>
        <v>0.28409090909090912</v>
      </c>
    </row>
    <row r="53" spans="1:9" ht="20.25" customHeight="1">
      <c r="A53" s="159">
        <v>1</v>
      </c>
      <c r="B53" s="338"/>
      <c r="C53" s="338"/>
      <c r="D53" s="338"/>
      <c r="E53" s="338"/>
      <c r="F53" s="338"/>
      <c r="G53" s="338"/>
      <c r="H53" s="338"/>
      <c r="I53" s="338"/>
    </row>
    <row r="54" spans="1:9">
      <c r="A54" s="159">
        <v>1</v>
      </c>
      <c r="B54" s="338"/>
      <c r="C54" s="338"/>
      <c r="D54" s="338"/>
      <c r="E54" s="338"/>
      <c r="F54" s="338"/>
      <c r="G54" s="338"/>
      <c r="H54" s="338"/>
      <c r="I54" s="338"/>
    </row>
    <row r="55" spans="1:9">
      <c r="A55" s="159">
        <v>1</v>
      </c>
      <c r="B55" s="338"/>
      <c r="C55" s="338"/>
      <c r="D55" s="338"/>
      <c r="E55" s="338"/>
      <c r="F55" s="338"/>
      <c r="G55" s="338"/>
      <c r="H55" s="338"/>
      <c r="I55" s="338"/>
    </row>
    <row r="56" spans="1:9">
      <c r="A56" s="159">
        <v>1</v>
      </c>
      <c r="B56" s="338"/>
      <c r="C56" s="338"/>
      <c r="D56" s="338"/>
      <c r="E56" s="338"/>
      <c r="F56" s="338"/>
      <c r="G56" s="338"/>
      <c r="H56" s="338"/>
      <c r="I56" s="338"/>
    </row>
    <row r="57" spans="1:9">
      <c r="A57" s="159">
        <v>1</v>
      </c>
      <c r="B57" s="338"/>
      <c r="C57" s="338"/>
      <c r="D57" s="338"/>
      <c r="E57" s="338"/>
      <c r="F57" s="338"/>
      <c r="G57" s="338"/>
      <c r="H57" s="338"/>
      <c r="I57" s="338"/>
    </row>
    <row r="58" spans="1:9">
      <c r="A58" s="159">
        <v>1</v>
      </c>
      <c r="B58" s="338"/>
      <c r="C58" s="338"/>
      <c r="D58" s="338"/>
      <c r="E58" s="338"/>
      <c r="F58" s="338"/>
      <c r="G58" s="338"/>
      <c r="H58" s="338"/>
      <c r="I58" s="338"/>
    </row>
    <row r="59" spans="1:9">
      <c r="A59" s="159">
        <v>1</v>
      </c>
      <c r="B59" s="338"/>
      <c r="C59" s="338"/>
      <c r="D59" s="338"/>
      <c r="E59" s="338"/>
      <c r="F59" s="338"/>
      <c r="G59" s="338"/>
      <c r="H59" s="338"/>
      <c r="I59" s="338"/>
    </row>
    <row r="60" spans="1:9">
      <c r="A60" s="159">
        <v>1</v>
      </c>
      <c r="B60" s="338"/>
      <c r="C60" s="338"/>
      <c r="D60" s="338"/>
      <c r="E60" s="338"/>
      <c r="F60" s="338"/>
      <c r="G60" s="338"/>
      <c r="H60" s="338"/>
      <c r="I60" s="338"/>
    </row>
    <row r="61" spans="1:9">
      <c r="A61" s="159">
        <v>1</v>
      </c>
      <c r="B61" s="338"/>
      <c r="C61" s="338"/>
      <c r="D61" s="338"/>
      <c r="E61" s="338"/>
      <c r="F61" s="338"/>
      <c r="G61" s="338"/>
      <c r="H61" s="338"/>
      <c r="I61" s="338"/>
    </row>
    <row r="62" spans="1:9">
      <c r="A62" s="159">
        <v>1</v>
      </c>
      <c r="B62" s="338"/>
      <c r="C62" s="338"/>
      <c r="D62" s="338"/>
      <c r="E62" s="338"/>
      <c r="F62" s="338"/>
      <c r="G62" s="338"/>
      <c r="H62" s="338"/>
      <c r="I62" s="338"/>
    </row>
    <row r="63" spans="1:9">
      <c r="A63" s="159">
        <v>1</v>
      </c>
      <c r="B63" s="338"/>
      <c r="C63" s="338"/>
      <c r="D63" s="338"/>
      <c r="E63" s="338"/>
      <c r="F63" s="338"/>
      <c r="G63" s="338"/>
      <c r="H63" s="338"/>
      <c r="I63" s="338"/>
    </row>
    <row r="64" spans="1:9">
      <c r="A64" s="159">
        <v>1</v>
      </c>
      <c r="B64" s="338"/>
      <c r="C64" s="338"/>
      <c r="D64" s="338"/>
      <c r="E64" s="338"/>
      <c r="F64" s="338"/>
      <c r="G64" s="338"/>
      <c r="H64" s="338"/>
      <c r="I64" s="338"/>
    </row>
    <row r="65" spans="1:9">
      <c r="A65" s="159">
        <v>1</v>
      </c>
      <c r="B65" s="338"/>
      <c r="C65" s="338"/>
      <c r="D65" s="338"/>
      <c r="E65" s="338"/>
      <c r="F65" s="338"/>
      <c r="G65" s="338"/>
      <c r="H65" s="338"/>
      <c r="I65" s="338"/>
    </row>
    <row r="66" spans="1:9">
      <c r="A66" s="159">
        <v>1</v>
      </c>
      <c r="B66" s="338"/>
      <c r="C66" s="338"/>
      <c r="D66" s="338"/>
      <c r="E66" s="338"/>
      <c r="F66" s="338"/>
      <c r="G66" s="338"/>
      <c r="H66" s="338"/>
      <c r="I66" s="338"/>
    </row>
    <row r="67" spans="1:9">
      <c r="A67" s="159">
        <v>1</v>
      </c>
      <c r="B67" s="338"/>
      <c r="C67" s="338"/>
      <c r="D67" s="338"/>
      <c r="E67" s="338"/>
      <c r="F67" s="338"/>
      <c r="G67" s="338"/>
      <c r="H67" s="338"/>
      <c r="I67" s="338"/>
    </row>
    <row r="68" spans="1:9" ht="17.25" customHeight="1">
      <c r="A68" s="159">
        <v>1</v>
      </c>
      <c r="B68" s="338"/>
      <c r="C68" s="338"/>
      <c r="D68" s="338"/>
      <c r="E68" s="338"/>
      <c r="F68" s="338"/>
      <c r="G68" s="338"/>
      <c r="H68" s="338"/>
      <c r="I68" s="338"/>
    </row>
    <row r="69" spans="1:9">
      <c r="A69" s="159">
        <v>1</v>
      </c>
      <c r="B69" s="443" t="s">
        <v>524</v>
      </c>
      <c r="C69" s="443"/>
      <c r="D69" s="443"/>
      <c r="E69" s="443"/>
      <c r="F69" s="443"/>
      <c r="G69" s="443"/>
      <c r="H69" s="443"/>
      <c r="I69" s="443"/>
    </row>
    <row r="70" spans="1:9">
      <c r="A70" s="159">
        <v>1</v>
      </c>
      <c r="B70" s="443"/>
      <c r="C70" s="443"/>
      <c r="D70" s="443"/>
      <c r="E70" s="443"/>
      <c r="F70" s="443"/>
      <c r="G70" s="443"/>
      <c r="H70" s="443"/>
      <c r="I70" s="443"/>
    </row>
    <row r="71" spans="1:9">
      <c r="A71" s="159">
        <v>1</v>
      </c>
      <c r="B71" s="397" t="s">
        <v>279</v>
      </c>
      <c r="C71" s="397"/>
      <c r="D71" s="397"/>
      <c r="E71" s="405">
        <f>F43/D43</f>
        <v>1.1363636363636365</v>
      </c>
      <c r="F71" s="405"/>
      <c r="G71" s="405"/>
      <c r="H71" s="405"/>
      <c r="I71" s="405"/>
    </row>
    <row r="72" spans="1:9">
      <c r="A72" s="159">
        <v>1</v>
      </c>
      <c r="B72" s="397"/>
      <c r="C72" s="397"/>
      <c r="D72" s="397"/>
      <c r="E72" s="405"/>
      <c r="F72" s="405"/>
      <c r="G72" s="405"/>
      <c r="H72" s="405"/>
      <c r="I72" s="405"/>
    </row>
    <row r="73" spans="1:9">
      <c r="B73" s="397" t="s">
        <v>280</v>
      </c>
      <c r="C73" s="397"/>
      <c r="D73" s="397"/>
      <c r="E73" s="405">
        <f>F44/D44</f>
        <v>0</v>
      </c>
      <c r="F73" s="405"/>
      <c r="G73" s="405"/>
      <c r="H73" s="405"/>
      <c r="I73" s="405"/>
    </row>
    <row r="74" spans="1:9">
      <c r="B74" s="397"/>
      <c r="C74" s="397"/>
      <c r="D74" s="397"/>
      <c r="E74" s="405"/>
      <c r="F74" s="405"/>
      <c r="G74" s="405"/>
      <c r="H74" s="405"/>
      <c r="I74" s="405"/>
    </row>
    <row r="75" spans="1:9" ht="12.75" customHeight="1">
      <c r="B75" s="397" t="s">
        <v>137</v>
      </c>
      <c r="C75" s="397"/>
      <c r="D75" s="397"/>
      <c r="E75" s="405">
        <f>F45/D45</f>
        <v>0</v>
      </c>
      <c r="F75" s="405"/>
      <c r="G75" s="405"/>
      <c r="H75" s="405"/>
      <c r="I75" s="405"/>
    </row>
    <row r="76" spans="1:9" ht="12.75" customHeight="1">
      <c r="B76" s="397"/>
      <c r="C76" s="397"/>
      <c r="D76" s="397"/>
      <c r="E76" s="405"/>
      <c r="F76" s="405"/>
      <c r="G76" s="405"/>
      <c r="H76" s="405"/>
      <c r="I76" s="405"/>
    </row>
    <row r="77" spans="1:9">
      <c r="B77" s="397" t="s">
        <v>281</v>
      </c>
      <c r="C77" s="397"/>
      <c r="D77" s="397"/>
      <c r="E77" s="405">
        <f>F46/D46</f>
        <v>0</v>
      </c>
      <c r="F77" s="405"/>
      <c r="G77" s="405"/>
      <c r="H77" s="405"/>
      <c r="I77" s="405"/>
    </row>
    <row r="78" spans="1:9">
      <c r="B78" s="397"/>
      <c r="C78" s="397"/>
      <c r="D78" s="397"/>
      <c r="E78" s="405"/>
      <c r="F78" s="405"/>
      <c r="G78" s="405"/>
      <c r="H78" s="405"/>
      <c r="I78" s="405"/>
    </row>
    <row r="79" spans="1:9">
      <c r="B79" s="467"/>
      <c r="C79" s="467"/>
      <c r="D79" s="467"/>
      <c r="E79" s="467"/>
      <c r="F79" s="467"/>
      <c r="G79" s="467"/>
      <c r="H79" s="467"/>
      <c r="I79" s="467"/>
    </row>
  </sheetData>
  <dataConsolidate/>
  <mergeCells count="119">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4:I4"/>
    <mergeCell ref="B5:I5"/>
    <mergeCell ref="B6:C6"/>
    <mergeCell ref="D6:E6"/>
    <mergeCell ref="F6:G6"/>
    <mergeCell ref="H6:I6"/>
    <mergeCell ref="B9:I9"/>
    <mergeCell ref="B10:C10"/>
    <mergeCell ref="D10:E10"/>
    <mergeCell ref="F10:G10"/>
    <mergeCell ref="H10:I10"/>
    <mergeCell ref="B14:I14"/>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hyperlinks>
    <hyperlink ref="H23" r:id="rId1" xr:uid="{17F73188-652A-4BB7-AC13-65ED01838C01}"/>
    <hyperlink ref="H24" r:id="rId2" xr:uid="{1B618C52-35BC-4213-A901-712096F9D67B}"/>
    <hyperlink ref="H25" r:id="rId3" xr:uid="{E07D78A9-CA18-4D60-A270-249E0A76F614}"/>
  </hyperlinks>
  <pageMargins left="0.7" right="0.7" top="0.75" bottom="0.75" header="0.3" footer="0.3"/>
  <pageSetup scale="58" orientation="portrait" r:id="rId4"/>
  <rowBreaks count="1" manualBreakCount="1">
    <brk id="47" max="16383" man="1"/>
  </rowBreaks>
  <drawing r:id="rId5"/>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topLeftCell="A43" zoomScaleNormal="100" workbookViewId="0">
      <selection activeCell="M64" sqref="M64"/>
    </sheetView>
  </sheetViews>
  <sheetFormatPr baseColWidth="10" defaultRowHeight="12.75"/>
  <cols>
    <col min="1" max="1" width="4.33203125" style="139" customWidth="1"/>
    <col min="2" max="2" width="15.83203125" style="162" customWidth="1"/>
    <col min="3" max="3" width="15.83203125" style="138" customWidth="1"/>
    <col min="4" max="9" width="17.83203125" style="138" customWidth="1"/>
    <col min="10" max="16384" width="12" style="138"/>
  </cols>
  <sheetData>
    <row r="2" spans="2:9" ht="18" customHeight="1"/>
    <row r="3" spans="2:9" ht="15" customHeight="1"/>
    <row r="4" spans="2:9" ht="34.5" customHeight="1">
      <c r="B4" s="333" t="s">
        <v>38</v>
      </c>
      <c r="C4" s="435"/>
      <c r="D4" s="435"/>
      <c r="E4" s="435"/>
      <c r="F4" s="435"/>
      <c r="G4" s="435"/>
      <c r="H4" s="435"/>
      <c r="I4" s="435"/>
    </row>
    <row r="5" spans="2:9" ht="19.5" customHeight="1">
      <c r="B5" s="339" t="s">
        <v>350</v>
      </c>
      <c r="C5" s="436"/>
      <c r="D5" s="436"/>
      <c r="E5" s="436"/>
      <c r="F5" s="436"/>
      <c r="G5" s="436"/>
      <c r="H5" s="436"/>
      <c r="I5" s="436"/>
    </row>
    <row r="6" spans="2:9" ht="31.5" customHeight="1">
      <c r="B6" s="437" t="s">
        <v>39</v>
      </c>
      <c r="C6" s="437"/>
      <c r="D6" s="334" t="str">
        <f>'FORMATO 2. POA - MIR'!D4:F4</f>
        <v>SECRETARIA DE BIENESTAR, INCLUSIÓN Y DESARROLLO SOCIAL</v>
      </c>
      <c r="E6" s="334"/>
      <c r="F6" s="437" t="s">
        <v>42</v>
      </c>
      <c r="G6" s="437"/>
      <c r="H6" s="334">
        <v>2026</v>
      </c>
      <c r="I6" s="334"/>
    </row>
    <row r="7" spans="2:9" ht="54" customHeight="1">
      <c r="B7" s="437" t="s">
        <v>40</v>
      </c>
      <c r="C7" s="437"/>
      <c r="D7" s="334" t="s">
        <v>467</v>
      </c>
      <c r="E7" s="334"/>
      <c r="F7" s="437" t="s">
        <v>43</v>
      </c>
      <c r="G7" s="437"/>
      <c r="H7" s="334" t="s">
        <v>421</v>
      </c>
      <c r="I7" s="334"/>
    </row>
    <row r="8" spans="2:9" ht="41.25" customHeight="1">
      <c r="B8" s="439" t="s">
        <v>41</v>
      </c>
      <c r="C8" s="439"/>
      <c r="D8" s="440" t="s">
        <v>482</v>
      </c>
      <c r="E8" s="440"/>
      <c r="F8" s="437" t="s">
        <v>44</v>
      </c>
      <c r="G8" s="437"/>
      <c r="H8" s="334" t="s">
        <v>467</v>
      </c>
      <c r="I8" s="334"/>
    </row>
    <row r="9" spans="2:9">
      <c r="B9" s="425" t="s">
        <v>93</v>
      </c>
      <c r="C9" s="425"/>
      <c r="D9" s="425"/>
      <c r="E9" s="425"/>
      <c r="F9" s="425"/>
      <c r="G9" s="425"/>
      <c r="H9" s="425"/>
      <c r="I9" s="425"/>
    </row>
    <row r="10" spans="2:9" ht="68.25" customHeight="1">
      <c r="B10" s="417" t="s">
        <v>94</v>
      </c>
      <c r="C10" s="417"/>
      <c r="D10" s="334" t="str">
        <f>'FORMATO 2. POA - MIR'!C9</f>
        <v>Acuerdo 2. Bienestar social para Zapotlán.</v>
      </c>
      <c r="E10" s="334"/>
      <c r="F10" s="420" t="s">
        <v>95</v>
      </c>
      <c r="G10" s="420"/>
      <c r="H10" s="334" t="str">
        <f>'FORMATO 2. POA - MIR'!E9</f>
        <v>2.8.1 Fortalecer el desarrollo de las niñas, niños y adolescentes en materia de salud, educación, seguridad social, alimentación y nutrición.</v>
      </c>
      <c r="I10" s="334"/>
    </row>
    <row r="11" spans="2:9" ht="54" customHeight="1">
      <c r="B11" s="420" t="s">
        <v>96</v>
      </c>
      <c r="C11" s="420"/>
      <c r="D11" s="334" t="str">
        <f>'FORMATO 2. POA - MIR'!C10</f>
        <v>Acuerdo 2. Bienestar Social para Zapotlán.</v>
      </c>
      <c r="E11" s="334"/>
      <c r="F11" s="420" t="s">
        <v>98</v>
      </c>
      <c r="G11" s="420"/>
      <c r="H11" s="334" t="str">
        <f>'FORMATO 2. POA - MIR'!E10</f>
        <v>2.8.1.1 Garantizar el desarrollo formal de las niñas, niños y adolescentes en materia de salud, educación, seguridad social, alimentación y nutrición en Zapotlán.</v>
      </c>
      <c r="I11" s="334"/>
    </row>
    <row r="12" spans="2:9" ht="126" customHeight="1">
      <c r="B12" s="420" t="s">
        <v>99</v>
      </c>
      <c r="C12" s="420"/>
      <c r="D12" s="334"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12" s="334"/>
      <c r="F12" s="420" t="s">
        <v>100</v>
      </c>
      <c r="G12" s="420"/>
      <c r="H12" s="334" t="str">
        <f>'FORMATO 2. POA - MIR'!E11</f>
        <v>2.8.1.2 Generar atención a la salud física y emocional de los niños, niñas y adolescentes en situación de vulnerabilidad.</v>
      </c>
      <c r="I12" s="334"/>
    </row>
    <row r="13" spans="2:9" ht="15" customHeight="1">
      <c r="B13" s="442" t="s">
        <v>351</v>
      </c>
      <c r="C13" s="442"/>
      <c r="D13" s="442"/>
      <c r="E13" s="442"/>
      <c r="F13" s="442"/>
      <c r="G13" s="442"/>
      <c r="H13" s="442"/>
      <c r="I13" s="442"/>
    </row>
    <row r="14" spans="2:9">
      <c r="B14" s="417" t="s">
        <v>45</v>
      </c>
      <c r="C14" s="417"/>
      <c r="D14" s="417"/>
      <c r="E14" s="417"/>
      <c r="F14" s="417"/>
      <c r="G14" s="417"/>
      <c r="H14" s="417"/>
      <c r="I14" s="417"/>
    </row>
    <row r="15" spans="2:9">
      <c r="B15" s="441" t="str">
        <f>'FORMATO 2. POA - MIR'!B20</f>
        <v xml:space="preserve"> Registro Extemporáneo</v>
      </c>
      <c r="C15" s="441"/>
      <c r="D15" s="441"/>
      <c r="E15" s="441"/>
      <c r="F15" s="441"/>
      <c r="G15" s="441"/>
      <c r="H15" s="441"/>
      <c r="I15" s="441"/>
    </row>
    <row r="16" spans="2:9">
      <c r="B16" s="417" t="s">
        <v>48</v>
      </c>
      <c r="C16" s="417"/>
      <c r="D16" s="417"/>
      <c r="E16" s="417"/>
      <c r="F16" s="417"/>
      <c r="G16" s="417"/>
      <c r="H16" s="417"/>
      <c r="I16" s="417"/>
    </row>
    <row r="17" spans="2:9" ht="39" customHeight="1">
      <c r="B17" s="334" t="str">
        <f>'FORMATO 2. POA - MIR'!C20</f>
        <v>Tiene la función de garantizar el derecho a la identidad de una persona que no fue inscrita en el tiempo oportuno.</v>
      </c>
      <c r="C17" s="334"/>
      <c r="D17" s="334"/>
      <c r="E17" s="334"/>
      <c r="F17" s="334"/>
      <c r="G17" s="334"/>
      <c r="H17" s="334"/>
      <c r="I17" s="334"/>
    </row>
    <row r="18" spans="2:9" ht="18.75" customHeight="1">
      <c r="B18" s="442" t="s">
        <v>352</v>
      </c>
      <c r="C18" s="442"/>
      <c r="D18" s="442"/>
      <c r="E18" s="442"/>
      <c r="F18" s="442"/>
      <c r="G18" s="442"/>
      <c r="H18" s="442"/>
      <c r="I18" s="442"/>
    </row>
    <row r="19" spans="2:9">
      <c r="B19" s="419" t="s">
        <v>337</v>
      </c>
      <c r="C19" s="419"/>
      <c r="D19" s="419"/>
      <c r="E19" s="419"/>
      <c r="F19" s="419"/>
      <c r="G19" s="419"/>
      <c r="H19" s="419"/>
      <c r="I19" s="419"/>
    </row>
    <row r="20" spans="2:9">
      <c r="B20" s="334" t="str">
        <f>CALENDARIZACION!E29</f>
        <v>PARE = (PNREA/PNRES)*100%</v>
      </c>
      <c r="C20" s="334"/>
      <c r="D20" s="334"/>
      <c r="E20" s="334"/>
      <c r="F20" s="334"/>
      <c r="G20" s="334"/>
      <c r="H20" s="334"/>
      <c r="I20" s="334"/>
    </row>
    <row r="21" spans="2:9">
      <c r="B21" s="419" t="s">
        <v>338</v>
      </c>
      <c r="C21" s="419"/>
      <c r="D21" s="419"/>
      <c r="E21" s="419"/>
      <c r="F21" s="419"/>
      <c r="G21" s="419"/>
      <c r="H21" s="419"/>
      <c r="I21" s="419"/>
    </row>
    <row r="22" spans="2:9" ht="28.5" customHeight="1">
      <c r="B22" s="431" t="s">
        <v>109</v>
      </c>
      <c r="C22" s="432"/>
      <c r="D22" s="433" t="s">
        <v>339</v>
      </c>
      <c r="E22" s="433"/>
      <c r="F22" s="432" t="s">
        <v>340</v>
      </c>
      <c r="G22" s="432"/>
      <c r="H22" s="420" t="s">
        <v>144</v>
      </c>
      <c r="I22" s="420"/>
    </row>
    <row r="23" spans="2:9" ht="46.5" customHeight="1">
      <c r="B23" s="334" t="s">
        <v>483</v>
      </c>
      <c r="C23" s="334"/>
      <c r="D23" s="340" t="s">
        <v>112</v>
      </c>
      <c r="E23" s="340"/>
      <c r="F23" s="334" t="str">
        <f>CALENDARIZACION!C29</f>
        <v>PARE
Porcentaje de Avance de Registros Extemporáneos</v>
      </c>
      <c r="G23" s="334"/>
      <c r="H23" s="430" t="s">
        <v>436</v>
      </c>
      <c r="I23" s="434"/>
    </row>
    <row r="24" spans="2:9" ht="47.25" customHeight="1">
      <c r="B24" s="334" t="s">
        <v>484</v>
      </c>
      <c r="C24" s="334"/>
      <c r="D24" s="340" t="s">
        <v>112</v>
      </c>
      <c r="E24" s="340"/>
      <c r="F24" s="334" t="str">
        <f>CALENDARIZACION!D29</f>
        <v>PNRES 
Porcentaje de Número de Registros Extemporáneos Solicitados</v>
      </c>
      <c r="G24" s="334"/>
      <c r="H24" s="430" t="s">
        <v>436</v>
      </c>
      <c r="I24" s="434"/>
    </row>
    <row r="25" spans="2:9" ht="46.5" customHeight="1">
      <c r="B25" s="334" t="s">
        <v>485</v>
      </c>
      <c r="C25" s="334"/>
      <c r="D25" s="340" t="s">
        <v>112</v>
      </c>
      <c r="E25" s="340"/>
      <c r="F25" s="334" t="str">
        <f>CALENDARIZACION!D30</f>
        <v>PNREA
Porcentaje de Número de Registros Extemporáneos Atendidos</v>
      </c>
      <c r="G25" s="334"/>
      <c r="H25" s="430" t="s">
        <v>436</v>
      </c>
      <c r="I25" s="434"/>
    </row>
    <row r="26" spans="2:9" ht="12.75" customHeight="1">
      <c r="B26" s="429" t="s">
        <v>147</v>
      </c>
      <c r="C26" s="429"/>
      <c r="D26" s="429"/>
      <c r="E26" s="429"/>
      <c r="F26" s="429"/>
      <c r="G26" s="429"/>
      <c r="H26" s="429"/>
      <c r="I26" s="429"/>
    </row>
    <row r="27" spans="2:9" ht="15.75" customHeight="1">
      <c r="B27" s="417" t="s">
        <v>28</v>
      </c>
      <c r="C27" s="417"/>
      <c r="D27" s="417" t="s">
        <v>46</v>
      </c>
      <c r="E27" s="417"/>
      <c r="F27" s="417" t="s">
        <v>47</v>
      </c>
      <c r="G27" s="417"/>
      <c r="H27" s="417"/>
      <c r="I27" s="417"/>
    </row>
    <row r="28" spans="2:9" ht="18" customHeight="1">
      <c r="B28" s="334" t="s">
        <v>104</v>
      </c>
      <c r="C28" s="334"/>
      <c r="D28" s="334" t="s">
        <v>102</v>
      </c>
      <c r="E28" s="334"/>
      <c r="F28" s="334" t="s">
        <v>216</v>
      </c>
      <c r="G28" s="334"/>
      <c r="H28" s="334"/>
      <c r="I28" s="334"/>
    </row>
    <row r="29" spans="2:9" ht="18" customHeight="1">
      <c r="B29" s="417" t="s">
        <v>131</v>
      </c>
      <c r="C29" s="417"/>
      <c r="D29" s="417"/>
      <c r="E29" s="417"/>
      <c r="F29" s="418" t="s">
        <v>134</v>
      </c>
      <c r="G29" s="419"/>
      <c r="H29" s="419"/>
      <c r="I29" s="419"/>
    </row>
    <row r="30" spans="2:9" ht="13.5" customHeight="1">
      <c r="B30" s="334" t="s">
        <v>112</v>
      </c>
      <c r="C30" s="334"/>
      <c r="D30" s="334"/>
      <c r="E30" s="334"/>
      <c r="F30" s="334" t="s">
        <v>192</v>
      </c>
      <c r="G30" s="334"/>
      <c r="H30" s="334"/>
      <c r="I30" s="334"/>
    </row>
    <row r="31" spans="2:9" ht="15.75" customHeight="1">
      <c r="B31" s="428" t="s">
        <v>86</v>
      </c>
      <c r="C31" s="426"/>
      <c r="D31" s="426"/>
      <c r="E31" s="426"/>
      <c r="F31" s="418" t="s">
        <v>135</v>
      </c>
      <c r="G31" s="419"/>
      <c r="H31" s="419"/>
      <c r="I31" s="419"/>
    </row>
    <row r="32" spans="2:9" ht="15.75" customHeight="1">
      <c r="B32" s="334" t="s">
        <v>113</v>
      </c>
      <c r="C32" s="334"/>
      <c r="D32" s="334"/>
      <c r="E32" s="334"/>
      <c r="F32" s="334" t="s">
        <v>114</v>
      </c>
      <c r="G32" s="334"/>
      <c r="H32" s="334"/>
      <c r="I32" s="334"/>
    </row>
    <row r="33" spans="1:10" ht="14.25" customHeight="1">
      <c r="B33" s="425" t="s">
        <v>150</v>
      </c>
      <c r="C33" s="425"/>
      <c r="D33" s="425"/>
      <c r="E33" s="425"/>
      <c r="F33" s="425"/>
      <c r="G33" s="425"/>
      <c r="H33" s="425"/>
      <c r="I33" s="425"/>
    </row>
    <row r="34" spans="1:10" ht="13.5" customHeight="1">
      <c r="B34" s="426" t="s">
        <v>342</v>
      </c>
      <c r="C34" s="426"/>
      <c r="D34" s="426"/>
      <c r="E34" s="426"/>
      <c r="F34" s="419" t="s">
        <v>343</v>
      </c>
      <c r="G34" s="419"/>
      <c r="H34" s="419"/>
      <c r="I34" s="419"/>
    </row>
    <row r="35" spans="1:10">
      <c r="B35" s="422" t="s">
        <v>153</v>
      </c>
      <c r="C35" s="422"/>
      <c r="D35" s="421">
        <f>CALENDARIZACION!R29</f>
        <v>8</v>
      </c>
      <c r="E35" s="421"/>
      <c r="F35" s="334" t="s">
        <v>119</v>
      </c>
      <c r="G35" s="334"/>
      <c r="H35" s="427" t="s">
        <v>120</v>
      </c>
      <c r="I35" s="427"/>
    </row>
    <row r="36" spans="1:10">
      <c r="B36" s="422" t="s">
        <v>121</v>
      </c>
      <c r="C36" s="422"/>
      <c r="D36" s="340" t="s">
        <v>113</v>
      </c>
      <c r="E36" s="340"/>
      <c r="F36" s="334" t="s">
        <v>341</v>
      </c>
      <c r="G36" s="334"/>
      <c r="H36" s="423" t="s">
        <v>123</v>
      </c>
      <c r="I36" s="423"/>
    </row>
    <row r="37" spans="1:10">
      <c r="B37" s="422" t="s">
        <v>49</v>
      </c>
      <c r="C37" s="422"/>
      <c r="D37" s="340" t="s">
        <v>191</v>
      </c>
      <c r="E37" s="340"/>
      <c r="F37" s="334" t="s">
        <v>124</v>
      </c>
      <c r="G37" s="334"/>
      <c r="H37" s="424" t="s">
        <v>125</v>
      </c>
      <c r="I37" s="424"/>
    </row>
    <row r="38" spans="1:10">
      <c r="B38" s="419" t="s">
        <v>353</v>
      </c>
      <c r="C38" s="419"/>
      <c r="D38" s="419"/>
      <c r="E38" s="419"/>
      <c r="F38" s="419"/>
      <c r="G38" s="419"/>
      <c r="H38" s="419"/>
      <c r="I38" s="419"/>
    </row>
    <row r="39" spans="1:10">
      <c r="B39" s="420" t="s">
        <v>231</v>
      </c>
      <c r="C39" s="420"/>
      <c r="D39" s="420"/>
      <c r="E39" s="420"/>
      <c r="F39" s="420" t="s">
        <v>50</v>
      </c>
      <c r="G39" s="420"/>
      <c r="H39" s="420" t="s">
        <v>148</v>
      </c>
      <c r="I39" s="420"/>
    </row>
    <row r="40" spans="1:10">
      <c r="B40" s="421">
        <f>D43</f>
        <v>2</v>
      </c>
      <c r="C40" s="421"/>
      <c r="D40" s="421"/>
      <c r="E40" s="421"/>
      <c r="F40" s="421">
        <v>2026</v>
      </c>
      <c r="G40" s="421"/>
      <c r="H40" s="334" t="s">
        <v>113</v>
      </c>
      <c r="I40" s="334"/>
    </row>
    <row r="41" spans="1:10">
      <c r="B41" s="416" t="s">
        <v>151</v>
      </c>
      <c r="C41" s="416"/>
      <c r="D41" s="416"/>
      <c r="E41" s="416"/>
      <c r="F41" s="416"/>
      <c r="G41" s="416"/>
      <c r="H41" s="416"/>
      <c r="I41" s="416"/>
    </row>
    <row r="42" spans="1:10" ht="36">
      <c r="B42" s="417" t="s">
        <v>127</v>
      </c>
      <c r="C42" s="417"/>
      <c r="D42" s="148" t="s">
        <v>152</v>
      </c>
      <c r="E42" s="155" t="s">
        <v>89</v>
      </c>
      <c r="F42" s="418" t="s">
        <v>90</v>
      </c>
      <c r="G42" s="419"/>
      <c r="H42" s="124" t="s">
        <v>79</v>
      </c>
      <c r="I42" s="149" t="s">
        <v>80</v>
      </c>
    </row>
    <row r="43" spans="1:10">
      <c r="B43" s="334" t="s">
        <v>279</v>
      </c>
      <c r="C43" s="334"/>
      <c r="D43" s="127">
        <f>SUM(CALENDARIZACION!F29:H29)</f>
        <v>2</v>
      </c>
      <c r="E43" s="128">
        <v>0</v>
      </c>
      <c r="F43" s="412">
        <f>SUM(CALENDARIZACION!F30:H30)</f>
        <v>2</v>
      </c>
      <c r="G43" s="412"/>
      <c r="H43" s="150">
        <v>46027</v>
      </c>
      <c r="I43" s="150">
        <v>46386</v>
      </c>
      <c r="J43" s="161"/>
    </row>
    <row r="44" spans="1:10">
      <c r="B44" s="334" t="s">
        <v>280</v>
      </c>
      <c r="C44" s="334"/>
      <c r="D44" s="127">
        <f>SUM(CALENDARIZACION!I29:K29)</f>
        <v>2</v>
      </c>
      <c r="E44" s="130">
        <v>0</v>
      </c>
      <c r="F44" s="412">
        <f>SUM(CALENDARIZACION!I30:K30)</f>
        <v>0</v>
      </c>
      <c r="G44" s="412"/>
      <c r="H44" s="150"/>
      <c r="I44" s="150"/>
      <c r="J44" s="161"/>
    </row>
    <row r="45" spans="1:10">
      <c r="B45" s="334" t="s">
        <v>137</v>
      </c>
      <c r="C45" s="334"/>
      <c r="D45" s="127">
        <f>SUM(CALENDARIZACION!L29:N29)</f>
        <v>2</v>
      </c>
      <c r="E45" s="128">
        <v>0</v>
      </c>
      <c r="F45" s="412">
        <f>SUM(CALENDARIZACION!L30:N30)</f>
        <v>0</v>
      </c>
      <c r="G45" s="412"/>
      <c r="H45" s="150"/>
      <c r="I45" s="150"/>
    </row>
    <row r="46" spans="1:10">
      <c r="B46" s="334" t="s">
        <v>281</v>
      </c>
      <c r="C46" s="334"/>
      <c r="D46" s="127">
        <f>SUM(CALENDARIZACION!O29:Q29)</f>
        <v>2</v>
      </c>
      <c r="E46" s="128">
        <v>0</v>
      </c>
      <c r="F46" s="412">
        <f>SUM(CALENDARIZACION!O30:Q30)</f>
        <v>0</v>
      </c>
      <c r="G46" s="412"/>
      <c r="H46" s="150"/>
      <c r="I46" s="150"/>
    </row>
    <row r="47" spans="1:10" ht="24">
      <c r="B47" s="413" t="s">
        <v>349</v>
      </c>
      <c r="C47" s="413"/>
      <c r="D47" s="151">
        <f>F52</f>
        <v>8</v>
      </c>
      <c r="E47" s="151">
        <v>0</v>
      </c>
      <c r="F47" s="414">
        <f>G52</f>
        <v>2</v>
      </c>
      <c r="G47" s="414"/>
      <c r="H47" s="125" t="s">
        <v>154</v>
      </c>
      <c r="I47" s="152">
        <f>I52</f>
        <v>0.25</v>
      </c>
    </row>
    <row r="48" spans="1:10">
      <c r="A48" s="338"/>
      <c r="B48" s="338"/>
      <c r="C48" s="338"/>
      <c r="D48" s="338"/>
      <c r="E48" s="338"/>
      <c r="F48" s="338"/>
      <c r="G48" s="338"/>
      <c r="H48" s="338"/>
      <c r="I48" s="338"/>
    </row>
    <row r="49" spans="1:9" ht="22.5" customHeight="1">
      <c r="A49" s="338"/>
      <c r="B49" s="338"/>
      <c r="C49" s="338"/>
      <c r="D49" s="338"/>
      <c r="E49" s="338"/>
      <c r="F49" s="338"/>
      <c r="G49" s="338"/>
      <c r="H49" s="338"/>
      <c r="I49" s="338"/>
    </row>
    <row r="50" spans="1:9" ht="39" customHeight="1">
      <c r="B50" s="437" t="s">
        <v>166</v>
      </c>
      <c r="C50" s="417"/>
      <c r="D50" s="408" t="s">
        <v>52</v>
      </c>
      <c r="E50" s="408"/>
      <c r="F50" s="408" t="s">
        <v>160</v>
      </c>
      <c r="G50" s="408"/>
      <c r="H50" s="408"/>
      <c r="I50" s="408"/>
    </row>
    <row r="51" spans="1:9" ht="33.75" customHeight="1">
      <c r="B51" s="409" t="str">
        <f>D8</f>
        <v>PP2- A4 C1</v>
      </c>
      <c r="C51" s="409"/>
      <c r="D51" s="340" t="str">
        <f>B15</f>
        <v xml:space="preserve"> Registro Extemporáneo</v>
      </c>
      <c r="E51" s="340"/>
      <c r="F51" s="133" t="s">
        <v>161</v>
      </c>
      <c r="G51" s="125" t="s">
        <v>162</v>
      </c>
      <c r="H51" s="133" t="s">
        <v>67</v>
      </c>
      <c r="I51" s="134" t="s">
        <v>68</v>
      </c>
    </row>
    <row r="52" spans="1:9" ht="30" customHeight="1">
      <c r="B52" s="409"/>
      <c r="C52" s="409"/>
      <c r="D52" s="340"/>
      <c r="E52" s="340"/>
      <c r="F52" s="153">
        <f>CALENDARIZACION!S29</f>
        <v>8</v>
      </c>
      <c r="G52" s="129">
        <f>CALENDARIZACION!S30</f>
        <v>2</v>
      </c>
      <c r="H52" s="153">
        <f>CALENDARIZACION!T29</f>
        <v>6</v>
      </c>
      <c r="I52" s="154">
        <f>CALENDARIZACION!U29</f>
        <v>0.25</v>
      </c>
    </row>
    <row r="53" spans="1:9" ht="20.25" customHeight="1">
      <c r="A53" s="159">
        <v>1</v>
      </c>
      <c r="B53" s="338"/>
      <c r="C53" s="338"/>
      <c r="D53" s="338"/>
      <c r="E53" s="338"/>
      <c r="F53" s="338"/>
      <c r="G53" s="338"/>
      <c r="H53" s="338"/>
      <c r="I53" s="338"/>
    </row>
    <row r="54" spans="1:9">
      <c r="A54" s="159">
        <v>1</v>
      </c>
      <c r="B54" s="338"/>
      <c r="C54" s="338"/>
      <c r="D54" s="338"/>
      <c r="E54" s="338"/>
      <c r="F54" s="338"/>
      <c r="G54" s="338"/>
      <c r="H54" s="338"/>
      <c r="I54" s="338"/>
    </row>
    <row r="55" spans="1:9">
      <c r="A55" s="159">
        <v>1</v>
      </c>
      <c r="B55" s="338"/>
      <c r="C55" s="338"/>
      <c r="D55" s="338"/>
      <c r="E55" s="338"/>
      <c r="F55" s="338"/>
      <c r="G55" s="338"/>
      <c r="H55" s="338"/>
      <c r="I55" s="338"/>
    </row>
    <row r="56" spans="1:9">
      <c r="A56" s="159">
        <v>1</v>
      </c>
      <c r="B56" s="338"/>
      <c r="C56" s="338"/>
      <c r="D56" s="338"/>
      <c r="E56" s="338"/>
      <c r="F56" s="338"/>
      <c r="G56" s="338"/>
      <c r="H56" s="338"/>
      <c r="I56" s="338"/>
    </row>
    <row r="57" spans="1:9">
      <c r="A57" s="159">
        <v>1</v>
      </c>
      <c r="B57" s="338"/>
      <c r="C57" s="338"/>
      <c r="D57" s="338"/>
      <c r="E57" s="338"/>
      <c r="F57" s="338"/>
      <c r="G57" s="338"/>
      <c r="H57" s="338"/>
      <c r="I57" s="338"/>
    </row>
    <row r="58" spans="1:9">
      <c r="A58" s="159">
        <v>1</v>
      </c>
      <c r="B58" s="338"/>
      <c r="C58" s="338"/>
      <c r="D58" s="338"/>
      <c r="E58" s="338"/>
      <c r="F58" s="338"/>
      <c r="G58" s="338"/>
      <c r="H58" s="338"/>
      <c r="I58" s="338"/>
    </row>
    <row r="59" spans="1:9">
      <c r="A59" s="159">
        <v>1</v>
      </c>
      <c r="B59" s="338"/>
      <c r="C59" s="338"/>
      <c r="D59" s="338"/>
      <c r="E59" s="338"/>
      <c r="F59" s="338"/>
      <c r="G59" s="338"/>
      <c r="H59" s="338"/>
      <c r="I59" s="338"/>
    </row>
    <row r="60" spans="1:9">
      <c r="A60" s="159">
        <v>1</v>
      </c>
      <c r="B60" s="338"/>
      <c r="C60" s="338"/>
      <c r="D60" s="338"/>
      <c r="E60" s="338"/>
      <c r="F60" s="338"/>
      <c r="G60" s="338"/>
      <c r="H60" s="338"/>
      <c r="I60" s="338"/>
    </row>
    <row r="61" spans="1:9">
      <c r="A61" s="159">
        <v>1</v>
      </c>
      <c r="B61" s="338"/>
      <c r="C61" s="338"/>
      <c r="D61" s="338"/>
      <c r="E61" s="338"/>
      <c r="F61" s="338"/>
      <c r="G61" s="338"/>
      <c r="H61" s="338"/>
      <c r="I61" s="338"/>
    </row>
    <row r="62" spans="1:9">
      <c r="A62" s="159">
        <v>1</v>
      </c>
      <c r="B62" s="338"/>
      <c r="C62" s="338"/>
      <c r="D62" s="338"/>
      <c r="E62" s="338"/>
      <c r="F62" s="338"/>
      <c r="G62" s="338"/>
      <c r="H62" s="338"/>
      <c r="I62" s="338"/>
    </row>
    <row r="63" spans="1:9">
      <c r="A63" s="159">
        <v>1</v>
      </c>
      <c r="B63" s="338"/>
      <c r="C63" s="338"/>
      <c r="D63" s="338"/>
      <c r="E63" s="338"/>
      <c r="F63" s="338"/>
      <c r="G63" s="338"/>
      <c r="H63" s="338"/>
      <c r="I63" s="338"/>
    </row>
    <row r="64" spans="1:9">
      <c r="A64" s="159">
        <v>1</v>
      </c>
      <c r="B64" s="338"/>
      <c r="C64" s="338"/>
      <c r="D64" s="338"/>
      <c r="E64" s="338"/>
      <c r="F64" s="338"/>
      <c r="G64" s="338"/>
      <c r="H64" s="338"/>
      <c r="I64" s="338"/>
    </row>
    <row r="65" spans="1:9">
      <c r="A65" s="159">
        <v>1</v>
      </c>
      <c r="B65" s="338"/>
      <c r="C65" s="338"/>
      <c r="D65" s="338"/>
      <c r="E65" s="338"/>
      <c r="F65" s="338"/>
      <c r="G65" s="338"/>
      <c r="H65" s="338"/>
      <c r="I65" s="338"/>
    </row>
    <row r="66" spans="1:9">
      <c r="A66" s="159">
        <v>1</v>
      </c>
      <c r="B66" s="338"/>
      <c r="C66" s="338"/>
      <c r="D66" s="338"/>
      <c r="E66" s="338"/>
      <c r="F66" s="338"/>
      <c r="G66" s="338"/>
      <c r="H66" s="338"/>
      <c r="I66" s="338"/>
    </row>
    <row r="67" spans="1:9">
      <c r="A67" s="159">
        <v>1</v>
      </c>
      <c r="B67" s="338"/>
      <c r="C67" s="338"/>
      <c r="D67" s="338"/>
      <c r="E67" s="338"/>
      <c r="F67" s="338"/>
      <c r="G67" s="338"/>
      <c r="H67" s="338"/>
      <c r="I67" s="338"/>
    </row>
    <row r="68" spans="1:9" ht="17.25" customHeight="1">
      <c r="A68" s="159">
        <v>1</v>
      </c>
      <c r="B68" s="338"/>
      <c r="C68" s="338"/>
      <c r="D68" s="338"/>
      <c r="E68" s="338"/>
      <c r="F68" s="338"/>
      <c r="G68" s="338"/>
      <c r="H68" s="338"/>
      <c r="I68" s="338"/>
    </row>
    <row r="69" spans="1:9">
      <c r="A69" s="159">
        <v>1</v>
      </c>
      <c r="B69" s="443" t="s">
        <v>524</v>
      </c>
      <c r="C69" s="443"/>
      <c r="D69" s="443"/>
      <c r="E69" s="443"/>
      <c r="F69" s="443"/>
      <c r="G69" s="443"/>
      <c r="H69" s="443"/>
      <c r="I69" s="443"/>
    </row>
    <row r="70" spans="1:9">
      <c r="A70" s="159">
        <v>1</v>
      </c>
      <c r="B70" s="443"/>
      <c r="C70" s="443"/>
      <c r="D70" s="443"/>
      <c r="E70" s="443"/>
      <c r="F70" s="443"/>
      <c r="G70" s="443"/>
      <c r="H70" s="443"/>
      <c r="I70" s="443"/>
    </row>
    <row r="71" spans="1:9">
      <c r="A71" s="159">
        <v>1</v>
      </c>
      <c r="B71" s="397" t="s">
        <v>279</v>
      </c>
      <c r="C71" s="397"/>
      <c r="D71" s="397"/>
      <c r="E71" s="405">
        <f>F43/D43</f>
        <v>1</v>
      </c>
      <c r="F71" s="405"/>
      <c r="G71" s="405"/>
      <c r="H71" s="405"/>
      <c r="I71" s="405"/>
    </row>
    <row r="72" spans="1:9">
      <c r="A72" s="159">
        <v>1</v>
      </c>
      <c r="B72" s="397"/>
      <c r="C72" s="397"/>
      <c r="D72" s="397"/>
      <c r="E72" s="405"/>
      <c r="F72" s="405"/>
      <c r="G72" s="405"/>
      <c r="H72" s="405"/>
      <c r="I72" s="405"/>
    </row>
    <row r="73" spans="1:9">
      <c r="B73" s="397" t="s">
        <v>280</v>
      </c>
      <c r="C73" s="397"/>
      <c r="D73" s="397"/>
      <c r="E73" s="405">
        <f>F44/D44</f>
        <v>0</v>
      </c>
      <c r="F73" s="405"/>
      <c r="G73" s="405"/>
      <c r="H73" s="405"/>
      <c r="I73" s="405"/>
    </row>
    <row r="74" spans="1:9">
      <c r="B74" s="397"/>
      <c r="C74" s="397"/>
      <c r="D74" s="397"/>
      <c r="E74" s="405"/>
      <c r="F74" s="405"/>
      <c r="G74" s="405"/>
      <c r="H74" s="405"/>
      <c r="I74" s="405"/>
    </row>
    <row r="75" spans="1:9" ht="12.75" customHeight="1">
      <c r="B75" s="397" t="s">
        <v>137</v>
      </c>
      <c r="C75" s="397"/>
      <c r="D75" s="397"/>
      <c r="E75" s="405">
        <f>F45/D45</f>
        <v>0</v>
      </c>
      <c r="F75" s="405"/>
      <c r="G75" s="405"/>
      <c r="H75" s="405"/>
      <c r="I75" s="405"/>
    </row>
    <row r="76" spans="1:9" ht="12.75" customHeight="1">
      <c r="B76" s="397"/>
      <c r="C76" s="397"/>
      <c r="D76" s="397"/>
      <c r="E76" s="405"/>
      <c r="F76" s="405"/>
      <c r="G76" s="405"/>
      <c r="H76" s="405"/>
      <c r="I76" s="405"/>
    </row>
    <row r="77" spans="1:9">
      <c r="B77" s="397" t="s">
        <v>281</v>
      </c>
      <c r="C77" s="397"/>
      <c r="D77" s="397"/>
      <c r="E77" s="405">
        <f>F46/D46</f>
        <v>0</v>
      </c>
      <c r="F77" s="405"/>
      <c r="G77" s="405"/>
      <c r="H77" s="405"/>
      <c r="I77" s="405"/>
    </row>
    <row r="78" spans="1:9">
      <c r="B78" s="397"/>
      <c r="C78" s="397"/>
      <c r="D78" s="397"/>
      <c r="E78" s="405"/>
      <c r="F78" s="405"/>
      <c r="G78" s="405"/>
      <c r="H78" s="405"/>
      <c r="I78" s="405"/>
    </row>
    <row r="79" spans="1:9">
      <c r="B79" s="471"/>
      <c r="C79" s="471"/>
      <c r="D79" s="471"/>
      <c r="E79" s="471"/>
      <c r="F79" s="471"/>
      <c r="G79" s="471"/>
      <c r="H79" s="471"/>
      <c r="I79" s="471"/>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hyperlinks>
    <hyperlink ref="H23" r:id="rId1" xr:uid="{DBF25E2B-3957-41FA-B285-E052AEEA0127}"/>
    <hyperlink ref="H24" r:id="rId2" xr:uid="{BCE634C7-DBC3-4880-8053-3F4695068C07}"/>
    <hyperlink ref="H25" r:id="rId3" xr:uid="{393DBD9B-E471-414C-BED7-E9F271463185}"/>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40A7-9C31-48F7-A875-952F9C17C4D0}">
  <dimension ref="A2:J79"/>
  <sheetViews>
    <sheetView topLeftCell="A10" zoomScaleNormal="100" workbookViewId="0">
      <selection activeCell="H7" sqref="H7:I7"/>
    </sheetView>
  </sheetViews>
  <sheetFormatPr baseColWidth="10" defaultRowHeight="12.75"/>
  <cols>
    <col min="1" max="1" width="4.33203125" style="139" customWidth="1"/>
    <col min="2" max="2" width="15.83203125" style="162" customWidth="1"/>
    <col min="3" max="3" width="15.83203125" style="138" customWidth="1"/>
    <col min="4" max="9" width="17.83203125" style="138" customWidth="1"/>
    <col min="10" max="16384" width="12" style="138"/>
  </cols>
  <sheetData>
    <row r="2" spans="2:9" ht="18" customHeight="1"/>
    <row r="3" spans="2:9" ht="15" customHeight="1"/>
    <row r="4" spans="2:9" ht="34.5" customHeight="1">
      <c r="B4" s="333" t="s">
        <v>38</v>
      </c>
      <c r="C4" s="435"/>
      <c r="D4" s="435"/>
      <c r="E4" s="435"/>
      <c r="F4" s="435"/>
      <c r="G4" s="435"/>
      <c r="H4" s="435"/>
      <c r="I4" s="435"/>
    </row>
    <row r="5" spans="2:9" ht="19.5" customHeight="1">
      <c r="B5" s="339" t="s">
        <v>350</v>
      </c>
      <c r="C5" s="436"/>
      <c r="D5" s="436"/>
      <c r="E5" s="436"/>
      <c r="F5" s="436"/>
      <c r="G5" s="436"/>
      <c r="H5" s="436"/>
      <c r="I5" s="436"/>
    </row>
    <row r="6" spans="2:9" ht="31.5" customHeight="1">
      <c r="B6" s="437" t="s">
        <v>39</v>
      </c>
      <c r="C6" s="437"/>
      <c r="D6" s="334" t="str">
        <f>'FORMATO 2. POA - MIR'!D4:F4</f>
        <v>SECRETARIA DE BIENESTAR, INCLUSIÓN Y DESARROLLO SOCIAL</v>
      </c>
      <c r="E6" s="334"/>
      <c r="F6" s="437" t="s">
        <v>42</v>
      </c>
      <c r="G6" s="437"/>
      <c r="H6" s="334">
        <v>2026</v>
      </c>
      <c r="I6" s="334"/>
    </row>
    <row r="7" spans="2:9" ht="54" customHeight="1">
      <c r="B7" s="437" t="s">
        <v>40</v>
      </c>
      <c r="C7" s="437"/>
      <c r="D7" s="334" t="s">
        <v>467</v>
      </c>
      <c r="E7" s="334"/>
      <c r="F7" s="437" t="s">
        <v>43</v>
      </c>
      <c r="G7" s="437"/>
      <c r="H7" s="334" t="s">
        <v>421</v>
      </c>
      <c r="I7" s="334"/>
    </row>
    <row r="8" spans="2:9" ht="41.25" customHeight="1">
      <c r="B8" s="439" t="s">
        <v>41</v>
      </c>
      <c r="C8" s="439"/>
      <c r="D8" s="440" t="s">
        <v>486</v>
      </c>
      <c r="E8" s="440"/>
      <c r="F8" s="437" t="s">
        <v>44</v>
      </c>
      <c r="G8" s="437"/>
      <c r="H8" s="334" t="s">
        <v>467</v>
      </c>
      <c r="I8" s="334"/>
    </row>
    <row r="9" spans="2:9">
      <c r="B9" s="425" t="s">
        <v>93</v>
      </c>
      <c r="C9" s="425"/>
      <c r="D9" s="425"/>
      <c r="E9" s="425"/>
      <c r="F9" s="425"/>
      <c r="G9" s="425"/>
      <c r="H9" s="425"/>
      <c r="I9" s="425"/>
    </row>
    <row r="10" spans="2:9" ht="68.25" customHeight="1">
      <c r="B10" s="417" t="s">
        <v>94</v>
      </c>
      <c r="C10" s="417"/>
      <c r="D10" s="334" t="str">
        <f>'FORMATO 2. POA - MIR'!C9</f>
        <v>Acuerdo 2. Bienestar social para Zapotlán.</v>
      </c>
      <c r="E10" s="334"/>
      <c r="F10" s="420" t="s">
        <v>95</v>
      </c>
      <c r="G10" s="420"/>
      <c r="H10" s="334" t="str">
        <f>'FORMATO 2. POA - MIR'!E9</f>
        <v>2.8.1 Fortalecer el desarrollo de las niñas, niños y adolescentes en materia de salud, educación, seguridad social, alimentación y nutrición.</v>
      </c>
      <c r="I10" s="334"/>
    </row>
    <row r="11" spans="2:9" ht="71.25" customHeight="1">
      <c r="B11" s="420" t="s">
        <v>96</v>
      </c>
      <c r="C11" s="420"/>
      <c r="D11" s="334" t="str">
        <f>'FORMATO 2. POA - MIR'!C10</f>
        <v>Acuerdo 2. Bienestar Social para Zapotlán.</v>
      </c>
      <c r="E11" s="334"/>
      <c r="F11" s="420" t="s">
        <v>98</v>
      </c>
      <c r="G11" s="420"/>
      <c r="H11" s="334" t="str">
        <f>'FORMATO 2. POA - MIR'!E10</f>
        <v>2.8.1.1 Garantizar el desarrollo formal de las niñas, niños y adolescentes en materia de salud, educación, seguridad social, alimentación y nutrición en Zapotlán.</v>
      </c>
      <c r="I11" s="334"/>
    </row>
    <row r="12" spans="2:9" ht="126" customHeight="1">
      <c r="B12" s="420" t="s">
        <v>99</v>
      </c>
      <c r="C12" s="420"/>
      <c r="D12" s="334"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12" s="334"/>
      <c r="F12" s="420" t="s">
        <v>100</v>
      </c>
      <c r="G12" s="420"/>
      <c r="H12" s="334" t="str">
        <f>'FORMATO 2. POA - MIR'!E11</f>
        <v>2.8.1.2 Generar atención a la salud física y emocional de los niños, niñas y adolescentes en situación de vulnerabilidad.</v>
      </c>
      <c r="I12" s="334"/>
    </row>
    <row r="13" spans="2:9" ht="15" customHeight="1">
      <c r="B13" s="442" t="s">
        <v>351</v>
      </c>
      <c r="C13" s="442"/>
      <c r="D13" s="442"/>
      <c r="E13" s="442"/>
      <c r="F13" s="442"/>
      <c r="G13" s="442"/>
      <c r="H13" s="442"/>
      <c r="I13" s="442"/>
    </row>
    <row r="14" spans="2:9">
      <c r="B14" s="417" t="s">
        <v>45</v>
      </c>
      <c r="C14" s="417"/>
      <c r="D14" s="417"/>
      <c r="E14" s="417"/>
      <c r="F14" s="417"/>
      <c r="G14" s="417"/>
      <c r="H14" s="417"/>
      <c r="I14" s="417"/>
    </row>
    <row r="15" spans="2:9">
      <c r="B15" s="441" t="str">
        <f>'FORMATO 2. POA - MIR'!B21</f>
        <v>Testamento</v>
      </c>
      <c r="C15" s="441"/>
      <c r="D15" s="441"/>
      <c r="E15" s="441"/>
      <c r="F15" s="441"/>
      <c r="G15" s="441"/>
      <c r="H15" s="441"/>
      <c r="I15" s="441"/>
    </row>
    <row r="16" spans="2:9">
      <c r="B16" s="417" t="s">
        <v>48</v>
      </c>
      <c r="C16" s="417"/>
      <c r="D16" s="417"/>
      <c r="E16" s="417"/>
      <c r="F16" s="417"/>
      <c r="G16" s="417"/>
      <c r="H16" s="417"/>
      <c r="I16" s="417"/>
    </row>
    <row r="17" spans="2:9" ht="39" customHeight="1">
      <c r="B17" s="334" t="str">
        <f>'FORMATO 2. POA - MIR'!C21</f>
        <v>Tiene el propósito de continuar fomentando la cultura de otorgamiento del testamento, constituyendo a partir de acciones jurídicas la certeza que deben dejar sobre su patrimonio para quienes  serán sus sucesores, tendrán los ciudadanos la oportunidad de dejar manifiesta su voluntad en un testamento público.</v>
      </c>
      <c r="C17" s="334"/>
      <c r="D17" s="334"/>
      <c r="E17" s="334"/>
      <c r="F17" s="334"/>
      <c r="G17" s="334"/>
      <c r="H17" s="334"/>
      <c r="I17" s="334"/>
    </row>
    <row r="18" spans="2:9" ht="18.75" customHeight="1">
      <c r="B18" s="442" t="s">
        <v>352</v>
      </c>
      <c r="C18" s="442"/>
      <c r="D18" s="442"/>
      <c r="E18" s="442"/>
      <c r="F18" s="442"/>
      <c r="G18" s="442"/>
      <c r="H18" s="442"/>
      <c r="I18" s="442"/>
    </row>
    <row r="19" spans="2:9">
      <c r="B19" s="419" t="s">
        <v>337</v>
      </c>
      <c r="C19" s="419"/>
      <c r="D19" s="419"/>
      <c r="E19" s="419"/>
      <c r="F19" s="419"/>
      <c r="G19" s="419"/>
      <c r="H19" s="419"/>
      <c r="I19" s="419"/>
    </row>
    <row r="20" spans="2:9">
      <c r="B20" s="334" t="str">
        <f>CALENDARIZACION!E32</f>
        <v>PAT = (PNTTER/PNTTES)*100%</v>
      </c>
      <c r="C20" s="334"/>
      <c r="D20" s="334"/>
      <c r="E20" s="334"/>
      <c r="F20" s="334"/>
      <c r="G20" s="334"/>
      <c r="H20" s="334"/>
      <c r="I20" s="334"/>
    </row>
    <row r="21" spans="2:9">
      <c r="B21" s="419" t="s">
        <v>338</v>
      </c>
      <c r="C21" s="419"/>
      <c r="D21" s="419"/>
      <c r="E21" s="419"/>
      <c r="F21" s="419"/>
      <c r="G21" s="419"/>
      <c r="H21" s="419"/>
      <c r="I21" s="419"/>
    </row>
    <row r="22" spans="2:9" ht="28.5" customHeight="1">
      <c r="B22" s="431" t="s">
        <v>109</v>
      </c>
      <c r="C22" s="432"/>
      <c r="D22" s="433" t="s">
        <v>339</v>
      </c>
      <c r="E22" s="433"/>
      <c r="F22" s="432" t="s">
        <v>340</v>
      </c>
      <c r="G22" s="432"/>
      <c r="H22" s="420" t="s">
        <v>144</v>
      </c>
      <c r="I22" s="420"/>
    </row>
    <row r="23" spans="2:9" ht="46.5" customHeight="1">
      <c r="B23" s="334" t="s">
        <v>487</v>
      </c>
      <c r="C23" s="334"/>
      <c r="D23" s="340" t="s">
        <v>112</v>
      </c>
      <c r="E23" s="340"/>
      <c r="F23" s="334" t="str">
        <f>CALENDARIZACION!C32</f>
        <v>PAT
Porcentaje de Avance en Testamentos</v>
      </c>
      <c r="G23" s="334"/>
      <c r="H23" s="430" t="s">
        <v>436</v>
      </c>
      <c r="I23" s="434"/>
    </row>
    <row r="24" spans="2:9" ht="47.25" customHeight="1">
      <c r="B24" s="334" t="s">
        <v>488</v>
      </c>
      <c r="C24" s="334"/>
      <c r="D24" s="340" t="s">
        <v>112</v>
      </c>
      <c r="E24" s="340"/>
      <c r="F24" s="334" t="str">
        <f>CALENDARIZACION!D32</f>
        <v>PNTTES
Porcentaje de Número de Tramites de Testamento con Expediente Solicitados</v>
      </c>
      <c r="G24" s="334"/>
      <c r="H24" s="430" t="s">
        <v>436</v>
      </c>
      <c r="I24" s="434"/>
    </row>
    <row r="25" spans="2:9" ht="46.5" customHeight="1">
      <c r="B25" s="334" t="s">
        <v>489</v>
      </c>
      <c r="C25" s="334"/>
      <c r="D25" s="340" t="s">
        <v>112</v>
      </c>
      <c r="E25" s="340"/>
      <c r="F25" s="334" t="str">
        <f>CALENDARIZACION!D33</f>
        <v>PNTTER
Porcentaje de Número de Tramites de Testamento con Expediente Realizados</v>
      </c>
      <c r="G25" s="334"/>
      <c r="H25" s="430" t="s">
        <v>436</v>
      </c>
      <c r="I25" s="434"/>
    </row>
    <row r="26" spans="2:9" ht="12.75" customHeight="1">
      <c r="B26" s="429" t="s">
        <v>147</v>
      </c>
      <c r="C26" s="429"/>
      <c r="D26" s="429"/>
      <c r="E26" s="429"/>
      <c r="F26" s="429"/>
      <c r="G26" s="429"/>
      <c r="H26" s="429"/>
      <c r="I26" s="429"/>
    </row>
    <row r="27" spans="2:9" ht="15.75" customHeight="1">
      <c r="B27" s="417" t="s">
        <v>28</v>
      </c>
      <c r="C27" s="417"/>
      <c r="D27" s="417" t="s">
        <v>46</v>
      </c>
      <c r="E27" s="417"/>
      <c r="F27" s="417" t="s">
        <v>47</v>
      </c>
      <c r="G27" s="417"/>
      <c r="H27" s="417"/>
      <c r="I27" s="417"/>
    </row>
    <row r="28" spans="2:9" ht="18" customHeight="1">
      <c r="B28" s="334" t="s">
        <v>104</v>
      </c>
      <c r="C28" s="334"/>
      <c r="D28" s="334" t="s">
        <v>102</v>
      </c>
      <c r="E28" s="334"/>
      <c r="F28" s="334" t="s">
        <v>216</v>
      </c>
      <c r="G28" s="334"/>
      <c r="H28" s="334"/>
      <c r="I28" s="334"/>
    </row>
    <row r="29" spans="2:9" ht="18" customHeight="1">
      <c r="B29" s="417" t="s">
        <v>131</v>
      </c>
      <c r="C29" s="417"/>
      <c r="D29" s="417"/>
      <c r="E29" s="417"/>
      <c r="F29" s="418" t="s">
        <v>134</v>
      </c>
      <c r="G29" s="419"/>
      <c r="H29" s="419"/>
      <c r="I29" s="419"/>
    </row>
    <row r="30" spans="2:9" ht="13.5" customHeight="1">
      <c r="B30" s="334" t="s">
        <v>112</v>
      </c>
      <c r="C30" s="334"/>
      <c r="D30" s="334"/>
      <c r="E30" s="334"/>
      <c r="F30" s="334" t="s">
        <v>192</v>
      </c>
      <c r="G30" s="334"/>
      <c r="H30" s="334"/>
      <c r="I30" s="334"/>
    </row>
    <row r="31" spans="2:9" ht="15.75" customHeight="1">
      <c r="B31" s="428" t="s">
        <v>86</v>
      </c>
      <c r="C31" s="426"/>
      <c r="D31" s="426"/>
      <c r="E31" s="426"/>
      <c r="F31" s="418" t="s">
        <v>135</v>
      </c>
      <c r="G31" s="419"/>
      <c r="H31" s="419"/>
      <c r="I31" s="419"/>
    </row>
    <row r="32" spans="2:9" ht="15.75" customHeight="1">
      <c r="B32" s="334" t="s">
        <v>113</v>
      </c>
      <c r="C32" s="334"/>
      <c r="D32" s="334"/>
      <c r="E32" s="334"/>
      <c r="F32" s="334" t="s">
        <v>114</v>
      </c>
      <c r="G32" s="334"/>
      <c r="H32" s="334"/>
      <c r="I32" s="334"/>
    </row>
    <row r="33" spans="1:10" ht="14.25" customHeight="1">
      <c r="B33" s="425" t="s">
        <v>150</v>
      </c>
      <c r="C33" s="425"/>
      <c r="D33" s="425"/>
      <c r="E33" s="425"/>
      <c r="F33" s="425"/>
      <c r="G33" s="425"/>
      <c r="H33" s="425"/>
      <c r="I33" s="425"/>
    </row>
    <row r="34" spans="1:10" ht="13.5" customHeight="1">
      <c r="B34" s="426" t="s">
        <v>342</v>
      </c>
      <c r="C34" s="426"/>
      <c r="D34" s="426"/>
      <c r="E34" s="426"/>
      <c r="F34" s="419" t="s">
        <v>343</v>
      </c>
      <c r="G34" s="419"/>
      <c r="H34" s="419"/>
      <c r="I34" s="419"/>
    </row>
    <row r="35" spans="1:10">
      <c r="B35" s="422" t="s">
        <v>153</v>
      </c>
      <c r="C35" s="422"/>
      <c r="D35" s="421">
        <f>CALENDARIZACION!R32</f>
        <v>140</v>
      </c>
      <c r="E35" s="421"/>
      <c r="F35" s="334" t="s">
        <v>119</v>
      </c>
      <c r="G35" s="334"/>
      <c r="H35" s="427" t="s">
        <v>120</v>
      </c>
      <c r="I35" s="427"/>
    </row>
    <row r="36" spans="1:10">
      <c r="B36" s="422" t="s">
        <v>121</v>
      </c>
      <c r="C36" s="422"/>
      <c r="D36" s="340" t="s">
        <v>113</v>
      </c>
      <c r="E36" s="340"/>
      <c r="F36" s="334" t="s">
        <v>341</v>
      </c>
      <c r="G36" s="334"/>
      <c r="H36" s="423" t="s">
        <v>123</v>
      </c>
      <c r="I36" s="423"/>
    </row>
    <row r="37" spans="1:10">
      <c r="B37" s="422" t="s">
        <v>49</v>
      </c>
      <c r="C37" s="422"/>
      <c r="D37" s="340" t="s">
        <v>191</v>
      </c>
      <c r="E37" s="340"/>
      <c r="F37" s="334" t="s">
        <v>124</v>
      </c>
      <c r="G37" s="334"/>
      <c r="H37" s="424" t="s">
        <v>125</v>
      </c>
      <c r="I37" s="424"/>
    </row>
    <row r="38" spans="1:10">
      <c r="B38" s="419" t="s">
        <v>353</v>
      </c>
      <c r="C38" s="419"/>
      <c r="D38" s="419"/>
      <c r="E38" s="419"/>
      <c r="F38" s="419"/>
      <c r="G38" s="419"/>
      <c r="H38" s="419"/>
      <c r="I38" s="419"/>
    </row>
    <row r="39" spans="1:10">
      <c r="B39" s="420" t="s">
        <v>231</v>
      </c>
      <c r="C39" s="420"/>
      <c r="D39" s="420"/>
      <c r="E39" s="420"/>
      <c r="F39" s="420" t="s">
        <v>50</v>
      </c>
      <c r="G39" s="420"/>
      <c r="H39" s="420" t="s">
        <v>148</v>
      </c>
      <c r="I39" s="420"/>
    </row>
    <row r="40" spans="1:10">
      <c r="B40" s="421">
        <f>D43</f>
        <v>0</v>
      </c>
      <c r="C40" s="421"/>
      <c r="D40" s="421"/>
      <c r="E40" s="421"/>
      <c r="F40" s="421">
        <v>2026</v>
      </c>
      <c r="G40" s="421"/>
      <c r="H40" s="334" t="s">
        <v>113</v>
      </c>
      <c r="I40" s="334"/>
    </row>
    <row r="41" spans="1:10">
      <c r="B41" s="416" t="s">
        <v>151</v>
      </c>
      <c r="C41" s="416"/>
      <c r="D41" s="416"/>
      <c r="E41" s="416"/>
      <c r="F41" s="416"/>
      <c r="G41" s="416"/>
      <c r="H41" s="416"/>
      <c r="I41" s="416"/>
    </row>
    <row r="42" spans="1:10" ht="36">
      <c r="B42" s="417" t="s">
        <v>127</v>
      </c>
      <c r="C42" s="417"/>
      <c r="D42" s="148" t="s">
        <v>152</v>
      </c>
      <c r="E42" s="155" t="s">
        <v>89</v>
      </c>
      <c r="F42" s="418" t="s">
        <v>90</v>
      </c>
      <c r="G42" s="419"/>
      <c r="H42" s="124" t="s">
        <v>79</v>
      </c>
      <c r="I42" s="124" t="s">
        <v>80</v>
      </c>
    </row>
    <row r="43" spans="1:10">
      <c r="B43" s="334" t="s">
        <v>279</v>
      </c>
      <c r="C43" s="334"/>
      <c r="D43" s="127">
        <f>SUM(CALENDARIZACION!F32:H32)</f>
        <v>0</v>
      </c>
      <c r="E43" s="128">
        <v>0</v>
      </c>
      <c r="F43" s="412">
        <f>SUM(CALENDARIZACION!F33:H33)</f>
        <v>0</v>
      </c>
      <c r="G43" s="412"/>
      <c r="H43" s="150">
        <v>46027</v>
      </c>
      <c r="I43" s="150">
        <v>46386</v>
      </c>
      <c r="J43" s="161"/>
    </row>
    <row r="44" spans="1:10">
      <c r="B44" s="334" t="s">
        <v>280</v>
      </c>
      <c r="C44" s="334"/>
      <c r="D44" s="127">
        <f>SUM(CALENDARIZACION!I32:K32)</f>
        <v>0</v>
      </c>
      <c r="E44" s="130">
        <v>0</v>
      </c>
      <c r="F44" s="412">
        <f>SUM(CALENDARIZACION!I33:K33)</f>
        <v>0</v>
      </c>
      <c r="G44" s="412"/>
      <c r="H44" s="150"/>
      <c r="I44" s="150"/>
      <c r="J44" s="161"/>
    </row>
    <row r="45" spans="1:10">
      <c r="B45" s="334" t="s">
        <v>137</v>
      </c>
      <c r="C45" s="334"/>
      <c r="D45" s="127">
        <f>SUM(CALENDARIZACION!L32:N32)</f>
        <v>70</v>
      </c>
      <c r="E45" s="128">
        <v>0</v>
      </c>
      <c r="F45" s="412">
        <f>SUM(CALENDARIZACION!L33:N33)</f>
        <v>0</v>
      </c>
      <c r="G45" s="412"/>
      <c r="H45" s="150"/>
      <c r="I45" s="150"/>
    </row>
    <row r="46" spans="1:10">
      <c r="B46" s="334" t="s">
        <v>281</v>
      </c>
      <c r="C46" s="334"/>
      <c r="D46" s="127">
        <f>SUM(CALENDARIZACION!O32:Q32)</f>
        <v>70</v>
      </c>
      <c r="E46" s="128">
        <v>0</v>
      </c>
      <c r="F46" s="412">
        <f>SUM(CALENDARIZACION!O33:Q33)</f>
        <v>0</v>
      </c>
      <c r="G46" s="412"/>
      <c r="H46" s="150"/>
      <c r="I46" s="150"/>
    </row>
    <row r="47" spans="1:10" ht="24">
      <c r="B47" s="413" t="s">
        <v>349</v>
      </c>
      <c r="C47" s="413"/>
      <c r="D47" s="151">
        <f>F52</f>
        <v>140</v>
      </c>
      <c r="E47" s="151">
        <v>0</v>
      </c>
      <c r="F47" s="414">
        <f>G52</f>
        <v>0</v>
      </c>
      <c r="G47" s="414"/>
      <c r="H47" s="125" t="s">
        <v>154</v>
      </c>
      <c r="I47" s="152">
        <f>I52</f>
        <v>0</v>
      </c>
    </row>
    <row r="48" spans="1:10">
      <c r="A48" s="338"/>
      <c r="B48" s="338"/>
      <c r="C48" s="338"/>
      <c r="D48" s="338"/>
      <c r="E48" s="338"/>
      <c r="F48" s="338"/>
      <c r="G48" s="338"/>
      <c r="H48" s="338"/>
      <c r="I48" s="338"/>
    </row>
    <row r="49" spans="1:9" ht="22.5" customHeight="1">
      <c r="A49" s="338"/>
      <c r="B49" s="338"/>
      <c r="C49" s="338"/>
      <c r="D49" s="338"/>
      <c r="E49" s="338"/>
      <c r="F49" s="338"/>
      <c r="G49" s="338"/>
      <c r="H49" s="338"/>
      <c r="I49" s="338"/>
    </row>
    <row r="50" spans="1:9" ht="39" customHeight="1">
      <c r="B50" s="437" t="s">
        <v>166</v>
      </c>
      <c r="C50" s="417"/>
      <c r="D50" s="408" t="s">
        <v>52</v>
      </c>
      <c r="E50" s="408"/>
      <c r="F50" s="408" t="s">
        <v>160</v>
      </c>
      <c r="G50" s="408"/>
      <c r="H50" s="408"/>
      <c r="I50" s="408"/>
    </row>
    <row r="51" spans="1:9" ht="33.75" customHeight="1">
      <c r="B51" s="409" t="str">
        <f>D8</f>
        <v>PP2- A5 C1</v>
      </c>
      <c r="C51" s="409"/>
      <c r="D51" s="340" t="str">
        <f>B15</f>
        <v>Testamento</v>
      </c>
      <c r="E51" s="340"/>
      <c r="F51" s="133" t="s">
        <v>161</v>
      </c>
      <c r="G51" s="125" t="s">
        <v>162</v>
      </c>
      <c r="H51" s="133" t="s">
        <v>67</v>
      </c>
      <c r="I51" s="134" t="s">
        <v>68</v>
      </c>
    </row>
    <row r="52" spans="1:9" ht="30" customHeight="1">
      <c r="B52" s="409"/>
      <c r="C52" s="409"/>
      <c r="D52" s="340"/>
      <c r="E52" s="340"/>
      <c r="F52" s="153">
        <f>CALENDARIZACION!R32</f>
        <v>140</v>
      </c>
      <c r="G52" s="129">
        <f>CALENDARIZACION!R33</f>
        <v>0</v>
      </c>
      <c r="H52" s="153">
        <f>CALENDARIZACION!T32</f>
        <v>140</v>
      </c>
      <c r="I52" s="154">
        <f>CALENDARIZACION!U32</f>
        <v>0</v>
      </c>
    </row>
    <row r="53" spans="1:9" ht="20.25" customHeight="1">
      <c r="A53" s="159">
        <v>1</v>
      </c>
      <c r="B53" s="338">
        <v>0</v>
      </c>
      <c r="C53" s="338"/>
      <c r="D53" s="338"/>
      <c r="E53" s="338"/>
      <c r="F53" s="338"/>
      <c r="G53" s="338"/>
      <c r="H53" s="338"/>
      <c r="I53" s="338"/>
    </row>
    <row r="54" spans="1:9">
      <c r="A54" s="159">
        <v>1</v>
      </c>
      <c r="B54" s="338"/>
      <c r="C54" s="338"/>
      <c r="D54" s="338"/>
      <c r="E54" s="338"/>
      <c r="F54" s="338"/>
      <c r="G54" s="338"/>
      <c r="H54" s="338"/>
      <c r="I54" s="338"/>
    </row>
    <row r="55" spans="1:9">
      <c r="A55" s="159">
        <v>1</v>
      </c>
      <c r="B55" s="338"/>
      <c r="C55" s="338"/>
      <c r="D55" s="338"/>
      <c r="E55" s="338"/>
      <c r="F55" s="338"/>
      <c r="G55" s="338"/>
      <c r="H55" s="338"/>
      <c r="I55" s="338"/>
    </row>
    <row r="56" spans="1:9">
      <c r="A56" s="159">
        <v>1</v>
      </c>
      <c r="B56" s="338"/>
      <c r="C56" s="338"/>
      <c r="D56" s="338"/>
      <c r="E56" s="338"/>
      <c r="F56" s="338"/>
      <c r="G56" s="338"/>
      <c r="H56" s="338"/>
      <c r="I56" s="338"/>
    </row>
    <row r="57" spans="1:9">
      <c r="A57" s="159">
        <v>1</v>
      </c>
      <c r="B57" s="338"/>
      <c r="C57" s="338"/>
      <c r="D57" s="338"/>
      <c r="E57" s="338"/>
      <c r="F57" s="338"/>
      <c r="G57" s="338"/>
      <c r="H57" s="338"/>
      <c r="I57" s="338"/>
    </row>
    <row r="58" spans="1:9">
      <c r="A58" s="159">
        <v>1</v>
      </c>
      <c r="B58" s="338"/>
      <c r="C58" s="338"/>
      <c r="D58" s="338"/>
      <c r="E58" s="338"/>
      <c r="F58" s="338"/>
      <c r="G58" s="338"/>
      <c r="H58" s="338"/>
      <c r="I58" s="338"/>
    </row>
    <row r="59" spans="1:9">
      <c r="A59" s="159">
        <v>1</v>
      </c>
      <c r="B59" s="338"/>
      <c r="C59" s="338"/>
      <c r="D59" s="338"/>
      <c r="E59" s="338"/>
      <c r="F59" s="338"/>
      <c r="G59" s="338"/>
      <c r="H59" s="338"/>
      <c r="I59" s="338"/>
    </row>
    <row r="60" spans="1:9">
      <c r="A60" s="159">
        <v>1</v>
      </c>
      <c r="B60" s="338"/>
      <c r="C60" s="338"/>
      <c r="D60" s="338"/>
      <c r="E60" s="338"/>
      <c r="F60" s="338"/>
      <c r="G60" s="338"/>
      <c r="H60" s="338"/>
      <c r="I60" s="338"/>
    </row>
    <row r="61" spans="1:9">
      <c r="A61" s="159">
        <v>1</v>
      </c>
      <c r="B61" s="338"/>
      <c r="C61" s="338"/>
      <c r="D61" s="338"/>
      <c r="E61" s="338"/>
      <c r="F61" s="338"/>
      <c r="G61" s="338"/>
      <c r="H61" s="338"/>
      <c r="I61" s="338"/>
    </row>
    <row r="62" spans="1:9">
      <c r="A62" s="159">
        <v>1</v>
      </c>
      <c r="B62" s="338"/>
      <c r="C62" s="338"/>
      <c r="D62" s="338"/>
      <c r="E62" s="338"/>
      <c r="F62" s="338"/>
      <c r="G62" s="338"/>
      <c r="H62" s="338"/>
      <c r="I62" s="338"/>
    </row>
    <row r="63" spans="1:9">
      <c r="A63" s="159">
        <v>1</v>
      </c>
      <c r="B63" s="338"/>
      <c r="C63" s="338"/>
      <c r="D63" s="338"/>
      <c r="E63" s="338"/>
      <c r="F63" s="338"/>
      <c r="G63" s="338"/>
      <c r="H63" s="338"/>
      <c r="I63" s="338"/>
    </row>
    <row r="64" spans="1:9">
      <c r="A64" s="159">
        <v>1</v>
      </c>
      <c r="B64" s="338"/>
      <c r="C64" s="338"/>
      <c r="D64" s="338"/>
      <c r="E64" s="338"/>
      <c r="F64" s="338"/>
      <c r="G64" s="338"/>
      <c r="H64" s="338"/>
      <c r="I64" s="338"/>
    </row>
    <row r="65" spans="1:9">
      <c r="A65" s="159">
        <v>1</v>
      </c>
      <c r="B65" s="338"/>
      <c r="C65" s="338"/>
      <c r="D65" s="338"/>
      <c r="E65" s="338"/>
      <c r="F65" s="338"/>
      <c r="G65" s="338"/>
      <c r="H65" s="338"/>
      <c r="I65" s="338"/>
    </row>
    <row r="66" spans="1:9">
      <c r="A66" s="159">
        <v>1</v>
      </c>
      <c r="B66" s="338"/>
      <c r="C66" s="338"/>
      <c r="D66" s="338"/>
      <c r="E66" s="338"/>
      <c r="F66" s="338"/>
      <c r="G66" s="338"/>
      <c r="H66" s="338"/>
      <c r="I66" s="338"/>
    </row>
    <row r="67" spans="1:9">
      <c r="A67" s="159">
        <v>1</v>
      </c>
      <c r="B67" s="338"/>
      <c r="C67" s="338"/>
      <c r="D67" s="338"/>
      <c r="E67" s="338"/>
      <c r="F67" s="338"/>
      <c r="G67" s="338"/>
      <c r="H67" s="338"/>
      <c r="I67" s="338"/>
    </row>
    <row r="68" spans="1:9" ht="17.25" customHeight="1">
      <c r="A68" s="159">
        <v>1</v>
      </c>
      <c r="B68" s="338"/>
      <c r="C68" s="338"/>
      <c r="D68" s="338"/>
      <c r="E68" s="338"/>
      <c r="F68" s="338"/>
      <c r="G68" s="338"/>
      <c r="H68" s="338"/>
      <c r="I68" s="338"/>
    </row>
    <row r="69" spans="1:9">
      <c r="A69" s="159">
        <v>1</v>
      </c>
      <c r="B69" s="443" t="s">
        <v>283</v>
      </c>
      <c r="C69" s="443"/>
      <c r="D69" s="443"/>
      <c r="E69" s="443"/>
      <c r="F69" s="443"/>
      <c r="G69" s="443"/>
      <c r="H69" s="443"/>
      <c r="I69" s="443"/>
    </row>
    <row r="70" spans="1:9">
      <c r="A70" s="159">
        <v>1</v>
      </c>
      <c r="B70" s="443"/>
      <c r="C70" s="443"/>
      <c r="D70" s="443"/>
      <c r="E70" s="443"/>
      <c r="F70" s="443"/>
      <c r="G70" s="443"/>
      <c r="H70" s="443"/>
      <c r="I70" s="443"/>
    </row>
    <row r="71" spans="1:9">
      <c r="A71" s="159">
        <v>1</v>
      </c>
      <c r="B71" s="397" t="s">
        <v>279</v>
      </c>
      <c r="C71" s="397"/>
      <c r="D71" s="397"/>
      <c r="E71" s="405" t="e">
        <f>F43/D43</f>
        <v>#DIV/0!</v>
      </c>
      <c r="F71" s="405"/>
      <c r="G71" s="405"/>
      <c r="H71" s="405"/>
      <c r="I71" s="405"/>
    </row>
    <row r="72" spans="1:9">
      <c r="A72" s="159">
        <v>1</v>
      </c>
      <c r="B72" s="397"/>
      <c r="C72" s="397"/>
      <c r="D72" s="397"/>
      <c r="E72" s="405"/>
      <c r="F72" s="405"/>
      <c r="G72" s="405"/>
      <c r="H72" s="405"/>
      <c r="I72" s="405"/>
    </row>
    <row r="73" spans="1:9">
      <c r="B73" s="397" t="s">
        <v>280</v>
      </c>
      <c r="C73" s="397"/>
      <c r="D73" s="397"/>
      <c r="E73" s="405" t="e">
        <f>F44/D44</f>
        <v>#DIV/0!</v>
      </c>
      <c r="F73" s="405"/>
      <c r="G73" s="405"/>
      <c r="H73" s="405"/>
      <c r="I73" s="405"/>
    </row>
    <row r="74" spans="1:9">
      <c r="B74" s="397"/>
      <c r="C74" s="397"/>
      <c r="D74" s="397"/>
      <c r="E74" s="405"/>
      <c r="F74" s="405"/>
      <c r="G74" s="405"/>
      <c r="H74" s="405"/>
      <c r="I74" s="405"/>
    </row>
    <row r="75" spans="1:9" ht="12.75" customHeight="1">
      <c r="B75" s="397" t="s">
        <v>137</v>
      </c>
      <c r="C75" s="397"/>
      <c r="D75" s="397"/>
      <c r="E75" s="405">
        <f>F45/D45</f>
        <v>0</v>
      </c>
      <c r="F75" s="405"/>
      <c r="G75" s="405"/>
      <c r="H75" s="405"/>
      <c r="I75" s="405"/>
    </row>
    <row r="76" spans="1:9" ht="12.75" customHeight="1">
      <c r="B76" s="397"/>
      <c r="C76" s="397"/>
      <c r="D76" s="397"/>
      <c r="E76" s="405"/>
      <c r="F76" s="405"/>
      <c r="G76" s="405"/>
      <c r="H76" s="405"/>
      <c r="I76" s="405"/>
    </row>
    <row r="77" spans="1:9">
      <c r="B77" s="397" t="s">
        <v>281</v>
      </c>
      <c r="C77" s="397"/>
      <c r="D77" s="397"/>
      <c r="E77" s="405">
        <f>F46/D46</f>
        <v>0</v>
      </c>
      <c r="F77" s="405"/>
      <c r="G77" s="405"/>
      <c r="H77" s="405"/>
      <c r="I77" s="405"/>
    </row>
    <row r="78" spans="1:9">
      <c r="B78" s="397"/>
      <c r="C78" s="397"/>
      <c r="D78" s="397"/>
      <c r="E78" s="405"/>
      <c r="F78" s="405"/>
      <c r="G78" s="405"/>
      <c r="H78" s="405"/>
      <c r="I78" s="405"/>
    </row>
    <row r="79" spans="1:9">
      <c r="B79" s="471"/>
      <c r="C79" s="471"/>
      <c r="D79" s="471"/>
      <c r="E79" s="471"/>
      <c r="F79" s="471"/>
      <c r="G79" s="471"/>
      <c r="H79" s="471"/>
      <c r="I79" s="471"/>
    </row>
  </sheetData>
  <dataConsolidate/>
  <mergeCells count="119">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H24:I24"/>
    <mergeCell ref="B25:C25"/>
    <mergeCell ref="D25:E25"/>
    <mergeCell ref="F25:G25"/>
    <mergeCell ref="H25:I25"/>
    <mergeCell ref="B21:I21"/>
    <mergeCell ref="B22:C22"/>
    <mergeCell ref="D22:E22"/>
    <mergeCell ref="F22:G22"/>
    <mergeCell ref="H22:I22"/>
    <mergeCell ref="B23:C23"/>
    <mergeCell ref="D23:E23"/>
    <mergeCell ref="F23:G23"/>
    <mergeCell ref="H23:I23"/>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{0A1454CF-FC97-4FFB-9C5A-E79B5F8C227E}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{C8AC7A18-0BBF-4896-9D41-DE2123664D05}</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{BC463C35-E754-4575-91CC-60D182A4EEA1}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{85F26E9E-E37C-4BAA-A9DC-6AA2EE02B820}</x14:id>
        </ext>
      </extLst>
    </cfRule>
  </conditionalFormatting>
  <hyperlinks>
    <hyperlink ref="H23" r:id="rId1" xr:uid="{01CFBFE2-757A-475C-8FC4-86E1EB6A43A9}"/>
    <hyperlink ref="H24" r:id="rId2" xr:uid="{D6774268-C35A-49FA-BBBD-731E756975E2}"/>
    <hyperlink ref="H25" r:id="rId3" xr:uid="{057BBCFB-1BB3-4BA2-8766-1E6B82BD0A93}"/>
  </hyperlinks>
  <pageMargins left="0.7" right="0.7" top="0.75" bottom="0.75" header="0.3" footer="0.3"/>
  <pageSetup orientation="portrait" r:id="rId4"/>
  <drawing r:id="rId5"/>
  <extLst>
    <ext xmlns:x14="http://schemas.microsoft.com/office/spreadsheetml/2009/9/main" uri="{78C0D931-6437-407d-A8EE-F0AAD7539E65}">
      <x14:conditionalFormattings>
        <x14:conditionalFormatting xmlns:xm="http://schemas.microsoft.com/office/excel/2006/main">
          <x14:cfRule type="dataBar" id="{0A1454CF-FC97-4FFB-9C5A-E79B5F8C2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8AC7A18-0BBF-4896-9D41-DE2123664D05}">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C463C35-E754-4575-91CC-60D182A4EEA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5F26E9E-E37C-4BAA-A9DC-6AA2EE02B82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8C11844-2784-4635-81F6-BDECD865DAFB}">
          <x14:formula1>
            <xm:f>'NO SE EDITA'!$J$3:$J$6</xm:f>
          </x14:formula1>
          <xm:sqref>F40:G40</xm:sqref>
        </x14:dataValidation>
        <x14:dataValidation type="list" allowBlank="1" showInputMessage="1" showErrorMessage="1" xr:uid="{A8793366-0F08-4288-9B94-B37138BF3753}">
          <x14:formula1>
            <xm:f>'NO SE EDITA'!$F$3:$F$4</xm:f>
          </x14:formula1>
          <xm:sqref>F30:I30</xm:sqref>
        </x14:dataValidation>
        <x14:dataValidation type="list" allowBlank="1" showInputMessage="1" showErrorMessage="1" xr:uid="{D46B6CE5-7119-46F4-ACFB-63DD759AE959}">
          <x14:formula1>
            <xm:f>'NO SE EDITA'!$E$3:$E$4</xm:f>
          </x14:formula1>
          <xm:sqref>B30:E30</xm:sqref>
        </x14:dataValidation>
        <x14:dataValidation type="list" allowBlank="1" showInputMessage="1" showErrorMessage="1" xr:uid="{3568EC0C-0A1C-4A2A-A829-1EC15D4BF8CD}">
          <x14:formula1>
            <xm:f>'NO SE EDITA'!$M$3:$M$4</xm:f>
          </x14:formula1>
          <xm:sqref>D37:E37</xm:sqref>
        </x14:dataValidation>
        <x14:dataValidation type="list" allowBlank="1" showInputMessage="1" showErrorMessage="1" xr:uid="{570F40EB-67AB-44C6-84A4-4F178616DF5F}">
          <x14:formula1>
            <xm:f>'NO SE EDITA'!$B$3:$B$4</xm:f>
          </x14:formula1>
          <xm:sqref>B27:C28</xm:sqref>
        </x14:dataValidation>
        <x14:dataValidation type="list" allowBlank="1" showInputMessage="1" showErrorMessage="1" xr:uid="{C0ED4FAA-363A-4838-9488-39E1ED310BFA}">
          <x14:formula1>
            <xm:f>'NO SE EDITA'!$D$3:$D$4</xm:f>
          </x14:formula1>
          <xm:sqref>F28</xm:sqref>
        </x14:dataValidation>
        <x14:dataValidation type="list" allowBlank="1" showInputMessage="1" showErrorMessage="1" xr:uid="{E7C8CF62-8F2E-43E2-B5D6-D48420727721}">
          <x14:formula1>
            <xm:f>'NO SE EDITA'!$H$3:$H$4</xm:f>
          </x14:formula1>
          <xm:sqref>F32:I32</xm:sqref>
        </x14:dataValidation>
        <x14:dataValidation type="list" allowBlank="1" showInputMessage="1" showErrorMessage="1" xr:uid="{001DC328-5ED6-46B6-B5E4-58891A53428B}">
          <x14:formula1>
            <xm:f>'NO SE EDITA'!$G$3:$G$5</xm:f>
          </x14:formula1>
          <xm:sqref>B32:E32 D36:E36 H40:I40</xm:sqref>
        </x14:dataValidation>
        <x14:dataValidation type="list" allowBlank="1" showInputMessage="1" showErrorMessage="1" xr:uid="{E358D412-2863-48FB-84D8-01737A838B7A}">
          <x14:formula1>
            <xm:f>'NO SE EDITA'!$C$3:$C$6</xm:f>
          </x14:formula1>
          <xm:sqref>D28:E28</xm:sqref>
        </x14:dataValidation>
        <x14:dataValidation type="list" allowBlank="1" showInputMessage="1" showErrorMessage="1" xr:uid="{A857A765-7CB7-4CA7-8056-A8DD351B6813}">
          <x14:formula1>
            <xm:f>'NO SE EDITA'!$L$3:$L$6</xm:f>
          </x14:formula1>
          <xm:sqref>I43:I46</xm:sqref>
        </x14:dataValidation>
        <x14:dataValidation type="list" allowBlank="1" showInputMessage="1" showErrorMessage="1" xr:uid="{4BDFCA2E-6DEC-4C20-9EEE-A35CD6DB256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0"/>
  <sheetViews>
    <sheetView topLeftCell="I4" zoomScaleNormal="100" workbookViewId="0">
      <selection activeCell="N5" sqref="N5"/>
    </sheetView>
  </sheetViews>
  <sheetFormatPr baseColWidth="10" defaultRowHeight="36" customHeight="1"/>
  <cols>
    <col min="1" max="1" width="22.83203125" style="88" customWidth="1"/>
    <col min="2" max="2" width="13.5" style="88" customWidth="1"/>
    <col min="3" max="3" width="12.83203125" style="88" customWidth="1"/>
    <col min="4" max="4" width="14" style="145" customWidth="1"/>
    <col min="5" max="5" width="16" style="145" customWidth="1"/>
    <col min="6" max="6" width="60.83203125" style="88" customWidth="1"/>
    <col min="7" max="7" width="60.1640625" style="88" customWidth="1"/>
    <col min="8" max="8" width="23.6640625" style="88" customWidth="1"/>
    <col min="9" max="9" width="56.6640625" style="88" customWidth="1"/>
    <col min="10" max="10" width="35.1640625" style="88" customWidth="1"/>
    <col min="11" max="11" width="17.1640625" style="88" customWidth="1"/>
    <col min="12" max="12" width="16.5" style="88" customWidth="1"/>
    <col min="13" max="15" width="17.1640625" style="88" customWidth="1"/>
    <col min="16" max="16" width="17.1640625" style="192" customWidth="1"/>
    <col min="17" max="17" width="18.5" style="88" customWidth="1"/>
    <col min="18" max="18" width="40.5" style="88" customWidth="1"/>
    <col min="19" max="19" width="33.33203125" style="88" customWidth="1"/>
    <col min="20" max="16384" width="12" style="88"/>
  </cols>
  <sheetData>
    <row r="2" spans="1:20" ht="36" customHeight="1">
      <c r="A2" s="473" t="s">
        <v>138</v>
      </c>
      <c r="B2" s="473"/>
      <c r="C2" s="473"/>
      <c r="D2" s="473"/>
      <c r="E2" s="473"/>
      <c r="F2" s="473"/>
      <c r="G2" s="473"/>
      <c r="H2" s="473"/>
      <c r="I2" s="473"/>
      <c r="J2" s="473"/>
      <c r="K2" s="473"/>
      <c r="L2" s="473"/>
      <c r="M2" s="473"/>
      <c r="N2" s="473"/>
      <c r="O2" s="473"/>
      <c r="P2" s="473"/>
      <c r="Q2" s="473"/>
      <c r="R2" s="473"/>
      <c r="S2" s="473"/>
    </row>
    <row r="3" spans="1:20" ht="36" customHeight="1">
      <c r="A3" s="472"/>
      <c r="B3" s="472"/>
      <c r="C3" s="472"/>
      <c r="D3" s="472"/>
      <c r="E3" s="472"/>
      <c r="F3" s="472"/>
      <c r="G3" s="472"/>
      <c r="H3" s="472"/>
      <c r="I3" s="472"/>
      <c r="J3" s="472"/>
      <c r="K3" s="472"/>
      <c r="L3" s="472"/>
      <c r="M3" s="472"/>
      <c r="N3" s="472"/>
      <c r="O3" s="472"/>
      <c r="P3" s="472"/>
      <c r="Q3" s="472"/>
      <c r="R3" s="472"/>
      <c r="S3" s="472"/>
    </row>
    <row r="4" spans="1:20" ht="51.75" customHeight="1">
      <c r="A4" s="137" t="s">
        <v>136</v>
      </c>
      <c r="B4" s="123" t="s">
        <v>129</v>
      </c>
      <c r="C4" s="76" t="s">
        <v>78</v>
      </c>
      <c r="D4" s="146" t="s">
        <v>79</v>
      </c>
      <c r="E4" s="146" t="s">
        <v>80</v>
      </c>
      <c r="F4" s="76" t="s">
        <v>81</v>
      </c>
      <c r="G4" s="76" t="s">
        <v>82</v>
      </c>
      <c r="H4" s="76" t="s">
        <v>83</v>
      </c>
      <c r="I4" s="76" t="s">
        <v>84</v>
      </c>
      <c r="J4" s="76" t="s">
        <v>230</v>
      </c>
      <c r="K4" s="76" t="s">
        <v>85</v>
      </c>
      <c r="L4" s="76" t="s">
        <v>86</v>
      </c>
      <c r="M4" s="76" t="s">
        <v>87</v>
      </c>
      <c r="N4" s="76" t="s">
        <v>88</v>
      </c>
      <c r="O4" s="76" t="s">
        <v>89</v>
      </c>
      <c r="P4" s="191" t="s">
        <v>90</v>
      </c>
      <c r="Q4" s="76" t="s">
        <v>91</v>
      </c>
      <c r="R4" s="76" t="s">
        <v>143</v>
      </c>
      <c r="S4" s="76" t="s">
        <v>92</v>
      </c>
    </row>
    <row r="5" spans="1:20" ht="36" customHeight="1">
      <c r="A5" s="140" t="s">
        <v>229</v>
      </c>
      <c r="B5" s="194" t="s">
        <v>466</v>
      </c>
      <c r="C5" s="141">
        <v>2026</v>
      </c>
      <c r="D5" s="142">
        <v>46027</v>
      </c>
      <c r="E5" s="142">
        <v>46111</v>
      </c>
      <c r="F5" s="24" t="s">
        <v>221</v>
      </c>
      <c r="G5" s="24" t="s">
        <v>444</v>
      </c>
      <c r="H5" s="24" t="s">
        <v>101</v>
      </c>
      <c r="I5" s="24" t="s">
        <v>434</v>
      </c>
      <c r="J5" s="24" t="s">
        <v>490</v>
      </c>
      <c r="K5" s="24" t="s">
        <v>112</v>
      </c>
      <c r="L5" s="24" t="s">
        <v>116</v>
      </c>
      <c r="M5" s="141">
        <v>4</v>
      </c>
      <c r="N5" s="141">
        <v>4</v>
      </c>
      <c r="O5" s="141">
        <v>0</v>
      </c>
      <c r="P5" s="190">
        <v>0.22</v>
      </c>
      <c r="Q5" s="141" t="s">
        <v>130</v>
      </c>
      <c r="R5" s="24" t="s">
        <v>232</v>
      </c>
      <c r="S5" s="24" t="s">
        <v>242</v>
      </c>
      <c r="T5" s="143"/>
    </row>
    <row r="6" spans="1:20" ht="36" customHeight="1">
      <c r="A6" s="140" t="s">
        <v>229</v>
      </c>
      <c r="B6" s="194" t="s">
        <v>465</v>
      </c>
      <c r="C6" s="141">
        <v>2026</v>
      </c>
      <c r="D6" s="142">
        <v>46027</v>
      </c>
      <c r="E6" s="142">
        <v>46111</v>
      </c>
      <c r="F6" s="24" t="s">
        <v>221</v>
      </c>
      <c r="G6" s="24" t="s">
        <v>408</v>
      </c>
      <c r="H6" s="24" t="s">
        <v>102</v>
      </c>
      <c r="I6" s="24" t="s">
        <v>522</v>
      </c>
      <c r="J6" s="24" t="s">
        <v>491</v>
      </c>
      <c r="K6" s="24" t="s">
        <v>112</v>
      </c>
      <c r="L6" s="24" t="s">
        <v>113</v>
      </c>
      <c r="M6" s="141">
        <v>79</v>
      </c>
      <c r="N6" s="24">
        <v>316</v>
      </c>
      <c r="O6" s="24">
        <v>0</v>
      </c>
      <c r="P6" s="190">
        <v>0.28000000000000003</v>
      </c>
      <c r="Q6" s="24" t="s">
        <v>130</v>
      </c>
      <c r="R6" s="24" t="s">
        <v>232</v>
      </c>
      <c r="S6" s="24" t="s">
        <v>242</v>
      </c>
      <c r="T6" s="144"/>
    </row>
    <row r="7" spans="1:20" ht="36" customHeight="1">
      <c r="A7" s="140" t="s">
        <v>229</v>
      </c>
      <c r="B7" s="194" t="s">
        <v>474</v>
      </c>
      <c r="C7" s="141">
        <v>2026</v>
      </c>
      <c r="D7" s="142">
        <v>46027</v>
      </c>
      <c r="E7" s="142">
        <v>46111</v>
      </c>
      <c r="F7" s="24" t="s">
        <v>221</v>
      </c>
      <c r="G7" s="24" t="s">
        <v>451</v>
      </c>
      <c r="H7" s="24" t="s">
        <v>102</v>
      </c>
      <c r="I7" s="24" t="s">
        <v>412</v>
      </c>
      <c r="J7" s="24" t="s">
        <v>492</v>
      </c>
      <c r="K7" s="24" t="s">
        <v>112</v>
      </c>
      <c r="L7" s="24" t="s">
        <v>113</v>
      </c>
      <c r="M7" s="24">
        <v>18</v>
      </c>
      <c r="N7" s="24">
        <v>87</v>
      </c>
      <c r="O7" s="24">
        <v>0</v>
      </c>
      <c r="P7" s="190">
        <v>0.24</v>
      </c>
      <c r="Q7" s="24" t="s">
        <v>130</v>
      </c>
      <c r="R7" s="24" t="s">
        <v>232</v>
      </c>
      <c r="S7" s="24" t="s">
        <v>242</v>
      </c>
      <c r="T7" s="144"/>
    </row>
    <row r="8" spans="1:20" ht="36" customHeight="1">
      <c r="A8" s="140" t="s">
        <v>229</v>
      </c>
      <c r="B8" s="194" t="s">
        <v>478</v>
      </c>
      <c r="C8" s="141">
        <v>2026</v>
      </c>
      <c r="D8" s="142">
        <v>46027</v>
      </c>
      <c r="E8" s="142">
        <v>46111</v>
      </c>
      <c r="F8" s="24" t="s">
        <v>221</v>
      </c>
      <c r="G8" s="24" t="s">
        <v>413</v>
      </c>
      <c r="H8" s="24" t="s">
        <v>102</v>
      </c>
      <c r="I8" s="24" t="s">
        <v>414</v>
      </c>
      <c r="J8" s="24" t="s">
        <v>493</v>
      </c>
      <c r="K8" s="24" t="s">
        <v>112</v>
      </c>
      <c r="L8" s="24" t="s">
        <v>113</v>
      </c>
      <c r="M8" s="24">
        <v>22</v>
      </c>
      <c r="N8" s="24">
        <v>88</v>
      </c>
      <c r="O8" s="24">
        <v>0</v>
      </c>
      <c r="P8" s="190">
        <v>0.28000000000000003</v>
      </c>
      <c r="Q8" s="24" t="s">
        <v>130</v>
      </c>
      <c r="R8" s="24" t="s">
        <v>232</v>
      </c>
      <c r="S8" s="24" t="s">
        <v>242</v>
      </c>
      <c r="T8" s="144"/>
    </row>
    <row r="9" spans="1:20" ht="36" customHeight="1">
      <c r="A9" s="140" t="s">
        <v>229</v>
      </c>
      <c r="B9" s="194" t="s">
        <v>482</v>
      </c>
      <c r="C9" s="141">
        <v>2026</v>
      </c>
      <c r="D9" s="142">
        <v>46027</v>
      </c>
      <c r="E9" s="142">
        <v>46111</v>
      </c>
      <c r="F9" s="24" t="s">
        <v>221</v>
      </c>
      <c r="G9" s="24" t="s">
        <v>458</v>
      </c>
      <c r="H9" s="24" t="s">
        <v>102</v>
      </c>
      <c r="I9" s="24" t="s">
        <v>416</v>
      </c>
      <c r="J9" s="24" t="s">
        <v>494</v>
      </c>
      <c r="K9" s="24" t="s">
        <v>112</v>
      </c>
      <c r="L9" s="24" t="s">
        <v>113</v>
      </c>
      <c r="M9" s="24">
        <v>2</v>
      </c>
      <c r="N9" s="24">
        <v>8</v>
      </c>
      <c r="O9" s="24">
        <v>0</v>
      </c>
      <c r="P9" s="190">
        <v>0.25</v>
      </c>
      <c r="Q9" s="24" t="s">
        <v>130</v>
      </c>
      <c r="R9" s="24" t="s">
        <v>232</v>
      </c>
      <c r="S9" s="24" t="s">
        <v>242</v>
      </c>
      <c r="T9" s="144"/>
    </row>
    <row r="10" spans="1:20" ht="36" customHeight="1">
      <c r="A10" s="140"/>
      <c r="B10" s="24"/>
      <c r="C10" s="141"/>
      <c r="D10" s="142"/>
      <c r="E10" s="142"/>
      <c r="F10" s="24"/>
      <c r="G10" s="24"/>
      <c r="H10" s="24"/>
      <c r="I10" s="24"/>
      <c r="J10" s="24"/>
      <c r="K10" s="24"/>
      <c r="L10" s="24"/>
      <c r="M10" s="24"/>
      <c r="N10" s="24"/>
      <c r="O10" s="24"/>
      <c r="P10" s="190"/>
      <c r="Q10" s="24"/>
      <c r="R10" s="24"/>
      <c r="S10" s="24" t="s">
        <v>242</v>
      </c>
      <c r="T10" s="144"/>
    </row>
    <row r="11" spans="1:20" ht="36" customHeight="1">
      <c r="A11" s="140"/>
      <c r="B11" s="24"/>
      <c r="C11" s="141"/>
      <c r="D11" s="142"/>
      <c r="E11" s="142"/>
      <c r="F11" s="24"/>
      <c r="G11" s="24"/>
      <c r="H11" s="24"/>
      <c r="I11" s="24"/>
      <c r="J11" s="24"/>
      <c r="K11" s="24"/>
      <c r="L11" s="24"/>
      <c r="M11" s="24"/>
      <c r="N11" s="24"/>
      <c r="O11" s="24"/>
      <c r="P11" s="190"/>
      <c r="Q11" s="24"/>
      <c r="R11" s="24"/>
      <c r="S11" s="24" t="s">
        <v>242</v>
      </c>
      <c r="T11" s="144"/>
    </row>
    <row r="12" spans="1:20" ht="36" customHeight="1">
      <c r="A12" s="140"/>
      <c r="B12" s="24"/>
      <c r="C12" s="141"/>
      <c r="D12" s="142"/>
      <c r="E12" s="142"/>
      <c r="F12" s="24"/>
      <c r="G12" s="24"/>
      <c r="H12" s="24"/>
      <c r="I12" s="24"/>
      <c r="J12" s="24"/>
      <c r="K12" s="24"/>
      <c r="L12" s="24"/>
      <c r="M12" s="24"/>
      <c r="N12" s="24"/>
      <c r="O12" s="24"/>
      <c r="P12" s="190"/>
      <c r="Q12" s="24"/>
      <c r="R12" s="24"/>
      <c r="S12" s="24" t="s">
        <v>242</v>
      </c>
      <c r="T12" s="144"/>
    </row>
    <row r="13" spans="1:20" ht="36" customHeight="1">
      <c r="A13" s="140"/>
      <c r="B13" s="24"/>
      <c r="C13" s="141"/>
      <c r="D13" s="142"/>
      <c r="E13" s="142"/>
      <c r="F13" s="24"/>
      <c r="G13" s="24"/>
      <c r="H13" s="24"/>
      <c r="I13" s="24"/>
      <c r="J13" s="24"/>
      <c r="K13" s="24"/>
      <c r="L13" s="24"/>
      <c r="M13" s="24"/>
      <c r="N13" s="24"/>
      <c r="O13" s="24"/>
      <c r="P13" s="190"/>
      <c r="Q13" s="24"/>
      <c r="R13" s="24"/>
      <c r="S13" s="24" t="s">
        <v>242</v>
      </c>
      <c r="T13" s="144"/>
    </row>
    <row r="14" spans="1:20" ht="36" customHeight="1">
      <c r="A14" s="140"/>
      <c r="B14" s="24"/>
      <c r="C14" s="141"/>
      <c r="D14" s="142"/>
      <c r="E14" s="142"/>
      <c r="F14" s="24"/>
      <c r="G14" s="24"/>
      <c r="H14" s="24"/>
      <c r="I14" s="24"/>
      <c r="J14" s="24"/>
      <c r="K14" s="24"/>
      <c r="L14" s="24"/>
      <c r="M14" s="24"/>
      <c r="N14" s="24"/>
      <c r="O14" s="24"/>
      <c r="P14" s="190"/>
      <c r="Q14" s="24"/>
      <c r="R14" s="24"/>
      <c r="S14" s="24" t="s">
        <v>242</v>
      </c>
      <c r="T14" s="144"/>
    </row>
    <row r="15" spans="1:20" ht="36" customHeight="1">
      <c r="A15" s="140"/>
      <c r="B15" s="24"/>
      <c r="C15" s="141"/>
      <c r="D15" s="142"/>
      <c r="E15" s="142"/>
      <c r="F15" s="24"/>
      <c r="G15" s="24"/>
      <c r="H15" s="24"/>
      <c r="I15" s="24"/>
      <c r="J15" s="24"/>
      <c r="K15" s="24"/>
      <c r="L15" s="24"/>
      <c r="M15" s="24"/>
      <c r="N15" s="24"/>
      <c r="O15" s="24"/>
      <c r="P15" s="190"/>
      <c r="Q15" s="24"/>
      <c r="R15" s="24"/>
      <c r="S15" s="24" t="s">
        <v>242</v>
      </c>
      <c r="T15" s="144"/>
    </row>
    <row r="16" spans="1:20" ht="36" customHeight="1">
      <c r="A16" s="140"/>
      <c r="B16" s="24"/>
      <c r="C16" s="141"/>
      <c r="D16" s="142"/>
      <c r="E16" s="142"/>
      <c r="F16" s="24"/>
      <c r="G16" s="24"/>
      <c r="H16" s="24"/>
      <c r="I16" s="24"/>
      <c r="J16" s="24"/>
      <c r="K16" s="24"/>
      <c r="L16" s="24"/>
      <c r="M16" s="24"/>
      <c r="N16" s="24"/>
      <c r="O16" s="24"/>
      <c r="P16" s="190"/>
      <c r="Q16" s="24"/>
      <c r="R16" s="24"/>
      <c r="S16" s="24" t="s">
        <v>242</v>
      </c>
      <c r="T16" s="144"/>
    </row>
    <row r="17" spans="1:20" ht="36" customHeight="1">
      <c r="A17" s="140"/>
      <c r="B17" s="24"/>
      <c r="C17" s="141"/>
      <c r="D17" s="142"/>
      <c r="E17" s="142"/>
      <c r="F17" s="24"/>
      <c r="G17" s="24"/>
      <c r="H17" s="24"/>
      <c r="I17" s="24"/>
      <c r="J17" s="24"/>
      <c r="K17" s="24"/>
      <c r="L17" s="24"/>
      <c r="M17" s="24"/>
      <c r="N17" s="24"/>
      <c r="O17" s="24"/>
      <c r="P17" s="190"/>
      <c r="Q17" s="24"/>
      <c r="R17" s="24"/>
      <c r="S17" s="24" t="s">
        <v>242</v>
      </c>
      <c r="T17" s="144"/>
    </row>
    <row r="18" spans="1:20" ht="36" customHeight="1">
      <c r="A18" s="140"/>
      <c r="B18" s="24"/>
      <c r="C18" s="141"/>
      <c r="D18" s="142"/>
      <c r="E18" s="142"/>
      <c r="F18" s="24"/>
      <c r="G18" s="24"/>
      <c r="H18" s="24"/>
      <c r="I18" s="24"/>
      <c r="J18" s="24"/>
      <c r="K18" s="24"/>
      <c r="L18" s="24"/>
      <c r="M18" s="24"/>
      <c r="N18" s="24"/>
      <c r="O18" s="24"/>
      <c r="P18" s="190"/>
      <c r="Q18" s="24"/>
      <c r="R18" s="24"/>
      <c r="S18" s="24" t="s">
        <v>242</v>
      </c>
      <c r="T18" s="144"/>
    </row>
    <row r="19" spans="1:20" ht="36" customHeight="1">
      <c r="A19" s="140"/>
      <c r="B19" s="24"/>
      <c r="C19" s="141"/>
      <c r="D19" s="142"/>
      <c r="E19" s="142"/>
      <c r="F19" s="24"/>
      <c r="G19" s="24"/>
      <c r="H19" s="24"/>
      <c r="I19" s="24"/>
      <c r="J19" s="24"/>
      <c r="K19" s="24"/>
      <c r="L19" s="24"/>
      <c r="M19" s="24"/>
      <c r="N19" s="24"/>
      <c r="O19" s="24"/>
      <c r="P19" s="190"/>
      <c r="Q19" s="24"/>
      <c r="R19" s="24"/>
      <c r="S19" s="24"/>
      <c r="T19" s="144"/>
    </row>
    <row r="20" spans="1:20" ht="36" customHeight="1">
      <c r="A20" s="140"/>
      <c r="B20" s="24"/>
      <c r="C20" s="141"/>
      <c r="D20" s="142"/>
      <c r="E20" s="142"/>
      <c r="F20" s="24"/>
      <c r="G20" s="24"/>
      <c r="H20" s="24"/>
      <c r="I20" s="24"/>
      <c r="J20" s="24"/>
      <c r="K20" s="24"/>
      <c r="L20" s="24"/>
      <c r="M20" s="24"/>
      <c r="N20" s="24"/>
      <c r="O20" s="24"/>
      <c r="P20" s="190"/>
      <c r="Q20" s="24"/>
      <c r="R20" s="24"/>
      <c r="S20" s="24"/>
    </row>
    <row r="21" spans="1:20" ht="36" customHeight="1">
      <c r="A21" s="140"/>
      <c r="B21" s="24"/>
      <c r="C21" s="141"/>
      <c r="D21" s="142"/>
      <c r="E21" s="142"/>
      <c r="F21" s="24"/>
      <c r="G21" s="24"/>
      <c r="H21" s="24"/>
      <c r="I21" s="24"/>
      <c r="J21" s="24"/>
      <c r="K21" s="24"/>
      <c r="L21" s="24"/>
      <c r="M21" s="24"/>
      <c r="N21" s="24"/>
      <c r="O21" s="24"/>
      <c r="P21" s="190"/>
      <c r="Q21" s="24"/>
      <c r="R21" s="24"/>
      <c r="S21" s="24"/>
    </row>
    <row r="22" spans="1:20" ht="36" customHeight="1">
      <c r="A22" s="140"/>
      <c r="B22" s="24"/>
      <c r="C22" s="141"/>
      <c r="D22" s="142"/>
      <c r="E22" s="142"/>
      <c r="F22" s="24"/>
      <c r="G22" s="24"/>
      <c r="H22" s="24"/>
      <c r="I22" s="24"/>
      <c r="J22" s="24"/>
      <c r="K22" s="24"/>
      <c r="L22" s="24"/>
      <c r="M22" s="24"/>
      <c r="N22" s="24"/>
      <c r="O22" s="24"/>
      <c r="P22" s="190"/>
      <c r="Q22" s="24"/>
      <c r="R22" s="24"/>
      <c r="S22" s="24"/>
    </row>
    <row r="23" spans="1:20" ht="36" customHeight="1">
      <c r="A23" s="140"/>
      <c r="B23" s="24"/>
      <c r="C23" s="141"/>
      <c r="D23" s="142"/>
      <c r="E23" s="142"/>
      <c r="F23" s="24"/>
      <c r="G23" s="24"/>
      <c r="H23" s="24"/>
      <c r="I23" s="24"/>
      <c r="J23" s="24"/>
      <c r="K23" s="24"/>
      <c r="L23" s="24"/>
      <c r="M23" s="24"/>
      <c r="N23" s="24"/>
      <c r="O23" s="24"/>
      <c r="P23" s="190"/>
      <c r="Q23" s="24"/>
      <c r="R23" s="24"/>
      <c r="S23" s="24"/>
    </row>
    <row r="24" spans="1:20" ht="36" customHeight="1">
      <c r="A24" s="140"/>
      <c r="B24" s="24"/>
      <c r="C24" s="141"/>
      <c r="D24" s="142"/>
      <c r="E24" s="142"/>
      <c r="F24" s="24"/>
      <c r="G24" s="24"/>
      <c r="H24" s="24"/>
      <c r="I24" s="24"/>
      <c r="J24" s="24"/>
      <c r="K24" s="24"/>
      <c r="L24" s="24"/>
      <c r="M24" s="24"/>
      <c r="N24" s="24"/>
      <c r="O24" s="24"/>
      <c r="P24" s="190"/>
      <c r="Q24" s="24"/>
      <c r="R24" s="24"/>
      <c r="S24" s="24"/>
    </row>
    <row r="25" spans="1:20" ht="36" customHeight="1">
      <c r="A25" s="140"/>
      <c r="B25" s="24"/>
      <c r="C25" s="141"/>
      <c r="D25" s="142"/>
      <c r="E25" s="142"/>
      <c r="F25" s="24"/>
      <c r="G25" s="24"/>
      <c r="H25" s="24"/>
      <c r="I25" s="24"/>
      <c r="J25" s="24"/>
      <c r="K25" s="24"/>
      <c r="L25" s="24"/>
      <c r="M25" s="24"/>
      <c r="N25" s="24"/>
      <c r="O25" s="24"/>
      <c r="P25" s="190"/>
      <c r="Q25" s="24"/>
      <c r="R25" s="24"/>
      <c r="S25" s="24"/>
    </row>
    <row r="26" spans="1:20" ht="36" customHeight="1">
      <c r="A26" s="140"/>
      <c r="B26" s="24"/>
      <c r="C26" s="141"/>
      <c r="D26" s="142"/>
      <c r="E26" s="142"/>
      <c r="F26" s="24"/>
      <c r="G26" s="24"/>
      <c r="H26" s="24"/>
      <c r="I26" s="24"/>
      <c r="J26" s="24"/>
      <c r="K26" s="24"/>
      <c r="L26" s="24"/>
      <c r="M26" s="24"/>
      <c r="N26" s="24"/>
      <c r="O26" s="24"/>
      <c r="P26" s="190"/>
      <c r="Q26" s="24"/>
      <c r="R26" s="24"/>
      <c r="S26" s="24"/>
    </row>
    <row r="27" spans="1:20" ht="36" customHeight="1">
      <c r="A27" s="140"/>
      <c r="B27" s="24"/>
      <c r="C27" s="141"/>
      <c r="D27" s="142"/>
      <c r="E27" s="142"/>
      <c r="F27" s="24"/>
      <c r="G27" s="24"/>
      <c r="H27" s="24"/>
      <c r="I27" s="24"/>
      <c r="J27" s="24"/>
      <c r="K27" s="24"/>
      <c r="L27" s="24"/>
      <c r="M27" s="24"/>
      <c r="N27" s="24"/>
      <c r="O27" s="24"/>
      <c r="P27" s="190"/>
      <c r="Q27" s="24"/>
      <c r="R27" s="24"/>
      <c r="S27" s="24"/>
    </row>
    <row r="28" spans="1:20" ht="36" customHeight="1">
      <c r="A28" s="140"/>
      <c r="B28" s="24"/>
      <c r="C28" s="141"/>
      <c r="D28" s="142"/>
      <c r="E28" s="142"/>
      <c r="F28" s="24"/>
      <c r="G28" s="24"/>
      <c r="H28" s="24"/>
      <c r="I28" s="24"/>
      <c r="J28" s="24"/>
      <c r="K28" s="24"/>
      <c r="L28" s="24"/>
      <c r="M28" s="24"/>
      <c r="N28" s="24"/>
      <c r="O28" s="24"/>
      <c r="P28" s="190"/>
      <c r="Q28" s="24"/>
      <c r="R28" s="24"/>
      <c r="S28" s="24"/>
    </row>
    <row r="29" spans="1:20" ht="36" customHeight="1">
      <c r="A29" s="140"/>
      <c r="B29" s="24"/>
      <c r="C29" s="141"/>
      <c r="D29" s="142"/>
      <c r="E29" s="142"/>
      <c r="F29" s="24"/>
      <c r="G29" s="24"/>
      <c r="H29" s="24"/>
      <c r="I29" s="24"/>
      <c r="J29" s="24"/>
      <c r="K29" s="24"/>
      <c r="L29" s="24"/>
      <c r="M29" s="24"/>
      <c r="N29" s="24"/>
      <c r="O29" s="24"/>
      <c r="P29" s="190"/>
      <c r="Q29" s="24"/>
      <c r="R29" s="24"/>
      <c r="S29" s="24"/>
    </row>
    <row r="30" spans="1:20" ht="36" customHeight="1">
      <c r="A30" s="140"/>
      <c r="B30" s="24"/>
      <c r="C30" s="141"/>
      <c r="D30" s="142"/>
      <c r="E30" s="142"/>
      <c r="F30" s="24"/>
      <c r="G30" s="24"/>
      <c r="H30" s="24"/>
      <c r="I30" s="24"/>
      <c r="J30" s="24"/>
      <c r="K30" s="24"/>
      <c r="L30" s="24"/>
      <c r="M30" s="24"/>
      <c r="N30" s="24"/>
      <c r="O30" s="24"/>
      <c r="P30" s="190"/>
      <c r="Q30" s="24"/>
      <c r="R30" s="24"/>
      <c r="S30" s="24"/>
    </row>
    <row r="31" spans="1:20" ht="36" customHeight="1">
      <c r="A31" s="140"/>
      <c r="B31" s="24"/>
      <c r="C31" s="141"/>
      <c r="D31" s="142"/>
      <c r="E31" s="142"/>
      <c r="F31" s="24"/>
      <c r="G31" s="24"/>
      <c r="H31" s="24"/>
      <c r="I31" s="24"/>
      <c r="J31" s="24"/>
      <c r="K31" s="24"/>
      <c r="L31" s="24"/>
      <c r="M31" s="24"/>
      <c r="N31" s="24"/>
      <c r="O31" s="24"/>
      <c r="P31" s="190"/>
      <c r="Q31" s="24"/>
      <c r="R31" s="24"/>
      <c r="S31" s="24"/>
    </row>
    <row r="32" spans="1:20" ht="36" customHeight="1">
      <c r="A32" s="140"/>
      <c r="B32" s="24"/>
      <c r="C32" s="141"/>
      <c r="D32" s="142"/>
      <c r="E32" s="142"/>
      <c r="F32" s="24"/>
      <c r="G32" s="24"/>
      <c r="H32" s="24"/>
      <c r="I32" s="24"/>
      <c r="J32" s="24"/>
      <c r="K32" s="24"/>
      <c r="L32" s="24"/>
      <c r="M32" s="24"/>
      <c r="N32" s="24"/>
      <c r="O32" s="24"/>
      <c r="P32" s="190"/>
      <c r="Q32" s="24"/>
      <c r="R32" s="24"/>
      <c r="S32" s="24"/>
    </row>
    <row r="33" spans="1:19" ht="36" customHeight="1">
      <c r="A33" s="140"/>
      <c r="B33" s="24"/>
      <c r="C33" s="141"/>
      <c r="D33" s="142"/>
      <c r="E33" s="142"/>
      <c r="F33" s="24"/>
      <c r="G33" s="24"/>
      <c r="H33" s="24"/>
      <c r="I33" s="24"/>
      <c r="J33" s="24"/>
      <c r="K33" s="24"/>
      <c r="L33" s="24"/>
      <c r="M33" s="24"/>
      <c r="N33" s="24"/>
      <c r="O33" s="24"/>
      <c r="P33" s="190"/>
      <c r="Q33" s="24"/>
      <c r="R33" s="24"/>
      <c r="S33" s="24"/>
    </row>
    <row r="34" spans="1:19" ht="36" customHeight="1">
      <c r="A34" s="140"/>
      <c r="B34" s="24"/>
      <c r="C34" s="141"/>
      <c r="D34" s="142"/>
      <c r="E34" s="142"/>
      <c r="F34" s="24"/>
      <c r="G34" s="24"/>
      <c r="H34" s="24"/>
      <c r="I34" s="24"/>
      <c r="J34" s="24"/>
      <c r="K34" s="24"/>
      <c r="L34" s="24"/>
      <c r="M34" s="24"/>
      <c r="N34" s="24"/>
      <c r="O34" s="24"/>
      <c r="P34" s="190"/>
      <c r="Q34" s="24"/>
      <c r="R34" s="24"/>
      <c r="S34" s="24"/>
    </row>
    <row r="35" spans="1:19" ht="36" customHeight="1">
      <c r="A35" s="140"/>
      <c r="B35" s="24"/>
      <c r="C35" s="141"/>
      <c r="D35" s="142"/>
      <c r="E35" s="142"/>
      <c r="F35" s="24"/>
      <c r="G35" s="24"/>
      <c r="H35" s="24"/>
      <c r="I35" s="24"/>
      <c r="J35" s="24"/>
      <c r="K35" s="24"/>
      <c r="L35" s="24"/>
      <c r="M35" s="24"/>
      <c r="N35" s="24"/>
      <c r="O35" s="24"/>
      <c r="P35" s="190"/>
      <c r="Q35" s="24"/>
      <c r="R35" s="24"/>
      <c r="S35" s="24"/>
    </row>
    <row r="36" spans="1:19" ht="36" customHeight="1">
      <c r="A36" s="140"/>
      <c r="B36" s="24"/>
      <c r="C36" s="141"/>
      <c r="D36" s="142"/>
      <c r="E36" s="142"/>
      <c r="F36" s="24"/>
      <c r="G36" s="24"/>
      <c r="H36" s="24"/>
      <c r="I36" s="24"/>
      <c r="J36" s="24"/>
      <c r="K36" s="24"/>
      <c r="L36" s="24"/>
      <c r="M36" s="24"/>
      <c r="N36" s="24"/>
      <c r="O36" s="24"/>
      <c r="P36" s="190"/>
      <c r="Q36" s="24"/>
      <c r="R36" s="24"/>
      <c r="S36" s="24"/>
    </row>
    <row r="37" spans="1:19" ht="36" customHeight="1">
      <c r="A37" s="140"/>
      <c r="B37" s="24"/>
      <c r="C37" s="141"/>
      <c r="D37" s="142"/>
      <c r="E37" s="142"/>
      <c r="F37" s="24"/>
      <c r="G37" s="24"/>
      <c r="H37" s="24"/>
      <c r="I37" s="24"/>
      <c r="J37" s="24"/>
      <c r="K37" s="24"/>
      <c r="L37" s="24"/>
      <c r="M37" s="24"/>
      <c r="N37" s="24"/>
      <c r="O37" s="24"/>
      <c r="P37" s="190"/>
      <c r="Q37" s="24"/>
      <c r="R37" s="24"/>
      <c r="S37" s="24"/>
    </row>
    <row r="38" spans="1:19" ht="36" customHeight="1">
      <c r="A38" s="140"/>
      <c r="B38" s="24"/>
      <c r="C38" s="141"/>
      <c r="D38" s="142"/>
      <c r="E38" s="142"/>
      <c r="F38" s="24"/>
      <c r="G38" s="24"/>
      <c r="H38" s="24"/>
      <c r="I38" s="24"/>
      <c r="J38" s="24"/>
      <c r="K38" s="24"/>
      <c r="L38" s="24"/>
      <c r="M38" s="24"/>
      <c r="N38" s="24"/>
      <c r="O38" s="24"/>
      <c r="P38" s="190"/>
      <c r="Q38" s="24"/>
      <c r="R38" s="24"/>
      <c r="S38" s="24"/>
    </row>
    <row r="39" spans="1:19" ht="36" customHeight="1">
      <c r="A39" s="140"/>
      <c r="B39" s="24"/>
      <c r="C39" s="141"/>
      <c r="D39" s="142"/>
      <c r="E39" s="142"/>
      <c r="F39" s="24"/>
      <c r="G39" s="24"/>
      <c r="H39" s="24"/>
      <c r="I39" s="24"/>
      <c r="J39" s="24"/>
      <c r="K39" s="24"/>
      <c r="L39" s="24"/>
      <c r="M39" s="24"/>
      <c r="N39" s="24"/>
      <c r="O39" s="24"/>
      <c r="P39" s="190"/>
      <c r="Q39" s="24"/>
      <c r="R39" s="24"/>
      <c r="S39" s="24"/>
    </row>
    <row r="40" spans="1:19" ht="36" customHeight="1">
      <c r="A40" s="140"/>
      <c r="B40" s="24"/>
      <c r="C40" s="141"/>
      <c r="D40" s="142"/>
      <c r="E40" s="142"/>
      <c r="F40" s="24"/>
      <c r="G40" s="24"/>
      <c r="H40" s="24"/>
      <c r="I40" s="24"/>
      <c r="J40" s="24"/>
      <c r="K40" s="24"/>
      <c r="L40" s="24"/>
      <c r="M40" s="24"/>
      <c r="N40" s="24"/>
      <c r="O40" s="24"/>
      <c r="P40" s="190"/>
      <c r="Q40" s="24"/>
      <c r="R40" s="24"/>
      <c r="S40" s="24"/>
    </row>
    <row r="41" spans="1:19" ht="36" customHeight="1">
      <c r="A41" s="140"/>
      <c r="B41" s="24"/>
      <c r="C41" s="141"/>
      <c r="D41" s="142"/>
      <c r="E41" s="142"/>
      <c r="F41" s="24"/>
      <c r="G41" s="24"/>
      <c r="H41" s="24"/>
      <c r="I41" s="24"/>
      <c r="J41" s="24"/>
      <c r="K41" s="24"/>
      <c r="L41" s="24"/>
      <c r="M41" s="24"/>
      <c r="N41" s="24"/>
      <c r="O41" s="24"/>
      <c r="P41" s="190"/>
      <c r="Q41" s="24"/>
      <c r="R41" s="24"/>
      <c r="S41" s="24"/>
    </row>
    <row r="42" spans="1:19" ht="36" customHeight="1">
      <c r="A42" s="140"/>
      <c r="B42" s="24"/>
      <c r="C42" s="141"/>
      <c r="D42" s="142"/>
      <c r="E42" s="142"/>
      <c r="F42" s="24"/>
      <c r="G42" s="24"/>
      <c r="H42" s="24"/>
      <c r="I42" s="24"/>
      <c r="J42" s="24"/>
      <c r="K42" s="24"/>
      <c r="L42" s="24"/>
      <c r="M42" s="24"/>
      <c r="N42" s="24"/>
      <c r="O42" s="24"/>
      <c r="P42" s="190"/>
      <c r="Q42" s="24"/>
      <c r="R42" s="24"/>
      <c r="S42" s="24"/>
    </row>
    <row r="43" spans="1:19" ht="36" customHeight="1">
      <c r="A43" s="140"/>
      <c r="B43" s="24"/>
      <c r="C43" s="141"/>
      <c r="D43" s="142"/>
      <c r="E43" s="142"/>
      <c r="F43" s="24"/>
      <c r="G43" s="24"/>
      <c r="H43" s="24"/>
      <c r="I43" s="24"/>
      <c r="J43" s="24"/>
      <c r="K43" s="24"/>
      <c r="L43" s="24"/>
      <c r="M43" s="24"/>
      <c r="N43" s="24"/>
      <c r="O43" s="24"/>
      <c r="P43" s="190"/>
      <c r="Q43" s="24"/>
      <c r="R43" s="24"/>
      <c r="S43" s="24"/>
    </row>
    <row r="44" spans="1:19" ht="36" customHeight="1">
      <c r="A44" s="140"/>
      <c r="B44" s="24"/>
      <c r="C44" s="141"/>
      <c r="D44" s="142"/>
      <c r="E44" s="142"/>
      <c r="F44" s="24"/>
      <c r="G44" s="24"/>
      <c r="H44" s="24"/>
      <c r="I44" s="24"/>
      <c r="J44" s="24"/>
      <c r="K44" s="24"/>
      <c r="L44" s="24"/>
      <c r="M44" s="24"/>
      <c r="N44" s="24"/>
      <c r="O44" s="24"/>
      <c r="P44" s="190"/>
      <c r="Q44" s="24"/>
      <c r="R44" s="24"/>
      <c r="S44" s="24"/>
    </row>
    <row r="45" spans="1:19" ht="36" customHeight="1">
      <c r="A45" s="140"/>
      <c r="B45" s="24"/>
      <c r="C45" s="141"/>
      <c r="D45" s="142"/>
      <c r="E45" s="142"/>
      <c r="F45" s="24"/>
      <c r="G45" s="24"/>
      <c r="H45" s="24"/>
      <c r="I45" s="24"/>
      <c r="J45" s="24"/>
      <c r="K45" s="24"/>
      <c r="L45" s="24"/>
      <c r="M45" s="24"/>
      <c r="N45" s="24"/>
      <c r="O45" s="24"/>
      <c r="P45" s="190"/>
      <c r="Q45" s="24"/>
      <c r="R45" s="24"/>
      <c r="S45" s="24"/>
    </row>
    <row r="46" spans="1:19" ht="36" customHeight="1">
      <c r="A46" s="140"/>
      <c r="B46" s="24"/>
      <c r="C46" s="141"/>
      <c r="D46" s="142"/>
      <c r="E46" s="142"/>
      <c r="F46" s="24"/>
      <c r="G46" s="24"/>
      <c r="H46" s="24"/>
      <c r="I46" s="24"/>
      <c r="J46" s="24"/>
      <c r="K46" s="24"/>
      <c r="L46" s="24"/>
      <c r="M46" s="24"/>
      <c r="N46" s="24"/>
      <c r="O46" s="24"/>
      <c r="P46" s="190"/>
      <c r="Q46" s="24"/>
      <c r="R46" s="24"/>
      <c r="S46" s="24"/>
    </row>
    <row r="47" spans="1:19" ht="36" customHeight="1">
      <c r="A47" s="140"/>
      <c r="B47" s="24"/>
      <c r="C47" s="141"/>
      <c r="D47" s="142"/>
      <c r="E47" s="142"/>
      <c r="F47" s="24"/>
      <c r="G47" s="24"/>
      <c r="H47" s="24"/>
      <c r="I47" s="24"/>
      <c r="J47" s="24"/>
      <c r="K47" s="24"/>
      <c r="L47" s="24"/>
      <c r="M47" s="24"/>
      <c r="N47" s="24"/>
      <c r="O47" s="24"/>
      <c r="P47" s="190"/>
      <c r="Q47" s="24"/>
      <c r="R47" s="24"/>
      <c r="S47" s="24"/>
    </row>
    <row r="48" spans="1:19" ht="36" customHeight="1">
      <c r="A48" s="140"/>
      <c r="B48" s="24"/>
      <c r="C48" s="141"/>
      <c r="D48" s="142"/>
      <c r="E48" s="142"/>
      <c r="F48" s="24"/>
      <c r="G48" s="24"/>
      <c r="H48" s="24"/>
      <c r="I48" s="24"/>
      <c r="J48" s="24"/>
      <c r="K48" s="24"/>
      <c r="L48" s="24"/>
      <c r="M48" s="24"/>
      <c r="N48" s="24"/>
      <c r="O48" s="24"/>
      <c r="P48" s="190"/>
      <c r="Q48" s="24"/>
      <c r="R48" s="24"/>
      <c r="S48" s="24"/>
    </row>
    <row r="49" spans="1:19" ht="36" customHeight="1">
      <c r="A49" s="140"/>
      <c r="B49" s="24"/>
      <c r="C49" s="141"/>
      <c r="D49" s="142"/>
      <c r="E49" s="142"/>
      <c r="F49" s="24"/>
      <c r="G49" s="24"/>
      <c r="H49" s="24"/>
      <c r="I49" s="24"/>
      <c r="J49" s="24"/>
      <c r="K49" s="24"/>
      <c r="L49" s="24"/>
      <c r="M49" s="24"/>
      <c r="N49" s="24"/>
      <c r="O49" s="24"/>
      <c r="P49" s="190"/>
      <c r="Q49" s="24"/>
      <c r="R49" s="24"/>
      <c r="S49" s="24"/>
    </row>
    <row r="50" spans="1:19" ht="36" customHeight="1">
      <c r="A50" s="140"/>
      <c r="B50" s="24"/>
      <c r="C50" s="141"/>
      <c r="D50" s="142"/>
      <c r="E50" s="142"/>
      <c r="F50" s="24"/>
      <c r="G50" s="24"/>
      <c r="H50" s="24"/>
      <c r="I50" s="24"/>
      <c r="J50" s="24"/>
      <c r="K50" s="24"/>
      <c r="L50" s="24"/>
      <c r="M50" s="24"/>
      <c r="N50" s="24"/>
      <c r="O50" s="24"/>
      <c r="P50" s="190"/>
      <c r="Q50" s="24"/>
      <c r="R50" s="24"/>
      <c r="S50" s="24"/>
    </row>
    <row r="51" spans="1:19" ht="36" customHeight="1">
      <c r="A51" s="140"/>
      <c r="B51" s="24"/>
      <c r="C51" s="141"/>
      <c r="D51" s="142"/>
      <c r="E51" s="142"/>
      <c r="F51" s="24"/>
      <c r="G51" s="24"/>
      <c r="H51" s="24"/>
      <c r="I51" s="24"/>
      <c r="J51" s="24"/>
      <c r="K51" s="24"/>
      <c r="L51" s="24"/>
      <c r="M51" s="24"/>
      <c r="N51" s="24"/>
      <c r="O51" s="24"/>
      <c r="P51" s="190"/>
      <c r="Q51" s="24"/>
      <c r="R51" s="24"/>
      <c r="S51" s="24"/>
    </row>
    <row r="52" spans="1:19" ht="36" customHeight="1">
      <c r="A52" s="140"/>
      <c r="B52" s="24"/>
      <c r="C52" s="141"/>
      <c r="D52" s="142"/>
      <c r="E52" s="142"/>
      <c r="F52" s="24"/>
      <c r="G52" s="24"/>
      <c r="H52" s="24"/>
      <c r="I52" s="24"/>
      <c r="J52" s="24"/>
      <c r="K52" s="24"/>
      <c r="L52" s="24"/>
      <c r="M52" s="24"/>
      <c r="N52" s="24"/>
      <c r="O52" s="24"/>
      <c r="P52" s="190"/>
      <c r="Q52" s="24"/>
      <c r="R52" s="24"/>
      <c r="S52" s="24"/>
    </row>
    <row r="53" spans="1:19" ht="36" customHeight="1">
      <c r="A53" s="140"/>
      <c r="B53" s="24"/>
      <c r="C53" s="141"/>
      <c r="D53" s="142"/>
      <c r="E53" s="142"/>
      <c r="F53" s="24"/>
      <c r="G53" s="24"/>
      <c r="H53" s="24"/>
      <c r="I53" s="24"/>
      <c r="J53" s="24"/>
      <c r="K53" s="24"/>
      <c r="L53" s="24"/>
      <c r="M53" s="24"/>
      <c r="N53" s="24"/>
      <c r="O53" s="24"/>
      <c r="P53" s="190"/>
      <c r="Q53" s="24"/>
      <c r="R53" s="24"/>
      <c r="S53" s="24"/>
    </row>
    <row r="54" spans="1:19" ht="36" customHeight="1">
      <c r="A54" s="140"/>
      <c r="B54" s="24"/>
      <c r="C54" s="141"/>
      <c r="D54" s="142"/>
      <c r="E54" s="142"/>
      <c r="F54" s="24"/>
      <c r="G54" s="24"/>
      <c r="H54" s="24"/>
      <c r="I54" s="24"/>
      <c r="J54" s="24"/>
      <c r="K54" s="24"/>
      <c r="L54" s="24"/>
      <c r="M54" s="24"/>
      <c r="N54" s="24"/>
      <c r="O54" s="24"/>
      <c r="P54" s="190"/>
      <c r="Q54" s="24"/>
      <c r="R54" s="24"/>
      <c r="S54" s="24"/>
    </row>
    <row r="55" spans="1:19" ht="36" customHeight="1">
      <c r="A55" s="140"/>
      <c r="B55" s="24"/>
      <c r="C55" s="141"/>
      <c r="D55" s="142"/>
      <c r="E55" s="142"/>
      <c r="F55" s="24"/>
      <c r="G55" s="24"/>
      <c r="H55" s="24"/>
      <c r="I55" s="24"/>
      <c r="J55" s="24"/>
      <c r="K55" s="24"/>
      <c r="L55" s="24"/>
      <c r="M55" s="24"/>
      <c r="N55" s="24"/>
      <c r="O55" s="24"/>
      <c r="P55" s="190"/>
      <c r="Q55" s="24"/>
      <c r="R55" s="24"/>
      <c r="S55" s="24"/>
    </row>
    <row r="56" spans="1:19" ht="36" customHeight="1">
      <c r="A56" s="140"/>
      <c r="B56" s="24"/>
      <c r="C56" s="141"/>
      <c r="D56" s="142"/>
      <c r="E56" s="142"/>
      <c r="F56" s="24"/>
      <c r="G56" s="24"/>
      <c r="H56" s="24"/>
      <c r="I56" s="24"/>
      <c r="J56" s="24"/>
      <c r="K56" s="24"/>
      <c r="L56" s="24"/>
      <c r="M56" s="24"/>
      <c r="N56" s="24"/>
      <c r="O56" s="24"/>
      <c r="P56" s="190"/>
      <c r="Q56" s="24"/>
      <c r="R56" s="24"/>
      <c r="S56" s="24"/>
    </row>
    <row r="57" spans="1:19" ht="36" customHeight="1">
      <c r="A57" s="140"/>
      <c r="B57" s="24"/>
      <c r="C57" s="141"/>
      <c r="D57" s="142"/>
      <c r="E57" s="142"/>
      <c r="F57" s="24"/>
      <c r="G57" s="24"/>
      <c r="H57" s="24"/>
      <c r="I57" s="24"/>
      <c r="J57" s="24"/>
      <c r="K57" s="24"/>
      <c r="L57" s="24"/>
      <c r="M57" s="24"/>
      <c r="N57" s="24"/>
      <c r="O57" s="24"/>
      <c r="P57" s="190"/>
      <c r="Q57" s="24"/>
      <c r="R57" s="24"/>
      <c r="S57" s="24"/>
    </row>
    <row r="58" spans="1:19" ht="36" customHeight="1">
      <c r="A58" s="140"/>
      <c r="B58" s="24"/>
      <c r="C58" s="141"/>
      <c r="D58" s="142"/>
      <c r="E58" s="142"/>
      <c r="F58" s="24"/>
      <c r="G58" s="24"/>
      <c r="H58" s="24"/>
      <c r="I58" s="24"/>
      <c r="J58" s="24"/>
      <c r="K58" s="24"/>
      <c r="L58" s="24"/>
      <c r="M58" s="24"/>
      <c r="N58" s="24"/>
      <c r="O58" s="24"/>
      <c r="P58" s="190"/>
      <c r="Q58" s="24"/>
      <c r="R58" s="24"/>
      <c r="S58" s="24"/>
    </row>
    <row r="59" spans="1:19" ht="36" customHeight="1">
      <c r="A59" s="140"/>
      <c r="B59" s="24"/>
      <c r="C59" s="141"/>
      <c r="D59" s="142"/>
      <c r="E59" s="142"/>
      <c r="F59" s="24"/>
      <c r="G59" s="24"/>
      <c r="H59" s="24"/>
      <c r="I59" s="24"/>
      <c r="J59" s="24"/>
      <c r="K59" s="24"/>
      <c r="L59" s="24"/>
      <c r="M59" s="24"/>
      <c r="N59" s="24"/>
      <c r="O59" s="24"/>
      <c r="P59" s="190"/>
      <c r="Q59" s="24"/>
      <c r="R59" s="24"/>
      <c r="S59" s="24"/>
    </row>
    <row r="60" spans="1:19" ht="36" customHeight="1">
      <c r="A60" s="140"/>
      <c r="B60" s="24"/>
      <c r="C60" s="141"/>
      <c r="D60" s="142"/>
      <c r="E60" s="142"/>
      <c r="F60" s="24"/>
      <c r="G60" s="24"/>
      <c r="H60" s="24"/>
      <c r="I60" s="24"/>
      <c r="J60" s="24"/>
      <c r="K60" s="24"/>
      <c r="L60" s="24"/>
      <c r="M60" s="24"/>
      <c r="N60" s="24"/>
      <c r="O60" s="24"/>
      <c r="P60" s="190"/>
      <c r="Q60" s="24"/>
      <c r="R60" s="24"/>
      <c r="S60" s="24"/>
    </row>
    <row r="61" spans="1:19" ht="36" customHeight="1">
      <c r="A61" s="140"/>
      <c r="B61" s="24"/>
      <c r="C61" s="141"/>
      <c r="D61" s="142"/>
      <c r="E61" s="142"/>
      <c r="F61" s="24"/>
      <c r="G61" s="24"/>
      <c r="H61" s="24"/>
      <c r="I61" s="24"/>
      <c r="J61" s="24"/>
      <c r="K61" s="24"/>
      <c r="L61" s="24"/>
      <c r="M61" s="24"/>
      <c r="N61" s="24"/>
      <c r="O61" s="24"/>
      <c r="P61" s="190"/>
      <c r="Q61" s="24"/>
      <c r="R61" s="24"/>
      <c r="S61" s="24"/>
    </row>
    <row r="62" spans="1:19" ht="36" customHeight="1">
      <c r="A62" s="140"/>
      <c r="B62" s="24"/>
      <c r="C62" s="141"/>
      <c r="D62" s="142"/>
      <c r="E62" s="142"/>
      <c r="F62" s="24"/>
      <c r="G62" s="24"/>
      <c r="H62" s="24"/>
      <c r="I62" s="24"/>
      <c r="J62" s="24"/>
      <c r="K62" s="24"/>
      <c r="L62" s="24"/>
      <c r="M62" s="24"/>
      <c r="N62" s="24"/>
      <c r="O62" s="24"/>
      <c r="P62" s="190"/>
      <c r="Q62" s="24"/>
      <c r="R62" s="24"/>
      <c r="S62" s="24"/>
    </row>
    <row r="63" spans="1:19" ht="36" customHeight="1">
      <c r="A63" s="140"/>
      <c r="B63" s="24"/>
      <c r="C63" s="141"/>
      <c r="D63" s="142"/>
      <c r="E63" s="142"/>
      <c r="F63" s="24"/>
      <c r="G63" s="24"/>
      <c r="H63" s="24"/>
      <c r="I63" s="24"/>
      <c r="J63" s="24"/>
      <c r="K63" s="24"/>
      <c r="L63" s="24"/>
      <c r="M63" s="24"/>
      <c r="N63" s="24"/>
      <c r="O63" s="24"/>
      <c r="P63" s="190"/>
      <c r="Q63" s="24"/>
      <c r="R63" s="24"/>
      <c r="S63" s="24"/>
    </row>
    <row r="64" spans="1:19" ht="36" customHeight="1">
      <c r="A64" s="140"/>
      <c r="B64" s="24"/>
      <c r="C64" s="141"/>
      <c r="D64" s="142"/>
      <c r="E64" s="142"/>
      <c r="F64" s="24"/>
      <c r="G64" s="24"/>
      <c r="H64" s="24"/>
      <c r="I64" s="24"/>
      <c r="J64" s="24"/>
      <c r="K64" s="24"/>
      <c r="L64" s="24"/>
      <c r="M64" s="24"/>
      <c r="N64" s="24"/>
      <c r="O64" s="24"/>
      <c r="P64" s="190"/>
      <c r="Q64" s="24"/>
      <c r="R64" s="24"/>
      <c r="S64" s="24"/>
    </row>
    <row r="65" spans="1:19" ht="36" customHeight="1">
      <c r="A65" s="140"/>
      <c r="B65" s="24"/>
      <c r="C65" s="141"/>
      <c r="D65" s="142"/>
      <c r="E65" s="142"/>
      <c r="F65" s="24"/>
      <c r="G65" s="24"/>
      <c r="H65" s="24"/>
      <c r="I65" s="24"/>
      <c r="J65" s="24"/>
      <c r="K65" s="24"/>
      <c r="L65" s="24"/>
      <c r="M65" s="24"/>
      <c r="N65" s="24"/>
      <c r="O65" s="24"/>
      <c r="P65" s="190"/>
      <c r="Q65" s="24"/>
      <c r="R65" s="24"/>
      <c r="S65" s="24"/>
    </row>
    <row r="66" spans="1:19" ht="36" customHeight="1">
      <c r="A66" s="140"/>
      <c r="B66" s="24"/>
      <c r="C66" s="141"/>
      <c r="D66" s="142"/>
      <c r="E66" s="142"/>
      <c r="F66" s="24"/>
      <c r="G66" s="24"/>
      <c r="H66" s="24"/>
      <c r="I66" s="24"/>
      <c r="J66" s="24"/>
      <c r="K66" s="24"/>
      <c r="L66" s="24"/>
      <c r="M66" s="24"/>
      <c r="N66" s="24"/>
      <c r="O66" s="24"/>
      <c r="P66" s="190"/>
      <c r="Q66" s="24"/>
      <c r="R66" s="24"/>
      <c r="S66" s="24"/>
    </row>
    <row r="67" spans="1:19" ht="36" customHeight="1">
      <c r="A67" s="140"/>
      <c r="B67" s="24"/>
      <c r="C67" s="141"/>
      <c r="D67" s="142"/>
      <c r="E67" s="142"/>
      <c r="F67" s="24"/>
      <c r="G67" s="24"/>
      <c r="H67" s="24"/>
      <c r="I67" s="24"/>
      <c r="J67" s="24"/>
      <c r="K67" s="24"/>
      <c r="L67" s="24"/>
      <c r="M67" s="24"/>
      <c r="N67" s="24"/>
      <c r="O67" s="24"/>
      <c r="P67" s="190"/>
      <c r="Q67" s="24"/>
      <c r="R67" s="24"/>
      <c r="S67" s="24"/>
    </row>
    <row r="68" spans="1:19" ht="36" customHeight="1">
      <c r="A68" s="140"/>
      <c r="B68" s="24"/>
      <c r="C68" s="141"/>
      <c r="D68" s="142"/>
      <c r="E68" s="142"/>
      <c r="F68" s="24"/>
      <c r="G68" s="24"/>
      <c r="H68" s="24"/>
      <c r="I68" s="24"/>
      <c r="J68" s="24"/>
      <c r="K68" s="24"/>
      <c r="L68" s="24"/>
      <c r="M68" s="24"/>
      <c r="N68" s="24"/>
      <c r="O68" s="24"/>
      <c r="P68" s="190"/>
      <c r="Q68" s="24"/>
      <c r="R68" s="24"/>
      <c r="S68" s="24"/>
    </row>
    <row r="69" spans="1:19" ht="36" customHeight="1">
      <c r="A69" s="140"/>
      <c r="B69" s="24"/>
      <c r="C69" s="141"/>
      <c r="D69" s="142"/>
      <c r="E69" s="142"/>
      <c r="F69" s="24"/>
      <c r="G69" s="24"/>
      <c r="H69" s="24"/>
      <c r="I69" s="24"/>
      <c r="J69" s="24"/>
      <c r="K69" s="24"/>
      <c r="L69" s="24"/>
      <c r="M69" s="24"/>
      <c r="N69" s="24"/>
      <c r="O69" s="24"/>
      <c r="P69" s="190"/>
      <c r="Q69" s="24"/>
      <c r="R69" s="24"/>
      <c r="S69" s="24"/>
    </row>
    <row r="70" spans="1:19" ht="36" customHeight="1">
      <c r="A70" s="140"/>
      <c r="B70" s="24"/>
      <c r="C70" s="141"/>
      <c r="D70" s="142"/>
      <c r="E70" s="142"/>
      <c r="F70" s="24"/>
      <c r="G70" s="24"/>
      <c r="H70" s="24"/>
      <c r="I70" s="24"/>
      <c r="J70" s="24"/>
      <c r="K70" s="24"/>
      <c r="L70" s="24"/>
      <c r="M70" s="24"/>
      <c r="N70" s="24"/>
      <c r="O70" s="24"/>
      <c r="P70" s="190"/>
      <c r="Q70" s="24"/>
      <c r="R70" s="24"/>
      <c r="S70" s="24"/>
    </row>
    <row r="71" spans="1:19" ht="36" customHeight="1">
      <c r="A71" s="140"/>
      <c r="B71" s="24"/>
      <c r="C71" s="141"/>
      <c r="D71" s="142"/>
      <c r="E71" s="142"/>
      <c r="F71" s="24"/>
      <c r="G71" s="24"/>
      <c r="H71" s="24"/>
      <c r="I71" s="24"/>
      <c r="J71" s="24"/>
      <c r="K71" s="24"/>
      <c r="L71" s="24"/>
      <c r="M71" s="24"/>
      <c r="N71" s="24"/>
      <c r="O71" s="24"/>
      <c r="P71" s="190"/>
      <c r="Q71" s="24"/>
      <c r="R71" s="24"/>
      <c r="S71" s="24"/>
    </row>
    <row r="72" spans="1:19" ht="36" customHeight="1">
      <c r="A72" s="140"/>
      <c r="B72" s="24"/>
      <c r="C72" s="141"/>
      <c r="D72" s="142"/>
      <c r="E72" s="142"/>
      <c r="F72" s="24"/>
      <c r="G72" s="24"/>
      <c r="H72" s="24"/>
      <c r="I72" s="24"/>
      <c r="J72" s="24"/>
      <c r="K72" s="24"/>
      <c r="L72" s="24"/>
      <c r="M72" s="24"/>
      <c r="N72" s="24"/>
      <c r="O72" s="24"/>
      <c r="P72" s="190"/>
      <c r="Q72" s="24"/>
      <c r="R72" s="24"/>
      <c r="S72" s="24"/>
    </row>
    <row r="73" spans="1:19" ht="36" customHeight="1">
      <c r="A73" s="140"/>
      <c r="B73" s="24"/>
      <c r="C73" s="141"/>
      <c r="D73" s="142"/>
      <c r="E73" s="142"/>
      <c r="F73" s="24"/>
      <c r="G73" s="24"/>
      <c r="H73" s="24"/>
      <c r="I73" s="24"/>
      <c r="J73" s="24"/>
      <c r="K73" s="24"/>
      <c r="L73" s="24"/>
      <c r="M73" s="24"/>
      <c r="N73" s="24"/>
      <c r="O73" s="24"/>
      <c r="P73" s="190"/>
      <c r="Q73" s="24"/>
      <c r="R73" s="24"/>
      <c r="S73" s="24"/>
    </row>
    <row r="74" spans="1:19" ht="36" customHeight="1">
      <c r="A74" s="140"/>
      <c r="B74" s="24"/>
      <c r="C74" s="141"/>
      <c r="D74" s="142"/>
      <c r="E74" s="142"/>
      <c r="F74" s="24"/>
      <c r="G74" s="24"/>
      <c r="H74" s="24"/>
      <c r="I74" s="24"/>
      <c r="J74" s="24"/>
      <c r="K74" s="24"/>
      <c r="L74" s="24"/>
      <c r="M74" s="24"/>
      <c r="N74" s="24"/>
      <c r="O74" s="24"/>
      <c r="P74" s="190"/>
      <c r="Q74" s="24"/>
      <c r="R74" s="24"/>
      <c r="S74" s="24"/>
    </row>
    <row r="75" spans="1:19" ht="36" customHeight="1">
      <c r="A75" s="140"/>
      <c r="B75" s="24"/>
      <c r="C75" s="141"/>
      <c r="D75" s="142"/>
      <c r="E75" s="142"/>
      <c r="F75" s="24"/>
      <c r="G75" s="24"/>
      <c r="H75" s="24"/>
      <c r="I75" s="24"/>
      <c r="J75" s="24"/>
      <c r="K75" s="24"/>
      <c r="L75" s="24"/>
      <c r="M75" s="24"/>
      <c r="N75" s="24"/>
      <c r="O75" s="24"/>
      <c r="P75" s="190"/>
      <c r="Q75" s="24"/>
      <c r="R75" s="24"/>
      <c r="S75" s="24"/>
    </row>
    <row r="76" spans="1:19" ht="36" customHeight="1">
      <c r="A76" s="140"/>
      <c r="B76" s="24"/>
      <c r="C76" s="141"/>
      <c r="D76" s="142"/>
      <c r="E76" s="142"/>
      <c r="F76" s="24"/>
      <c r="G76" s="24"/>
      <c r="H76" s="24"/>
      <c r="I76" s="24"/>
      <c r="J76" s="24"/>
      <c r="K76" s="24"/>
      <c r="L76" s="24"/>
      <c r="M76" s="24"/>
      <c r="N76" s="24"/>
      <c r="O76" s="24"/>
      <c r="P76" s="190"/>
      <c r="Q76" s="24"/>
      <c r="R76" s="24"/>
      <c r="S76" s="24"/>
    </row>
    <row r="77" spans="1:19" ht="36" customHeight="1">
      <c r="A77" s="140"/>
      <c r="B77" s="24"/>
      <c r="C77" s="141"/>
      <c r="D77" s="142"/>
      <c r="E77" s="142"/>
      <c r="F77" s="24"/>
      <c r="G77" s="24"/>
      <c r="H77" s="24"/>
      <c r="I77" s="24"/>
      <c r="J77" s="24"/>
      <c r="K77" s="24"/>
      <c r="L77" s="24"/>
      <c r="M77" s="24"/>
      <c r="N77" s="24"/>
      <c r="O77" s="24"/>
      <c r="P77" s="190"/>
      <c r="Q77" s="24"/>
      <c r="R77" s="24"/>
      <c r="S77" s="24"/>
    </row>
    <row r="78" spans="1:19" ht="36" customHeight="1">
      <c r="A78" s="140"/>
      <c r="B78" s="24"/>
      <c r="C78" s="141"/>
      <c r="D78" s="142"/>
      <c r="E78" s="142"/>
      <c r="F78" s="24"/>
      <c r="G78" s="24"/>
      <c r="H78" s="24"/>
      <c r="I78" s="24"/>
      <c r="J78" s="24"/>
      <c r="K78" s="24"/>
      <c r="L78" s="24"/>
      <c r="M78" s="24"/>
      <c r="N78" s="24"/>
      <c r="O78" s="24"/>
      <c r="P78" s="190"/>
      <c r="Q78" s="24"/>
      <c r="R78" s="24"/>
      <c r="S78" s="24"/>
    </row>
    <row r="79" spans="1:19" ht="36" customHeight="1">
      <c r="A79" s="140"/>
      <c r="B79" s="24"/>
      <c r="C79" s="141"/>
      <c r="D79" s="142"/>
      <c r="E79" s="142"/>
      <c r="F79" s="24"/>
      <c r="G79" s="24"/>
      <c r="H79" s="24"/>
      <c r="I79" s="24"/>
      <c r="J79" s="24"/>
      <c r="K79" s="24"/>
      <c r="L79" s="24"/>
      <c r="M79" s="24"/>
      <c r="N79" s="24"/>
      <c r="O79" s="24"/>
      <c r="P79" s="190"/>
      <c r="Q79" s="24"/>
      <c r="R79" s="24"/>
      <c r="S79" s="24"/>
    </row>
    <row r="80" spans="1:19" ht="36" customHeight="1">
      <c r="A80" s="140"/>
      <c r="B80" s="24"/>
      <c r="C80" s="141"/>
      <c r="D80" s="142"/>
      <c r="E80" s="142"/>
      <c r="F80" s="24"/>
      <c r="G80" s="24"/>
      <c r="H80" s="24"/>
      <c r="I80" s="24"/>
      <c r="J80" s="24"/>
      <c r="K80" s="24"/>
      <c r="L80" s="24"/>
      <c r="M80" s="24"/>
      <c r="N80" s="24"/>
      <c r="O80" s="24"/>
      <c r="P80" s="190"/>
      <c r="Q80" s="24"/>
      <c r="R80" s="24"/>
      <c r="S80" s="24"/>
    </row>
    <row r="81" spans="1:19" ht="36" customHeight="1">
      <c r="A81" s="140"/>
      <c r="B81" s="24"/>
      <c r="C81" s="141"/>
      <c r="D81" s="142"/>
      <c r="E81" s="142"/>
      <c r="F81" s="24"/>
      <c r="G81" s="24"/>
      <c r="H81" s="24"/>
      <c r="I81" s="24"/>
      <c r="J81" s="24"/>
      <c r="K81" s="24"/>
      <c r="L81" s="24"/>
      <c r="M81" s="24"/>
      <c r="N81" s="24"/>
      <c r="O81" s="24"/>
      <c r="P81" s="190"/>
      <c r="Q81" s="24"/>
      <c r="R81" s="24"/>
      <c r="S81" s="24"/>
    </row>
    <row r="82" spans="1:19" ht="36" customHeight="1">
      <c r="A82" s="140"/>
      <c r="B82" s="24"/>
      <c r="C82" s="141"/>
      <c r="D82" s="142"/>
      <c r="E82" s="142"/>
      <c r="F82" s="24"/>
      <c r="G82" s="24"/>
      <c r="H82" s="24"/>
      <c r="I82" s="24"/>
      <c r="J82" s="24"/>
      <c r="K82" s="24"/>
      <c r="L82" s="24"/>
      <c r="M82" s="24"/>
      <c r="N82" s="24"/>
      <c r="O82" s="24"/>
      <c r="P82" s="190"/>
      <c r="Q82" s="24"/>
      <c r="R82" s="24"/>
      <c r="S82" s="24"/>
    </row>
    <row r="83" spans="1:19" ht="36" customHeight="1">
      <c r="A83" s="140"/>
      <c r="B83" s="24"/>
      <c r="C83" s="141"/>
      <c r="D83" s="142"/>
      <c r="E83" s="142"/>
      <c r="F83" s="24"/>
      <c r="G83" s="24"/>
      <c r="H83" s="24"/>
      <c r="I83" s="24"/>
      <c r="J83" s="24"/>
      <c r="K83" s="24"/>
      <c r="L83" s="24"/>
      <c r="M83" s="24"/>
      <c r="N83" s="24"/>
      <c r="O83" s="24"/>
      <c r="P83" s="190"/>
      <c r="Q83" s="24"/>
      <c r="R83" s="24"/>
      <c r="S83" s="24"/>
    </row>
    <row r="84" spans="1:19" ht="36" customHeight="1">
      <c r="A84" s="140"/>
      <c r="B84" s="24"/>
      <c r="C84" s="141"/>
      <c r="D84" s="142"/>
      <c r="E84" s="142"/>
      <c r="F84" s="24"/>
      <c r="G84" s="24"/>
      <c r="H84" s="24"/>
      <c r="I84" s="24"/>
      <c r="J84" s="24"/>
      <c r="K84" s="24"/>
      <c r="L84" s="24"/>
      <c r="M84" s="24"/>
      <c r="N84" s="24"/>
      <c r="O84" s="24"/>
      <c r="P84" s="190"/>
      <c r="Q84" s="24"/>
      <c r="R84" s="24"/>
      <c r="S84" s="24"/>
    </row>
    <row r="85" spans="1:19" ht="36" customHeight="1">
      <c r="A85" s="140"/>
      <c r="B85" s="24"/>
      <c r="C85" s="141"/>
      <c r="D85" s="142"/>
      <c r="E85" s="142"/>
      <c r="F85" s="24"/>
      <c r="G85" s="24"/>
      <c r="H85" s="24"/>
      <c r="I85" s="24"/>
      <c r="J85" s="24"/>
      <c r="K85" s="24"/>
      <c r="L85" s="24"/>
      <c r="M85" s="24"/>
      <c r="N85" s="24"/>
      <c r="O85" s="24"/>
      <c r="P85" s="190"/>
      <c r="Q85" s="24"/>
      <c r="R85" s="24"/>
      <c r="S85" s="24"/>
    </row>
    <row r="86" spans="1:19" ht="36" customHeight="1">
      <c r="A86" s="140"/>
      <c r="B86" s="24"/>
      <c r="C86" s="141"/>
      <c r="D86" s="142"/>
      <c r="E86" s="142"/>
      <c r="F86" s="24"/>
      <c r="G86" s="24"/>
      <c r="H86" s="24"/>
      <c r="I86" s="24"/>
      <c r="J86" s="24"/>
      <c r="K86" s="24"/>
      <c r="L86" s="24"/>
      <c r="M86" s="24"/>
      <c r="N86" s="24"/>
      <c r="O86" s="24"/>
      <c r="P86" s="190"/>
      <c r="Q86" s="24"/>
      <c r="R86" s="24"/>
      <c r="S86" s="24"/>
    </row>
    <row r="87" spans="1:19" ht="36" customHeight="1">
      <c r="A87" s="140"/>
      <c r="B87" s="24"/>
      <c r="C87" s="141"/>
      <c r="D87" s="142"/>
      <c r="E87" s="142"/>
      <c r="F87" s="24"/>
      <c r="G87" s="24"/>
      <c r="H87" s="24"/>
      <c r="I87" s="24"/>
      <c r="J87" s="24"/>
      <c r="K87" s="24"/>
      <c r="L87" s="24"/>
      <c r="M87" s="24"/>
      <c r="N87" s="24"/>
      <c r="O87" s="24"/>
      <c r="P87" s="190"/>
      <c r="Q87" s="24"/>
      <c r="R87" s="24"/>
      <c r="S87" s="24"/>
    </row>
    <row r="88" spans="1:19" ht="36" customHeight="1">
      <c r="A88" s="140"/>
      <c r="B88" s="24"/>
      <c r="C88" s="141"/>
      <c r="D88" s="142"/>
      <c r="E88" s="142"/>
      <c r="F88" s="24"/>
      <c r="G88" s="24"/>
      <c r="H88" s="24"/>
      <c r="I88" s="24"/>
      <c r="J88" s="24"/>
      <c r="K88" s="24"/>
      <c r="L88" s="24"/>
      <c r="M88" s="24"/>
      <c r="N88" s="24"/>
      <c r="O88" s="24"/>
      <c r="P88" s="190"/>
      <c r="Q88" s="24"/>
      <c r="R88" s="24"/>
      <c r="S88" s="24"/>
    </row>
    <row r="89" spans="1:19" ht="36" customHeight="1">
      <c r="A89" s="140"/>
      <c r="B89" s="24"/>
      <c r="C89" s="141"/>
      <c r="D89" s="142"/>
      <c r="E89" s="142"/>
      <c r="F89" s="24"/>
      <c r="G89" s="24"/>
      <c r="H89" s="24"/>
      <c r="I89" s="24"/>
      <c r="J89" s="24"/>
      <c r="K89" s="24"/>
      <c r="L89" s="24"/>
      <c r="M89" s="24"/>
      <c r="N89" s="24"/>
      <c r="O89" s="24"/>
      <c r="P89" s="190"/>
      <c r="Q89" s="24"/>
      <c r="R89" s="24"/>
      <c r="S89" s="24"/>
    </row>
    <row r="90" spans="1:19" ht="36" customHeight="1">
      <c r="A90" s="140"/>
      <c r="B90" s="24"/>
      <c r="C90" s="141"/>
      <c r="D90" s="142"/>
      <c r="E90" s="142"/>
      <c r="F90" s="24"/>
      <c r="G90" s="24"/>
      <c r="H90" s="24"/>
      <c r="I90" s="24"/>
      <c r="J90" s="24"/>
      <c r="K90" s="24"/>
      <c r="L90" s="24"/>
      <c r="M90" s="24"/>
      <c r="N90" s="24"/>
      <c r="O90" s="24"/>
      <c r="P90" s="190"/>
      <c r="Q90" s="24"/>
      <c r="R90" s="24"/>
      <c r="S90" s="24"/>
    </row>
    <row r="91" spans="1:19" ht="36" customHeight="1">
      <c r="A91" s="140"/>
      <c r="B91" s="24"/>
      <c r="C91" s="141"/>
      <c r="D91" s="142"/>
      <c r="E91" s="142"/>
      <c r="F91" s="24"/>
      <c r="G91" s="24"/>
      <c r="H91" s="24"/>
      <c r="I91" s="24"/>
      <c r="J91" s="24"/>
      <c r="K91" s="24"/>
      <c r="L91" s="24"/>
      <c r="M91" s="24"/>
      <c r="N91" s="24"/>
      <c r="O91" s="24"/>
      <c r="P91" s="190"/>
      <c r="Q91" s="24"/>
      <c r="R91" s="24"/>
      <c r="S91" s="24"/>
    </row>
    <row r="92" spans="1:19" ht="36" customHeight="1">
      <c r="A92" s="140"/>
      <c r="B92" s="24"/>
      <c r="C92" s="141"/>
      <c r="D92" s="142"/>
      <c r="E92" s="142"/>
      <c r="F92" s="24"/>
      <c r="G92" s="24"/>
      <c r="H92" s="24"/>
      <c r="I92" s="24"/>
      <c r="J92" s="24"/>
      <c r="K92" s="24"/>
      <c r="L92" s="24"/>
      <c r="M92" s="24"/>
      <c r="N92" s="24"/>
      <c r="O92" s="24"/>
      <c r="P92" s="190"/>
      <c r="Q92" s="24"/>
      <c r="R92" s="24"/>
      <c r="S92" s="24"/>
    </row>
    <row r="93" spans="1:19" ht="36" customHeight="1">
      <c r="A93" s="140"/>
      <c r="B93" s="24"/>
      <c r="C93" s="141"/>
      <c r="D93" s="142"/>
      <c r="E93" s="142"/>
      <c r="F93" s="24"/>
      <c r="G93" s="24"/>
      <c r="H93" s="24"/>
      <c r="I93" s="24"/>
      <c r="J93" s="24"/>
      <c r="K93" s="24"/>
      <c r="L93" s="24"/>
      <c r="M93" s="24"/>
      <c r="N93" s="24"/>
      <c r="O93" s="24"/>
      <c r="P93" s="190"/>
      <c r="Q93" s="24"/>
      <c r="R93" s="24"/>
      <c r="S93" s="24"/>
    </row>
    <row r="94" spans="1:19" ht="36" customHeight="1">
      <c r="A94" s="140"/>
      <c r="B94" s="24"/>
      <c r="C94" s="141"/>
      <c r="D94" s="142"/>
      <c r="E94" s="142"/>
      <c r="F94" s="24"/>
      <c r="G94" s="24"/>
      <c r="H94" s="24"/>
      <c r="I94" s="24"/>
      <c r="J94" s="24"/>
      <c r="K94" s="24"/>
      <c r="L94" s="24"/>
      <c r="M94" s="24"/>
      <c r="N94" s="24"/>
      <c r="O94" s="24"/>
      <c r="P94" s="190"/>
      <c r="Q94" s="24"/>
      <c r="R94" s="24"/>
      <c r="S94" s="24"/>
    </row>
    <row r="95" spans="1:19" ht="36" customHeight="1">
      <c r="A95" s="140"/>
      <c r="B95" s="24"/>
      <c r="C95" s="141"/>
      <c r="D95" s="142"/>
      <c r="E95" s="142"/>
      <c r="F95" s="24"/>
      <c r="G95" s="24"/>
      <c r="H95" s="24"/>
      <c r="I95" s="24"/>
      <c r="J95" s="24"/>
      <c r="K95" s="24"/>
      <c r="L95" s="24"/>
      <c r="M95" s="24"/>
      <c r="N95" s="24"/>
      <c r="O95" s="24"/>
      <c r="P95" s="190"/>
      <c r="Q95" s="24"/>
      <c r="R95" s="24"/>
      <c r="S95" s="24"/>
    </row>
    <row r="96" spans="1:19" ht="36" customHeight="1">
      <c r="A96" s="140"/>
      <c r="B96" s="24"/>
      <c r="C96" s="141"/>
      <c r="D96" s="142"/>
      <c r="E96" s="142"/>
      <c r="F96" s="24"/>
      <c r="G96" s="24"/>
      <c r="H96" s="24"/>
      <c r="I96" s="24"/>
      <c r="J96" s="24"/>
      <c r="K96" s="24"/>
      <c r="L96" s="24"/>
      <c r="M96" s="24"/>
      <c r="N96" s="24"/>
      <c r="O96" s="24"/>
      <c r="P96" s="190"/>
      <c r="Q96" s="24"/>
      <c r="R96" s="24"/>
      <c r="S96" s="24"/>
    </row>
    <row r="97" spans="1:19" ht="36" customHeight="1">
      <c r="A97" s="140"/>
      <c r="B97" s="24"/>
      <c r="C97" s="141"/>
      <c r="D97" s="142"/>
      <c r="E97" s="142"/>
      <c r="F97" s="24"/>
      <c r="G97" s="24"/>
      <c r="H97" s="24"/>
      <c r="I97" s="24"/>
      <c r="J97" s="24"/>
      <c r="K97" s="24"/>
      <c r="L97" s="24"/>
      <c r="M97" s="24"/>
      <c r="N97" s="24"/>
      <c r="O97" s="24"/>
      <c r="P97" s="190"/>
      <c r="Q97" s="24"/>
      <c r="R97" s="24"/>
      <c r="S97" s="24"/>
    </row>
    <row r="98" spans="1:19" ht="36" customHeight="1">
      <c r="A98" s="140"/>
      <c r="B98" s="24"/>
      <c r="C98" s="141"/>
      <c r="D98" s="142"/>
      <c r="E98" s="142"/>
      <c r="F98" s="24"/>
      <c r="G98" s="24"/>
      <c r="H98" s="24"/>
      <c r="I98" s="24"/>
      <c r="J98" s="24"/>
      <c r="K98" s="24"/>
      <c r="L98" s="24"/>
      <c r="M98" s="24"/>
      <c r="N98" s="24"/>
      <c r="O98" s="24"/>
      <c r="P98" s="190"/>
      <c r="Q98" s="24"/>
      <c r="R98" s="24"/>
      <c r="S98" s="24"/>
    </row>
    <row r="99" spans="1:19" ht="36" customHeight="1">
      <c r="A99" s="140"/>
      <c r="B99" s="24"/>
      <c r="C99" s="141"/>
      <c r="D99" s="142"/>
      <c r="E99" s="142"/>
      <c r="F99" s="24"/>
      <c r="G99" s="24"/>
      <c r="H99" s="24"/>
      <c r="I99" s="24"/>
      <c r="J99" s="24"/>
      <c r="K99" s="24"/>
      <c r="L99" s="24"/>
      <c r="M99" s="24"/>
      <c r="N99" s="24"/>
      <c r="O99" s="24"/>
      <c r="P99" s="190"/>
      <c r="Q99" s="24"/>
      <c r="R99" s="24"/>
      <c r="S99" s="24"/>
    </row>
    <row r="100" spans="1:19" ht="36" customHeight="1">
      <c r="A100" s="140"/>
      <c r="B100" s="24"/>
      <c r="C100" s="141"/>
      <c r="D100" s="142"/>
      <c r="E100" s="142"/>
      <c r="F100" s="24"/>
      <c r="G100" s="24"/>
      <c r="H100" s="24"/>
      <c r="I100" s="24"/>
      <c r="J100" s="24"/>
      <c r="K100" s="24"/>
      <c r="L100" s="24"/>
      <c r="M100" s="24"/>
      <c r="N100" s="24"/>
      <c r="O100" s="24"/>
      <c r="P100" s="190"/>
      <c r="Q100" s="24"/>
      <c r="R100" s="24"/>
      <c r="S100" s="24"/>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D5:D100</xm:sqref>
        </x14:dataValidation>
        <x14:dataValidation type="list" allowBlank="1" showInputMessage="1" showErrorMessage="1" xr:uid="{A08B2A29-60CC-4ACA-AD38-67D28FD2F97F}">
          <x14:formula1>
            <xm:f>'NO SE EDITA'!$C$3:$C$4</xm:f>
          </x14:formula1>
          <xm:sqref>H5:H100</xm:sqref>
        </x14:dataValidation>
        <x14:dataValidation type="list" allowBlank="1" showInputMessage="1" showErrorMessage="1" xr:uid="{18E0A349-EFFF-4849-99CC-8062EE154E2E}">
          <x14:formula1>
            <xm:f>'NO SE EDITA'!$E$3</xm:f>
          </x14:formula1>
          <xm:sqref>K5:K100</xm:sqref>
        </x14:dataValidation>
        <x14:dataValidation type="list" allowBlank="1" showInputMessage="1" showErrorMessage="1" xr:uid="{82E5964A-B2B1-41B8-944F-6F0158EC9D47}">
          <x14:formula1>
            <xm:f>'NO SE EDITA'!$G$3:$G$5</xm:f>
          </x14:formula1>
          <xm:sqref>L5:L100</xm:sqref>
        </x14:dataValidation>
        <x14:dataValidation type="list" allowBlank="1" showInputMessage="1" showErrorMessage="1" xr:uid="{F3603A1E-A439-4DE8-BC05-26DB28A1A434}">
          <x14:formula1>
            <xm:f>'NO SE EDITA'!$I$3:$I$4</xm:f>
          </x14:formula1>
          <xm:sqref>Q5:Q100</xm:sqref>
        </x14:dataValidation>
        <x14:dataValidation type="list" allowBlank="1" showInputMessage="1" showErrorMessage="1" xr:uid="{2191B1E0-ABC9-41A4-9D50-5449364780BA}">
          <x14:formula1>
            <xm:f>'NO SE EDITA'!$L$3:$L$6</xm:f>
          </x14:formula1>
          <xm:sqref>E5:E100</xm:sqref>
        </x14:dataValidation>
        <x14:dataValidation type="list" allowBlank="1" showInputMessage="1" showErrorMessage="1" xr:uid="{FE6D9DD7-6527-4ABE-AE78-9971578D5EFF}">
          <x14:formula1>
            <xm:f>'NO SE EDITA'!$J$3</xm:f>
          </x14:formula1>
          <xm:sqref>C5:C100</xm:sqref>
        </x14:dataValidation>
        <x14:dataValidation type="list" allowBlank="1" showInputMessage="1" showErrorMessage="1" xr:uid="{37832293-2E73-4641-A90D-571A91DEA79D}">
          <x14:formula1>
            <xm:f>'NO SE EDITA'!$N$3:$N$7</xm:f>
          </x14:formula1>
          <xm:sqref>F5:F100</xm:sqref>
        </x14:dataValidation>
        <x14:dataValidation type="list" allowBlank="1" showInputMessage="1" showErrorMessage="1" xr:uid="{7B5F2046-CD35-451A-B435-EE75045DDD4D}">
          <x14:formula1>
            <xm:f>'NO SE EDITA'!$O$3:$O$6</xm:f>
          </x14:formula1>
          <xm:sqref>A5:A100</xm:sqref>
        </x14:dataValidation>
        <x14:dataValidation type="list" allowBlank="1" showInputMessage="1" showErrorMessage="1" xr:uid="{DEADB2C3-856A-4D81-8AD8-9B8A9D1C3C2B}">
          <x14:formula1>
            <xm:f>'NO SE EDITA'!$P$3</xm:f>
          </x14:formula1>
          <xm:sqref>R5:R100</xm:sqref>
        </x14:dataValidation>
        <x14:dataValidation type="list" allowBlank="1" showInputMessage="1" showErrorMessage="1" xr:uid="{47A3EAB4-713F-453A-89CE-547F2E6DDCBB}">
          <x14:formula1>
            <xm:f>'NO SE EDITA'!$Q$3:$Q$48</xm:f>
          </x14:formula1>
          <xm:sqref>S5:S100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5" customWidth="1"/>
    <col min="2" max="2" width="13.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0" t="s">
        <v>233</v>
      </c>
      <c r="B2" s="75" t="s">
        <v>28</v>
      </c>
      <c r="C2" s="75" t="s">
        <v>133</v>
      </c>
      <c r="D2" s="75" t="s">
        <v>47</v>
      </c>
      <c r="E2" s="75" t="s">
        <v>131</v>
      </c>
      <c r="F2" s="75" t="s">
        <v>134</v>
      </c>
      <c r="G2" s="75" t="s">
        <v>86</v>
      </c>
      <c r="H2" s="75" t="s">
        <v>135</v>
      </c>
      <c r="I2" s="75" t="s">
        <v>149</v>
      </c>
      <c r="J2" s="75" t="s">
        <v>155</v>
      </c>
      <c r="K2" s="75" t="s">
        <v>79</v>
      </c>
      <c r="L2" s="75" t="s">
        <v>80</v>
      </c>
      <c r="M2" s="75" t="s">
        <v>189</v>
      </c>
      <c r="N2" s="69" t="s">
        <v>225</v>
      </c>
      <c r="O2" s="70" t="s">
        <v>136</v>
      </c>
      <c r="P2" s="70" t="s">
        <v>143</v>
      </c>
      <c r="Q2" s="70" t="s">
        <v>92</v>
      </c>
    </row>
    <row r="3" spans="1:18">
      <c r="A3" s="21" t="s">
        <v>219</v>
      </c>
      <c r="B3" s="74" t="s">
        <v>103</v>
      </c>
      <c r="C3" s="73" t="s">
        <v>101</v>
      </c>
      <c r="D3" s="73" t="s">
        <v>216</v>
      </c>
      <c r="E3" s="74" t="s">
        <v>112</v>
      </c>
      <c r="F3" s="73" t="s">
        <v>192</v>
      </c>
      <c r="G3" s="72" t="s">
        <v>113</v>
      </c>
      <c r="H3" s="73" t="s">
        <v>114</v>
      </c>
      <c r="I3" s="72" t="s">
        <v>130</v>
      </c>
      <c r="J3" s="23">
        <v>2026</v>
      </c>
      <c r="K3" s="84">
        <v>46027</v>
      </c>
      <c r="L3" s="84">
        <v>46111</v>
      </c>
      <c r="M3" s="33" t="s">
        <v>190</v>
      </c>
      <c r="N3" s="71" t="s">
        <v>97</v>
      </c>
      <c r="O3" s="33" t="s">
        <v>229</v>
      </c>
      <c r="P3" s="71" t="s">
        <v>232</v>
      </c>
      <c r="Q3" s="78" t="s">
        <v>291</v>
      </c>
      <c r="R3" s="80"/>
    </row>
    <row r="4" spans="1:18">
      <c r="A4" s="21" t="s">
        <v>220</v>
      </c>
      <c r="B4" s="21" t="s">
        <v>104</v>
      </c>
      <c r="C4" s="72" t="s">
        <v>102</v>
      </c>
      <c r="D4" s="72" t="s">
        <v>217</v>
      </c>
      <c r="E4" s="74"/>
      <c r="F4" s="73"/>
      <c r="G4" s="72" t="s">
        <v>115</v>
      </c>
      <c r="H4" s="72" t="s">
        <v>132</v>
      </c>
      <c r="I4" s="72" t="s">
        <v>105</v>
      </c>
      <c r="J4" s="23"/>
      <c r="K4" s="84">
        <v>46117</v>
      </c>
      <c r="L4" s="84">
        <v>46203</v>
      </c>
      <c r="M4" s="33" t="s">
        <v>191</v>
      </c>
      <c r="N4" s="71" t="s">
        <v>221</v>
      </c>
      <c r="O4" s="33" t="s">
        <v>226</v>
      </c>
      <c r="P4" s="18"/>
      <c r="Q4" s="78" t="s">
        <v>234</v>
      </c>
      <c r="R4" s="80"/>
    </row>
    <row r="5" spans="1:18" ht="12.75" customHeight="1">
      <c r="A5" s="18"/>
      <c r="B5" s="18"/>
      <c r="C5" s="72"/>
      <c r="D5" s="18"/>
      <c r="E5" s="18"/>
      <c r="F5" s="18"/>
      <c r="G5" s="72" t="s">
        <v>116</v>
      </c>
      <c r="H5" s="72"/>
      <c r="I5" s="72"/>
      <c r="J5" s="18"/>
      <c r="K5" s="84">
        <v>46208</v>
      </c>
      <c r="L5" s="84">
        <v>46295</v>
      </c>
      <c r="M5" s="43"/>
      <c r="N5" s="71" t="s">
        <v>222</v>
      </c>
      <c r="O5" s="33" t="s">
        <v>227</v>
      </c>
      <c r="P5" s="18"/>
      <c r="Q5" s="78" t="s">
        <v>235</v>
      </c>
      <c r="R5" s="80"/>
    </row>
    <row r="6" spans="1:18" ht="12.75" customHeight="1">
      <c r="A6" s="18"/>
      <c r="B6" s="18"/>
      <c r="C6" s="72"/>
      <c r="D6" s="18"/>
      <c r="E6" s="22"/>
      <c r="F6" s="72"/>
      <c r="G6" s="23"/>
      <c r="H6" s="23"/>
      <c r="I6" s="23"/>
      <c r="J6" s="23"/>
      <c r="K6" s="85">
        <v>46300</v>
      </c>
      <c r="L6" s="84">
        <v>46386</v>
      </c>
      <c r="M6" s="43"/>
      <c r="N6" s="71" t="s">
        <v>223</v>
      </c>
      <c r="O6" s="33" t="s">
        <v>228</v>
      </c>
      <c r="P6" s="18"/>
      <c r="Q6" s="78" t="s">
        <v>236</v>
      </c>
      <c r="R6" s="80"/>
    </row>
    <row r="7" spans="1:18">
      <c r="A7" s="18"/>
      <c r="B7" s="23"/>
      <c r="C7" s="23"/>
      <c r="D7" s="23"/>
      <c r="E7" s="23"/>
      <c r="F7" s="23"/>
      <c r="G7" s="23"/>
      <c r="H7" s="23"/>
      <c r="I7" s="23"/>
      <c r="J7" s="18"/>
      <c r="K7" s="18"/>
      <c r="L7" s="18"/>
      <c r="M7" s="43"/>
      <c r="N7" s="71" t="s">
        <v>224</v>
      </c>
      <c r="O7" s="18"/>
      <c r="P7" s="18"/>
      <c r="Q7" s="78" t="s">
        <v>237</v>
      </c>
      <c r="R7" s="80"/>
    </row>
    <row r="8" spans="1:18">
      <c r="K8" s="44"/>
      <c r="M8" s="68"/>
      <c r="Q8" s="78" t="s">
        <v>238</v>
      </c>
      <c r="R8" s="80"/>
    </row>
    <row r="9" spans="1:18">
      <c r="M9" s="68"/>
      <c r="Q9" s="77" t="s">
        <v>239</v>
      </c>
      <c r="R9" s="81"/>
    </row>
    <row r="10" spans="1:18">
      <c r="M10" s="68"/>
      <c r="Q10" s="77" t="s">
        <v>240</v>
      </c>
      <c r="R10" s="81"/>
    </row>
    <row r="11" spans="1:18">
      <c r="M11" s="68"/>
      <c r="Q11" s="77" t="s">
        <v>241</v>
      </c>
      <c r="R11" s="81"/>
    </row>
    <row r="12" spans="1:18">
      <c r="M12" s="68"/>
      <c r="Q12" s="77" t="s">
        <v>242</v>
      </c>
      <c r="R12" s="81"/>
    </row>
    <row r="13" spans="1:18">
      <c r="B13" s="20"/>
      <c r="M13" s="68"/>
      <c r="Q13" s="77" t="s">
        <v>243</v>
      </c>
      <c r="R13" s="81"/>
    </row>
    <row r="14" spans="1:18">
      <c r="Q14" s="77" t="s">
        <v>244</v>
      </c>
      <c r="R14" s="81"/>
    </row>
    <row r="15" spans="1:18">
      <c r="Q15" s="77" t="s">
        <v>245</v>
      </c>
      <c r="R15" s="81"/>
    </row>
    <row r="16" spans="1:18">
      <c r="Q16" s="77" t="s">
        <v>246</v>
      </c>
      <c r="R16" s="81"/>
    </row>
    <row r="17" spans="17:18">
      <c r="Q17" s="77" t="s">
        <v>247</v>
      </c>
      <c r="R17" s="81"/>
    </row>
    <row r="18" spans="17:18">
      <c r="Q18" s="77" t="s">
        <v>248</v>
      </c>
      <c r="R18" s="81"/>
    </row>
    <row r="19" spans="17:18">
      <c r="Q19" s="77" t="s">
        <v>249</v>
      </c>
      <c r="R19" s="81"/>
    </row>
    <row r="20" spans="17:18">
      <c r="Q20" s="77" t="s">
        <v>250</v>
      </c>
      <c r="R20" s="81"/>
    </row>
    <row r="21" spans="17:18">
      <c r="Q21" s="77" t="s">
        <v>251</v>
      </c>
      <c r="R21" s="81"/>
    </row>
    <row r="22" spans="17:18">
      <c r="Q22" s="77" t="s">
        <v>252</v>
      </c>
      <c r="R22" s="81"/>
    </row>
    <row r="23" spans="17:18">
      <c r="Q23" s="77" t="s">
        <v>253</v>
      </c>
      <c r="R23" s="81"/>
    </row>
    <row r="24" spans="17:18">
      <c r="Q24" s="77" t="s">
        <v>254</v>
      </c>
      <c r="R24" s="81"/>
    </row>
    <row r="25" spans="17:18">
      <c r="Q25" s="77" t="s">
        <v>255</v>
      </c>
      <c r="R25" s="81"/>
    </row>
    <row r="26" spans="17:18">
      <c r="Q26" s="77" t="s">
        <v>256</v>
      </c>
      <c r="R26" s="81"/>
    </row>
    <row r="27" spans="17:18">
      <c r="Q27" s="77" t="s">
        <v>257</v>
      </c>
      <c r="R27" s="81"/>
    </row>
    <row r="28" spans="17:18">
      <c r="Q28" s="77" t="s">
        <v>258</v>
      </c>
      <c r="R28" s="81"/>
    </row>
    <row r="29" spans="17:18">
      <c r="Q29" s="77" t="s">
        <v>259</v>
      </c>
      <c r="R29" s="81"/>
    </row>
    <row r="30" spans="17:18">
      <c r="Q30" s="77" t="s">
        <v>260</v>
      </c>
      <c r="R30" s="81"/>
    </row>
    <row r="31" spans="17:18">
      <c r="Q31" s="77" t="s">
        <v>261</v>
      </c>
      <c r="R31" s="81"/>
    </row>
    <row r="32" spans="17:18">
      <c r="Q32" s="77" t="s">
        <v>262</v>
      </c>
      <c r="R32" s="81"/>
    </row>
    <row r="33" spans="17:18">
      <c r="Q33" s="77" t="s">
        <v>263</v>
      </c>
      <c r="R33" s="81"/>
    </row>
    <row r="34" spans="17:18">
      <c r="Q34" s="77" t="s">
        <v>264</v>
      </c>
      <c r="R34" s="81"/>
    </row>
    <row r="35" spans="17:18">
      <c r="Q35" s="77" t="s">
        <v>265</v>
      </c>
      <c r="R35" s="81"/>
    </row>
    <row r="36" spans="17:18">
      <c r="Q36" s="77" t="s">
        <v>266</v>
      </c>
      <c r="R36" s="81"/>
    </row>
    <row r="37" spans="17:18">
      <c r="Q37" s="79" t="s">
        <v>267</v>
      </c>
      <c r="R37" s="82"/>
    </row>
    <row r="38" spans="17:18">
      <c r="Q38" s="77" t="s">
        <v>268</v>
      </c>
      <c r="R38" s="81"/>
    </row>
    <row r="39" spans="17:18">
      <c r="Q39" s="77" t="s">
        <v>269</v>
      </c>
      <c r="R39" s="81"/>
    </row>
    <row r="40" spans="17:18">
      <c r="Q40" s="77" t="s">
        <v>270</v>
      </c>
      <c r="R40" s="81"/>
    </row>
    <row r="41" spans="17:18">
      <c r="Q41" s="77" t="s">
        <v>271</v>
      </c>
      <c r="R41" s="81"/>
    </row>
    <row r="42" spans="17:18">
      <c r="Q42" s="77" t="s">
        <v>272</v>
      </c>
      <c r="R42" s="81"/>
    </row>
    <row r="43" spans="17:18">
      <c r="Q43" s="79" t="s">
        <v>273</v>
      </c>
      <c r="R43" s="82"/>
    </row>
    <row r="44" spans="17:18">
      <c r="Q44" s="77" t="s">
        <v>274</v>
      </c>
      <c r="R44" s="81"/>
    </row>
    <row r="45" spans="17:18">
      <c r="Q45" s="77" t="s">
        <v>275</v>
      </c>
      <c r="R45" s="81"/>
    </row>
    <row r="46" spans="17:18">
      <c r="Q46" s="77" t="s">
        <v>276</v>
      </c>
      <c r="R46" s="81"/>
    </row>
    <row r="47" spans="17:18">
      <c r="Q47" s="77" t="s">
        <v>277</v>
      </c>
      <c r="R47" s="81"/>
    </row>
    <row r="48" spans="17:18">
      <c r="Q48" s="77" t="s">
        <v>278</v>
      </c>
      <c r="R48" s="81"/>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zoomScale="70" zoomScaleNormal="70" workbookViewId="0">
      <selection activeCell="E19" sqref="E19"/>
    </sheetView>
  </sheetViews>
  <sheetFormatPr baseColWidth="10" defaultColWidth="9.33203125" defaultRowHeight="12.75"/>
  <cols>
    <col min="1" max="1" width="20.5" style="132" customWidth="1"/>
    <col min="2" max="3" width="10.1640625" style="132" customWidth="1"/>
    <col min="4" max="4" width="20.6640625" style="132" customWidth="1"/>
    <col min="5" max="5" width="30.6640625" style="132" customWidth="1"/>
    <col min="6" max="6" width="25.5" style="132" customWidth="1"/>
    <col min="7" max="16384" width="9.33203125" style="132"/>
  </cols>
  <sheetData>
    <row r="1" spans="1:6" ht="27.6" customHeight="1">
      <c r="A1" s="507" t="s">
        <v>7</v>
      </c>
      <c r="B1" s="508"/>
      <c r="C1" s="508"/>
      <c r="D1" s="508"/>
      <c r="E1" s="508"/>
      <c r="F1" s="509"/>
    </row>
    <row r="2" spans="1:6" ht="26.85" customHeight="1">
      <c r="A2" s="510" t="s">
        <v>32</v>
      </c>
      <c r="B2" s="511"/>
      <c r="C2" s="511"/>
      <c r="D2" s="511"/>
      <c r="E2" s="511"/>
      <c r="F2" s="512"/>
    </row>
    <row r="3" spans="1:6" ht="12.75" customHeight="1">
      <c r="A3" s="477" t="s">
        <v>354</v>
      </c>
      <c r="B3" s="478"/>
      <c r="C3" s="478"/>
      <c r="D3" s="478"/>
      <c r="E3" s="478"/>
      <c r="F3" s="479"/>
    </row>
    <row r="4" spans="1:6" ht="24.75" customHeight="1">
      <c r="A4" s="495" t="s">
        <v>33</v>
      </c>
      <c r="B4" s="496"/>
      <c r="C4" s="497"/>
      <c r="D4" s="498" t="s">
        <v>71</v>
      </c>
      <c r="E4" s="499"/>
      <c r="F4" s="500"/>
    </row>
    <row r="5" spans="1:6" ht="24.75" customHeight="1">
      <c r="A5" s="495" t="s">
        <v>34</v>
      </c>
      <c r="B5" s="496"/>
      <c r="C5" s="497"/>
      <c r="D5" s="498" t="s">
        <v>347</v>
      </c>
      <c r="E5" s="499"/>
      <c r="F5" s="500"/>
    </row>
    <row r="6" spans="1:6" ht="24.75" customHeight="1">
      <c r="A6" s="495" t="s">
        <v>35</v>
      </c>
      <c r="B6" s="496"/>
      <c r="C6" s="497"/>
      <c r="D6" s="498" t="s">
        <v>376</v>
      </c>
      <c r="E6" s="499"/>
      <c r="F6" s="500"/>
    </row>
    <row r="7" spans="1:6" ht="24.75" customHeight="1">
      <c r="A7" s="495" t="s">
        <v>36</v>
      </c>
      <c r="B7" s="496"/>
      <c r="C7" s="497"/>
      <c r="D7" s="498" t="s">
        <v>282</v>
      </c>
      <c r="E7" s="499"/>
      <c r="F7" s="500"/>
    </row>
    <row r="8" spans="1:6" ht="24.75" customHeight="1">
      <c r="A8" s="495" t="s">
        <v>37</v>
      </c>
      <c r="B8" s="496"/>
      <c r="C8" s="497"/>
      <c r="D8" s="498" t="s">
        <v>344</v>
      </c>
      <c r="E8" s="499"/>
      <c r="F8" s="500"/>
    </row>
    <row r="9" spans="1:6" ht="12.75" customHeight="1">
      <c r="A9" s="477" t="s">
        <v>355</v>
      </c>
      <c r="B9" s="478"/>
      <c r="C9" s="478"/>
      <c r="D9" s="478"/>
      <c r="E9" s="478"/>
      <c r="F9" s="479"/>
    </row>
    <row r="10" spans="1:6" ht="12.75" customHeight="1">
      <c r="A10" s="163" t="s">
        <v>356</v>
      </c>
      <c r="B10" s="501" t="s">
        <v>285</v>
      </c>
      <c r="C10" s="502"/>
      <c r="D10" s="502"/>
      <c r="E10" s="502"/>
      <c r="F10" s="503"/>
    </row>
    <row r="11" spans="1:6" ht="40.5" customHeight="1">
      <c r="A11" s="163" t="s">
        <v>357</v>
      </c>
      <c r="B11" s="504" t="s">
        <v>286</v>
      </c>
      <c r="C11" s="505"/>
      <c r="D11" s="505"/>
      <c r="E11" s="505"/>
      <c r="F11" s="506"/>
    </row>
    <row r="12" spans="1:6" ht="12.75" customHeight="1">
      <c r="A12" s="163" t="s">
        <v>358</v>
      </c>
      <c r="B12" s="489" t="s">
        <v>287</v>
      </c>
      <c r="C12" s="490"/>
      <c r="D12" s="490"/>
      <c r="E12" s="490"/>
      <c r="F12" s="491"/>
    </row>
    <row r="13" spans="1:6" ht="12.75" customHeight="1">
      <c r="A13" s="477" t="s">
        <v>359</v>
      </c>
      <c r="B13" s="478"/>
      <c r="C13" s="478"/>
      <c r="D13" s="478"/>
      <c r="E13" s="478"/>
      <c r="F13" s="479"/>
    </row>
    <row r="14" spans="1:6" ht="26.25" customHeight="1">
      <c r="A14" s="163" t="s">
        <v>360</v>
      </c>
      <c r="B14" s="492" t="s">
        <v>288</v>
      </c>
      <c r="C14" s="493"/>
      <c r="D14" s="493"/>
      <c r="E14" s="493"/>
      <c r="F14" s="494"/>
    </row>
    <row r="15" spans="1:6" ht="28.5" customHeight="1">
      <c r="A15" s="163" t="s">
        <v>361</v>
      </c>
      <c r="B15" s="492" t="s">
        <v>289</v>
      </c>
      <c r="C15" s="493"/>
      <c r="D15" s="493"/>
      <c r="E15" s="493"/>
      <c r="F15" s="494"/>
    </row>
    <row r="16" spans="1:6" ht="29.25" customHeight="1">
      <c r="A16" s="163" t="s">
        <v>362</v>
      </c>
      <c r="B16" s="492" t="s">
        <v>290</v>
      </c>
      <c r="C16" s="493"/>
      <c r="D16" s="493"/>
      <c r="E16" s="493"/>
      <c r="F16" s="494"/>
    </row>
    <row r="17" spans="1:6" ht="12.75" customHeight="1">
      <c r="A17" s="477" t="s">
        <v>363</v>
      </c>
      <c r="B17" s="478"/>
      <c r="C17" s="478"/>
      <c r="D17" s="478"/>
      <c r="E17" s="478"/>
      <c r="F17" s="479"/>
    </row>
    <row r="18" spans="1:6" ht="12.75" customHeight="1">
      <c r="A18" s="480" t="s">
        <v>364</v>
      </c>
      <c r="B18" s="481"/>
      <c r="C18" s="482"/>
      <c r="D18" s="483"/>
      <c r="E18" s="483"/>
      <c r="F18" s="484"/>
    </row>
    <row r="19" spans="1:6" ht="25.5" customHeight="1">
      <c r="A19" s="485" t="s">
        <v>365</v>
      </c>
      <c r="B19" s="486"/>
      <c r="C19" s="487" t="s">
        <v>366</v>
      </c>
      <c r="D19" s="488"/>
      <c r="E19" s="163" t="s">
        <v>367</v>
      </c>
      <c r="F19" s="164" t="s">
        <v>368</v>
      </c>
    </row>
    <row r="20" spans="1:6" ht="79.7" customHeight="1">
      <c r="A20" s="474" t="s">
        <v>369</v>
      </c>
      <c r="B20" s="475"/>
      <c r="C20" s="475"/>
      <c r="D20" s="475"/>
      <c r="E20" s="475"/>
      <c r="F20" s="476"/>
    </row>
  </sheetData>
  <mergeCells count="27">
    <mergeCell ref="A1:F1"/>
    <mergeCell ref="A2:F2"/>
    <mergeCell ref="A3:F3"/>
    <mergeCell ref="A4:C4"/>
    <mergeCell ref="D4:F4"/>
    <mergeCell ref="A5:C5"/>
    <mergeCell ref="D5:F5"/>
    <mergeCell ref="A6:C6"/>
    <mergeCell ref="D6:F6"/>
    <mergeCell ref="A7:C7"/>
    <mergeCell ref="D7:F7"/>
    <mergeCell ref="A8:C8"/>
    <mergeCell ref="D8:F8"/>
    <mergeCell ref="A9:F9"/>
    <mergeCell ref="B10:F10"/>
    <mergeCell ref="B11:F11"/>
    <mergeCell ref="B12:F12"/>
    <mergeCell ref="A13:F13"/>
    <mergeCell ref="B14:F14"/>
    <mergeCell ref="B15:F15"/>
    <mergeCell ref="B16:F16"/>
    <mergeCell ref="A20:F20"/>
    <mergeCell ref="A17:F17"/>
    <mergeCell ref="A18:B18"/>
    <mergeCell ref="C18:F18"/>
    <mergeCell ref="A19:B19"/>
    <mergeCell ref="C19:D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13" zoomScale="130" zoomScaleNormal="100" zoomScaleSheetLayoutView="130" workbookViewId="0">
      <selection activeCell="Q24" sqref="Q24"/>
    </sheetView>
  </sheetViews>
  <sheetFormatPr baseColWidth="10" defaultColWidth="9.33203125" defaultRowHeight="12.75"/>
  <cols>
    <col min="1" max="1" width="1.83203125" style="44" customWidth="1"/>
    <col min="2" max="2" width="6" style="44" customWidth="1"/>
    <col min="3" max="3" width="18.83203125" style="44" customWidth="1"/>
    <col min="4" max="4" width="2.83203125" style="44" customWidth="1"/>
    <col min="5" max="5" width="4" style="44" customWidth="1"/>
    <col min="6" max="6" width="18.83203125" style="44" customWidth="1"/>
    <col min="7" max="7" width="6.1640625" style="44" customWidth="1"/>
    <col min="8" max="8" width="6" style="44" customWidth="1"/>
    <col min="9" max="9" width="4.6640625" style="44" customWidth="1"/>
    <col min="10" max="10" width="4.1640625" style="44" customWidth="1"/>
    <col min="11" max="11" width="13.33203125" style="44" customWidth="1"/>
    <col min="12" max="12" width="3.1640625" style="44" customWidth="1"/>
    <col min="13" max="13" width="1.5" style="44" customWidth="1"/>
    <col min="14" max="14" width="40.6640625" style="44" customWidth="1"/>
    <col min="15" max="16384" width="9.33203125" style="44"/>
  </cols>
  <sheetData>
    <row r="1" spans="1:14" ht="34.5" customHeight="1">
      <c r="A1" s="229" t="s">
        <v>315</v>
      </c>
      <c r="B1" s="230"/>
      <c r="C1" s="230"/>
      <c r="D1" s="230"/>
      <c r="E1" s="230"/>
      <c r="F1" s="230"/>
      <c r="G1" s="230"/>
      <c r="H1" s="230"/>
      <c r="I1" s="230"/>
      <c r="J1" s="230"/>
      <c r="K1" s="230"/>
      <c r="L1" s="230"/>
      <c r="M1" s="230"/>
      <c r="N1" s="231"/>
    </row>
    <row r="2" spans="1:14" ht="48.2" customHeight="1">
      <c r="A2" s="255" t="s">
        <v>380</v>
      </c>
      <c r="B2" s="256"/>
      <c r="C2" s="256"/>
      <c r="D2" s="256"/>
      <c r="E2" s="256"/>
      <c r="F2" s="256"/>
      <c r="G2" s="256"/>
      <c r="H2" s="256"/>
      <c r="I2" s="256"/>
      <c r="J2" s="256"/>
      <c r="K2" s="256"/>
      <c r="L2" s="256"/>
      <c r="M2" s="256"/>
      <c r="N2" s="257"/>
    </row>
    <row r="3" spans="1:14" ht="34.5" customHeight="1">
      <c r="A3" s="229" t="s">
        <v>316</v>
      </c>
      <c r="B3" s="230"/>
      <c r="C3" s="230"/>
      <c r="D3" s="230"/>
      <c r="E3" s="230"/>
      <c r="F3" s="230"/>
      <c r="G3" s="230"/>
      <c r="H3" s="230"/>
      <c r="I3" s="230"/>
      <c r="J3" s="230"/>
      <c r="K3" s="230"/>
      <c r="L3" s="230"/>
      <c r="M3" s="230"/>
      <c r="N3" s="231"/>
    </row>
    <row r="4" spans="1:14" ht="45.6" customHeight="1">
      <c r="A4" s="275" t="s">
        <v>313</v>
      </c>
      <c r="B4" s="276"/>
      <c r="C4" s="276"/>
      <c r="D4" s="276"/>
      <c r="E4" s="276"/>
      <c r="F4" s="276"/>
      <c r="G4" s="276"/>
      <c r="H4" s="276"/>
      <c r="I4" s="276"/>
      <c r="J4" s="276"/>
      <c r="K4" s="276"/>
      <c r="L4" s="276"/>
      <c r="M4" s="276"/>
      <c r="N4" s="277"/>
    </row>
    <row r="5" spans="1:14" ht="20.85" customHeight="1">
      <c r="A5" s="278"/>
      <c r="B5" s="92" t="s">
        <v>314</v>
      </c>
      <c r="C5" s="280"/>
      <c r="D5" s="280"/>
      <c r="E5" s="280"/>
      <c r="F5" s="280"/>
      <c r="G5" s="280"/>
      <c r="H5" s="280"/>
      <c r="I5" s="280"/>
      <c r="J5" s="280"/>
      <c r="K5" s="280"/>
      <c r="L5" s="280"/>
      <c r="M5" s="280"/>
      <c r="N5" s="281"/>
    </row>
    <row r="6" spans="1:14" ht="22.5" customHeight="1">
      <c r="A6" s="279"/>
      <c r="B6" s="193" t="s">
        <v>313</v>
      </c>
      <c r="C6" s="282"/>
      <c r="D6" s="282"/>
      <c r="E6" s="282"/>
      <c r="F6" s="282"/>
      <c r="G6" s="282"/>
      <c r="H6" s="282"/>
      <c r="I6" s="282"/>
      <c r="J6" s="282"/>
      <c r="K6" s="282"/>
      <c r="L6" s="282"/>
      <c r="M6" s="282"/>
      <c r="N6" s="283"/>
    </row>
    <row r="7" spans="1:14" ht="27.75" customHeight="1">
      <c r="A7" s="268"/>
      <c r="B7" s="269"/>
      <c r="C7" s="269"/>
      <c r="D7" s="269"/>
      <c r="E7" s="270"/>
      <c r="F7" s="269"/>
      <c r="G7" s="269"/>
      <c r="H7" s="269"/>
      <c r="I7" s="270"/>
      <c r="J7" s="269"/>
      <c r="K7" s="269"/>
      <c r="L7" s="270"/>
      <c r="M7" s="270"/>
      <c r="N7" s="271"/>
    </row>
    <row r="8" spans="1:14" ht="18.2" customHeight="1">
      <c r="A8" s="263" t="s">
        <v>302</v>
      </c>
      <c r="B8" s="264"/>
      <c r="C8" s="266"/>
      <c r="D8" s="272"/>
      <c r="E8" s="89"/>
      <c r="F8" s="261"/>
      <c r="G8" s="263" t="s">
        <v>303</v>
      </c>
      <c r="H8" s="264"/>
      <c r="I8" s="89"/>
      <c r="J8" s="261"/>
      <c r="K8" s="93" t="s">
        <v>304</v>
      </c>
      <c r="L8" s="265"/>
      <c r="M8" s="265"/>
      <c r="N8" s="273"/>
    </row>
    <row r="9" spans="1:14" ht="17.850000000000001" customHeight="1">
      <c r="A9" s="263" t="s">
        <v>305</v>
      </c>
      <c r="B9" s="264"/>
      <c r="C9" s="266"/>
      <c r="D9" s="267"/>
      <c r="E9" s="89"/>
      <c r="F9" s="262"/>
      <c r="G9" s="263" t="s">
        <v>303</v>
      </c>
      <c r="H9" s="264"/>
      <c r="I9" s="89"/>
      <c r="J9" s="262"/>
      <c r="K9" s="93" t="s">
        <v>304</v>
      </c>
      <c r="L9" s="265"/>
      <c r="M9" s="265"/>
      <c r="N9" s="274"/>
    </row>
    <row r="10" spans="1:14" ht="17.25" customHeight="1">
      <c r="A10" s="263" t="s">
        <v>306</v>
      </c>
      <c r="B10" s="264"/>
      <c r="C10" s="266"/>
      <c r="D10" s="267"/>
      <c r="E10" s="89"/>
      <c r="F10" s="262"/>
      <c r="G10" s="263" t="s">
        <v>303</v>
      </c>
      <c r="H10" s="264"/>
      <c r="I10" s="89"/>
      <c r="J10" s="262"/>
      <c r="K10" s="93" t="s">
        <v>304</v>
      </c>
      <c r="L10" s="265"/>
      <c r="M10" s="265"/>
      <c r="N10" s="274"/>
    </row>
    <row r="11" spans="1:14" ht="18" customHeight="1">
      <c r="A11" s="263" t="s">
        <v>307</v>
      </c>
      <c r="B11" s="264"/>
      <c r="C11" s="266"/>
      <c r="D11" s="90"/>
      <c r="E11" s="89"/>
      <c r="F11" s="262"/>
      <c r="G11" s="263" t="s">
        <v>303</v>
      </c>
      <c r="H11" s="264"/>
      <c r="I11" s="89"/>
      <c r="J11" s="91"/>
      <c r="K11" s="93" t="s">
        <v>304</v>
      </c>
      <c r="L11" s="265"/>
      <c r="M11" s="265"/>
      <c r="N11" s="274"/>
    </row>
    <row r="12" spans="1:14" ht="18.2" customHeight="1">
      <c r="A12" s="263" t="s">
        <v>308</v>
      </c>
      <c r="B12" s="264"/>
      <c r="C12" s="266"/>
      <c r="D12" s="267"/>
      <c r="E12" s="89"/>
      <c r="F12" s="262"/>
      <c r="G12" s="263" t="s">
        <v>303</v>
      </c>
      <c r="H12" s="264"/>
      <c r="I12" s="89"/>
      <c r="J12" s="262"/>
      <c r="K12" s="93" t="s">
        <v>304</v>
      </c>
      <c r="L12" s="265"/>
      <c r="M12" s="265"/>
      <c r="N12" s="274"/>
    </row>
    <row r="13" spans="1:14" ht="18" customHeight="1">
      <c r="A13" s="263" t="s">
        <v>309</v>
      </c>
      <c r="B13" s="264"/>
      <c r="C13" s="266"/>
      <c r="D13" s="267"/>
      <c r="E13" s="89"/>
      <c r="F13" s="262"/>
      <c r="G13" s="263" t="s">
        <v>303</v>
      </c>
      <c r="H13" s="264"/>
      <c r="I13" s="89"/>
      <c r="J13" s="262"/>
      <c r="K13" s="93" t="s">
        <v>304</v>
      </c>
      <c r="L13" s="265"/>
      <c r="M13" s="265"/>
      <c r="N13" s="274"/>
    </row>
    <row r="14" spans="1:14" ht="17.45" customHeight="1">
      <c r="A14" s="263" t="s">
        <v>310</v>
      </c>
      <c r="B14" s="264"/>
      <c r="C14" s="266"/>
      <c r="D14" s="267"/>
      <c r="E14" s="89"/>
      <c r="F14" s="262"/>
      <c r="G14" s="263" t="s">
        <v>303</v>
      </c>
      <c r="H14" s="264"/>
      <c r="I14" s="89"/>
      <c r="J14" s="262"/>
      <c r="K14" s="93" t="s">
        <v>304</v>
      </c>
      <c r="L14" s="265"/>
      <c r="M14" s="265"/>
      <c r="N14" s="274"/>
    </row>
    <row r="15" spans="1:14" ht="17.850000000000001" customHeight="1">
      <c r="A15" s="263" t="s">
        <v>311</v>
      </c>
      <c r="B15" s="264"/>
      <c r="C15" s="266"/>
      <c r="D15" s="267"/>
      <c r="E15" s="89"/>
      <c r="F15" s="262"/>
      <c r="G15" s="263" t="s">
        <v>303</v>
      </c>
      <c r="H15" s="264"/>
      <c r="I15" s="89"/>
      <c r="J15" s="262"/>
      <c r="K15" s="93" t="s">
        <v>304</v>
      </c>
      <c r="L15" s="265"/>
      <c r="M15" s="265"/>
      <c r="N15" s="274"/>
    </row>
    <row r="16" spans="1:14" ht="18" customHeight="1">
      <c r="A16" s="263" t="s">
        <v>312</v>
      </c>
      <c r="B16" s="264"/>
      <c r="C16" s="266"/>
      <c r="D16" s="267"/>
      <c r="E16" s="89"/>
      <c r="F16" s="262"/>
      <c r="G16" s="263" t="s">
        <v>303</v>
      </c>
      <c r="H16" s="264"/>
      <c r="I16" s="89"/>
      <c r="J16" s="262"/>
      <c r="K16" s="93" t="s">
        <v>304</v>
      </c>
      <c r="L16" s="265"/>
      <c r="M16" s="265"/>
      <c r="N16" s="274"/>
    </row>
    <row r="17" spans="1:14" ht="18" customHeight="1">
      <c r="A17" s="258"/>
      <c r="B17" s="259"/>
      <c r="C17" s="259"/>
      <c r="D17" s="259"/>
      <c r="E17" s="259"/>
      <c r="F17" s="259"/>
      <c r="G17" s="259"/>
      <c r="H17" s="259"/>
      <c r="I17" s="259"/>
      <c r="J17" s="259"/>
      <c r="K17" s="259"/>
      <c r="L17" s="259"/>
      <c r="M17" s="259"/>
      <c r="N17" s="260"/>
    </row>
    <row r="18" spans="1:14" ht="34.5" customHeight="1">
      <c r="A18" s="229" t="s">
        <v>72</v>
      </c>
      <c r="B18" s="230"/>
      <c r="C18" s="230"/>
      <c r="D18" s="230"/>
      <c r="E18" s="230"/>
      <c r="F18" s="230"/>
      <c r="G18" s="230"/>
      <c r="H18" s="230"/>
      <c r="I18" s="230"/>
      <c r="J18" s="230"/>
      <c r="K18" s="230"/>
      <c r="L18" s="230"/>
      <c r="M18" s="230"/>
      <c r="N18" s="231"/>
    </row>
    <row r="19" spans="1:14" ht="47.85" customHeight="1">
      <c r="A19" s="255" t="s">
        <v>381</v>
      </c>
      <c r="B19" s="256"/>
      <c r="C19" s="256"/>
      <c r="D19" s="256"/>
      <c r="E19" s="256"/>
      <c r="F19" s="256"/>
      <c r="G19" s="256"/>
      <c r="H19" s="256"/>
      <c r="I19" s="256"/>
      <c r="J19" s="256"/>
      <c r="K19" s="256"/>
      <c r="L19" s="256"/>
      <c r="M19" s="256"/>
      <c r="N19" s="257"/>
    </row>
    <row r="20" spans="1:14" ht="18.75" customHeight="1">
      <c r="A20" s="235" t="s">
        <v>317</v>
      </c>
      <c r="B20" s="236"/>
      <c r="C20" s="236"/>
      <c r="D20" s="237"/>
      <c r="E20" s="254" t="s">
        <v>382</v>
      </c>
      <c r="F20" s="252"/>
      <c r="G20" s="252"/>
      <c r="H20" s="252"/>
      <c r="I20" s="252"/>
      <c r="J20" s="252"/>
      <c r="K20" s="252"/>
      <c r="L20" s="252"/>
      <c r="M20" s="252"/>
      <c r="N20" s="253"/>
    </row>
    <row r="21" spans="1:14" ht="17.45" customHeight="1">
      <c r="A21" s="238"/>
      <c r="B21" s="239"/>
      <c r="C21" s="239"/>
      <c r="D21" s="240"/>
      <c r="E21" s="244" t="s">
        <v>383</v>
      </c>
      <c r="F21" s="245"/>
      <c r="G21" s="245"/>
      <c r="H21" s="245"/>
      <c r="I21" s="245"/>
      <c r="J21" s="245"/>
      <c r="K21" s="245"/>
      <c r="L21" s="245"/>
      <c r="M21" s="245"/>
      <c r="N21" s="246"/>
    </row>
    <row r="22" spans="1:14" ht="17.850000000000001" customHeight="1">
      <c r="A22" s="238"/>
      <c r="B22" s="239"/>
      <c r="C22" s="239"/>
      <c r="D22" s="240"/>
      <c r="E22" s="247"/>
      <c r="F22" s="245"/>
      <c r="G22" s="245"/>
      <c r="H22" s="245"/>
      <c r="I22" s="245"/>
      <c r="J22" s="245"/>
      <c r="K22" s="245"/>
      <c r="L22" s="245"/>
      <c r="M22" s="245"/>
      <c r="N22" s="246"/>
    </row>
    <row r="23" spans="1:14" ht="14.25" customHeight="1">
      <c r="A23" s="241"/>
      <c r="B23" s="242"/>
      <c r="C23" s="242"/>
      <c r="D23" s="243"/>
      <c r="E23" s="248"/>
      <c r="F23" s="249"/>
      <c r="G23" s="249"/>
      <c r="H23" s="249"/>
      <c r="I23" s="249"/>
      <c r="J23" s="249"/>
      <c r="K23" s="249"/>
      <c r="L23" s="249"/>
      <c r="M23" s="249"/>
      <c r="N23" s="250"/>
    </row>
    <row r="24" spans="1:14" ht="33.75" customHeight="1">
      <c r="A24" s="229" t="s">
        <v>300</v>
      </c>
      <c r="B24" s="230"/>
      <c r="C24" s="230"/>
      <c r="D24" s="230"/>
      <c r="E24" s="230"/>
      <c r="F24" s="230"/>
      <c r="G24" s="230"/>
      <c r="H24" s="230"/>
      <c r="I24" s="230"/>
      <c r="J24" s="230"/>
      <c r="K24" s="230"/>
      <c r="L24" s="230"/>
      <c r="M24" s="230"/>
      <c r="N24" s="231"/>
    </row>
    <row r="25" spans="1:14" ht="54" customHeight="1">
      <c r="A25" s="232" t="s">
        <v>506</v>
      </c>
      <c r="B25" s="233"/>
      <c r="C25" s="233"/>
      <c r="D25" s="233"/>
      <c r="E25" s="233"/>
      <c r="F25" s="233"/>
      <c r="G25" s="233"/>
      <c r="H25" s="233"/>
      <c r="I25" s="233"/>
      <c r="J25" s="233"/>
      <c r="K25" s="233"/>
      <c r="L25" s="233"/>
      <c r="M25" s="233"/>
      <c r="N25" s="234"/>
    </row>
    <row r="26" spans="1:14" ht="34.5" customHeight="1">
      <c r="A26" s="229" t="s">
        <v>301</v>
      </c>
      <c r="B26" s="230"/>
      <c r="C26" s="230"/>
      <c r="D26" s="230"/>
      <c r="E26" s="230"/>
      <c r="F26" s="230"/>
      <c r="G26" s="230"/>
      <c r="H26" s="230"/>
      <c r="I26" s="230"/>
      <c r="J26" s="230"/>
      <c r="K26" s="230"/>
      <c r="L26" s="230"/>
      <c r="M26" s="230"/>
      <c r="N26" s="231"/>
    </row>
    <row r="27" spans="1:14" ht="18.75" customHeight="1">
      <c r="A27" s="235" t="s">
        <v>317</v>
      </c>
      <c r="B27" s="236"/>
      <c r="C27" s="236"/>
      <c r="D27" s="237"/>
      <c r="E27" s="251" t="s">
        <v>382</v>
      </c>
      <c r="F27" s="252"/>
      <c r="G27" s="252"/>
      <c r="H27" s="252"/>
      <c r="I27" s="252"/>
      <c r="J27" s="252"/>
      <c r="K27" s="252"/>
      <c r="L27" s="252"/>
      <c r="M27" s="252"/>
      <c r="N27" s="253"/>
    </row>
    <row r="28" spans="1:14" ht="17.45" customHeight="1">
      <c r="A28" s="238"/>
      <c r="B28" s="239"/>
      <c r="C28" s="239"/>
      <c r="D28" s="240"/>
      <c r="E28" s="244" t="s">
        <v>383</v>
      </c>
      <c r="F28" s="245"/>
      <c r="G28" s="245"/>
      <c r="H28" s="245"/>
      <c r="I28" s="245"/>
      <c r="J28" s="245"/>
      <c r="K28" s="245"/>
      <c r="L28" s="245"/>
      <c r="M28" s="245"/>
      <c r="N28" s="246"/>
    </row>
    <row r="29" spans="1:14" ht="17.850000000000001" customHeight="1">
      <c r="A29" s="238"/>
      <c r="B29" s="239"/>
      <c r="C29" s="239"/>
      <c r="D29" s="240"/>
      <c r="E29" s="247"/>
      <c r="F29" s="245"/>
      <c r="G29" s="245"/>
      <c r="H29" s="245"/>
      <c r="I29" s="245"/>
      <c r="J29" s="245"/>
      <c r="K29" s="245"/>
      <c r="L29" s="245"/>
      <c r="M29" s="245"/>
      <c r="N29" s="246"/>
    </row>
    <row r="30" spans="1:14" ht="14.25" customHeight="1">
      <c r="A30" s="241"/>
      <c r="B30" s="242"/>
      <c r="C30" s="242"/>
      <c r="D30" s="243"/>
      <c r="E30" s="248"/>
      <c r="F30" s="249"/>
      <c r="G30" s="249"/>
      <c r="H30" s="249"/>
      <c r="I30" s="249"/>
      <c r="J30" s="249"/>
      <c r="K30" s="249"/>
      <c r="L30" s="249"/>
      <c r="M30" s="249"/>
      <c r="N30" s="250"/>
    </row>
    <row r="31" spans="1:14" ht="18.95" customHeight="1"/>
  </sheetData>
  <mergeCells count="52">
    <mergeCell ref="A11:C11"/>
    <mergeCell ref="A14:C14"/>
    <mergeCell ref="G14:H14"/>
    <mergeCell ref="A1:N1"/>
    <mergeCell ref="A2:N2"/>
    <mergeCell ref="A3:N3"/>
    <mergeCell ref="A4:N4"/>
    <mergeCell ref="A5:A6"/>
    <mergeCell ref="C5:N6"/>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20:D23"/>
    <mergeCell ref="E20:N20"/>
    <mergeCell ref="E21:N23"/>
    <mergeCell ref="A18:N18"/>
    <mergeCell ref="A19:N19"/>
    <mergeCell ref="A24:N24"/>
    <mergeCell ref="A25:N25"/>
    <mergeCell ref="A26:N26"/>
    <mergeCell ref="A27:D30"/>
    <mergeCell ref="E28:N30"/>
    <mergeCell ref="E27:N27"/>
  </mergeCells>
  <hyperlinks>
    <hyperlink ref="E27" r:id="rId1" xr:uid="{1B1AD8CC-5678-4273-B89C-B96731616AEF}"/>
    <hyperlink ref="E28" r:id="rId2" xr:uid="{45BB0E99-ADA9-4774-8099-15A8C1E9552B}"/>
    <hyperlink ref="E20" r:id="rId3" xr:uid="{43D8C887-8426-4FD9-886C-94C18CC61B4B}"/>
    <hyperlink ref="E21" r:id="rId4" xr:uid="{22C036AD-0A7E-44B4-8073-453E1065C5D3}"/>
  </hyperlinks>
  <pageMargins left="0.7" right="0.7" top="0.75" bottom="0.75" header="0.3" footer="0.3"/>
  <pageSetup paperSize="9" scale="69"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5" customWidth="1"/>
    <col min="2" max="2" width="24.6640625" customWidth="1"/>
    <col min="3" max="3" width="22.5" customWidth="1"/>
    <col min="4" max="4" width="25" customWidth="1"/>
    <col min="5" max="5" width="35.33203125" customWidth="1"/>
  </cols>
  <sheetData>
    <row r="1" spans="1:21" ht="18">
      <c r="A1" s="513" t="s">
        <v>51</v>
      </c>
      <c r="B1" s="513"/>
      <c r="C1" s="513"/>
      <c r="D1" s="513"/>
      <c r="E1" s="513"/>
      <c r="F1" s="513"/>
      <c r="G1" s="513"/>
      <c r="H1" s="513"/>
      <c r="I1" s="513"/>
      <c r="J1" s="513"/>
      <c r="K1" s="513"/>
      <c r="L1" s="513"/>
      <c r="M1" s="513"/>
      <c r="N1" s="513"/>
      <c r="O1" s="513"/>
      <c r="P1" s="513"/>
      <c r="Q1" s="513"/>
      <c r="R1" s="513"/>
      <c r="S1" s="513"/>
      <c r="T1" s="513"/>
      <c r="U1" s="514"/>
    </row>
    <row r="2" spans="1:21">
      <c r="A2" s="515" t="s">
        <v>33</v>
      </c>
      <c r="B2" s="515"/>
      <c r="C2" s="515"/>
      <c r="D2" s="515"/>
      <c r="E2" s="515"/>
      <c r="F2" s="515"/>
      <c r="G2" s="515"/>
      <c r="H2" s="515"/>
      <c r="I2" s="515"/>
      <c r="J2" s="515"/>
      <c r="K2" s="516" t="s">
        <v>69</v>
      </c>
      <c r="L2" s="517"/>
      <c r="M2" s="517"/>
      <c r="N2" s="517"/>
      <c r="O2" s="517"/>
      <c r="P2" s="517"/>
      <c r="Q2" s="517"/>
      <c r="R2" s="517"/>
      <c r="S2" s="517"/>
      <c r="T2" s="517"/>
      <c r="U2" s="518"/>
    </row>
    <row r="3" spans="1:21">
      <c r="A3" s="515" t="s">
        <v>34</v>
      </c>
      <c r="B3" s="515"/>
      <c r="C3" s="515"/>
      <c r="D3" s="515"/>
      <c r="E3" s="515"/>
      <c r="F3" s="515"/>
      <c r="G3" s="515"/>
      <c r="H3" s="515"/>
      <c r="I3" s="515"/>
      <c r="J3" s="515"/>
      <c r="K3" s="516" t="s">
        <v>69</v>
      </c>
      <c r="L3" s="517"/>
      <c r="M3" s="517"/>
      <c r="N3" s="517"/>
      <c r="O3" s="517"/>
      <c r="P3" s="517"/>
      <c r="Q3" s="517"/>
      <c r="R3" s="517"/>
      <c r="S3" s="517"/>
      <c r="T3" s="517"/>
      <c r="U3" s="518"/>
    </row>
    <row r="4" spans="1:21">
      <c r="A4" s="515" t="s">
        <v>35</v>
      </c>
      <c r="B4" s="515"/>
      <c r="C4" s="515"/>
      <c r="D4" s="515"/>
      <c r="E4" s="515"/>
      <c r="F4" s="515"/>
      <c r="G4" s="515"/>
      <c r="H4" s="515"/>
      <c r="I4" s="515"/>
      <c r="J4" s="515"/>
      <c r="K4" s="516" t="s">
        <v>69</v>
      </c>
      <c r="L4" s="517"/>
      <c r="M4" s="517"/>
      <c r="N4" s="517"/>
      <c r="O4" s="517"/>
      <c r="P4" s="517"/>
      <c r="Q4" s="517"/>
      <c r="R4" s="517"/>
      <c r="S4" s="517"/>
      <c r="T4" s="517"/>
      <c r="U4" s="518"/>
    </row>
    <row r="5" spans="1:21">
      <c r="A5" s="515" t="s">
        <v>36</v>
      </c>
      <c r="B5" s="515"/>
      <c r="C5" s="515"/>
      <c r="D5" s="515"/>
      <c r="E5" s="515"/>
      <c r="F5" s="515"/>
      <c r="G5" s="515"/>
      <c r="H5" s="515"/>
      <c r="I5" s="515"/>
      <c r="J5" s="515"/>
      <c r="K5" s="519" t="s">
        <v>70</v>
      </c>
      <c r="L5" s="520"/>
      <c r="M5" s="520"/>
      <c r="N5" s="520"/>
      <c r="O5" s="520"/>
      <c r="P5" s="520"/>
      <c r="Q5" s="520"/>
      <c r="R5" s="520"/>
      <c r="S5" s="520"/>
      <c r="T5" s="520"/>
      <c r="U5" s="521"/>
    </row>
    <row r="6" spans="1:21">
      <c r="A6" s="515" t="s">
        <v>37</v>
      </c>
      <c r="B6" s="515"/>
      <c r="C6" s="515"/>
      <c r="D6" s="515"/>
      <c r="E6" s="515"/>
      <c r="F6" s="515"/>
      <c r="G6" s="515"/>
      <c r="H6" s="515"/>
      <c r="I6" s="515"/>
      <c r="J6" s="515"/>
      <c r="K6" s="516"/>
      <c r="L6" s="517"/>
      <c r="M6" s="517"/>
      <c r="N6" s="517"/>
      <c r="O6" s="517"/>
      <c r="P6" s="517"/>
      <c r="Q6" s="517"/>
      <c r="R6" s="517"/>
      <c r="S6" s="517"/>
      <c r="T6" s="517"/>
      <c r="U6" s="518"/>
    </row>
    <row r="7" spans="1:21" ht="47.25" customHeight="1">
      <c r="A7" s="549" t="s">
        <v>175</v>
      </c>
      <c r="B7" s="550"/>
      <c r="C7" s="550"/>
      <c r="D7" s="550"/>
      <c r="E7" s="550"/>
      <c r="F7" s="550"/>
      <c r="G7" s="550"/>
      <c r="H7" s="550"/>
      <c r="I7" s="550"/>
      <c r="J7" s="550"/>
      <c r="K7" s="550"/>
      <c r="L7" s="550"/>
      <c r="M7" s="550"/>
      <c r="N7" s="550"/>
      <c r="O7" s="550"/>
      <c r="P7" s="550"/>
      <c r="Q7" s="550"/>
      <c r="R7" s="550"/>
      <c r="S7" s="550"/>
      <c r="T7" s="550"/>
      <c r="U7" s="551"/>
    </row>
    <row r="8" spans="1:21" ht="30.75" customHeight="1">
      <c r="A8" s="522" t="s">
        <v>166</v>
      </c>
      <c r="B8" s="523" t="s">
        <v>173</v>
      </c>
      <c r="C8" s="523" t="s">
        <v>168</v>
      </c>
      <c r="D8" s="523" t="s">
        <v>167</v>
      </c>
      <c r="E8" s="523" t="s">
        <v>158</v>
      </c>
      <c r="F8" s="524" t="s">
        <v>169</v>
      </c>
      <c r="G8" s="524"/>
      <c r="H8" s="524"/>
      <c r="I8" s="524"/>
      <c r="J8" s="524"/>
      <c r="K8" s="524"/>
      <c r="L8" s="524"/>
      <c r="M8" s="524"/>
      <c r="N8" s="524"/>
      <c r="O8" s="524"/>
      <c r="P8" s="524"/>
      <c r="Q8" s="524"/>
      <c r="R8" s="525"/>
      <c r="S8" s="537" t="s">
        <v>160</v>
      </c>
      <c r="T8" s="538"/>
      <c r="U8" s="539"/>
    </row>
    <row r="9" spans="1:21" ht="21" customHeight="1">
      <c r="A9" s="522"/>
      <c r="B9" s="523"/>
      <c r="C9" s="523"/>
      <c r="D9" s="523"/>
      <c r="E9" s="523"/>
      <c r="F9" s="41" t="s">
        <v>54</v>
      </c>
      <c r="G9" s="7" t="s">
        <v>55</v>
      </c>
      <c r="H9" s="8" t="s">
        <v>56</v>
      </c>
      <c r="I9" s="9" t="s">
        <v>57</v>
      </c>
      <c r="J9" s="9" t="s">
        <v>58</v>
      </c>
      <c r="K9" s="9" t="s">
        <v>59</v>
      </c>
      <c r="L9" s="8" t="s">
        <v>60</v>
      </c>
      <c r="M9" s="8" t="s">
        <v>61</v>
      </c>
      <c r="N9" s="8" t="s">
        <v>62</v>
      </c>
      <c r="O9" s="9" t="s">
        <v>63</v>
      </c>
      <c r="P9" s="9" t="s">
        <v>64</v>
      </c>
      <c r="Q9" s="42" t="s">
        <v>65</v>
      </c>
      <c r="R9" s="540" t="s">
        <v>26</v>
      </c>
      <c r="S9" s="541" t="s">
        <v>66</v>
      </c>
      <c r="T9" s="541" t="s">
        <v>67</v>
      </c>
      <c r="U9" s="542" t="s">
        <v>68</v>
      </c>
    </row>
    <row r="10" spans="1:21">
      <c r="A10" s="522"/>
      <c r="B10" s="523"/>
      <c r="C10" s="523"/>
      <c r="D10" s="523"/>
      <c r="E10" s="523"/>
      <c r="F10" s="543" t="s">
        <v>53</v>
      </c>
      <c r="G10" s="544"/>
      <c r="H10" s="544"/>
      <c r="I10" s="544"/>
      <c r="J10" s="544"/>
      <c r="K10" s="544"/>
      <c r="L10" s="544"/>
      <c r="M10" s="544"/>
      <c r="N10" s="544"/>
      <c r="O10" s="544"/>
      <c r="P10" s="544"/>
      <c r="Q10" s="545"/>
      <c r="R10" s="540"/>
      <c r="S10" s="541"/>
      <c r="T10" s="541"/>
      <c r="U10" s="542"/>
    </row>
    <row r="11" spans="1:21">
      <c r="A11" s="522"/>
      <c r="B11" s="523"/>
      <c r="C11" s="523"/>
      <c r="D11" s="523"/>
      <c r="E11" s="523"/>
      <c r="F11" s="546"/>
      <c r="G11" s="547"/>
      <c r="H11" s="547"/>
      <c r="I11" s="547"/>
      <c r="J11" s="547"/>
      <c r="K11" s="547"/>
      <c r="L11" s="547"/>
      <c r="M11" s="547"/>
      <c r="N11" s="547"/>
      <c r="O11" s="547"/>
      <c r="P11" s="547"/>
      <c r="Q11" s="548"/>
      <c r="R11" s="540"/>
      <c r="S11" s="541"/>
      <c r="T11" s="541"/>
      <c r="U11" s="542"/>
    </row>
    <row r="12" spans="1:21" ht="72" customHeight="1">
      <c r="A12" s="526" t="s">
        <v>174</v>
      </c>
      <c r="B12" s="527" t="s">
        <v>163</v>
      </c>
      <c r="C12" s="529" t="s">
        <v>159</v>
      </c>
      <c r="D12" s="10" t="s">
        <v>156</v>
      </c>
      <c r="E12" s="531" t="s">
        <v>107</v>
      </c>
      <c r="F12" s="11"/>
      <c r="G12" s="11"/>
      <c r="H12" s="16"/>
      <c r="I12" s="13"/>
      <c r="J12" s="13"/>
      <c r="K12" s="16">
        <v>15</v>
      </c>
      <c r="L12" s="13"/>
      <c r="M12" s="13"/>
      <c r="N12" s="16"/>
      <c r="O12" s="17"/>
      <c r="P12" s="13"/>
      <c r="Q12" s="16"/>
      <c r="R12" s="14">
        <f>SUM(F12:Q12)</f>
        <v>15</v>
      </c>
      <c r="S12" s="11">
        <f>SUM(R12)</f>
        <v>15</v>
      </c>
      <c r="T12" s="533">
        <f>'AE1'!H51</f>
        <v>32</v>
      </c>
      <c r="U12" s="535">
        <f>S13/S12</f>
        <v>0.8</v>
      </c>
    </row>
    <row r="13" spans="1:21" ht="70.5" customHeight="1">
      <c r="A13" s="526"/>
      <c r="B13" s="528"/>
      <c r="C13" s="530"/>
      <c r="D13" s="36" t="s">
        <v>157</v>
      </c>
      <c r="E13" s="532"/>
      <c r="F13" s="35"/>
      <c r="G13" s="35"/>
      <c r="H13" s="38"/>
      <c r="I13" s="39"/>
      <c r="J13" s="39"/>
      <c r="K13" s="38">
        <v>12</v>
      </c>
      <c r="L13" s="39"/>
      <c r="M13" s="39"/>
      <c r="N13" s="38"/>
      <c r="O13" s="39"/>
      <c r="P13" s="39"/>
      <c r="Q13" s="38"/>
      <c r="R13" s="40">
        <f>SUM(F13:Q13)</f>
        <v>12</v>
      </c>
      <c r="S13" s="35">
        <f>SUM(R13)</f>
        <v>12</v>
      </c>
      <c r="T13" s="534"/>
      <c r="U13" s="536"/>
    </row>
    <row r="14" spans="1:21" ht="24" customHeight="1">
      <c r="A14" s="523" t="s">
        <v>166</v>
      </c>
      <c r="B14" s="523" t="s">
        <v>173</v>
      </c>
      <c r="C14" s="523" t="s">
        <v>168</v>
      </c>
      <c r="D14" s="523" t="s">
        <v>167</v>
      </c>
      <c r="E14" s="523" t="s">
        <v>158</v>
      </c>
      <c r="F14" s="559" t="s">
        <v>170</v>
      </c>
      <c r="G14" s="560"/>
      <c r="H14" s="560"/>
      <c r="I14" s="560"/>
      <c r="J14" s="560"/>
      <c r="K14" s="560"/>
      <c r="L14" s="560"/>
      <c r="M14" s="560"/>
      <c r="N14" s="560"/>
      <c r="O14" s="560"/>
      <c r="P14" s="560"/>
      <c r="Q14" s="561"/>
      <c r="R14" s="552" t="s">
        <v>26</v>
      </c>
      <c r="S14" s="554" t="s">
        <v>66</v>
      </c>
      <c r="T14" s="554" t="s">
        <v>67</v>
      </c>
      <c r="U14" s="554" t="s">
        <v>68</v>
      </c>
    </row>
    <row r="15" spans="1:21" ht="38.25" customHeight="1">
      <c r="A15" s="523"/>
      <c r="B15" s="523"/>
      <c r="C15" s="523"/>
      <c r="D15" s="523"/>
      <c r="E15" s="523"/>
      <c r="F15" s="41" t="s">
        <v>54</v>
      </c>
      <c r="G15" s="7" t="s">
        <v>55</v>
      </c>
      <c r="H15" s="8" t="s">
        <v>56</v>
      </c>
      <c r="I15" s="9" t="s">
        <v>57</v>
      </c>
      <c r="J15" s="9" t="s">
        <v>58</v>
      </c>
      <c r="K15" s="9" t="s">
        <v>59</v>
      </c>
      <c r="L15" s="8" t="s">
        <v>60</v>
      </c>
      <c r="M15" s="8" t="s">
        <v>61</v>
      </c>
      <c r="N15" s="8" t="s">
        <v>62</v>
      </c>
      <c r="O15" s="9" t="s">
        <v>63</v>
      </c>
      <c r="P15" s="9" t="s">
        <v>64</v>
      </c>
      <c r="Q15" s="42" t="s">
        <v>65</v>
      </c>
      <c r="R15" s="553"/>
      <c r="S15" s="555"/>
      <c r="T15" s="555"/>
      <c r="U15" s="555"/>
    </row>
    <row r="16" spans="1:21" ht="62.25" customHeight="1">
      <c r="A16" s="556" t="s">
        <v>176</v>
      </c>
      <c r="B16" s="557" t="s">
        <v>183</v>
      </c>
      <c r="C16" s="529" t="s">
        <v>184</v>
      </c>
      <c r="D16" s="11" t="s">
        <v>185</v>
      </c>
      <c r="E16" s="531" t="s">
        <v>187</v>
      </c>
      <c r="F16" s="11"/>
      <c r="G16" s="11"/>
      <c r="H16" s="16"/>
      <c r="I16" s="13"/>
      <c r="J16" s="13"/>
      <c r="K16" s="16">
        <v>15</v>
      </c>
      <c r="L16" s="13"/>
      <c r="M16" s="13"/>
      <c r="N16" s="16"/>
      <c r="O16" s="17"/>
      <c r="P16" s="13"/>
      <c r="Q16" s="16"/>
      <c r="R16" s="14">
        <f>SUM(F16:Q16)</f>
        <v>15</v>
      </c>
      <c r="S16" s="11">
        <f>SUM(R16)</f>
        <v>15</v>
      </c>
      <c r="T16" s="533">
        <f>'AE1'!H55</f>
        <v>0</v>
      </c>
      <c r="U16" s="535">
        <f>S17/S16</f>
        <v>0.8</v>
      </c>
    </row>
    <row r="17" spans="1:21" ht="85.5" customHeight="1">
      <c r="A17" s="556"/>
      <c r="B17" s="558"/>
      <c r="C17" s="530"/>
      <c r="D17" s="35" t="s">
        <v>186</v>
      </c>
      <c r="E17" s="532"/>
      <c r="F17" s="35"/>
      <c r="G17" s="35"/>
      <c r="H17" s="38"/>
      <c r="I17" s="39"/>
      <c r="J17" s="39"/>
      <c r="K17" s="38">
        <v>12</v>
      </c>
      <c r="L17" s="39"/>
      <c r="M17" s="39"/>
      <c r="N17" s="38"/>
      <c r="O17" s="39"/>
      <c r="P17" s="39"/>
      <c r="Q17" s="38"/>
      <c r="R17" s="40">
        <f>SUM(F17:Q17)</f>
        <v>12</v>
      </c>
      <c r="S17" s="35">
        <f>SUM(R17)</f>
        <v>12</v>
      </c>
      <c r="T17" s="534"/>
      <c r="U17" s="536"/>
    </row>
    <row r="18" spans="1:21" ht="21.75" customHeight="1">
      <c r="A18" s="523" t="s">
        <v>166</v>
      </c>
      <c r="B18" s="523" t="s">
        <v>173</v>
      </c>
      <c r="C18" s="523" t="s">
        <v>168</v>
      </c>
      <c r="D18" s="523" t="s">
        <v>167</v>
      </c>
      <c r="E18" s="523" t="s">
        <v>158</v>
      </c>
      <c r="F18" s="559" t="s">
        <v>170</v>
      </c>
      <c r="G18" s="560"/>
      <c r="H18" s="560"/>
      <c r="I18" s="560"/>
      <c r="J18" s="560"/>
      <c r="K18" s="560"/>
      <c r="L18" s="560"/>
      <c r="M18" s="560"/>
      <c r="N18" s="560"/>
      <c r="O18" s="560"/>
      <c r="P18" s="560"/>
      <c r="Q18" s="561"/>
      <c r="R18" s="552" t="s">
        <v>26</v>
      </c>
      <c r="S18" s="554" t="s">
        <v>66</v>
      </c>
      <c r="T18" s="554" t="s">
        <v>67</v>
      </c>
      <c r="U18" s="554" t="s">
        <v>68</v>
      </c>
    </row>
    <row r="19" spans="1:21" ht="34.5" customHeight="1">
      <c r="A19" s="523"/>
      <c r="B19" s="523"/>
      <c r="C19" s="523"/>
      <c r="D19" s="523"/>
      <c r="E19" s="523"/>
      <c r="F19" s="41" t="s">
        <v>54</v>
      </c>
      <c r="G19" s="7" t="s">
        <v>55</v>
      </c>
      <c r="H19" s="8" t="s">
        <v>56</v>
      </c>
      <c r="I19" s="9" t="s">
        <v>57</v>
      </c>
      <c r="J19" s="9" t="s">
        <v>58</v>
      </c>
      <c r="K19" s="9" t="s">
        <v>59</v>
      </c>
      <c r="L19" s="8" t="s">
        <v>60</v>
      </c>
      <c r="M19" s="8" t="s">
        <v>61</v>
      </c>
      <c r="N19" s="8" t="s">
        <v>62</v>
      </c>
      <c r="O19" s="9" t="s">
        <v>63</v>
      </c>
      <c r="P19" s="9" t="s">
        <v>64</v>
      </c>
      <c r="Q19" s="42" t="s">
        <v>65</v>
      </c>
      <c r="R19" s="553"/>
      <c r="S19" s="555"/>
      <c r="T19" s="555"/>
      <c r="U19" s="555"/>
    </row>
    <row r="20" spans="1:21" ht="69" customHeight="1">
      <c r="A20" s="556" t="s">
        <v>177</v>
      </c>
      <c r="B20" s="557"/>
      <c r="C20" s="563"/>
      <c r="D20" s="10"/>
      <c r="E20" s="531"/>
      <c r="F20" s="11"/>
      <c r="G20" s="11"/>
      <c r="H20" s="16"/>
      <c r="I20" s="13"/>
      <c r="J20" s="13"/>
      <c r="K20" s="13"/>
      <c r="L20" s="13"/>
      <c r="M20" s="13"/>
      <c r="N20" s="13"/>
      <c r="O20" s="13"/>
      <c r="P20" s="17"/>
      <c r="Q20" s="13"/>
      <c r="R20" s="14"/>
      <c r="S20" s="11"/>
      <c r="T20" s="529"/>
      <c r="U20" s="567"/>
    </row>
    <row r="21" spans="1:21" ht="80.25" customHeight="1">
      <c r="A21" s="556"/>
      <c r="B21" s="562"/>
      <c r="C21" s="564"/>
      <c r="D21" s="10"/>
      <c r="E21" s="565"/>
      <c r="F21" s="11"/>
      <c r="G21" s="11"/>
      <c r="H21" s="12"/>
      <c r="I21" s="13"/>
      <c r="J21" s="13"/>
      <c r="K21" s="13"/>
      <c r="L21" s="13"/>
      <c r="M21" s="13"/>
      <c r="N21" s="13"/>
      <c r="O21" s="13"/>
      <c r="P21" s="13"/>
      <c r="Q21" s="13"/>
      <c r="R21" s="14"/>
      <c r="S21" s="11"/>
      <c r="T21" s="566"/>
      <c r="U21" s="568"/>
    </row>
    <row r="22" spans="1:21" ht="47.25" customHeight="1">
      <c r="A22" s="569" t="s">
        <v>178</v>
      </c>
      <c r="B22" s="570"/>
      <c r="C22" s="570"/>
      <c r="D22" s="570"/>
      <c r="E22" s="570"/>
      <c r="F22" s="570"/>
      <c r="G22" s="570"/>
      <c r="H22" s="570"/>
      <c r="I22" s="570"/>
      <c r="J22" s="570"/>
      <c r="K22" s="570"/>
      <c r="L22" s="570"/>
      <c r="M22" s="570"/>
      <c r="N22" s="570"/>
      <c r="O22" s="570"/>
      <c r="P22" s="570"/>
      <c r="Q22" s="570"/>
      <c r="R22" s="570"/>
      <c r="S22" s="570"/>
      <c r="T22" s="570"/>
      <c r="U22" s="571"/>
    </row>
    <row r="23" spans="1:21" ht="21.75" customHeight="1">
      <c r="A23" s="552" t="s">
        <v>166</v>
      </c>
      <c r="B23" s="552" t="s">
        <v>173</v>
      </c>
      <c r="C23" s="552" t="s">
        <v>168</v>
      </c>
      <c r="D23" s="552" t="s">
        <v>167</v>
      </c>
      <c r="E23" s="552" t="s">
        <v>158</v>
      </c>
      <c r="F23" s="559" t="s">
        <v>170</v>
      </c>
      <c r="G23" s="560"/>
      <c r="H23" s="560"/>
      <c r="I23" s="560"/>
      <c r="J23" s="560"/>
      <c r="K23" s="560"/>
      <c r="L23" s="560"/>
      <c r="M23" s="560"/>
      <c r="N23" s="560"/>
      <c r="O23" s="560"/>
      <c r="P23" s="560"/>
      <c r="Q23" s="561"/>
      <c r="R23" s="552" t="s">
        <v>26</v>
      </c>
      <c r="S23" s="554" t="s">
        <v>66</v>
      </c>
      <c r="T23" s="554" t="s">
        <v>67</v>
      </c>
      <c r="U23" s="554" t="s">
        <v>68</v>
      </c>
    </row>
    <row r="24" spans="1:21" ht="36.75" customHeight="1">
      <c r="A24" s="553"/>
      <c r="B24" s="553"/>
      <c r="C24" s="553"/>
      <c r="D24" s="553"/>
      <c r="E24" s="553"/>
      <c r="F24" s="41" t="s">
        <v>54</v>
      </c>
      <c r="G24" s="7" t="s">
        <v>55</v>
      </c>
      <c r="H24" s="8" t="s">
        <v>56</v>
      </c>
      <c r="I24" s="9" t="s">
        <v>57</v>
      </c>
      <c r="J24" s="9" t="s">
        <v>58</v>
      </c>
      <c r="K24" s="9" t="s">
        <v>59</v>
      </c>
      <c r="L24" s="8" t="s">
        <v>60</v>
      </c>
      <c r="M24" s="8" t="s">
        <v>61</v>
      </c>
      <c r="N24" s="8" t="s">
        <v>62</v>
      </c>
      <c r="O24" s="9" t="s">
        <v>63</v>
      </c>
      <c r="P24" s="9" t="s">
        <v>64</v>
      </c>
      <c r="Q24" s="42" t="s">
        <v>65</v>
      </c>
      <c r="R24" s="553"/>
      <c r="S24" s="555"/>
      <c r="T24" s="555"/>
      <c r="U24" s="555"/>
    </row>
    <row r="25" spans="1:21" ht="71.25" customHeight="1">
      <c r="A25" s="556" t="s">
        <v>194</v>
      </c>
      <c r="B25" s="557" t="s">
        <v>165</v>
      </c>
      <c r="C25" s="563"/>
      <c r="D25" s="36"/>
      <c r="E25" s="531"/>
      <c r="F25" s="11"/>
      <c r="G25" s="11"/>
      <c r="H25" s="16"/>
      <c r="I25" s="13"/>
      <c r="J25" s="13"/>
      <c r="K25" s="13"/>
      <c r="L25" s="13"/>
      <c r="M25" s="13"/>
      <c r="N25" s="13"/>
      <c r="O25" s="13"/>
      <c r="P25" s="17"/>
      <c r="Q25" s="13"/>
      <c r="R25" s="14"/>
      <c r="S25" s="11"/>
      <c r="T25" s="529"/>
      <c r="U25" s="567"/>
    </row>
    <row r="26" spans="1:21" ht="78" customHeight="1">
      <c r="A26" s="556"/>
      <c r="B26" s="562"/>
      <c r="C26" s="564"/>
      <c r="D26" s="37"/>
      <c r="E26" s="565"/>
      <c r="F26" s="11"/>
      <c r="G26" s="11"/>
      <c r="H26" s="12"/>
      <c r="I26" s="13"/>
      <c r="J26" s="13"/>
      <c r="K26" s="13"/>
      <c r="L26" s="13"/>
      <c r="M26" s="13"/>
      <c r="N26" s="13"/>
      <c r="O26" s="13"/>
      <c r="P26" s="13"/>
      <c r="Q26" s="13"/>
      <c r="R26" s="14"/>
      <c r="S26" s="11"/>
      <c r="T26" s="566"/>
      <c r="U26" s="568"/>
    </row>
    <row r="27" spans="1:21" ht="28.5" customHeight="1">
      <c r="A27" s="523" t="s">
        <v>166</v>
      </c>
      <c r="B27" s="523" t="s">
        <v>173</v>
      </c>
      <c r="C27" s="523" t="s">
        <v>168</v>
      </c>
      <c r="D27" s="523" t="s">
        <v>167</v>
      </c>
      <c r="E27" s="523" t="s">
        <v>158</v>
      </c>
      <c r="F27" s="559" t="s">
        <v>170</v>
      </c>
      <c r="G27" s="560"/>
      <c r="H27" s="560"/>
      <c r="I27" s="560"/>
      <c r="J27" s="560"/>
      <c r="K27" s="560"/>
      <c r="L27" s="560"/>
      <c r="M27" s="560"/>
      <c r="N27" s="560"/>
      <c r="O27" s="560"/>
      <c r="P27" s="560"/>
      <c r="Q27" s="561"/>
      <c r="R27" s="552" t="s">
        <v>26</v>
      </c>
      <c r="S27" s="554" t="s">
        <v>66</v>
      </c>
      <c r="T27" s="554" t="s">
        <v>67</v>
      </c>
      <c r="U27" s="554" t="s">
        <v>68</v>
      </c>
    </row>
    <row r="28" spans="1:21" ht="36" customHeight="1">
      <c r="A28" s="523"/>
      <c r="B28" s="523"/>
      <c r="C28" s="523"/>
      <c r="D28" s="523"/>
      <c r="E28" s="523"/>
      <c r="F28" s="41" t="s">
        <v>54</v>
      </c>
      <c r="G28" s="7" t="s">
        <v>55</v>
      </c>
      <c r="H28" s="8" t="s">
        <v>56</v>
      </c>
      <c r="I28" s="9" t="s">
        <v>57</v>
      </c>
      <c r="J28" s="9" t="s">
        <v>58</v>
      </c>
      <c r="K28" s="9" t="s">
        <v>59</v>
      </c>
      <c r="L28" s="8" t="s">
        <v>60</v>
      </c>
      <c r="M28" s="8" t="s">
        <v>61</v>
      </c>
      <c r="N28" s="8" t="s">
        <v>62</v>
      </c>
      <c r="O28" s="9" t="s">
        <v>63</v>
      </c>
      <c r="P28" s="9" t="s">
        <v>64</v>
      </c>
      <c r="Q28" s="42" t="s">
        <v>65</v>
      </c>
      <c r="R28" s="553"/>
      <c r="S28" s="555"/>
      <c r="T28" s="555"/>
      <c r="U28" s="555"/>
    </row>
    <row r="29" spans="1:21" ht="76.5" customHeight="1">
      <c r="A29" s="556" t="s">
        <v>195</v>
      </c>
      <c r="B29" s="557" t="s">
        <v>165</v>
      </c>
      <c r="C29" s="563"/>
      <c r="D29" s="36"/>
      <c r="E29" s="531"/>
      <c r="F29" s="11"/>
      <c r="G29" s="11"/>
      <c r="H29" s="16"/>
      <c r="I29" s="13"/>
      <c r="J29" s="13"/>
      <c r="K29" s="13"/>
      <c r="L29" s="13"/>
      <c r="M29" s="13"/>
      <c r="N29" s="13"/>
      <c r="O29" s="13"/>
      <c r="P29" s="17"/>
      <c r="Q29" s="13"/>
      <c r="R29" s="14"/>
      <c r="S29" s="11"/>
      <c r="T29" s="529"/>
      <c r="U29" s="567"/>
    </row>
    <row r="30" spans="1:21" ht="87" customHeight="1">
      <c r="A30" s="556"/>
      <c r="B30" s="562"/>
      <c r="C30" s="564"/>
      <c r="D30" s="37"/>
      <c r="E30" s="565"/>
      <c r="F30" s="11"/>
      <c r="G30" s="11"/>
      <c r="H30" s="12"/>
      <c r="I30" s="13"/>
      <c r="J30" s="13"/>
      <c r="K30" s="13"/>
      <c r="L30" s="13"/>
      <c r="M30" s="13"/>
      <c r="N30" s="13"/>
      <c r="O30" s="13"/>
      <c r="P30" s="13"/>
      <c r="Q30" s="13"/>
      <c r="R30" s="14"/>
      <c r="S30" s="11"/>
      <c r="T30" s="566"/>
      <c r="U30" s="568"/>
    </row>
    <row r="31" spans="1:21" ht="28.5" customHeight="1">
      <c r="A31" s="523" t="s">
        <v>166</v>
      </c>
      <c r="B31" s="523" t="s">
        <v>173</v>
      </c>
      <c r="C31" s="523" t="s">
        <v>168</v>
      </c>
      <c r="D31" s="523" t="s">
        <v>167</v>
      </c>
      <c r="E31" s="523" t="s">
        <v>158</v>
      </c>
      <c r="F31" s="559" t="s">
        <v>170</v>
      </c>
      <c r="G31" s="560"/>
      <c r="H31" s="560"/>
      <c r="I31" s="560"/>
      <c r="J31" s="560"/>
      <c r="K31" s="560"/>
      <c r="L31" s="560"/>
      <c r="M31" s="560"/>
      <c r="N31" s="560"/>
      <c r="O31" s="560"/>
      <c r="P31" s="560"/>
      <c r="Q31" s="561"/>
      <c r="R31" s="552" t="s">
        <v>26</v>
      </c>
      <c r="S31" s="554" t="s">
        <v>66</v>
      </c>
      <c r="T31" s="554" t="s">
        <v>67</v>
      </c>
      <c r="U31" s="554" t="s">
        <v>68</v>
      </c>
    </row>
    <row r="32" spans="1:21" ht="39" customHeight="1">
      <c r="A32" s="523"/>
      <c r="B32" s="523"/>
      <c r="C32" s="523"/>
      <c r="D32" s="523"/>
      <c r="E32" s="523"/>
      <c r="F32" s="41"/>
      <c r="G32" s="7" t="s">
        <v>55</v>
      </c>
      <c r="H32" s="8" t="s">
        <v>56</v>
      </c>
      <c r="I32" s="9" t="s">
        <v>57</v>
      </c>
      <c r="J32" s="9" t="s">
        <v>58</v>
      </c>
      <c r="K32" s="9" t="s">
        <v>59</v>
      </c>
      <c r="L32" s="8" t="s">
        <v>60</v>
      </c>
      <c r="M32" s="8" t="s">
        <v>61</v>
      </c>
      <c r="N32" s="8" t="s">
        <v>62</v>
      </c>
      <c r="O32" s="9" t="s">
        <v>63</v>
      </c>
      <c r="P32" s="9" t="s">
        <v>64</v>
      </c>
      <c r="Q32" s="42" t="s">
        <v>65</v>
      </c>
      <c r="R32" s="553"/>
      <c r="S32" s="555"/>
      <c r="T32" s="555"/>
      <c r="U32" s="555"/>
    </row>
    <row r="33" spans="1:21" ht="74.25" customHeight="1">
      <c r="A33" s="556" t="s">
        <v>196</v>
      </c>
      <c r="B33" s="557" t="s">
        <v>165</v>
      </c>
      <c r="C33" s="563"/>
      <c r="D33" s="36"/>
      <c r="E33" s="531"/>
      <c r="F33" s="11"/>
      <c r="G33" s="11"/>
      <c r="H33" s="16"/>
      <c r="I33" s="13"/>
      <c r="J33" s="13"/>
      <c r="K33" s="13"/>
      <c r="L33" s="13"/>
      <c r="M33" s="13"/>
      <c r="N33" s="13"/>
      <c r="O33" s="13"/>
      <c r="P33" s="17"/>
      <c r="Q33" s="13"/>
      <c r="R33" s="14"/>
      <c r="S33" s="11"/>
      <c r="T33" s="529"/>
      <c r="U33" s="567"/>
    </row>
    <row r="34" spans="1:21" ht="81.75" customHeight="1">
      <c r="A34" s="556"/>
      <c r="B34" s="562"/>
      <c r="C34" s="564"/>
      <c r="D34" s="37"/>
      <c r="E34" s="565"/>
      <c r="F34" s="11"/>
      <c r="G34" s="11"/>
      <c r="H34" s="12"/>
      <c r="I34" s="13"/>
      <c r="J34" s="13"/>
      <c r="K34" s="13"/>
      <c r="L34" s="13"/>
      <c r="M34" s="13"/>
      <c r="N34" s="13"/>
      <c r="O34" s="13"/>
      <c r="P34" s="13"/>
      <c r="Q34" s="13"/>
      <c r="R34" s="14"/>
      <c r="S34" s="11"/>
      <c r="T34" s="566"/>
      <c r="U34" s="568"/>
    </row>
    <row r="35" spans="1:21" ht="46.5" customHeight="1">
      <c r="A35" s="569" t="s">
        <v>179</v>
      </c>
      <c r="B35" s="570"/>
      <c r="C35" s="570"/>
      <c r="D35" s="570"/>
      <c r="E35" s="570"/>
      <c r="F35" s="570"/>
      <c r="G35" s="570"/>
      <c r="H35" s="570"/>
      <c r="I35" s="570"/>
      <c r="J35" s="570"/>
      <c r="K35" s="570"/>
      <c r="L35" s="570"/>
      <c r="M35" s="570"/>
      <c r="N35" s="570"/>
      <c r="O35" s="570"/>
      <c r="P35" s="570"/>
      <c r="Q35" s="570"/>
      <c r="R35" s="570"/>
      <c r="S35" s="570"/>
      <c r="T35" s="570"/>
      <c r="U35" s="571"/>
    </row>
    <row r="36" spans="1:21" ht="22.5" customHeight="1">
      <c r="A36" s="523" t="s">
        <v>166</v>
      </c>
      <c r="B36" s="523" t="s">
        <v>173</v>
      </c>
      <c r="C36" s="523" t="s">
        <v>168</v>
      </c>
      <c r="D36" s="523" t="s">
        <v>167</v>
      </c>
      <c r="E36" s="523" t="s">
        <v>158</v>
      </c>
      <c r="F36" s="559" t="s">
        <v>170</v>
      </c>
      <c r="G36" s="560"/>
      <c r="H36" s="560"/>
      <c r="I36" s="560"/>
      <c r="J36" s="560"/>
      <c r="K36" s="560"/>
      <c r="L36" s="560"/>
      <c r="M36" s="560"/>
      <c r="N36" s="560"/>
      <c r="O36" s="560"/>
      <c r="P36" s="560"/>
      <c r="Q36" s="561"/>
      <c r="R36" s="552" t="s">
        <v>26</v>
      </c>
      <c r="S36" s="554" t="s">
        <v>66</v>
      </c>
      <c r="T36" s="554" t="s">
        <v>67</v>
      </c>
      <c r="U36" s="554" t="s">
        <v>68</v>
      </c>
    </row>
    <row r="37" spans="1:21" ht="32.25" customHeight="1">
      <c r="A37" s="523"/>
      <c r="B37" s="523"/>
      <c r="C37" s="523"/>
      <c r="D37" s="523"/>
      <c r="E37" s="523"/>
      <c r="F37" s="41"/>
      <c r="G37" s="7" t="s">
        <v>55</v>
      </c>
      <c r="H37" s="8" t="s">
        <v>56</v>
      </c>
      <c r="I37" s="9" t="s">
        <v>57</v>
      </c>
      <c r="J37" s="9" t="s">
        <v>58</v>
      </c>
      <c r="K37" s="9" t="s">
        <v>59</v>
      </c>
      <c r="L37" s="8" t="s">
        <v>60</v>
      </c>
      <c r="M37" s="8" t="s">
        <v>61</v>
      </c>
      <c r="N37" s="8" t="s">
        <v>62</v>
      </c>
      <c r="O37" s="9" t="s">
        <v>63</v>
      </c>
      <c r="P37" s="9" t="s">
        <v>64</v>
      </c>
      <c r="Q37" s="42" t="s">
        <v>65</v>
      </c>
      <c r="R37" s="553"/>
      <c r="S37" s="555"/>
      <c r="T37" s="555"/>
      <c r="U37" s="555"/>
    </row>
    <row r="38" spans="1:21" ht="69.75" customHeight="1">
      <c r="A38" s="556" t="s">
        <v>197</v>
      </c>
      <c r="B38" s="557" t="s">
        <v>165</v>
      </c>
      <c r="C38" s="563"/>
      <c r="D38" s="36"/>
      <c r="E38" s="531"/>
      <c r="F38" s="11"/>
      <c r="G38" s="11"/>
      <c r="H38" s="16"/>
      <c r="I38" s="13"/>
      <c r="J38" s="13"/>
      <c r="K38" s="13"/>
      <c r="L38" s="13"/>
      <c r="M38" s="13"/>
      <c r="N38" s="13"/>
      <c r="O38" s="13"/>
      <c r="P38" s="17"/>
      <c r="Q38" s="13"/>
      <c r="R38" s="14"/>
      <c r="S38" s="11"/>
      <c r="T38" s="529"/>
      <c r="U38" s="567"/>
    </row>
    <row r="39" spans="1:21" ht="72.75" customHeight="1">
      <c r="A39" s="556"/>
      <c r="B39" s="562"/>
      <c r="C39" s="564"/>
      <c r="D39" s="37"/>
      <c r="E39" s="565"/>
      <c r="F39" s="11"/>
      <c r="G39" s="11"/>
      <c r="H39" s="12"/>
      <c r="I39" s="13"/>
      <c r="J39" s="13"/>
      <c r="K39" s="13"/>
      <c r="L39" s="13"/>
      <c r="M39" s="13"/>
      <c r="N39" s="13"/>
      <c r="O39" s="13"/>
      <c r="P39" s="13"/>
      <c r="Q39" s="13"/>
      <c r="R39" s="14"/>
      <c r="S39" s="11"/>
      <c r="T39" s="566"/>
      <c r="U39" s="568"/>
    </row>
    <row r="40" spans="1:21" ht="22.5" customHeight="1">
      <c r="A40" s="523" t="s">
        <v>166</v>
      </c>
      <c r="B40" s="523" t="s">
        <v>173</v>
      </c>
      <c r="C40" s="523" t="s">
        <v>168</v>
      </c>
      <c r="D40" s="523" t="s">
        <v>167</v>
      </c>
      <c r="E40" s="523" t="s">
        <v>158</v>
      </c>
      <c r="F40" s="559" t="s">
        <v>170</v>
      </c>
      <c r="G40" s="560"/>
      <c r="H40" s="560"/>
      <c r="I40" s="560"/>
      <c r="J40" s="560"/>
      <c r="K40" s="560"/>
      <c r="L40" s="560"/>
      <c r="M40" s="560"/>
      <c r="N40" s="560"/>
      <c r="O40" s="560"/>
      <c r="P40" s="560"/>
      <c r="Q40" s="561"/>
      <c r="R40" s="552" t="s">
        <v>26</v>
      </c>
      <c r="S40" s="554" t="s">
        <v>66</v>
      </c>
      <c r="T40" s="554" t="s">
        <v>67</v>
      </c>
      <c r="U40" s="554" t="s">
        <v>68</v>
      </c>
    </row>
    <row r="41" spans="1:21" ht="33" customHeight="1">
      <c r="A41" s="523"/>
      <c r="B41" s="523"/>
      <c r="C41" s="523"/>
      <c r="D41" s="523"/>
      <c r="E41" s="523"/>
      <c r="F41" s="41"/>
      <c r="G41" s="7" t="s">
        <v>55</v>
      </c>
      <c r="H41" s="8" t="s">
        <v>56</v>
      </c>
      <c r="I41" s="9" t="s">
        <v>57</v>
      </c>
      <c r="J41" s="9" t="s">
        <v>58</v>
      </c>
      <c r="K41" s="9" t="s">
        <v>59</v>
      </c>
      <c r="L41" s="8" t="s">
        <v>60</v>
      </c>
      <c r="M41" s="8" t="s">
        <v>61</v>
      </c>
      <c r="N41" s="8" t="s">
        <v>62</v>
      </c>
      <c r="O41" s="9" t="s">
        <v>63</v>
      </c>
      <c r="P41" s="9" t="s">
        <v>64</v>
      </c>
      <c r="Q41" s="42" t="s">
        <v>65</v>
      </c>
      <c r="R41" s="553"/>
      <c r="S41" s="555"/>
      <c r="T41" s="555"/>
      <c r="U41" s="555"/>
    </row>
    <row r="42" spans="1:21" ht="72.75" customHeight="1">
      <c r="A42" s="556" t="s">
        <v>198</v>
      </c>
      <c r="B42" s="557" t="s">
        <v>165</v>
      </c>
      <c r="C42" s="563"/>
      <c r="D42" s="36"/>
      <c r="E42" s="531"/>
      <c r="F42" s="11"/>
      <c r="G42" s="11"/>
      <c r="H42" s="16"/>
      <c r="I42" s="13"/>
      <c r="J42" s="13"/>
      <c r="K42" s="13"/>
      <c r="L42" s="13"/>
      <c r="M42" s="13"/>
      <c r="N42" s="13"/>
      <c r="O42" s="13"/>
      <c r="P42" s="17"/>
      <c r="Q42" s="13"/>
      <c r="R42" s="14"/>
      <c r="S42" s="11"/>
      <c r="T42" s="529"/>
      <c r="U42" s="567"/>
    </row>
    <row r="43" spans="1:21" ht="80.25" customHeight="1">
      <c r="A43" s="556"/>
      <c r="B43" s="562"/>
      <c r="C43" s="564"/>
      <c r="D43" s="37"/>
      <c r="E43" s="565"/>
      <c r="F43" s="11"/>
      <c r="G43" s="11"/>
      <c r="H43" s="12"/>
      <c r="I43" s="13"/>
      <c r="J43" s="13"/>
      <c r="K43" s="13"/>
      <c r="L43" s="13"/>
      <c r="M43" s="13"/>
      <c r="N43" s="13"/>
      <c r="O43" s="13"/>
      <c r="P43" s="13"/>
      <c r="Q43" s="13"/>
      <c r="R43" s="14"/>
      <c r="S43" s="11"/>
      <c r="T43" s="566"/>
      <c r="U43" s="568"/>
    </row>
    <row r="44" spans="1:21" ht="30.75" customHeight="1">
      <c r="A44" s="523" t="s">
        <v>166</v>
      </c>
      <c r="B44" s="523" t="s">
        <v>173</v>
      </c>
      <c r="C44" s="523" t="s">
        <v>168</v>
      </c>
      <c r="D44" s="523" t="s">
        <v>167</v>
      </c>
      <c r="E44" s="523" t="s">
        <v>158</v>
      </c>
      <c r="F44" s="559" t="s">
        <v>170</v>
      </c>
      <c r="G44" s="560"/>
      <c r="H44" s="560"/>
      <c r="I44" s="560"/>
      <c r="J44" s="560"/>
      <c r="K44" s="560"/>
      <c r="L44" s="560"/>
      <c r="M44" s="560"/>
      <c r="N44" s="560"/>
      <c r="O44" s="560"/>
      <c r="P44" s="560"/>
      <c r="Q44" s="561"/>
      <c r="R44" s="552" t="s">
        <v>26</v>
      </c>
      <c r="S44" s="554" t="s">
        <v>66</v>
      </c>
      <c r="T44" s="554" t="s">
        <v>67</v>
      </c>
      <c r="U44" s="554" t="s">
        <v>68</v>
      </c>
    </row>
    <row r="45" spans="1:21" ht="33.75" customHeight="1">
      <c r="A45" s="523"/>
      <c r="B45" s="523"/>
      <c r="C45" s="523"/>
      <c r="D45" s="523"/>
      <c r="E45" s="523"/>
      <c r="F45" s="41"/>
      <c r="G45" s="7" t="s">
        <v>55</v>
      </c>
      <c r="H45" s="8" t="s">
        <v>56</v>
      </c>
      <c r="I45" s="9" t="s">
        <v>57</v>
      </c>
      <c r="J45" s="9" t="s">
        <v>58</v>
      </c>
      <c r="K45" s="9" t="s">
        <v>59</v>
      </c>
      <c r="L45" s="8" t="s">
        <v>60</v>
      </c>
      <c r="M45" s="8" t="s">
        <v>61</v>
      </c>
      <c r="N45" s="8" t="s">
        <v>62</v>
      </c>
      <c r="O45" s="9" t="s">
        <v>63</v>
      </c>
      <c r="P45" s="9" t="s">
        <v>64</v>
      </c>
      <c r="Q45" s="42" t="s">
        <v>65</v>
      </c>
      <c r="R45" s="553"/>
      <c r="S45" s="555"/>
      <c r="T45" s="555"/>
      <c r="U45" s="555"/>
    </row>
    <row r="46" spans="1:21" ht="75.75" customHeight="1">
      <c r="A46" s="556" t="s">
        <v>199</v>
      </c>
      <c r="B46" s="557" t="s">
        <v>165</v>
      </c>
      <c r="C46" s="563"/>
      <c r="D46" s="36"/>
      <c r="E46" s="531"/>
      <c r="F46" s="11"/>
      <c r="G46" s="11"/>
      <c r="H46" s="16"/>
      <c r="I46" s="13"/>
      <c r="J46" s="13"/>
      <c r="K46" s="13"/>
      <c r="L46" s="13"/>
      <c r="M46" s="13"/>
      <c r="N46" s="13"/>
      <c r="O46" s="13"/>
      <c r="P46" s="17"/>
      <c r="Q46" s="13"/>
      <c r="R46" s="14"/>
      <c r="S46" s="11"/>
      <c r="T46" s="529"/>
      <c r="U46" s="567"/>
    </row>
    <row r="47" spans="1:21" ht="72.75" customHeight="1">
      <c r="A47" s="556"/>
      <c r="B47" s="562"/>
      <c r="C47" s="564"/>
      <c r="D47" s="37"/>
      <c r="E47" s="565"/>
      <c r="F47" s="11"/>
      <c r="G47" s="11"/>
      <c r="H47" s="12"/>
      <c r="I47" s="13"/>
      <c r="J47" s="13"/>
      <c r="K47" s="13"/>
      <c r="L47" s="13"/>
      <c r="M47" s="13"/>
      <c r="N47" s="13"/>
      <c r="O47" s="13"/>
      <c r="P47" s="13"/>
      <c r="Q47" s="13"/>
      <c r="R47" s="14"/>
      <c r="S47" s="11"/>
      <c r="T47" s="566"/>
      <c r="U47" s="568"/>
    </row>
    <row r="48" spans="1:21" ht="52.5" customHeight="1">
      <c r="A48" s="569" t="s">
        <v>180</v>
      </c>
      <c r="B48" s="570"/>
      <c r="C48" s="570"/>
      <c r="D48" s="570"/>
      <c r="E48" s="570"/>
      <c r="F48" s="570"/>
      <c r="G48" s="570"/>
      <c r="H48" s="570"/>
      <c r="I48" s="570"/>
      <c r="J48" s="570"/>
      <c r="K48" s="570"/>
      <c r="L48" s="570"/>
      <c r="M48" s="570"/>
      <c r="N48" s="570"/>
      <c r="O48" s="570"/>
      <c r="P48" s="570"/>
      <c r="Q48" s="570"/>
      <c r="R48" s="570"/>
      <c r="S48" s="570"/>
      <c r="T48" s="570"/>
      <c r="U48" s="571"/>
    </row>
    <row r="49" spans="1:21" ht="27" customHeight="1">
      <c r="A49" s="523" t="s">
        <v>166</v>
      </c>
      <c r="B49" s="523" t="s">
        <v>173</v>
      </c>
      <c r="C49" s="523" t="s">
        <v>168</v>
      </c>
      <c r="D49" s="523" t="s">
        <v>167</v>
      </c>
      <c r="E49" s="523" t="s">
        <v>158</v>
      </c>
      <c r="F49" s="559" t="s">
        <v>170</v>
      </c>
      <c r="G49" s="560"/>
      <c r="H49" s="560"/>
      <c r="I49" s="560"/>
      <c r="J49" s="560"/>
      <c r="K49" s="560"/>
      <c r="L49" s="560"/>
      <c r="M49" s="560"/>
      <c r="N49" s="560"/>
      <c r="O49" s="560"/>
      <c r="P49" s="560"/>
      <c r="Q49" s="561"/>
      <c r="R49" s="552" t="s">
        <v>26</v>
      </c>
      <c r="S49" s="554" t="s">
        <v>66</v>
      </c>
      <c r="T49" s="554" t="s">
        <v>67</v>
      </c>
      <c r="U49" s="554" t="s">
        <v>68</v>
      </c>
    </row>
    <row r="50" spans="1:21" ht="34.5" customHeight="1">
      <c r="A50" s="523"/>
      <c r="B50" s="523"/>
      <c r="C50" s="523"/>
      <c r="D50" s="523"/>
      <c r="E50" s="523"/>
      <c r="F50" s="41"/>
      <c r="G50" s="7" t="s">
        <v>55</v>
      </c>
      <c r="H50" s="8" t="s">
        <v>56</v>
      </c>
      <c r="I50" s="9" t="s">
        <v>57</v>
      </c>
      <c r="J50" s="9" t="s">
        <v>58</v>
      </c>
      <c r="K50" s="9" t="s">
        <v>59</v>
      </c>
      <c r="L50" s="8" t="s">
        <v>60</v>
      </c>
      <c r="M50" s="8" t="s">
        <v>61</v>
      </c>
      <c r="N50" s="8" t="s">
        <v>62</v>
      </c>
      <c r="O50" s="9" t="s">
        <v>63</v>
      </c>
      <c r="P50" s="9" t="s">
        <v>64</v>
      </c>
      <c r="Q50" s="42" t="s">
        <v>65</v>
      </c>
      <c r="R50" s="553"/>
      <c r="S50" s="555"/>
      <c r="T50" s="555"/>
      <c r="U50" s="555"/>
    </row>
    <row r="51" spans="1:21" ht="68.25" customHeight="1">
      <c r="A51" s="556" t="s">
        <v>200</v>
      </c>
      <c r="B51" s="557" t="s">
        <v>165</v>
      </c>
      <c r="C51" s="563"/>
      <c r="D51" s="36"/>
      <c r="E51" s="531"/>
      <c r="F51" s="11"/>
      <c r="G51" s="11"/>
      <c r="H51" s="16"/>
      <c r="I51" s="13"/>
      <c r="J51" s="13"/>
      <c r="K51" s="13"/>
      <c r="L51" s="13"/>
      <c r="M51" s="13"/>
      <c r="N51" s="13"/>
      <c r="O51" s="13"/>
      <c r="P51" s="17"/>
      <c r="Q51" s="13"/>
      <c r="R51" s="14"/>
      <c r="S51" s="11"/>
      <c r="T51" s="529"/>
      <c r="U51" s="567"/>
    </row>
    <row r="52" spans="1:21" ht="81.75" customHeight="1">
      <c r="A52" s="556"/>
      <c r="B52" s="562"/>
      <c r="C52" s="564"/>
      <c r="D52" s="37"/>
      <c r="E52" s="565"/>
      <c r="F52" s="11"/>
      <c r="G52" s="11"/>
      <c r="H52" s="12"/>
      <c r="I52" s="13"/>
      <c r="J52" s="13"/>
      <c r="K52" s="13"/>
      <c r="L52" s="13"/>
      <c r="M52" s="13"/>
      <c r="N52" s="13"/>
      <c r="O52" s="13"/>
      <c r="P52" s="13"/>
      <c r="Q52" s="13"/>
      <c r="R52" s="14"/>
      <c r="S52" s="11"/>
      <c r="T52" s="566"/>
      <c r="U52" s="568"/>
    </row>
    <row r="53" spans="1:21" ht="24.75" customHeight="1">
      <c r="A53" s="523" t="s">
        <v>166</v>
      </c>
      <c r="B53" s="523" t="s">
        <v>173</v>
      </c>
      <c r="C53" s="523" t="s">
        <v>168</v>
      </c>
      <c r="D53" s="523" t="s">
        <v>167</v>
      </c>
      <c r="E53" s="523" t="s">
        <v>158</v>
      </c>
      <c r="F53" s="559" t="s">
        <v>170</v>
      </c>
      <c r="G53" s="560"/>
      <c r="H53" s="560"/>
      <c r="I53" s="560"/>
      <c r="J53" s="560"/>
      <c r="K53" s="560"/>
      <c r="L53" s="560"/>
      <c r="M53" s="560"/>
      <c r="N53" s="560"/>
      <c r="O53" s="560"/>
      <c r="P53" s="560"/>
      <c r="Q53" s="561"/>
      <c r="R53" s="552" t="s">
        <v>26</v>
      </c>
      <c r="S53" s="554" t="s">
        <v>66</v>
      </c>
      <c r="T53" s="554" t="s">
        <v>67</v>
      </c>
      <c r="U53" s="554" t="s">
        <v>68</v>
      </c>
    </row>
    <row r="54" spans="1:21" ht="30.75" customHeight="1">
      <c r="A54" s="523"/>
      <c r="B54" s="523"/>
      <c r="C54" s="523"/>
      <c r="D54" s="523"/>
      <c r="E54" s="523"/>
      <c r="F54" s="41"/>
      <c r="G54" s="7" t="s">
        <v>55</v>
      </c>
      <c r="H54" s="8" t="s">
        <v>56</v>
      </c>
      <c r="I54" s="9" t="s">
        <v>57</v>
      </c>
      <c r="J54" s="9" t="s">
        <v>58</v>
      </c>
      <c r="K54" s="9" t="s">
        <v>59</v>
      </c>
      <c r="L54" s="8" t="s">
        <v>60</v>
      </c>
      <c r="M54" s="8" t="s">
        <v>61</v>
      </c>
      <c r="N54" s="8" t="s">
        <v>62</v>
      </c>
      <c r="O54" s="9" t="s">
        <v>63</v>
      </c>
      <c r="P54" s="9" t="s">
        <v>64</v>
      </c>
      <c r="Q54" s="42" t="s">
        <v>65</v>
      </c>
      <c r="R54" s="553"/>
      <c r="S54" s="555"/>
      <c r="T54" s="555"/>
      <c r="U54" s="555"/>
    </row>
    <row r="55" spans="1:21" ht="68.25" customHeight="1">
      <c r="A55" s="556" t="s">
        <v>201</v>
      </c>
      <c r="B55" s="557" t="s">
        <v>165</v>
      </c>
      <c r="C55" s="563"/>
      <c r="D55" s="36"/>
      <c r="E55" s="531"/>
      <c r="F55" s="11"/>
      <c r="G55" s="11"/>
      <c r="H55" s="16"/>
      <c r="I55" s="13"/>
      <c r="J55" s="13"/>
      <c r="K55" s="13"/>
      <c r="L55" s="13"/>
      <c r="M55" s="13"/>
      <c r="N55" s="13"/>
      <c r="O55" s="13"/>
      <c r="P55" s="17"/>
      <c r="Q55" s="13"/>
      <c r="R55" s="14"/>
      <c r="S55" s="11"/>
      <c r="T55" s="529"/>
      <c r="U55" s="567"/>
    </row>
    <row r="56" spans="1:21" ht="91.5" customHeight="1">
      <c r="A56" s="556"/>
      <c r="B56" s="562"/>
      <c r="C56" s="564"/>
      <c r="D56" s="37"/>
      <c r="E56" s="565"/>
      <c r="F56" s="11"/>
      <c r="G56" s="11"/>
      <c r="H56" s="12"/>
      <c r="I56" s="13"/>
      <c r="J56" s="13"/>
      <c r="K56" s="13"/>
      <c r="L56" s="13"/>
      <c r="M56" s="13"/>
      <c r="N56" s="13"/>
      <c r="O56" s="13"/>
      <c r="P56" s="13"/>
      <c r="Q56" s="13"/>
      <c r="R56" s="14"/>
      <c r="S56" s="11"/>
      <c r="T56" s="566"/>
      <c r="U56" s="568"/>
    </row>
    <row r="57" spans="1:21" ht="24" customHeight="1">
      <c r="A57" s="523" t="s">
        <v>166</v>
      </c>
      <c r="B57" s="523" t="s">
        <v>173</v>
      </c>
      <c r="C57" s="523" t="s">
        <v>168</v>
      </c>
      <c r="D57" s="523" t="s">
        <v>167</v>
      </c>
      <c r="E57" s="523" t="s">
        <v>158</v>
      </c>
      <c r="F57" s="559" t="s">
        <v>170</v>
      </c>
      <c r="G57" s="560"/>
      <c r="H57" s="560"/>
      <c r="I57" s="560"/>
      <c r="J57" s="560"/>
      <c r="K57" s="560"/>
      <c r="L57" s="560"/>
      <c r="M57" s="560"/>
      <c r="N57" s="560"/>
      <c r="O57" s="560"/>
      <c r="P57" s="560"/>
      <c r="Q57" s="561"/>
      <c r="R57" s="552" t="s">
        <v>26</v>
      </c>
      <c r="S57" s="554" t="s">
        <v>66</v>
      </c>
      <c r="T57" s="554" t="s">
        <v>67</v>
      </c>
      <c r="U57" s="554" t="s">
        <v>68</v>
      </c>
    </row>
    <row r="58" spans="1:21" ht="27" customHeight="1">
      <c r="A58" s="523"/>
      <c r="B58" s="523"/>
      <c r="C58" s="523"/>
      <c r="D58" s="523"/>
      <c r="E58" s="523"/>
      <c r="F58" s="41"/>
      <c r="G58" s="7" t="s">
        <v>55</v>
      </c>
      <c r="H58" s="8" t="s">
        <v>56</v>
      </c>
      <c r="I58" s="9" t="s">
        <v>57</v>
      </c>
      <c r="J58" s="9" t="s">
        <v>58</v>
      </c>
      <c r="K58" s="9" t="s">
        <v>59</v>
      </c>
      <c r="L58" s="8" t="s">
        <v>60</v>
      </c>
      <c r="M58" s="8" t="s">
        <v>61</v>
      </c>
      <c r="N58" s="8" t="s">
        <v>62</v>
      </c>
      <c r="O58" s="9" t="s">
        <v>63</v>
      </c>
      <c r="P58" s="9" t="s">
        <v>64</v>
      </c>
      <c r="Q58" s="42" t="s">
        <v>65</v>
      </c>
      <c r="R58" s="553"/>
      <c r="S58" s="555"/>
      <c r="T58" s="555"/>
      <c r="U58" s="555"/>
    </row>
    <row r="59" spans="1:21" ht="57.75" customHeight="1">
      <c r="A59" s="556" t="s">
        <v>202</v>
      </c>
      <c r="B59" s="557" t="s">
        <v>165</v>
      </c>
      <c r="C59" s="563"/>
      <c r="D59" s="36"/>
      <c r="E59" s="531"/>
      <c r="F59" s="11"/>
      <c r="G59" s="11"/>
      <c r="H59" s="16"/>
      <c r="I59" s="13"/>
      <c r="J59" s="13"/>
      <c r="K59" s="13"/>
      <c r="L59" s="13"/>
      <c r="M59" s="13"/>
      <c r="N59" s="13"/>
      <c r="O59" s="13"/>
      <c r="P59" s="17"/>
      <c r="Q59" s="13"/>
      <c r="R59" s="14"/>
      <c r="S59" s="11"/>
      <c r="T59" s="529"/>
      <c r="U59" s="567"/>
    </row>
    <row r="60" spans="1:21" ht="111.75" customHeight="1">
      <c r="A60" s="556"/>
      <c r="B60" s="562"/>
      <c r="C60" s="564"/>
      <c r="D60" s="37"/>
      <c r="E60" s="565"/>
      <c r="F60" s="11"/>
      <c r="G60" s="11"/>
      <c r="H60" s="12"/>
      <c r="I60" s="13"/>
      <c r="J60" s="13"/>
      <c r="K60" s="13"/>
      <c r="L60" s="13"/>
      <c r="M60" s="13"/>
      <c r="N60" s="13"/>
      <c r="O60" s="13"/>
      <c r="P60" s="13"/>
      <c r="Q60" s="13"/>
      <c r="R60" s="14"/>
      <c r="S60" s="11"/>
      <c r="T60" s="566"/>
      <c r="U60" s="568"/>
    </row>
  </sheetData>
  <mergeCells count="209">
    <mergeCell ref="S57:S58"/>
    <mergeCell ref="T57:T58"/>
    <mergeCell ref="U57:U58"/>
    <mergeCell ref="A59:A60"/>
    <mergeCell ref="B59:B60"/>
    <mergeCell ref="C59:C60"/>
    <mergeCell ref="E59:E60"/>
    <mergeCell ref="T59:T60"/>
    <mergeCell ref="U59:U60"/>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A1:U1"/>
    <mergeCell ref="A2:J2"/>
    <mergeCell ref="K2:U2"/>
    <mergeCell ref="A3:J3"/>
    <mergeCell ref="K3:U3"/>
    <mergeCell ref="A4:J4"/>
    <mergeCell ref="K4:U4"/>
    <mergeCell ref="A5:J5"/>
    <mergeCell ref="K5:U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43"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97" t="s">
        <v>38</v>
      </c>
      <c r="C4" s="698"/>
      <c r="D4" s="698"/>
      <c r="E4" s="698"/>
      <c r="F4" s="698"/>
      <c r="G4" s="698"/>
      <c r="H4" s="698"/>
      <c r="I4" s="698"/>
    </row>
    <row r="5" spans="2:9" ht="19.5" customHeight="1">
      <c r="B5" s="699" t="s">
        <v>350</v>
      </c>
      <c r="C5" s="679"/>
      <c r="D5" s="679"/>
      <c r="E5" s="679"/>
      <c r="F5" s="679"/>
      <c r="G5" s="679"/>
      <c r="H5" s="679"/>
      <c r="I5" s="679"/>
    </row>
    <row r="6" spans="2:9" ht="31.5" customHeight="1">
      <c r="B6" s="647" t="s">
        <v>39</v>
      </c>
      <c r="C6" s="700"/>
      <c r="D6" s="701" t="str">
        <f>'FORMATO 2. POA - MIR'!D4:F4</f>
        <v>SECRETARIA DE BIENESTAR, INCLUSIÓN Y DESARROLLO SOCIAL</v>
      </c>
      <c r="E6" s="702"/>
      <c r="F6" s="647" t="s">
        <v>42</v>
      </c>
      <c r="G6" s="648"/>
      <c r="H6" s="703"/>
      <c r="I6" s="703"/>
    </row>
    <row r="7" spans="2:9" ht="54" customHeight="1">
      <c r="B7" s="689" t="s">
        <v>40</v>
      </c>
      <c r="C7" s="690"/>
      <c r="D7" s="691" t="s">
        <v>348</v>
      </c>
      <c r="E7" s="692"/>
      <c r="F7" s="689" t="s">
        <v>43</v>
      </c>
      <c r="G7" s="693"/>
      <c r="H7" s="678" t="s">
        <v>345</v>
      </c>
      <c r="I7" s="678"/>
    </row>
    <row r="8" spans="2:9" ht="41.25" customHeight="1">
      <c r="B8" s="597" t="s">
        <v>41</v>
      </c>
      <c r="C8" s="694"/>
      <c r="D8" s="695" t="s">
        <v>174</v>
      </c>
      <c r="E8" s="696"/>
      <c r="F8" s="597" t="s">
        <v>44</v>
      </c>
      <c r="G8" s="598"/>
      <c r="H8" s="678" t="s">
        <v>345</v>
      </c>
      <c r="I8" s="678"/>
    </row>
    <row r="9" spans="2:9">
      <c r="B9" s="687" t="s">
        <v>93</v>
      </c>
      <c r="C9" s="687"/>
      <c r="D9" s="687"/>
      <c r="E9" s="687"/>
      <c r="F9" s="687"/>
      <c r="G9" s="687"/>
      <c r="H9" s="687"/>
      <c r="I9" s="687"/>
    </row>
    <row r="10" spans="2:9" ht="68.25" customHeight="1">
      <c r="B10" s="681" t="s">
        <v>94</v>
      </c>
      <c r="C10" s="681"/>
      <c r="D10" s="678" t="str">
        <f>'FORMATO 2. POA - MIR'!C9</f>
        <v>Acuerdo 2. Bienestar social para Zapotlán.</v>
      </c>
      <c r="E10" s="688"/>
      <c r="F10" s="681" t="s">
        <v>95</v>
      </c>
      <c r="G10" s="681"/>
      <c r="H10" s="682" t="str">
        <f>'FORMATO 2. POA - MIR'!E9</f>
        <v>2.8.1 Fortalecer el desarrollo de las niñas, niños y adolescentes en materia de salud, educación, seguridad social, alimentación y nutrición.</v>
      </c>
      <c r="I10" s="683"/>
    </row>
    <row r="11" spans="2:9" ht="54" customHeight="1">
      <c r="B11" s="681" t="s">
        <v>96</v>
      </c>
      <c r="C11" s="681"/>
      <c r="D11" s="678" t="str">
        <f>'FORMATO 2. POA - MIR'!C10</f>
        <v>Acuerdo 2. Bienestar Social para Zapotlán.</v>
      </c>
      <c r="E11" s="688"/>
      <c r="F11" s="681" t="s">
        <v>98</v>
      </c>
      <c r="G11" s="681"/>
      <c r="H11" s="682" t="str">
        <f>'FORMATO 2. POA - MIR'!E10</f>
        <v>2.8.1.1 Garantizar el desarrollo formal de las niñas, niños y adolescentes en materia de salud, educación, seguridad social, alimentación y nutrición en Zapotlán.</v>
      </c>
      <c r="I11" s="683"/>
    </row>
    <row r="12" spans="2:9" ht="126" customHeight="1">
      <c r="B12" s="680" t="s">
        <v>99</v>
      </c>
      <c r="C12" s="680"/>
      <c r="D12" s="656"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12" s="656"/>
      <c r="F12" s="681" t="s">
        <v>100</v>
      </c>
      <c r="G12" s="681"/>
      <c r="H12" s="682" t="str">
        <f>'FORMATO 2. POA - MIR'!E11</f>
        <v>2.8.1.2 Generar atención a la salud física y emocional de los niños, niñas y adolescentes en situación de vulnerabilidad.</v>
      </c>
      <c r="I12" s="683"/>
    </row>
    <row r="13" spans="2:9" ht="15" customHeight="1">
      <c r="B13" s="684" t="s">
        <v>145</v>
      </c>
      <c r="C13" s="685"/>
      <c r="D13" s="685"/>
      <c r="E13" s="685"/>
      <c r="F13" s="685"/>
      <c r="G13" s="685"/>
      <c r="H13" s="685"/>
      <c r="I13" s="686"/>
    </row>
    <row r="14" spans="2:9">
      <c r="B14" s="677" t="s">
        <v>45</v>
      </c>
      <c r="C14" s="677"/>
      <c r="D14" s="677"/>
      <c r="E14" s="677"/>
      <c r="F14" s="677"/>
      <c r="G14" s="677"/>
      <c r="H14" s="677"/>
      <c r="I14" s="677"/>
    </row>
    <row r="15" spans="2:9">
      <c r="B15" s="676" t="str">
        <f>CALENDARIZACION!B17</f>
        <v>Área jurídica</v>
      </c>
      <c r="C15" s="676"/>
      <c r="D15" s="676"/>
      <c r="E15" s="676"/>
      <c r="F15" s="676"/>
      <c r="G15" s="676"/>
      <c r="H15" s="676"/>
      <c r="I15" s="676"/>
    </row>
    <row r="16" spans="2:9">
      <c r="B16" s="677" t="s">
        <v>48</v>
      </c>
      <c r="C16" s="677"/>
      <c r="D16" s="677"/>
      <c r="E16" s="677"/>
      <c r="F16" s="677"/>
      <c r="G16" s="677"/>
      <c r="H16" s="677"/>
      <c r="I16" s="677"/>
    </row>
    <row r="17" spans="2:9" ht="12.75" customHeight="1">
      <c r="B17" s="678" t="str">
        <f>CALENDARIZACION!C17</f>
        <v>PAAAJ
Porcentaje de Avance en Actividades de Área Jurídica</v>
      </c>
      <c r="C17" s="678"/>
      <c r="D17" s="678"/>
      <c r="E17" s="678"/>
      <c r="F17" s="678"/>
      <c r="G17" s="678"/>
      <c r="H17" s="678"/>
      <c r="I17" s="678"/>
    </row>
    <row r="18" spans="2:9" ht="18.75" customHeight="1">
      <c r="B18" s="679" t="s">
        <v>146</v>
      </c>
      <c r="C18" s="679"/>
      <c r="D18" s="679"/>
      <c r="E18" s="679"/>
      <c r="F18" s="679"/>
      <c r="G18" s="679"/>
      <c r="H18" s="679"/>
      <c r="I18" s="679"/>
    </row>
    <row r="19" spans="2:9">
      <c r="B19" s="666" t="s">
        <v>106</v>
      </c>
      <c r="C19" s="666"/>
      <c r="D19" s="666"/>
      <c r="E19" s="666"/>
      <c r="F19" s="666"/>
      <c r="G19" s="666"/>
      <c r="H19" s="666"/>
      <c r="I19" s="666"/>
    </row>
    <row r="20" spans="2:9">
      <c r="B20" s="678" t="str">
        <f>CALENDARIZACION!E17</f>
        <v>PAAAJ = (PNAPAJ/PNARAJ)*100%</v>
      </c>
      <c r="C20" s="678"/>
      <c r="D20" s="678"/>
      <c r="E20" s="678"/>
      <c r="F20" s="678"/>
      <c r="G20" s="678"/>
      <c r="H20" s="678"/>
      <c r="I20" s="678"/>
    </row>
    <row r="21" spans="2:9">
      <c r="B21" s="666" t="s">
        <v>108</v>
      </c>
      <c r="C21" s="666"/>
      <c r="D21" s="666"/>
      <c r="E21" s="666"/>
      <c r="F21" s="666"/>
      <c r="G21" s="666"/>
      <c r="H21" s="666"/>
      <c r="I21" s="666"/>
    </row>
    <row r="22" spans="2:9" ht="28.5" customHeight="1">
      <c r="B22" s="667" t="s">
        <v>109</v>
      </c>
      <c r="C22" s="668"/>
      <c r="D22" s="669" t="s">
        <v>110</v>
      </c>
      <c r="E22" s="669"/>
      <c r="F22" s="668" t="s">
        <v>111</v>
      </c>
      <c r="G22" s="668"/>
      <c r="H22" s="670" t="s">
        <v>144</v>
      </c>
      <c r="I22" s="670"/>
    </row>
    <row r="23" spans="2:9" ht="75.75" customHeight="1">
      <c r="B23" s="658"/>
      <c r="C23" s="658"/>
      <c r="D23" s="658" t="str">
        <f>CALENDARIZACION!D17</f>
        <v>PNAPAJ
Porcentaje de Numero de Actividades programadas en área jurídica</v>
      </c>
      <c r="E23" s="658"/>
      <c r="F23" s="671"/>
      <c r="G23" s="672"/>
      <c r="H23" s="673" t="str">
        <f>'FORMATO 2. POA - MIR'!E16</f>
        <v>Medios de verificación.
Expedientes de Casos Atendidos
Fuentes de información 
https://sigeh.hidalgo.gob.mx/pags/info_reg/municipal/13082%20-%20Zapotl%C3%A1n%20de%20Ju%C3%A1rez.pdf
Periocidad: Trimestral
Resguardante: Área jurídico DIF</v>
      </c>
      <c r="I23" s="674"/>
    </row>
    <row r="24" spans="2:9" ht="101.25" customHeight="1">
      <c r="B24" s="658"/>
      <c r="C24" s="658"/>
      <c r="D24" s="658" t="str">
        <f>CALENDARIZACION!D18</f>
        <v>PNARAJ
Porcentaje de Numero de Actividades realizadas en área jurídica</v>
      </c>
      <c r="E24" s="658"/>
      <c r="F24" s="589"/>
      <c r="G24" s="659"/>
      <c r="H24" s="586"/>
      <c r="I24" s="675"/>
    </row>
    <row r="25" spans="2:9" ht="21.75" customHeight="1">
      <c r="B25" s="660" t="s">
        <v>147</v>
      </c>
      <c r="C25" s="660"/>
      <c r="D25" s="660"/>
      <c r="E25" s="660"/>
      <c r="F25" s="660"/>
      <c r="G25" s="660"/>
      <c r="H25" s="660"/>
      <c r="I25" s="660"/>
    </row>
    <row r="26" spans="2:9" ht="12.75" customHeight="1">
      <c r="B26" s="661" t="s">
        <v>28</v>
      </c>
      <c r="C26" s="662"/>
      <c r="D26" s="663" t="s">
        <v>46</v>
      </c>
      <c r="E26" s="664"/>
      <c r="F26" s="661" t="s">
        <v>47</v>
      </c>
      <c r="G26" s="665"/>
      <c r="H26" s="665"/>
      <c r="I26" s="665"/>
    </row>
    <row r="27" spans="2:9" ht="15.75" customHeight="1">
      <c r="B27" s="642" t="s">
        <v>103</v>
      </c>
      <c r="C27" s="643"/>
      <c r="D27" s="644" t="s">
        <v>101</v>
      </c>
      <c r="E27" s="645"/>
      <c r="F27" s="644" t="s">
        <v>130</v>
      </c>
      <c r="G27" s="646"/>
      <c r="H27" s="646"/>
      <c r="I27" s="645"/>
    </row>
    <row r="28" spans="2:9" ht="18" customHeight="1">
      <c r="B28" s="647" t="s">
        <v>131</v>
      </c>
      <c r="C28" s="648"/>
      <c r="D28" s="648"/>
      <c r="E28" s="649"/>
      <c r="F28" s="650" t="s">
        <v>134</v>
      </c>
      <c r="G28" s="651"/>
      <c r="H28" s="651"/>
      <c r="I28" s="651"/>
    </row>
    <row r="29" spans="2:9" ht="18" customHeight="1">
      <c r="B29" s="652" t="s">
        <v>112</v>
      </c>
      <c r="C29" s="653"/>
      <c r="D29" s="653"/>
      <c r="E29" s="654"/>
      <c r="F29" s="655" t="s">
        <v>192</v>
      </c>
      <c r="G29" s="656"/>
      <c r="H29" s="656"/>
      <c r="I29" s="657"/>
    </row>
    <row r="30" spans="2:9" ht="13.5" customHeight="1">
      <c r="B30" s="626" t="s">
        <v>86</v>
      </c>
      <c r="C30" s="627"/>
      <c r="D30" s="627"/>
      <c r="E30" s="628"/>
      <c r="F30" s="629" t="s">
        <v>135</v>
      </c>
      <c r="G30" s="630"/>
      <c r="H30" s="630"/>
      <c r="I30" s="630"/>
    </row>
    <row r="31" spans="2:9" ht="15.75" customHeight="1">
      <c r="B31" s="631" t="s">
        <v>113</v>
      </c>
      <c r="C31" s="632"/>
      <c r="D31" s="632"/>
      <c r="E31" s="633"/>
      <c r="F31" s="634" t="s">
        <v>114</v>
      </c>
      <c r="G31" s="635"/>
      <c r="H31" s="635"/>
      <c r="I31" s="636"/>
    </row>
    <row r="32" spans="2:9" ht="15.75" customHeight="1">
      <c r="B32" s="637" t="s">
        <v>150</v>
      </c>
      <c r="C32" s="638"/>
      <c r="D32" s="638"/>
      <c r="E32" s="638"/>
      <c r="F32" s="638"/>
      <c r="G32" s="638"/>
      <c r="H32" s="638"/>
      <c r="I32" s="639"/>
    </row>
    <row r="33" spans="2:9" ht="14.25" customHeight="1">
      <c r="B33" s="640" t="s">
        <v>117</v>
      </c>
      <c r="C33" s="627"/>
      <c r="D33" s="627"/>
      <c r="E33" s="641"/>
      <c r="F33" s="630" t="s">
        <v>118</v>
      </c>
      <c r="G33" s="630"/>
      <c r="H33" s="630"/>
      <c r="I33" s="630"/>
    </row>
    <row r="34" spans="2:9" ht="13.5" customHeight="1">
      <c r="B34" s="616" t="s">
        <v>153</v>
      </c>
      <c r="C34" s="617"/>
      <c r="D34" s="618">
        <f>CALENDARIZACION!R17</f>
        <v>41</v>
      </c>
      <c r="E34" s="619"/>
      <c r="F34" s="620" t="s">
        <v>119</v>
      </c>
      <c r="G34" s="621"/>
      <c r="H34" s="622" t="s">
        <v>120</v>
      </c>
      <c r="I34" s="622"/>
    </row>
    <row r="35" spans="2:9">
      <c r="B35" s="616" t="s">
        <v>121</v>
      </c>
      <c r="C35" s="617"/>
      <c r="D35" s="623" t="s">
        <v>116</v>
      </c>
      <c r="E35" s="624"/>
      <c r="F35" s="605" t="s">
        <v>122</v>
      </c>
      <c r="G35" s="606"/>
      <c r="H35" s="625" t="s">
        <v>123</v>
      </c>
      <c r="I35" s="625"/>
    </row>
    <row r="36" spans="2:9">
      <c r="B36" s="601" t="s">
        <v>49</v>
      </c>
      <c r="C36" s="602"/>
      <c r="D36" s="603" t="s">
        <v>190</v>
      </c>
      <c r="E36" s="604"/>
      <c r="F36" s="605" t="s">
        <v>124</v>
      </c>
      <c r="G36" s="606"/>
      <c r="H36" s="607" t="s">
        <v>125</v>
      </c>
      <c r="I36" s="607"/>
    </row>
    <row r="37" spans="2:9">
      <c r="B37" s="608" t="s">
        <v>126</v>
      </c>
      <c r="C37" s="609"/>
      <c r="D37" s="609"/>
      <c r="E37" s="609"/>
      <c r="F37" s="609"/>
      <c r="G37" s="609"/>
      <c r="H37" s="609"/>
      <c r="I37" s="609"/>
    </row>
    <row r="38" spans="2:9">
      <c r="B38" s="610" t="s">
        <v>188</v>
      </c>
      <c r="C38" s="611"/>
      <c r="D38" s="611"/>
      <c r="E38" s="612"/>
      <c r="F38" s="613" t="s">
        <v>50</v>
      </c>
      <c r="G38" s="614"/>
      <c r="H38" s="615" t="s">
        <v>148</v>
      </c>
      <c r="I38" s="615"/>
    </row>
    <row r="39" spans="2:9">
      <c r="B39" s="591">
        <f>CALENDARIZACION!H17</f>
        <v>4</v>
      </c>
      <c r="C39" s="591"/>
      <c r="D39" s="591"/>
      <c r="E39" s="591"/>
      <c r="F39" s="592">
        <v>2026</v>
      </c>
      <c r="G39" s="592"/>
      <c r="H39" s="593" t="s">
        <v>116</v>
      </c>
      <c r="I39" s="593"/>
    </row>
    <row r="40" spans="2:9">
      <c r="B40" s="594" t="s">
        <v>151</v>
      </c>
      <c r="C40" s="595"/>
      <c r="D40" s="595"/>
      <c r="E40" s="595"/>
      <c r="F40" s="595"/>
      <c r="G40" s="595"/>
      <c r="H40" s="595"/>
      <c r="I40" s="596"/>
    </row>
    <row r="41" spans="2:9" ht="33.75">
      <c r="B41" s="597" t="s">
        <v>127</v>
      </c>
      <c r="C41" s="598"/>
      <c r="D41" s="52" t="s">
        <v>152</v>
      </c>
      <c r="E41" s="53" t="s">
        <v>89</v>
      </c>
      <c r="F41" s="599" t="s">
        <v>90</v>
      </c>
      <c r="G41" s="600"/>
      <c r="H41" s="54" t="s">
        <v>79</v>
      </c>
      <c r="I41" s="54" t="s">
        <v>80</v>
      </c>
    </row>
    <row r="42" spans="2:9">
      <c r="B42" s="586" t="s">
        <v>4</v>
      </c>
      <c r="C42" s="587"/>
      <c r="D42" s="45"/>
      <c r="E42" s="24">
        <v>0</v>
      </c>
      <c r="F42" s="338"/>
      <c r="G42" s="338"/>
      <c r="H42" s="19">
        <v>46027</v>
      </c>
      <c r="I42" s="19">
        <v>46386</v>
      </c>
    </row>
    <row r="43" spans="2:9">
      <c r="B43" s="588" t="s">
        <v>5</v>
      </c>
      <c r="C43" s="589"/>
      <c r="D43" s="45">
        <f>'COMP ACT EXTEMPORANEAS'!K12</f>
        <v>15</v>
      </c>
      <c r="E43" s="24">
        <v>0</v>
      </c>
      <c r="F43" s="338">
        <f>'COMP ACT EXTEMPORANEAS'!K13</f>
        <v>12</v>
      </c>
      <c r="G43" s="338"/>
      <c r="H43" s="19"/>
      <c r="I43" s="19"/>
    </row>
    <row r="44" spans="2:9">
      <c r="B44" s="590" t="s">
        <v>137</v>
      </c>
      <c r="C44" s="589"/>
      <c r="D44" s="45"/>
      <c r="E44" s="24">
        <v>0</v>
      </c>
      <c r="F44" s="338"/>
      <c r="G44" s="338"/>
      <c r="H44" s="19"/>
      <c r="I44" s="19"/>
    </row>
    <row r="45" spans="2:9">
      <c r="B45" s="578" t="s">
        <v>6</v>
      </c>
      <c r="C45" s="579"/>
      <c r="D45" s="46"/>
      <c r="E45" s="25">
        <v>0</v>
      </c>
      <c r="F45" s="580"/>
      <c r="G45" s="580"/>
      <c r="H45" s="19"/>
      <c r="I45" s="19"/>
    </row>
    <row r="46" spans="2:9">
      <c r="B46" s="413" t="s">
        <v>349</v>
      </c>
      <c r="C46" s="413"/>
      <c r="D46" s="28">
        <f>'COMP ACT EXTEMPORANEAS'!S12</f>
        <v>15</v>
      </c>
      <c r="E46" s="28">
        <v>0</v>
      </c>
      <c r="F46" s="581">
        <f>'COMP ACT EXTEMPORANEAS'!R13</f>
        <v>12</v>
      </c>
      <c r="G46" s="581"/>
      <c r="H46" s="26" t="s">
        <v>154</v>
      </c>
      <c r="I46" s="27">
        <f>'COMP ACT EXTEMPORANEAS'!U12</f>
        <v>0.8</v>
      </c>
    </row>
    <row r="47" spans="2:9">
      <c r="B47" s="582"/>
      <c r="C47" s="307"/>
    </row>
    <row r="49" spans="1:12" ht="22.5" customHeight="1">
      <c r="B49" s="583" t="s">
        <v>166</v>
      </c>
      <c r="C49" s="584"/>
      <c r="D49" s="585" t="s">
        <v>52</v>
      </c>
      <c r="E49" s="585"/>
      <c r="F49" s="585" t="s">
        <v>160</v>
      </c>
      <c r="G49" s="585"/>
      <c r="H49" s="585"/>
      <c r="I49" s="585"/>
    </row>
    <row r="50" spans="1:12" ht="39" customHeight="1">
      <c r="B50" s="572" t="str">
        <f>D8</f>
        <v>AE1</v>
      </c>
      <c r="C50" s="573"/>
      <c r="D50" s="576" t="str">
        <f>CALENDARIZACION!B17</f>
        <v>Área jurídica</v>
      </c>
      <c r="E50" s="576"/>
      <c r="F50" s="30" t="s">
        <v>161</v>
      </c>
      <c r="G50" s="31" t="s">
        <v>162</v>
      </c>
      <c r="H50" s="30" t="s">
        <v>67</v>
      </c>
      <c r="I50" s="29" t="s">
        <v>68</v>
      </c>
      <c r="L50" s="51"/>
    </row>
    <row r="51" spans="1:12" ht="18.75" customHeight="1">
      <c r="B51" s="574"/>
      <c r="C51" s="575"/>
      <c r="D51" s="576"/>
      <c r="E51" s="576"/>
      <c r="F51" s="32">
        <f>'COMP ACT EXTEMPORANEAS'!R12</f>
        <v>15</v>
      </c>
      <c r="G51" s="33">
        <f>'COMP ACT EXTEMPORANEAS'!R13</f>
        <v>12</v>
      </c>
      <c r="H51" s="32">
        <f>CALENDARIZACION!T17</f>
        <v>32</v>
      </c>
      <c r="I51" s="34">
        <f>'COMP ACT EXTEMPORANEAS'!U12</f>
        <v>0.8</v>
      </c>
    </row>
    <row r="52" spans="1:12" ht="206.25" customHeight="1">
      <c r="B52" s="342"/>
      <c r="C52" s="342"/>
      <c r="D52" s="342"/>
      <c r="E52" s="342"/>
      <c r="F52" s="577"/>
      <c r="G52" s="577"/>
      <c r="H52" s="577"/>
      <c r="I52" s="577"/>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30" zoomScale="130" zoomScaleNormal="130" workbookViewId="0">
      <selection activeCell="B46" sqref="B46:C46"/>
    </sheetView>
  </sheetViews>
  <sheetFormatPr baseColWidth="10" defaultRowHeight="12.75"/>
  <cols>
    <col min="1" max="1" width="4.33203125" customWidth="1"/>
    <col min="4" max="4" width="19.6640625" customWidth="1"/>
    <col min="5" max="5" width="20.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97" t="s">
        <v>38</v>
      </c>
      <c r="C4" s="698"/>
      <c r="D4" s="698"/>
      <c r="E4" s="698"/>
      <c r="F4" s="698"/>
      <c r="G4" s="698"/>
      <c r="H4" s="698"/>
      <c r="I4" s="698"/>
    </row>
    <row r="5" spans="2:9" ht="19.5" customHeight="1">
      <c r="B5" s="699" t="s">
        <v>350</v>
      </c>
      <c r="C5" s="679"/>
      <c r="D5" s="679"/>
      <c r="E5" s="679"/>
      <c r="F5" s="679"/>
      <c r="G5" s="679"/>
      <c r="H5" s="679"/>
      <c r="I5" s="679"/>
    </row>
    <row r="6" spans="2:9" ht="31.5" customHeight="1">
      <c r="B6" s="647" t="s">
        <v>39</v>
      </c>
      <c r="C6" s="700"/>
      <c r="D6" s="701" t="str">
        <f>'FORMATO 2. POA - MIR'!D4:F4</f>
        <v>SECRETARIA DE BIENESTAR, INCLUSIÓN Y DESARROLLO SOCIAL</v>
      </c>
      <c r="E6" s="702"/>
      <c r="F6" s="647" t="s">
        <v>42</v>
      </c>
      <c r="G6" s="648"/>
      <c r="H6" s="703"/>
      <c r="I6" s="703"/>
    </row>
    <row r="7" spans="2:9" ht="54" customHeight="1">
      <c r="B7" s="689" t="s">
        <v>40</v>
      </c>
      <c r="C7" s="690"/>
      <c r="D7" s="691" t="s">
        <v>348</v>
      </c>
      <c r="E7" s="692"/>
      <c r="F7" s="689" t="s">
        <v>43</v>
      </c>
      <c r="G7" s="693"/>
      <c r="H7" s="678" t="s">
        <v>345</v>
      </c>
      <c r="I7" s="678"/>
    </row>
    <row r="8" spans="2:9" ht="41.25" customHeight="1">
      <c r="B8" s="597" t="s">
        <v>41</v>
      </c>
      <c r="C8" s="694"/>
      <c r="D8" s="695" t="s">
        <v>174</v>
      </c>
      <c r="E8" s="696"/>
      <c r="F8" s="597" t="s">
        <v>44</v>
      </c>
      <c r="G8" s="598"/>
      <c r="H8" s="678" t="s">
        <v>345</v>
      </c>
      <c r="I8" s="678"/>
    </row>
    <row r="9" spans="2:9">
      <c r="B9" s="687" t="s">
        <v>93</v>
      </c>
      <c r="C9" s="687"/>
      <c r="D9" s="687"/>
      <c r="E9" s="687"/>
      <c r="F9" s="687"/>
      <c r="G9" s="687"/>
      <c r="H9" s="687"/>
      <c r="I9" s="687"/>
    </row>
    <row r="10" spans="2:9" ht="68.25" customHeight="1">
      <c r="B10" s="681" t="s">
        <v>94</v>
      </c>
      <c r="C10" s="681"/>
      <c r="D10" s="678" t="str">
        <f>'FORMATO 2. POA - MIR'!C9</f>
        <v>Acuerdo 2. Bienestar social para Zapotlán.</v>
      </c>
      <c r="E10" s="688"/>
      <c r="F10" s="681" t="s">
        <v>95</v>
      </c>
      <c r="G10" s="681"/>
      <c r="H10" s="682" t="str">
        <f>'FORMATO 2. POA - MIR'!E9</f>
        <v>2.8.1 Fortalecer el desarrollo de las niñas, niños y adolescentes en materia de salud, educación, seguridad social, alimentación y nutrición.</v>
      </c>
      <c r="I10" s="683"/>
    </row>
    <row r="11" spans="2:9" ht="54" customHeight="1">
      <c r="B11" s="681" t="s">
        <v>96</v>
      </c>
      <c r="C11" s="681"/>
      <c r="D11" s="678" t="str">
        <f>'FORMATO 2. POA - MIR'!C10</f>
        <v>Acuerdo 2. Bienestar Social para Zapotlán.</v>
      </c>
      <c r="E11" s="688"/>
      <c r="F11" s="681" t="s">
        <v>98</v>
      </c>
      <c r="G11" s="681"/>
      <c r="H11" s="682" t="str">
        <f>'FORMATO 2. POA - MIR'!E10</f>
        <v>2.8.1.1 Garantizar el desarrollo formal de las niñas, niños y adolescentes en materia de salud, educación, seguridad social, alimentación y nutrición en Zapotlán.</v>
      </c>
      <c r="I11" s="683"/>
    </row>
    <row r="12" spans="2:9" ht="126" customHeight="1">
      <c r="B12" s="680" t="s">
        <v>99</v>
      </c>
      <c r="C12" s="680"/>
      <c r="D12" s="656" t="str">
        <f>'FORMATO 2. POA - MIR'!C11</f>
        <v>2.8 Promover el bienestar integral de niñas, niños y adolescentes, impulsando su desarrollo, respeto, seguridad y condiciones adecuadas para su crecimiento pleno, garantizando una infancia y adolescencia saludables que contribuyan a una sociedad equitativa y prospera.</v>
      </c>
      <c r="E12" s="656"/>
      <c r="F12" s="681" t="s">
        <v>100</v>
      </c>
      <c r="G12" s="681"/>
      <c r="H12" s="682" t="str">
        <f>'FORMATO 2. POA - MIR'!E11</f>
        <v>2.8.1.2 Generar atención a la salud física y emocional de los niños, niñas y adolescentes en situación de vulnerabilidad.</v>
      </c>
      <c r="I12" s="683"/>
    </row>
    <row r="13" spans="2:9" ht="15" customHeight="1">
      <c r="B13" s="684" t="s">
        <v>145</v>
      </c>
      <c r="C13" s="685"/>
      <c r="D13" s="685"/>
      <c r="E13" s="685"/>
      <c r="F13" s="685"/>
      <c r="G13" s="685"/>
      <c r="H13" s="685"/>
      <c r="I13" s="686"/>
    </row>
    <row r="14" spans="2:9">
      <c r="B14" s="677" t="s">
        <v>45</v>
      </c>
      <c r="C14" s="677"/>
      <c r="D14" s="677"/>
      <c r="E14" s="677"/>
      <c r="F14" s="677"/>
      <c r="G14" s="677"/>
      <c r="H14" s="677"/>
      <c r="I14" s="677"/>
    </row>
    <row r="15" spans="2:9">
      <c r="B15" s="676" t="str">
        <f>CALENDARIZACION!B17</f>
        <v>Área jurídica</v>
      </c>
      <c r="C15" s="676"/>
      <c r="D15" s="676"/>
      <c r="E15" s="676"/>
      <c r="F15" s="676"/>
      <c r="G15" s="676"/>
      <c r="H15" s="676"/>
      <c r="I15" s="676"/>
    </row>
    <row r="16" spans="2:9">
      <c r="B16" s="677" t="s">
        <v>48</v>
      </c>
      <c r="C16" s="677"/>
      <c r="D16" s="677"/>
      <c r="E16" s="677"/>
      <c r="F16" s="677"/>
      <c r="G16" s="677"/>
      <c r="H16" s="677"/>
      <c r="I16" s="677"/>
    </row>
    <row r="17" spans="2:9" ht="12.75" customHeight="1">
      <c r="B17" s="678" t="str">
        <f>CALENDARIZACION!C17</f>
        <v>PAAAJ
Porcentaje de Avance en Actividades de Área Jurídica</v>
      </c>
      <c r="C17" s="678"/>
      <c r="D17" s="678"/>
      <c r="E17" s="678"/>
      <c r="F17" s="678"/>
      <c r="G17" s="678"/>
      <c r="H17" s="678"/>
      <c r="I17" s="678"/>
    </row>
    <row r="18" spans="2:9" ht="18.75" customHeight="1">
      <c r="B18" s="679" t="s">
        <v>146</v>
      </c>
      <c r="C18" s="679"/>
      <c r="D18" s="679"/>
      <c r="E18" s="679"/>
      <c r="F18" s="679"/>
      <c r="G18" s="679"/>
      <c r="H18" s="679"/>
      <c r="I18" s="679"/>
    </row>
    <row r="19" spans="2:9">
      <c r="B19" s="666" t="s">
        <v>106</v>
      </c>
      <c r="C19" s="666"/>
      <c r="D19" s="666"/>
      <c r="E19" s="666"/>
      <c r="F19" s="666"/>
      <c r="G19" s="666"/>
      <c r="H19" s="666"/>
      <c r="I19" s="666"/>
    </row>
    <row r="20" spans="2:9">
      <c r="B20" s="678" t="str">
        <f>CALENDARIZACION!E17</f>
        <v>PAAAJ = (PNAPAJ/PNARAJ)*100%</v>
      </c>
      <c r="C20" s="678"/>
      <c r="D20" s="678"/>
      <c r="E20" s="678"/>
      <c r="F20" s="678"/>
      <c r="G20" s="678"/>
      <c r="H20" s="678"/>
      <c r="I20" s="678"/>
    </row>
    <row r="21" spans="2:9">
      <c r="B21" s="666" t="s">
        <v>108</v>
      </c>
      <c r="C21" s="666"/>
      <c r="D21" s="666"/>
      <c r="E21" s="666"/>
      <c r="F21" s="666"/>
      <c r="G21" s="666"/>
      <c r="H21" s="666"/>
      <c r="I21" s="666"/>
    </row>
    <row r="22" spans="2:9" ht="28.5" customHeight="1">
      <c r="B22" s="667" t="s">
        <v>109</v>
      </c>
      <c r="C22" s="668"/>
      <c r="D22" s="669" t="s">
        <v>110</v>
      </c>
      <c r="E22" s="669"/>
      <c r="F22" s="668" t="s">
        <v>111</v>
      </c>
      <c r="G22" s="668"/>
      <c r="H22" s="670" t="s">
        <v>144</v>
      </c>
      <c r="I22" s="670"/>
    </row>
    <row r="23" spans="2:9" ht="75.75" customHeight="1">
      <c r="B23" s="658"/>
      <c r="C23" s="658"/>
      <c r="D23" s="658" t="str">
        <f>CALENDARIZACION!D17</f>
        <v>PNAPAJ
Porcentaje de Numero de Actividades programadas en área jurídica</v>
      </c>
      <c r="E23" s="658"/>
      <c r="F23" s="671"/>
      <c r="G23" s="672"/>
      <c r="H23" s="673" t="str">
        <f>'FORMATO 2. POA - MIR'!E16</f>
        <v>Medios de verificación.
Expedientes de Casos Atendidos
Fuentes de información 
https://sigeh.hidalgo.gob.mx/pags/info_reg/municipal/13082%20-%20Zapotl%C3%A1n%20de%20Ju%C3%A1rez.pdf
Periocidad: Trimestral
Resguardante: Área jurídico DIF</v>
      </c>
      <c r="I23" s="674"/>
    </row>
    <row r="24" spans="2:9" ht="101.25" customHeight="1">
      <c r="B24" s="658"/>
      <c r="C24" s="658"/>
      <c r="D24" s="658" t="str">
        <f>CALENDARIZACION!D18</f>
        <v>PNARAJ
Porcentaje de Numero de Actividades realizadas en área jurídica</v>
      </c>
      <c r="E24" s="658"/>
      <c r="F24" s="589"/>
      <c r="G24" s="659"/>
      <c r="H24" s="586"/>
      <c r="I24" s="675"/>
    </row>
    <row r="25" spans="2:9" ht="21.75" customHeight="1">
      <c r="B25" s="660" t="s">
        <v>147</v>
      </c>
      <c r="C25" s="660"/>
      <c r="D25" s="660"/>
      <c r="E25" s="660"/>
      <c r="F25" s="660"/>
      <c r="G25" s="660"/>
      <c r="H25" s="660"/>
      <c r="I25" s="660"/>
    </row>
    <row r="26" spans="2:9" ht="12.75" customHeight="1">
      <c r="B26" s="661" t="s">
        <v>28</v>
      </c>
      <c r="C26" s="662"/>
      <c r="D26" s="663" t="s">
        <v>46</v>
      </c>
      <c r="E26" s="664"/>
      <c r="F26" s="661" t="s">
        <v>47</v>
      </c>
      <c r="G26" s="665"/>
      <c r="H26" s="665"/>
      <c r="I26" s="665"/>
    </row>
    <row r="27" spans="2:9" ht="15.75" customHeight="1">
      <c r="B27" s="642" t="s">
        <v>103</v>
      </c>
      <c r="C27" s="643"/>
      <c r="D27" s="644" t="s">
        <v>101</v>
      </c>
      <c r="E27" s="645"/>
      <c r="F27" s="644" t="s">
        <v>130</v>
      </c>
      <c r="G27" s="646"/>
      <c r="H27" s="646"/>
      <c r="I27" s="645"/>
    </row>
    <row r="28" spans="2:9" ht="18" customHeight="1">
      <c r="B28" s="647" t="s">
        <v>131</v>
      </c>
      <c r="C28" s="648"/>
      <c r="D28" s="648"/>
      <c r="E28" s="649"/>
      <c r="F28" s="650" t="s">
        <v>134</v>
      </c>
      <c r="G28" s="651"/>
      <c r="H28" s="651"/>
      <c r="I28" s="651"/>
    </row>
    <row r="29" spans="2:9" ht="18" customHeight="1">
      <c r="B29" s="652" t="s">
        <v>112</v>
      </c>
      <c r="C29" s="653"/>
      <c r="D29" s="653"/>
      <c r="E29" s="654"/>
      <c r="F29" s="655" t="s">
        <v>192</v>
      </c>
      <c r="G29" s="656"/>
      <c r="H29" s="656"/>
      <c r="I29" s="657"/>
    </row>
    <row r="30" spans="2:9" ht="13.5" customHeight="1">
      <c r="B30" s="626" t="s">
        <v>86</v>
      </c>
      <c r="C30" s="627"/>
      <c r="D30" s="627"/>
      <c r="E30" s="628"/>
      <c r="F30" s="629" t="s">
        <v>135</v>
      </c>
      <c r="G30" s="630"/>
      <c r="H30" s="630"/>
      <c r="I30" s="630"/>
    </row>
    <row r="31" spans="2:9" ht="15.75" customHeight="1">
      <c r="B31" s="631" t="s">
        <v>113</v>
      </c>
      <c r="C31" s="632"/>
      <c r="D31" s="632"/>
      <c r="E31" s="633"/>
      <c r="F31" s="634" t="s">
        <v>114</v>
      </c>
      <c r="G31" s="635"/>
      <c r="H31" s="635"/>
      <c r="I31" s="636"/>
    </row>
    <row r="32" spans="2:9" ht="15.75" customHeight="1">
      <c r="B32" s="637" t="s">
        <v>150</v>
      </c>
      <c r="C32" s="638"/>
      <c r="D32" s="638"/>
      <c r="E32" s="638"/>
      <c r="F32" s="638"/>
      <c r="G32" s="638"/>
      <c r="H32" s="638"/>
      <c r="I32" s="639"/>
    </row>
    <row r="33" spans="2:9" ht="14.25" customHeight="1">
      <c r="B33" s="640" t="s">
        <v>117</v>
      </c>
      <c r="C33" s="627"/>
      <c r="D33" s="627"/>
      <c r="E33" s="641"/>
      <c r="F33" s="630" t="s">
        <v>118</v>
      </c>
      <c r="G33" s="630"/>
      <c r="H33" s="630"/>
      <c r="I33" s="630"/>
    </row>
    <row r="34" spans="2:9" ht="13.5" customHeight="1">
      <c r="B34" s="616" t="s">
        <v>153</v>
      </c>
      <c r="C34" s="617"/>
      <c r="D34" s="618">
        <f>CALENDARIZACION!R17</f>
        <v>41</v>
      </c>
      <c r="E34" s="619"/>
      <c r="F34" s="620" t="s">
        <v>119</v>
      </c>
      <c r="G34" s="621"/>
      <c r="H34" s="622" t="s">
        <v>120</v>
      </c>
      <c r="I34" s="622"/>
    </row>
    <row r="35" spans="2:9">
      <c r="B35" s="616" t="s">
        <v>121</v>
      </c>
      <c r="C35" s="617"/>
      <c r="D35" s="623" t="s">
        <v>116</v>
      </c>
      <c r="E35" s="624"/>
      <c r="F35" s="605" t="s">
        <v>122</v>
      </c>
      <c r="G35" s="606"/>
      <c r="H35" s="625" t="s">
        <v>123</v>
      </c>
      <c r="I35" s="625"/>
    </row>
    <row r="36" spans="2:9">
      <c r="B36" s="601" t="s">
        <v>49</v>
      </c>
      <c r="C36" s="602"/>
      <c r="D36" s="603" t="s">
        <v>190</v>
      </c>
      <c r="E36" s="604"/>
      <c r="F36" s="605" t="s">
        <v>124</v>
      </c>
      <c r="G36" s="606"/>
      <c r="H36" s="607" t="s">
        <v>125</v>
      </c>
      <c r="I36" s="607"/>
    </row>
    <row r="37" spans="2:9">
      <c r="B37" s="608" t="s">
        <v>126</v>
      </c>
      <c r="C37" s="609"/>
      <c r="D37" s="609"/>
      <c r="E37" s="609"/>
      <c r="F37" s="609"/>
      <c r="G37" s="609"/>
      <c r="H37" s="609"/>
      <c r="I37" s="609"/>
    </row>
    <row r="38" spans="2:9">
      <c r="B38" s="610" t="s">
        <v>188</v>
      </c>
      <c r="C38" s="611"/>
      <c r="D38" s="611"/>
      <c r="E38" s="612"/>
      <c r="F38" s="613" t="s">
        <v>50</v>
      </c>
      <c r="G38" s="614"/>
      <c r="H38" s="615" t="s">
        <v>148</v>
      </c>
      <c r="I38" s="615"/>
    </row>
    <row r="39" spans="2:9">
      <c r="B39" s="591">
        <f>CALENDARIZACION!H17</f>
        <v>4</v>
      </c>
      <c r="C39" s="591"/>
      <c r="D39" s="591"/>
      <c r="E39" s="591"/>
      <c r="F39" s="592">
        <v>2026</v>
      </c>
      <c r="G39" s="592"/>
      <c r="H39" s="593" t="s">
        <v>116</v>
      </c>
      <c r="I39" s="593"/>
    </row>
    <row r="40" spans="2:9">
      <c r="B40" s="594" t="s">
        <v>151</v>
      </c>
      <c r="C40" s="595"/>
      <c r="D40" s="595"/>
      <c r="E40" s="595"/>
      <c r="F40" s="595"/>
      <c r="G40" s="595"/>
      <c r="H40" s="595"/>
      <c r="I40" s="596"/>
    </row>
    <row r="41" spans="2:9" ht="33.75">
      <c r="B41" s="597" t="s">
        <v>127</v>
      </c>
      <c r="C41" s="598"/>
      <c r="D41" s="52" t="s">
        <v>152</v>
      </c>
      <c r="E41" s="53" t="s">
        <v>89</v>
      </c>
      <c r="F41" s="599" t="s">
        <v>90</v>
      </c>
      <c r="G41" s="600"/>
      <c r="H41" s="54" t="s">
        <v>79</v>
      </c>
      <c r="I41" s="54" t="s">
        <v>80</v>
      </c>
    </row>
    <row r="42" spans="2:9">
      <c r="B42" s="586" t="s">
        <v>4</v>
      </c>
      <c r="C42" s="587"/>
      <c r="D42" s="45"/>
      <c r="E42" s="24">
        <v>0</v>
      </c>
      <c r="F42" s="338"/>
      <c r="G42" s="338"/>
      <c r="H42" s="19">
        <v>46027</v>
      </c>
      <c r="I42" s="19">
        <v>46386</v>
      </c>
    </row>
    <row r="43" spans="2:9">
      <c r="B43" s="588" t="s">
        <v>5</v>
      </c>
      <c r="C43" s="589"/>
      <c r="D43" s="45">
        <f>'COMP ACT EXTEMPORANEAS'!K12</f>
        <v>15</v>
      </c>
      <c r="E43" s="24">
        <v>0</v>
      </c>
      <c r="F43" s="338">
        <f>'COMP ACT EXTEMPORANEAS'!K13</f>
        <v>12</v>
      </c>
      <c r="G43" s="338"/>
      <c r="H43" s="19"/>
      <c r="I43" s="19"/>
    </row>
    <row r="44" spans="2:9">
      <c r="B44" s="590" t="s">
        <v>137</v>
      </c>
      <c r="C44" s="589"/>
      <c r="D44" s="45"/>
      <c r="E44" s="24">
        <v>0</v>
      </c>
      <c r="F44" s="338"/>
      <c r="G44" s="338"/>
      <c r="H44" s="19"/>
      <c r="I44" s="19"/>
    </row>
    <row r="45" spans="2:9">
      <c r="B45" s="578" t="s">
        <v>6</v>
      </c>
      <c r="C45" s="579"/>
      <c r="D45" s="46"/>
      <c r="E45" s="25">
        <v>0</v>
      </c>
      <c r="F45" s="580"/>
      <c r="G45" s="580"/>
      <c r="H45" s="19"/>
      <c r="I45" s="19"/>
    </row>
    <row r="46" spans="2:9">
      <c r="B46" s="413" t="s">
        <v>349</v>
      </c>
      <c r="C46" s="413"/>
      <c r="D46" s="28">
        <f>'COMP ACT EXTEMPORANEAS'!S12</f>
        <v>15</v>
      </c>
      <c r="E46" s="28">
        <v>0</v>
      </c>
      <c r="F46" s="581">
        <f>'COMP ACT EXTEMPORANEAS'!R13</f>
        <v>12</v>
      </c>
      <c r="G46" s="581"/>
      <c r="H46" s="26" t="s">
        <v>154</v>
      </c>
      <c r="I46" s="27">
        <f>'COMP ACT EXTEMPORANEAS'!U12</f>
        <v>0.8</v>
      </c>
    </row>
    <row r="47" spans="2:9">
      <c r="B47" s="582"/>
      <c r="C47" s="307"/>
    </row>
    <row r="49" spans="1:12" ht="22.5" customHeight="1">
      <c r="B49" s="583" t="s">
        <v>166</v>
      </c>
      <c r="C49" s="584"/>
      <c r="D49" s="585" t="s">
        <v>52</v>
      </c>
      <c r="E49" s="585"/>
      <c r="F49" s="585" t="s">
        <v>160</v>
      </c>
      <c r="G49" s="585"/>
      <c r="H49" s="585"/>
      <c r="I49" s="585"/>
    </row>
    <row r="50" spans="1:12" ht="39" customHeight="1">
      <c r="B50" s="572" t="str">
        <f>D8</f>
        <v>AE1</v>
      </c>
      <c r="C50" s="573"/>
      <c r="D50" s="576" t="str">
        <f>CALENDARIZACION!B17</f>
        <v>Área jurídica</v>
      </c>
      <c r="E50" s="576"/>
      <c r="F50" s="30" t="s">
        <v>161</v>
      </c>
      <c r="G50" s="31" t="s">
        <v>162</v>
      </c>
      <c r="H50" s="30" t="s">
        <v>67</v>
      </c>
      <c r="I50" s="29" t="s">
        <v>68</v>
      </c>
      <c r="L50" s="51"/>
    </row>
    <row r="51" spans="1:12" ht="18.75" customHeight="1">
      <c r="B51" s="574"/>
      <c r="C51" s="575"/>
      <c r="D51" s="576"/>
      <c r="E51" s="576"/>
      <c r="F51" s="32">
        <f>'COMP ACT EXTEMPORANEAS'!R12</f>
        <v>15</v>
      </c>
      <c r="G51" s="33">
        <f>'COMP ACT EXTEMPORANEAS'!R13</f>
        <v>12</v>
      </c>
      <c r="H51" s="32">
        <f>CALENDARIZACION!T17</f>
        <v>32</v>
      </c>
      <c r="I51" s="34">
        <f>'COMP ACT EXTEMPORANEAS'!U12</f>
        <v>0.8</v>
      </c>
    </row>
    <row r="52" spans="1:12" ht="206.25" customHeight="1">
      <c r="B52" s="342"/>
      <c r="C52" s="342"/>
      <c r="D52" s="342"/>
      <c r="E52" s="342"/>
      <c r="F52" s="577"/>
      <c r="G52" s="577"/>
      <c r="H52" s="577"/>
      <c r="I52" s="577"/>
    </row>
    <row r="53" spans="1:12">
      <c r="A53" s="47">
        <v>1</v>
      </c>
    </row>
    <row r="54" spans="1:12">
      <c r="A54" s="47">
        <v>1</v>
      </c>
    </row>
    <row r="55" spans="1:12">
      <c r="A55" s="47">
        <v>1</v>
      </c>
      <c r="B55" s="48"/>
      <c r="C55" s="48"/>
      <c r="D55" s="48"/>
      <c r="E55" s="49"/>
    </row>
    <row r="56" spans="1:12">
      <c r="A56" s="47">
        <v>1</v>
      </c>
      <c r="B56" s="48"/>
      <c r="C56" s="48"/>
      <c r="D56" s="48"/>
      <c r="E56" s="49"/>
    </row>
    <row r="57" spans="1:12">
      <c r="A57" s="47">
        <v>1</v>
      </c>
      <c r="E57" s="50"/>
    </row>
    <row r="58" spans="1:12">
      <c r="A58" s="47">
        <v>1</v>
      </c>
    </row>
    <row r="59" spans="1:12">
      <c r="A59" s="47">
        <v>1</v>
      </c>
      <c r="B59" s="44"/>
    </row>
    <row r="60" spans="1:12">
      <c r="A60" s="47">
        <v>1</v>
      </c>
      <c r="E60" s="44"/>
    </row>
    <row r="61" spans="1:12">
      <c r="A61" s="47">
        <v>1</v>
      </c>
      <c r="E61" s="44"/>
    </row>
    <row r="62" spans="1:12">
      <c r="A62" s="47">
        <v>1</v>
      </c>
      <c r="E62" s="44"/>
    </row>
    <row r="63" spans="1:12">
      <c r="A63" s="47">
        <v>1</v>
      </c>
    </row>
    <row r="64" spans="1:12">
      <c r="A64" s="47">
        <v>1</v>
      </c>
    </row>
    <row r="65" spans="1:1">
      <c r="A65" s="47">
        <v>1</v>
      </c>
    </row>
    <row r="66" spans="1:1">
      <c r="A66" s="47">
        <v>1</v>
      </c>
    </row>
    <row r="67" spans="1:1">
      <c r="A67" s="47">
        <v>1</v>
      </c>
    </row>
    <row r="68" spans="1:1">
      <c r="A68" s="47">
        <v>1</v>
      </c>
    </row>
    <row r="69" spans="1:1">
      <c r="A69" s="47">
        <v>1</v>
      </c>
    </row>
    <row r="70" spans="1:1">
      <c r="A70" s="47">
        <v>1</v>
      </c>
    </row>
    <row r="71" spans="1:1">
      <c r="A71" s="47">
        <v>1</v>
      </c>
    </row>
    <row r="72" spans="1:1">
      <c r="A72" s="47">
        <v>1</v>
      </c>
    </row>
  </sheetData>
  <dataConsolidate/>
  <mergeCells count="105">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42:C42"/>
    <mergeCell ref="F42:G42"/>
    <mergeCell ref="B43:C43"/>
    <mergeCell ref="F43:G43"/>
    <mergeCell ref="B44:C44"/>
    <mergeCell ref="F44:G44"/>
    <mergeCell ref="B39:E39"/>
    <mergeCell ref="F39:G39"/>
    <mergeCell ref="H39:I39"/>
    <mergeCell ref="B40:I40"/>
    <mergeCell ref="B41:C41"/>
    <mergeCell ref="F41:G41"/>
    <mergeCell ref="B50:C51"/>
    <mergeCell ref="D50:E51"/>
    <mergeCell ref="B52:E52"/>
    <mergeCell ref="F52:I52"/>
    <mergeCell ref="B45:C45"/>
    <mergeCell ref="F45:G45"/>
    <mergeCell ref="B46:C46"/>
    <mergeCell ref="F46:G46"/>
    <mergeCell ref="B47:C47"/>
    <mergeCell ref="B49:C49"/>
    <mergeCell ref="D49:E49"/>
    <mergeCell ref="F49:I4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zoomScale="130" zoomScaleNormal="100" zoomScaleSheetLayoutView="130" workbookViewId="0">
      <selection activeCell="A12" sqref="A12:C12"/>
    </sheetView>
  </sheetViews>
  <sheetFormatPr baseColWidth="10" defaultColWidth="9.33203125" defaultRowHeight="12.75"/>
  <cols>
    <col min="1" max="1" width="51.33203125" style="94" customWidth="1"/>
    <col min="2" max="2" width="37.83203125" style="94" customWidth="1"/>
    <col min="3" max="3" width="49.1640625" style="94" customWidth="1"/>
    <col min="4" max="16384" width="9.33203125" style="94"/>
  </cols>
  <sheetData>
    <row r="1" spans="1:3" ht="47.85" customHeight="1">
      <c r="A1" s="290" t="s">
        <v>377</v>
      </c>
      <c r="B1" s="291"/>
      <c r="C1" s="292"/>
    </row>
    <row r="2" spans="1:3" s="48" customFormat="1" ht="35.25" customHeight="1">
      <c r="A2" s="284" t="s">
        <v>9</v>
      </c>
      <c r="B2" s="285"/>
      <c r="C2" s="286"/>
    </row>
    <row r="3" spans="1:3" ht="37.700000000000003" customHeight="1">
      <c r="A3" s="287" t="s">
        <v>384</v>
      </c>
      <c r="B3" s="288"/>
      <c r="C3" s="289"/>
    </row>
    <row r="4" spans="1:3" s="48" customFormat="1" ht="35.25" customHeight="1">
      <c r="A4" s="284" t="s">
        <v>10</v>
      </c>
      <c r="B4" s="285"/>
      <c r="C4" s="286"/>
    </row>
    <row r="5" spans="1:3" ht="69.95" customHeight="1">
      <c r="A5" s="287" t="s">
        <v>385</v>
      </c>
      <c r="B5" s="288"/>
      <c r="C5" s="289"/>
    </row>
    <row r="6" spans="1:3" s="48" customFormat="1" ht="35.25" customHeight="1">
      <c r="A6" s="284" t="s">
        <v>11</v>
      </c>
      <c r="B6" s="285"/>
      <c r="C6" s="286"/>
    </row>
    <row r="7" spans="1:3" ht="126.75" customHeight="1">
      <c r="A7" s="255" t="s">
        <v>386</v>
      </c>
      <c r="B7" s="256"/>
      <c r="C7" s="257"/>
    </row>
    <row r="8" spans="1:3" s="48" customFormat="1" ht="35.25" customHeight="1">
      <c r="A8" s="229" t="s">
        <v>12</v>
      </c>
      <c r="B8" s="230"/>
      <c r="C8" s="231"/>
    </row>
    <row r="9" spans="1:3" ht="32.450000000000003" customHeight="1">
      <c r="A9" s="96" t="s">
        <v>13</v>
      </c>
      <c r="B9" s="96" t="s">
        <v>14</v>
      </c>
      <c r="C9" s="96" t="s">
        <v>15</v>
      </c>
    </row>
    <row r="10" spans="1:3" ht="153.75" customHeight="1">
      <c r="A10" s="95" t="s">
        <v>387</v>
      </c>
      <c r="B10" s="95" t="s">
        <v>507</v>
      </c>
      <c r="C10" s="15" t="s">
        <v>419</v>
      </c>
    </row>
    <row r="11" spans="1:3" s="48" customFormat="1" ht="35.25" customHeight="1">
      <c r="A11" s="229" t="s">
        <v>16</v>
      </c>
      <c r="B11" s="230"/>
      <c r="C11" s="231"/>
    </row>
    <row r="12" spans="1:3" ht="63" customHeight="1">
      <c r="A12" s="293" t="s">
        <v>388</v>
      </c>
      <c r="B12" s="294"/>
      <c r="C12" s="295"/>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zoomScaleSheetLayoutView="85" workbookViewId="0">
      <selection activeCell="D5" sqref="D5:D8"/>
    </sheetView>
  </sheetViews>
  <sheetFormatPr baseColWidth="10" defaultColWidth="9.33203125" defaultRowHeight="12.75"/>
  <cols>
    <col min="1" max="1" width="28.6640625" customWidth="1"/>
    <col min="2" max="2" width="24.33203125" customWidth="1"/>
    <col min="3" max="3" width="25.83203125" customWidth="1"/>
    <col min="4" max="4" width="32.5" customWidth="1"/>
  </cols>
  <sheetData>
    <row r="1" spans="1:4" ht="38.25" customHeight="1">
      <c r="A1" s="296" t="s">
        <v>318</v>
      </c>
      <c r="B1" s="297"/>
      <c r="C1" s="297"/>
      <c r="D1" s="298"/>
    </row>
    <row r="2" spans="1:4" ht="27.75" customHeight="1">
      <c r="A2" s="299" t="s">
        <v>378</v>
      </c>
      <c r="B2" s="300"/>
      <c r="C2" s="300"/>
      <c r="D2" s="301"/>
    </row>
    <row r="3" spans="1:4" ht="39" customHeight="1">
      <c r="A3" s="290" t="s">
        <v>8</v>
      </c>
      <c r="B3" s="302"/>
      <c r="C3" s="302"/>
      <c r="D3" s="303"/>
    </row>
    <row r="4" spans="1:4" ht="28.7" customHeight="1">
      <c r="A4" s="4" t="s">
        <v>0</v>
      </c>
      <c r="B4" s="4" t="s">
        <v>1</v>
      </c>
      <c r="C4" s="4" t="s">
        <v>2</v>
      </c>
      <c r="D4" s="4" t="s">
        <v>3</v>
      </c>
    </row>
    <row r="5" spans="1:4" ht="28.7" customHeight="1">
      <c r="A5" s="304" t="s">
        <v>508</v>
      </c>
      <c r="B5" s="304" t="s">
        <v>74</v>
      </c>
      <c r="C5" s="304" t="s">
        <v>73</v>
      </c>
      <c r="D5" s="304" t="s">
        <v>75</v>
      </c>
    </row>
    <row r="6" spans="1:4" ht="28.7" customHeight="1">
      <c r="A6" s="305"/>
      <c r="B6" s="305"/>
      <c r="C6" s="305"/>
      <c r="D6" s="305"/>
    </row>
    <row r="7" spans="1:4" ht="28.7" customHeight="1">
      <c r="A7" s="305"/>
      <c r="B7" s="305"/>
      <c r="C7" s="305"/>
      <c r="D7" s="305"/>
    </row>
    <row r="8" spans="1:4" ht="143.25" customHeight="1">
      <c r="A8" s="306"/>
      <c r="B8" s="306"/>
      <c r="C8" s="306"/>
      <c r="D8" s="306"/>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130" zoomScaleNormal="85" zoomScaleSheetLayoutView="130" workbookViewId="0">
      <selection activeCell="A3" sqref="A3:P8"/>
    </sheetView>
  </sheetViews>
  <sheetFormatPr baseColWidth="10" defaultColWidth="9.33203125" defaultRowHeight="12.75"/>
  <cols>
    <col min="1" max="1" width="27.5" customWidth="1"/>
    <col min="2" max="2" width="8.83203125" customWidth="1"/>
    <col min="3" max="3" width="1.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5" customWidth="1"/>
    <col min="11" max="11" width="8.83203125" customWidth="1"/>
    <col min="12" max="12" width="3.5" customWidth="1"/>
  </cols>
  <sheetData>
    <row r="1" spans="1:16" ht="54.75" customHeight="1">
      <c r="A1" s="200" t="s">
        <v>7</v>
      </c>
      <c r="B1" s="200"/>
      <c r="C1" s="200"/>
      <c r="D1" s="200"/>
      <c r="E1" s="200"/>
      <c r="F1" s="200"/>
      <c r="G1" s="200"/>
      <c r="H1" s="200"/>
      <c r="I1" s="200"/>
      <c r="J1" s="200"/>
      <c r="K1" s="200"/>
      <c r="L1" s="200"/>
      <c r="M1" s="200"/>
      <c r="N1" s="200"/>
      <c r="O1" s="200"/>
      <c r="P1" s="200"/>
    </row>
    <row r="2" spans="1:16" ht="27.75" customHeight="1">
      <c r="A2" s="308" t="s">
        <v>319</v>
      </c>
      <c r="B2" s="308"/>
      <c r="C2" s="308"/>
      <c r="D2" s="308"/>
      <c r="E2" s="308"/>
      <c r="F2" s="308"/>
      <c r="G2" s="308"/>
      <c r="H2" s="308"/>
      <c r="I2" s="308"/>
      <c r="J2" s="308"/>
      <c r="K2" s="308"/>
      <c r="L2" s="308"/>
      <c r="M2" s="308"/>
      <c r="N2" s="308"/>
      <c r="O2" s="308"/>
      <c r="P2" s="308"/>
    </row>
    <row r="3" spans="1:16" ht="408.95" customHeight="1">
      <c r="A3" s="307"/>
      <c r="B3" s="307"/>
      <c r="C3" s="307"/>
      <c r="D3" s="307"/>
      <c r="E3" s="307"/>
      <c r="F3" s="307"/>
      <c r="G3" s="307"/>
      <c r="H3" s="307"/>
      <c r="I3" s="307"/>
      <c r="J3" s="307"/>
      <c r="K3" s="307"/>
      <c r="L3" s="307"/>
      <c r="M3" s="307"/>
      <c r="N3" s="307"/>
      <c r="O3" s="307"/>
      <c r="P3" s="307"/>
    </row>
    <row r="4" spans="1:16">
      <c r="A4" s="307"/>
      <c r="B4" s="307"/>
      <c r="C4" s="307"/>
      <c r="D4" s="307"/>
      <c r="E4" s="307"/>
      <c r="F4" s="307"/>
      <c r="G4" s="307"/>
      <c r="H4" s="307"/>
      <c r="I4" s="307"/>
      <c r="J4" s="307"/>
      <c r="K4" s="307"/>
      <c r="L4" s="307"/>
      <c r="M4" s="307"/>
      <c r="N4" s="307"/>
      <c r="O4" s="307"/>
      <c r="P4" s="307"/>
    </row>
    <row r="5" spans="1:16">
      <c r="A5" s="307"/>
      <c r="B5" s="307"/>
      <c r="C5" s="307"/>
      <c r="D5" s="307"/>
      <c r="E5" s="307"/>
      <c r="F5" s="307"/>
      <c r="G5" s="307"/>
      <c r="H5" s="307"/>
      <c r="I5" s="307"/>
      <c r="J5" s="307"/>
      <c r="K5" s="307"/>
      <c r="L5" s="307"/>
      <c r="M5" s="307"/>
      <c r="N5" s="307"/>
      <c r="O5" s="307"/>
      <c r="P5" s="307"/>
    </row>
    <row r="6" spans="1:16">
      <c r="A6" s="307"/>
      <c r="B6" s="307"/>
      <c r="C6" s="307"/>
      <c r="D6" s="307"/>
      <c r="E6" s="307"/>
      <c r="F6" s="307"/>
      <c r="G6" s="307"/>
      <c r="H6" s="307"/>
      <c r="I6" s="307"/>
      <c r="J6" s="307"/>
      <c r="K6" s="307"/>
      <c r="L6" s="307"/>
      <c r="M6" s="307"/>
      <c r="N6" s="307"/>
      <c r="O6" s="307"/>
      <c r="P6" s="307"/>
    </row>
    <row r="7" spans="1:16">
      <c r="A7" s="307"/>
      <c r="B7" s="307"/>
      <c r="C7" s="307"/>
      <c r="D7" s="307"/>
      <c r="E7" s="307"/>
      <c r="F7" s="307"/>
      <c r="G7" s="307"/>
      <c r="H7" s="307"/>
      <c r="I7" s="307"/>
      <c r="J7" s="307"/>
      <c r="K7" s="307"/>
      <c r="L7" s="307"/>
      <c r="M7" s="307"/>
      <c r="N7" s="307"/>
      <c r="O7" s="307"/>
      <c r="P7" s="307"/>
    </row>
    <row r="8" spans="1:16">
      <c r="A8" s="307"/>
      <c r="B8" s="307"/>
      <c r="C8" s="307"/>
      <c r="D8" s="307"/>
      <c r="E8" s="307"/>
      <c r="F8" s="307"/>
      <c r="G8" s="307"/>
      <c r="H8" s="307"/>
      <c r="I8" s="307"/>
      <c r="J8" s="307"/>
      <c r="K8" s="307"/>
      <c r="L8" s="307"/>
      <c r="M8" s="307"/>
      <c r="N8" s="307"/>
      <c r="O8" s="307"/>
      <c r="P8" s="307"/>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topLeftCell="A13" zoomScale="130" zoomScaleNormal="85" zoomScaleSheetLayoutView="130" workbookViewId="0">
      <selection activeCell="A3" sqref="A3:P35"/>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5" customWidth="1"/>
    <col min="7" max="8" width="9.33203125" customWidth="1"/>
    <col min="9" max="9" width="9.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199" t="s">
        <v>321</v>
      </c>
      <c r="B1" s="200"/>
      <c r="C1" s="200"/>
      <c r="D1" s="200"/>
      <c r="E1" s="200"/>
      <c r="F1" s="200"/>
      <c r="G1" s="200"/>
      <c r="H1" s="200"/>
      <c r="I1" s="200"/>
      <c r="J1" s="200"/>
      <c r="K1" s="200"/>
      <c r="L1" s="200"/>
      <c r="M1" s="200"/>
      <c r="N1" s="200"/>
      <c r="O1" s="200"/>
      <c r="P1" s="200"/>
    </row>
    <row r="2" spans="1:16" ht="22.5" customHeight="1">
      <c r="A2" s="309" t="s">
        <v>320</v>
      </c>
      <c r="B2" s="308"/>
      <c r="C2" s="308"/>
      <c r="D2" s="308"/>
      <c r="E2" s="308"/>
      <c r="F2" s="308"/>
      <c r="G2" s="308"/>
      <c r="H2" s="308"/>
      <c r="I2" s="308"/>
      <c r="J2" s="308"/>
      <c r="K2" s="308"/>
      <c r="L2" s="308"/>
      <c r="M2" s="308"/>
      <c r="N2" s="308"/>
      <c r="O2" s="308"/>
      <c r="P2" s="308"/>
    </row>
    <row r="3" spans="1:16">
      <c r="A3" s="307"/>
      <c r="B3" s="307"/>
      <c r="C3" s="307"/>
      <c r="D3" s="307"/>
      <c r="E3" s="307"/>
      <c r="F3" s="307"/>
      <c r="G3" s="307"/>
      <c r="H3" s="307"/>
      <c r="I3" s="307"/>
      <c r="J3" s="307"/>
      <c r="K3" s="307"/>
      <c r="L3" s="307"/>
      <c r="M3" s="307"/>
      <c r="N3" s="307"/>
      <c r="O3" s="307"/>
      <c r="P3" s="307"/>
    </row>
    <row r="4" spans="1:16">
      <c r="A4" s="307"/>
      <c r="B4" s="307"/>
      <c r="C4" s="307"/>
      <c r="D4" s="307"/>
      <c r="E4" s="307"/>
      <c r="F4" s="307"/>
      <c r="G4" s="307"/>
      <c r="H4" s="307"/>
      <c r="I4" s="307"/>
      <c r="J4" s="307"/>
      <c r="K4" s="307"/>
      <c r="L4" s="307"/>
      <c r="M4" s="307"/>
      <c r="N4" s="307"/>
      <c r="O4" s="307"/>
      <c r="P4" s="307"/>
    </row>
    <row r="5" spans="1:16">
      <c r="A5" s="307"/>
      <c r="B5" s="307"/>
      <c r="C5" s="307"/>
      <c r="D5" s="307"/>
      <c r="E5" s="307"/>
      <c r="F5" s="307"/>
      <c r="G5" s="307"/>
      <c r="H5" s="307"/>
      <c r="I5" s="307"/>
      <c r="J5" s="307"/>
      <c r="K5" s="307"/>
      <c r="L5" s="307"/>
      <c r="M5" s="307"/>
      <c r="N5" s="307"/>
      <c r="O5" s="307"/>
      <c r="P5" s="307"/>
    </row>
    <row r="6" spans="1:16">
      <c r="A6" s="307"/>
      <c r="B6" s="307"/>
      <c r="C6" s="307"/>
      <c r="D6" s="307"/>
      <c r="E6" s="307"/>
      <c r="F6" s="307"/>
      <c r="G6" s="307"/>
      <c r="H6" s="307"/>
      <c r="I6" s="307"/>
      <c r="J6" s="307"/>
      <c r="K6" s="307"/>
      <c r="L6" s="307"/>
      <c r="M6" s="307"/>
      <c r="N6" s="307"/>
      <c r="O6" s="307"/>
      <c r="P6" s="307"/>
    </row>
    <row r="7" spans="1:16">
      <c r="A7" s="307"/>
      <c r="B7" s="307"/>
      <c r="C7" s="307"/>
      <c r="D7" s="307"/>
      <c r="E7" s="307"/>
      <c r="F7" s="307"/>
      <c r="G7" s="307"/>
      <c r="H7" s="307"/>
      <c r="I7" s="307"/>
      <c r="J7" s="307"/>
      <c r="K7" s="307"/>
      <c r="L7" s="307"/>
      <c r="M7" s="307"/>
      <c r="N7" s="307"/>
      <c r="O7" s="307"/>
      <c r="P7" s="307"/>
    </row>
    <row r="8" spans="1:16">
      <c r="A8" s="307"/>
      <c r="B8" s="307"/>
      <c r="C8" s="307"/>
      <c r="D8" s="307"/>
      <c r="E8" s="307"/>
      <c r="F8" s="307"/>
      <c r="G8" s="307"/>
      <c r="H8" s="307"/>
      <c r="I8" s="307"/>
      <c r="J8" s="307"/>
      <c r="K8" s="307"/>
      <c r="L8" s="307"/>
      <c r="M8" s="307"/>
      <c r="N8" s="307"/>
      <c r="O8" s="307"/>
      <c r="P8" s="307"/>
    </row>
    <row r="9" spans="1:16">
      <c r="A9" s="307"/>
      <c r="B9" s="307"/>
      <c r="C9" s="307"/>
      <c r="D9" s="307"/>
      <c r="E9" s="307"/>
      <c r="F9" s="307"/>
      <c r="G9" s="307"/>
      <c r="H9" s="307"/>
      <c r="I9" s="307"/>
      <c r="J9" s="307"/>
      <c r="K9" s="307"/>
      <c r="L9" s="307"/>
      <c r="M9" s="307"/>
      <c r="N9" s="307"/>
      <c r="O9" s="307"/>
      <c r="P9" s="307"/>
    </row>
    <row r="10" spans="1:16">
      <c r="A10" s="307"/>
      <c r="B10" s="307"/>
      <c r="C10" s="307"/>
      <c r="D10" s="307"/>
      <c r="E10" s="307"/>
      <c r="F10" s="307"/>
      <c r="G10" s="307"/>
      <c r="H10" s="307"/>
      <c r="I10" s="307"/>
      <c r="J10" s="307"/>
      <c r="K10" s="307"/>
      <c r="L10" s="307"/>
      <c r="M10" s="307"/>
      <c r="N10" s="307"/>
      <c r="O10" s="307"/>
      <c r="P10" s="307"/>
    </row>
    <row r="11" spans="1:16">
      <c r="A11" s="307"/>
      <c r="B11" s="307"/>
      <c r="C11" s="307"/>
      <c r="D11" s="307"/>
      <c r="E11" s="307"/>
      <c r="F11" s="307"/>
      <c r="G11" s="307"/>
      <c r="H11" s="307"/>
      <c r="I11" s="307"/>
      <c r="J11" s="307"/>
      <c r="K11" s="307"/>
      <c r="L11" s="307"/>
      <c r="M11" s="307"/>
      <c r="N11" s="307"/>
      <c r="O11" s="307"/>
      <c r="P11" s="307"/>
    </row>
    <row r="12" spans="1:16">
      <c r="A12" s="307"/>
      <c r="B12" s="307"/>
      <c r="C12" s="307"/>
      <c r="D12" s="307"/>
      <c r="E12" s="307"/>
      <c r="F12" s="307"/>
      <c r="G12" s="307"/>
      <c r="H12" s="307"/>
      <c r="I12" s="307"/>
      <c r="J12" s="307"/>
      <c r="K12" s="307"/>
      <c r="L12" s="307"/>
      <c r="M12" s="307"/>
      <c r="N12" s="307"/>
      <c r="O12" s="307"/>
      <c r="P12" s="307"/>
    </row>
    <row r="13" spans="1:16">
      <c r="A13" s="307"/>
      <c r="B13" s="307"/>
      <c r="C13" s="307"/>
      <c r="D13" s="307"/>
      <c r="E13" s="307"/>
      <c r="F13" s="307"/>
      <c r="G13" s="307"/>
      <c r="H13" s="307"/>
      <c r="I13" s="307"/>
      <c r="J13" s="307"/>
      <c r="K13" s="307"/>
      <c r="L13" s="307"/>
      <c r="M13" s="307"/>
      <c r="N13" s="307"/>
      <c r="O13" s="307"/>
      <c r="P13" s="307"/>
    </row>
    <row r="14" spans="1:16">
      <c r="A14" s="307"/>
      <c r="B14" s="307"/>
      <c r="C14" s="307"/>
      <c r="D14" s="307"/>
      <c r="E14" s="307"/>
      <c r="F14" s="307"/>
      <c r="G14" s="307"/>
      <c r="H14" s="307"/>
      <c r="I14" s="307"/>
      <c r="J14" s="307"/>
      <c r="K14" s="307"/>
      <c r="L14" s="307"/>
      <c r="M14" s="307"/>
      <c r="N14" s="307"/>
      <c r="O14" s="307"/>
      <c r="P14" s="307"/>
    </row>
    <row r="15" spans="1:16">
      <c r="A15" s="307"/>
      <c r="B15" s="307"/>
      <c r="C15" s="307"/>
      <c r="D15" s="307"/>
      <c r="E15" s="307"/>
      <c r="F15" s="307"/>
      <c r="G15" s="307"/>
      <c r="H15" s="307"/>
      <c r="I15" s="307"/>
      <c r="J15" s="307"/>
      <c r="K15" s="307"/>
      <c r="L15" s="307"/>
      <c r="M15" s="307"/>
      <c r="N15" s="307"/>
      <c r="O15" s="307"/>
      <c r="P15" s="307"/>
    </row>
    <row r="16" spans="1:16">
      <c r="A16" s="307"/>
      <c r="B16" s="307"/>
      <c r="C16" s="307"/>
      <c r="D16" s="307"/>
      <c r="E16" s="307"/>
      <c r="F16" s="307"/>
      <c r="G16" s="307"/>
      <c r="H16" s="307"/>
      <c r="I16" s="307"/>
      <c r="J16" s="307"/>
      <c r="K16" s="307"/>
      <c r="L16" s="307"/>
      <c r="M16" s="307"/>
      <c r="N16" s="307"/>
      <c r="O16" s="307"/>
      <c r="P16" s="307"/>
    </row>
    <row r="17" spans="1:16">
      <c r="A17" s="307"/>
      <c r="B17" s="307"/>
      <c r="C17" s="307"/>
      <c r="D17" s="307"/>
      <c r="E17" s="307"/>
      <c r="F17" s="307"/>
      <c r="G17" s="307"/>
      <c r="H17" s="307"/>
      <c r="I17" s="307"/>
      <c r="J17" s="307"/>
      <c r="K17" s="307"/>
      <c r="L17" s="307"/>
      <c r="M17" s="307"/>
      <c r="N17" s="307"/>
      <c r="O17" s="307"/>
      <c r="P17" s="307"/>
    </row>
    <row r="18" spans="1:16">
      <c r="A18" s="307"/>
      <c r="B18" s="307"/>
      <c r="C18" s="307"/>
      <c r="D18" s="307"/>
      <c r="E18" s="307"/>
      <c r="F18" s="307"/>
      <c r="G18" s="307"/>
      <c r="H18" s="307"/>
      <c r="I18" s="307"/>
      <c r="J18" s="307"/>
      <c r="K18" s="307"/>
      <c r="L18" s="307"/>
      <c r="M18" s="307"/>
      <c r="N18" s="307"/>
      <c r="O18" s="307"/>
      <c r="P18" s="307"/>
    </row>
    <row r="19" spans="1:16">
      <c r="A19" s="307"/>
      <c r="B19" s="307"/>
      <c r="C19" s="307"/>
      <c r="D19" s="307"/>
      <c r="E19" s="307"/>
      <c r="F19" s="307"/>
      <c r="G19" s="307"/>
      <c r="H19" s="307"/>
      <c r="I19" s="307"/>
      <c r="J19" s="307"/>
      <c r="K19" s="307"/>
      <c r="L19" s="307"/>
      <c r="M19" s="307"/>
      <c r="N19" s="307"/>
      <c r="O19" s="307"/>
      <c r="P19" s="307"/>
    </row>
    <row r="20" spans="1:16">
      <c r="A20" s="307"/>
      <c r="B20" s="307"/>
      <c r="C20" s="307"/>
      <c r="D20" s="307"/>
      <c r="E20" s="307"/>
      <c r="F20" s="307"/>
      <c r="G20" s="307"/>
      <c r="H20" s="307"/>
      <c r="I20" s="307"/>
      <c r="J20" s="307"/>
      <c r="K20" s="307"/>
      <c r="L20" s="307"/>
      <c r="M20" s="307"/>
      <c r="N20" s="307"/>
      <c r="O20" s="307"/>
      <c r="P20" s="307"/>
    </row>
    <row r="21" spans="1:16">
      <c r="A21" s="307"/>
      <c r="B21" s="307"/>
      <c r="C21" s="307"/>
      <c r="D21" s="307"/>
      <c r="E21" s="307"/>
      <c r="F21" s="307"/>
      <c r="G21" s="307"/>
      <c r="H21" s="307"/>
      <c r="I21" s="307"/>
      <c r="J21" s="307"/>
      <c r="K21" s="307"/>
      <c r="L21" s="307"/>
      <c r="M21" s="307"/>
      <c r="N21" s="307"/>
      <c r="O21" s="307"/>
      <c r="P21" s="307"/>
    </row>
    <row r="22" spans="1:16">
      <c r="A22" s="307"/>
      <c r="B22" s="307"/>
      <c r="C22" s="307"/>
      <c r="D22" s="307"/>
      <c r="E22" s="307"/>
      <c r="F22" s="307"/>
      <c r="G22" s="307"/>
      <c r="H22" s="307"/>
      <c r="I22" s="307"/>
      <c r="J22" s="307"/>
      <c r="K22" s="307"/>
      <c r="L22" s="307"/>
      <c r="M22" s="307"/>
      <c r="N22" s="307"/>
      <c r="O22" s="307"/>
      <c r="P22" s="307"/>
    </row>
    <row r="23" spans="1:16">
      <c r="A23" s="307"/>
      <c r="B23" s="307"/>
      <c r="C23" s="307"/>
      <c r="D23" s="307"/>
      <c r="E23" s="307"/>
      <c r="F23" s="307"/>
      <c r="G23" s="307"/>
      <c r="H23" s="307"/>
      <c r="I23" s="307"/>
      <c r="J23" s="307"/>
      <c r="K23" s="307"/>
      <c r="L23" s="307"/>
      <c r="M23" s="307"/>
      <c r="N23" s="307"/>
      <c r="O23" s="307"/>
      <c r="P23" s="307"/>
    </row>
    <row r="24" spans="1:16">
      <c r="A24" s="307"/>
      <c r="B24" s="307"/>
      <c r="C24" s="307"/>
      <c r="D24" s="307"/>
      <c r="E24" s="307"/>
      <c r="F24" s="307"/>
      <c r="G24" s="307"/>
      <c r="H24" s="307"/>
      <c r="I24" s="307"/>
      <c r="J24" s="307"/>
      <c r="K24" s="307"/>
      <c r="L24" s="307"/>
      <c r="M24" s="307"/>
      <c r="N24" s="307"/>
      <c r="O24" s="307"/>
      <c r="P24" s="307"/>
    </row>
    <row r="25" spans="1:16">
      <c r="A25" s="307"/>
      <c r="B25" s="307"/>
      <c r="C25" s="307"/>
      <c r="D25" s="307"/>
      <c r="E25" s="307"/>
      <c r="F25" s="307"/>
      <c r="G25" s="307"/>
      <c r="H25" s="307"/>
      <c r="I25" s="307"/>
      <c r="J25" s="307"/>
      <c r="K25" s="307"/>
      <c r="L25" s="307"/>
      <c r="M25" s="307"/>
      <c r="N25" s="307"/>
      <c r="O25" s="307"/>
      <c r="P25" s="307"/>
    </row>
    <row r="26" spans="1:16">
      <c r="A26" s="307"/>
      <c r="B26" s="307"/>
      <c r="C26" s="307"/>
      <c r="D26" s="307"/>
      <c r="E26" s="307"/>
      <c r="F26" s="307"/>
      <c r="G26" s="307"/>
      <c r="H26" s="307"/>
      <c r="I26" s="307"/>
      <c r="J26" s="307"/>
      <c r="K26" s="307"/>
      <c r="L26" s="307"/>
      <c r="M26" s="307"/>
      <c r="N26" s="307"/>
      <c r="O26" s="307"/>
      <c r="P26" s="307"/>
    </row>
    <row r="27" spans="1:16">
      <c r="A27" s="307"/>
      <c r="B27" s="307"/>
      <c r="C27" s="307"/>
      <c r="D27" s="307"/>
      <c r="E27" s="307"/>
      <c r="F27" s="307"/>
      <c r="G27" s="307"/>
      <c r="H27" s="307"/>
      <c r="I27" s="307"/>
      <c r="J27" s="307"/>
      <c r="K27" s="307"/>
      <c r="L27" s="307"/>
      <c r="M27" s="307"/>
      <c r="N27" s="307"/>
      <c r="O27" s="307"/>
      <c r="P27" s="307"/>
    </row>
    <row r="28" spans="1:16">
      <c r="A28" s="307"/>
      <c r="B28" s="307"/>
      <c r="C28" s="307"/>
      <c r="D28" s="307"/>
      <c r="E28" s="307"/>
      <c r="F28" s="307"/>
      <c r="G28" s="307"/>
      <c r="H28" s="307"/>
      <c r="I28" s="307"/>
      <c r="J28" s="307"/>
      <c r="K28" s="307"/>
      <c r="L28" s="307"/>
      <c r="M28" s="307"/>
      <c r="N28" s="307"/>
      <c r="O28" s="307"/>
      <c r="P28" s="307"/>
    </row>
    <row r="29" spans="1:16">
      <c r="A29" s="307"/>
      <c r="B29" s="307"/>
      <c r="C29" s="307"/>
      <c r="D29" s="307"/>
      <c r="E29" s="307"/>
      <c r="F29" s="307"/>
      <c r="G29" s="307"/>
      <c r="H29" s="307"/>
      <c r="I29" s="307"/>
      <c r="J29" s="307"/>
      <c r="K29" s="307"/>
      <c r="L29" s="307"/>
      <c r="M29" s="307"/>
      <c r="N29" s="307"/>
      <c r="O29" s="307"/>
      <c r="P29" s="307"/>
    </row>
    <row r="30" spans="1:16">
      <c r="A30" s="307"/>
      <c r="B30" s="307"/>
      <c r="C30" s="307"/>
      <c r="D30" s="307"/>
      <c r="E30" s="307"/>
      <c r="F30" s="307"/>
      <c r="G30" s="307"/>
      <c r="H30" s="307"/>
      <c r="I30" s="307"/>
      <c r="J30" s="307"/>
      <c r="K30" s="307"/>
      <c r="L30" s="307"/>
      <c r="M30" s="307"/>
      <c r="N30" s="307"/>
      <c r="O30" s="307"/>
      <c r="P30" s="307"/>
    </row>
    <row r="31" spans="1:16">
      <c r="A31" s="307"/>
      <c r="B31" s="307"/>
      <c r="C31" s="307"/>
      <c r="D31" s="307"/>
      <c r="E31" s="307"/>
      <c r="F31" s="307"/>
      <c r="G31" s="307"/>
      <c r="H31" s="307"/>
      <c r="I31" s="307"/>
      <c r="J31" s="307"/>
      <c r="K31" s="307"/>
      <c r="L31" s="307"/>
      <c r="M31" s="307"/>
      <c r="N31" s="307"/>
      <c r="O31" s="307"/>
      <c r="P31" s="307"/>
    </row>
    <row r="32" spans="1:16">
      <c r="A32" s="307"/>
      <c r="B32" s="307"/>
      <c r="C32" s="307"/>
      <c r="D32" s="307"/>
      <c r="E32" s="307"/>
      <c r="F32" s="307"/>
      <c r="G32" s="307"/>
      <c r="H32" s="307"/>
      <c r="I32" s="307"/>
      <c r="J32" s="307"/>
      <c r="K32" s="307"/>
      <c r="L32" s="307"/>
      <c r="M32" s="307"/>
      <c r="N32" s="307"/>
      <c r="O32" s="307"/>
      <c r="P32" s="307"/>
    </row>
    <row r="33" spans="1:16">
      <c r="A33" s="307"/>
      <c r="B33" s="307"/>
      <c r="C33" s="307"/>
      <c r="D33" s="307"/>
      <c r="E33" s="307"/>
      <c r="F33" s="307"/>
      <c r="G33" s="307"/>
      <c r="H33" s="307"/>
      <c r="I33" s="307"/>
      <c r="J33" s="307"/>
      <c r="K33" s="307"/>
      <c r="L33" s="307"/>
      <c r="M33" s="307"/>
      <c r="N33" s="307"/>
      <c r="O33" s="307"/>
      <c r="P33" s="307"/>
    </row>
    <row r="34" spans="1:16">
      <c r="A34" s="307"/>
      <c r="B34" s="307"/>
      <c r="C34" s="307"/>
      <c r="D34" s="307"/>
      <c r="E34" s="307"/>
      <c r="F34" s="307"/>
      <c r="G34" s="307"/>
      <c r="H34" s="307"/>
      <c r="I34" s="307"/>
      <c r="J34" s="307"/>
      <c r="K34" s="307"/>
      <c r="L34" s="307"/>
      <c r="M34" s="307"/>
      <c r="N34" s="307"/>
      <c r="O34" s="307"/>
      <c r="P34" s="307"/>
    </row>
    <row r="35" spans="1:16">
      <c r="A35" s="307"/>
      <c r="B35" s="307"/>
      <c r="C35" s="307"/>
      <c r="D35" s="307"/>
      <c r="E35" s="307"/>
      <c r="F35" s="307"/>
      <c r="G35" s="307"/>
      <c r="H35" s="307"/>
      <c r="I35" s="307"/>
      <c r="J35" s="307"/>
      <c r="K35" s="307"/>
      <c r="L35" s="307"/>
      <c r="M35" s="307"/>
      <c r="N35" s="307"/>
      <c r="O35" s="307"/>
      <c r="P35" s="307"/>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31"/>
  <sheetViews>
    <sheetView view="pageBreakPreview" zoomScale="85" zoomScaleNormal="115" zoomScaleSheetLayoutView="85" workbookViewId="0">
      <selection activeCell="B6" sqref="B6"/>
    </sheetView>
  </sheetViews>
  <sheetFormatPr baseColWidth="10" defaultColWidth="9.33203125" defaultRowHeight="12.75"/>
  <cols>
    <col min="1" max="1" width="61.33203125" customWidth="1"/>
    <col min="2" max="2" width="52.1640625" customWidth="1"/>
  </cols>
  <sheetData>
    <row r="1" spans="1:2" ht="27.95" customHeight="1">
      <c r="A1" s="310" t="s">
        <v>7</v>
      </c>
      <c r="B1" s="311"/>
    </row>
    <row r="2" spans="1:2" ht="27.95" customHeight="1">
      <c r="A2" s="314" t="s">
        <v>378</v>
      </c>
      <c r="B2" s="315"/>
    </row>
    <row r="3" spans="1:2" ht="27.95" customHeight="1">
      <c r="A3" s="312" t="s">
        <v>27</v>
      </c>
      <c r="B3" s="313"/>
    </row>
    <row r="4" spans="1:2" ht="24.95" customHeight="1">
      <c r="A4" s="108" t="s">
        <v>33</v>
      </c>
      <c r="B4" s="109" t="s">
        <v>509</v>
      </c>
    </row>
    <row r="5" spans="1:2" ht="24.95" customHeight="1">
      <c r="A5" s="108" t="s">
        <v>322</v>
      </c>
      <c r="B5" s="109" t="s">
        <v>467</v>
      </c>
    </row>
    <row r="6" spans="1:2" ht="24.95" customHeight="1">
      <c r="A6" s="108" t="s">
        <v>323</v>
      </c>
      <c r="B6" s="109" t="s">
        <v>526</v>
      </c>
    </row>
    <row r="7" spans="1:2" ht="24.95" customHeight="1">
      <c r="A7" s="108" t="s">
        <v>36</v>
      </c>
      <c r="B7" s="110" t="s">
        <v>421</v>
      </c>
    </row>
    <row r="8" spans="1:2" ht="25.5">
      <c r="A8" s="100" t="s">
        <v>325</v>
      </c>
      <c r="B8" s="101" t="s">
        <v>324</v>
      </c>
    </row>
    <row r="9" spans="1:2" ht="89.25">
      <c r="A9" s="15" t="s">
        <v>389</v>
      </c>
      <c r="B9" s="99" t="s">
        <v>390</v>
      </c>
    </row>
    <row r="10" spans="1:2" ht="27.95" customHeight="1">
      <c r="A10" s="170" t="s">
        <v>326</v>
      </c>
      <c r="B10" s="170" t="s">
        <v>327</v>
      </c>
    </row>
    <row r="11" spans="1:2" ht="24.95" customHeight="1">
      <c r="A11" s="171" t="s">
        <v>391</v>
      </c>
      <c r="B11" s="171" t="s">
        <v>510</v>
      </c>
    </row>
    <row r="12" spans="1:2" ht="24.95" customHeight="1">
      <c r="A12" s="171" t="s">
        <v>392</v>
      </c>
      <c r="B12" s="171" t="s">
        <v>511</v>
      </c>
    </row>
    <row r="13" spans="1:2" ht="24.95" customHeight="1">
      <c r="A13" s="171" t="s">
        <v>393</v>
      </c>
      <c r="B13" s="172" t="s">
        <v>512</v>
      </c>
    </row>
    <row r="14" spans="1:2" ht="24.95" customHeight="1">
      <c r="A14" s="173" t="s">
        <v>394</v>
      </c>
      <c r="B14" s="174" t="s">
        <v>513</v>
      </c>
    </row>
    <row r="15" spans="1:2" ht="24.95" customHeight="1">
      <c r="A15" s="171" t="s">
        <v>395</v>
      </c>
      <c r="B15" s="175" t="s">
        <v>514</v>
      </c>
    </row>
    <row r="16" spans="1:2" ht="24.95" customHeight="1">
      <c r="A16" s="176" t="s">
        <v>396</v>
      </c>
      <c r="B16" s="171" t="s">
        <v>515</v>
      </c>
    </row>
    <row r="17" spans="1:2" ht="24.95" customHeight="1">
      <c r="A17" s="102"/>
      <c r="B17" s="103"/>
    </row>
    <row r="18" spans="1:2" ht="27.95" customHeight="1">
      <c r="A18" s="104" t="s">
        <v>371</v>
      </c>
      <c r="B18" s="104" t="s">
        <v>372</v>
      </c>
    </row>
    <row r="19" spans="1:2" ht="38.25">
      <c r="A19" s="171" t="s">
        <v>397</v>
      </c>
      <c r="B19" s="171" t="s">
        <v>398</v>
      </c>
    </row>
    <row r="20" spans="1:2" ht="27.95" customHeight="1">
      <c r="A20" s="104" t="s">
        <v>373</v>
      </c>
      <c r="B20" s="104" t="s">
        <v>374</v>
      </c>
    </row>
    <row r="21" spans="1:2" ht="24.6" customHeight="1">
      <c r="A21" s="171" t="s">
        <v>399</v>
      </c>
      <c r="B21" s="171" t="s">
        <v>516</v>
      </c>
    </row>
    <row r="22" spans="1:2" ht="24" customHeight="1">
      <c r="A22" s="171" t="s">
        <v>400</v>
      </c>
      <c r="B22" s="171" t="s">
        <v>517</v>
      </c>
    </row>
    <row r="23" spans="1:2" ht="33.200000000000003" customHeight="1">
      <c r="A23" s="171" t="s">
        <v>401</v>
      </c>
      <c r="B23" s="171" t="s">
        <v>518</v>
      </c>
    </row>
    <row r="24" spans="1:2" ht="30.2" customHeight="1">
      <c r="A24" s="171" t="s">
        <v>402</v>
      </c>
      <c r="B24" s="171" t="s">
        <v>519</v>
      </c>
    </row>
    <row r="25" spans="1:2" ht="26.1" customHeight="1">
      <c r="A25" s="171" t="s">
        <v>403</v>
      </c>
      <c r="B25" s="171" t="s">
        <v>520</v>
      </c>
    </row>
    <row r="26" spans="1:2" ht="26.25" customHeight="1">
      <c r="A26" s="171" t="s">
        <v>404</v>
      </c>
      <c r="B26" s="171" t="s">
        <v>521</v>
      </c>
    </row>
    <row r="27" spans="1:2" ht="22.5" customHeight="1">
      <c r="A27" s="102"/>
      <c r="B27" s="102"/>
    </row>
    <row r="28" spans="1:2" ht="19.5" customHeight="1">
      <c r="A28" s="103"/>
      <c r="B28" s="103"/>
    </row>
    <row r="29" spans="1:2" ht="15" customHeight="1"/>
    <row r="30" spans="1:2" ht="21.75" customHeight="1"/>
    <row r="31"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Normal="115" zoomScaleSheetLayoutView="100" workbookViewId="0">
      <selection activeCell="I9" sqref="I9"/>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5" customWidth="1"/>
    <col min="7" max="7" width="21.1640625" customWidth="1"/>
    <col min="8" max="8" width="12.6640625" customWidth="1"/>
    <col min="9" max="9" width="10" customWidth="1"/>
  </cols>
  <sheetData>
    <row r="1" spans="1:9" ht="28.5" customHeight="1">
      <c r="A1" s="325" t="s">
        <v>7</v>
      </c>
      <c r="B1" s="326"/>
      <c r="C1" s="326"/>
      <c r="D1" s="326"/>
      <c r="E1" s="326"/>
      <c r="F1" s="326"/>
      <c r="G1" s="326"/>
      <c r="H1" s="326"/>
      <c r="I1" s="327"/>
    </row>
    <row r="2" spans="1:9" ht="24.2" customHeight="1">
      <c r="A2" s="328" t="s">
        <v>17</v>
      </c>
      <c r="B2" s="329"/>
      <c r="C2" s="329"/>
      <c r="D2" s="329"/>
      <c r="E2" s="329"/>
      <c r="F2" s="329"/>
      <c r="G2" s="329"/>
      <c r="H2" s="329"/>
      <c r="I2" s="330"/>
    </row>
    <row r="3" spans="1:9" ht="24.95" customHeight="1">
      <c r="A3" s="319" t="s">
        <v>33</v>
      </c>
      <c r="B3" s="320"/>
      <c r="C3" s="320"/>
      <c r="D3" s="321"/>
      <c r="E3" s="275" t="s">
        <v>509</v>
      </c>
      <c r="F3" s="276"/>
      <c r="G3" s="276"/>
      <c r="H3" s="276"/>
      <c r="I3" s="277"/>
    </row>
    <row r="4" spans="1:9" ht="24.95" customHeight="1">
      <c r="A4" s="319" t="s">
        <v>322</v>
      </c>
      <c r="B4" s="320"/>
      <c r="C4" s="320"/>
      <c r="D4" s="321"/>
      <c r="E4" s="275" t="s">
        <v>467</v>
      </c>
      <c r="F4" s="276"/>
      <c r="G4" s="276"/>
      <c r="H4" s="276"/>
      <c r="I4" s="277"/>
    </row>
    <row r="5" spans="1:9" ht="24.95" customHeight="1">
      <c r="A5" s="319" t="s">
        <v>323</v>
      </c>
      <c r="B5" s="320"/>
      <c r="C5" s="320"/>
      <c r="D5" s="321"/>
      <c r="E5" s="275" t="s">
        <v>526</v>
      </c>
      <c r="F5" s="276"/>
      <c r="G5" s="276"/>
      <c r="H5" s="276"/>
      <c r="I5" s="277"/>
    </row>
    <row r="6" spans="1:9" ht="24.95" customHeight="1">
      <c r="A6" s="319" t="s">
        <v>36</v>
      </c>
      <c r="B6" s="320"/>
      <c r="C6" s="320"/>
      <c r="D6" s="321"/>
      <c r="E6" s="322" t="s">
        <v>421</v>
      </c>
      <c r="F6" s="323"/>
      <c r="G6" s="323"/>
      <c r="H6" s="323"/>
      <c r="I6" s="324"/>
    </row>
    <row r="7" spans="1:9" s="107" customFormat="1" ht="51">
      <c r="A7" s="105" t="s">
        <v>18</v>
      </c>
      <c r="B7" s="105" t="s">
        <v>19</v>
      </c>
      <c r="C7" s="105" t="s">
        <v>20</v>
      </c>
      <c r="D7" s="105" t="s">
        <v>21</v>
      </c>
      <c r="E7" s="105" t="s">
        <v>22</v>
      </c>
      <c r="F7" s="105" t="s">
        <v>23</v>
      </c>
      <c r="G7" s="105" t="s">
        <v>24</v>
      </c>
      <c r="H7" s="106" t="s">
        <v>25</v>
      </c>
      <c r="I7" s="106" t="s">
        <v>26</v>
      </c>
    </row>
    <row r="8" spans="1:9" ht="60" customHeight="1">
      <c r="A8" s="99" t="s">
        <v>76</v>
      </c>
      <c r="B8" s="177">
        <v>3</v>
      </c>
      <c r="C8" s="2" t="s">
        <v>420</v>
      </c>
      <c r="D8" s="2">
        <v>1</v>
      </c>
      <c r="E8" s="2" t="s">
        <v>405</v>
      </c>
      <c r="F8" s="2" t="s">
        <v>405</v>
      </c>
      <c r="G8" s="3">
        <v>1</v>
      </c>
      <c r="H8" s="178" t="s">
        <v>405</v>
      </c>
      <c r="I8" s="179">
        <f>SUM(B8:H8)</f>
        <v>5</v>
      </c>
    </row>
    <row r="9" spans="1:9" ht="60" customHeight="1">
      <c r="A9" s="99" t="s">
        <v>77</v>
      </c>
      <c r="B9" s="177">
        <v>1</v>
      </c>
      <c r="C9" s="2">
        <v>1</v>
      </c>
      <c r="D9" s="2">
        <v>1</v>
      </c>
      <c r="E9" s="2">
        <v>1</v>
      </c>
      <c r="F9" s="2">
        <v>2</v>
      </c>
      <c r="G9" s="3">
        <v>1</v>
      </c>
      <c r="H9" s="180" t="s">
        <v>405</v>
      </c>
      <c r="I9" s="179">
        <f>SUM(B9:H9)</f>
        <v>7</v>
      </c>
    </row>
    <row r="10" spans="1:9" ht="30" hidden="1" customHeight="1">
      <c r="A10" s="1"/>
      <c r="B10" s="1"/>
      <c r="C10" s="2"/>
      <c r="D10" s="2"/>
      <c r="E10" s="2"/>
      <c r="F10" s="2"/>
      <c r="G10" s="3"/>
      <c r="H10" s="5"/>
      <c r="I10" s="6"/>
    </row>
    <row r="11" spans="1:9">
      <c r="A11" s="316" t="s">
        <v>328</v>
      </c>
      <c r="B11" s="317"/>
      <c r="C11" s="317"/>
      <c r="D11" s="317"/>
      <c r="E11" s="317"/>
      <c r="F11" s="317"/>
      <c r="G11" s="317"/>
      <c r="H11" s="317"/>
      <c r="I11" s="318"/>
    </row>
  </sheetData>
  <mergeCells count="11">
    <mergeCell ref="A1:I1"/>
    <mergeCell ref="A2:I2"/>
    <mergeCell ref="A3:D3"/>
    <mergeCell ref="E3:I3"/>
    <mergeCell ref="A4:D4"/>
    <mergeCell ref="E4:I4"/>
    <mergeCell ref="A11:I11"/>
    <mergeCell ref="A5:D5"/>
    <mergeCell ref="E5:I5"/>
    <mergeCell ref="A6:D6"/>
    <mergeCell ref="E6:I6"/>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3"/>
  <sheetViews>
    <sheetView zoomScale="40" zoomScaleNormal="40" zoomScaleSheetLayoutView="85" workbookViewId="0">
      <selection activeCell="M26" sqref="M26"/>
    </sheetView>
  </sheetViews>
  <sheetFormatPr baseColWidth="10" defaultColWidth="9.33203125" defaultRowHeight="12.75"/>
  <cols>
    <col min="1" max="1" width="22.83203125" style="167" customWidth="1"/>
    <col min="2" max="2" width="19.83203125" style="167" customWidth="1"/>
    <col min="3" max="3" width="36.5" style="167" customWidth="1"/>
    <col min="4" max="4" width="25.33203125" style="167" customWidth="1"/>
    <col min="5" max="5" width="34.83203125" style="167" customWidth="1"/>
    <col min="6" max="6" width="33.33203125" style="167" customWidth="1"/>
    <col min="7" max="7" width="9.33203125" style="167" customWidth="1"/>
    <col min="8" max="16384" width="9.33203125" style="167"/>
  </cols>
  <sheetData>
    <row r="1" spans="1:7" s="168" customFormat="1" ht="15.75" customHeight="1">
      <c r="A1" s="331" t="s">
        <v>375</v>
      </c>
      <c r="B1" s="331"/>
      <c r="C1" s="331"/>
      <c r="D1" s="331"/>
      <c r="E1" s="331"/>
      <c r="F1" s="331"/>
      <c r="G1" s="166"/>
    </row>
    <row r="2" spans="1:7" s="168" customFormat="1" ht="21" customHeight="1">
      <c r="A2" s="200"/>
      <c r="B2" s="200"/>
      <c r="C2" s="200"/>
      <c r="D2" s="200"/>
      <c r="E2" s="200"/>
      <c r="F2" s="200"/>
      <c r="G2" s="166"/>
    </row>
    <row r="3" spans="1:7" ht="24.75" customHeight="1">
      <c r="A3" s="332"/>
      <c r="B3" s="332"/>
      <c r="C3" s="332"/>
      <c r="D3" s="332"/>
      <c r="E3" s="332"/>
      <c r="F3" s="332"/>
    </row>
    <row r="4" spans="1:7" ht="15" customHeight="1">
      <c r="A4" s="336" t="s">
        <v>33</v>
      </c>
      <c r="B4" s="336"/>
      <c r="C4" s="336"/>
      <c r="D4" s="336" t="s">
        <v>509</v>
      </c>
      <c r="E4" s="336"/>
      <c r="F4" s="336"/>
    </row>
    <row r="5" spans="1:7" ht="15" customHeight="1">
      <c r="A5" s="336" t="s">
        <v>193</v>
      </c>
      <c r="B5" s="336"/>
      <c r="C5" s="336"/>
      <c r="D5" s="336" t="s">
        <v>467</v>
      </c>
      <c r="E5" s="336"/>
      <c r="F5" s="336"/>
    </row>
    <row r="6" spans="1:7" ht="15" customHeight="1">
      <c r="A6" s="336" t="s">
        <v>329</v>
      </c>
      <c r="B6" s="336"/>
      <c r="C6" s="336"/>
      <c r="D6" s="336" t="s">
        <v>526</v>
      </c>
      <c r="E6" s="336"/>
      <c r="F6" s="336"/>
    </row>
    <row r="7" spans="1:7" ht="15" customHeight="1">
      <c r="A7" s="338" t="s">
        <v>36</v>
      </c>
      <c r="B7" s="338"/>
      <c r="C7" s="338"/>
      <c r="D7" s="336" t="s">
        <v>496</v>
      </c>
      <c r="E7" s="336"/>
      <c r="F7" s="336"/>
    </row>
    <row r="8" spans="1:7" ht="23.25" customHeight="1">
      <c r="A8" s="337" t="s">
        <v>370</v>
      </c>
      <c r="B8" s="337"/>
      <c r="C8" s="337"/>
      <c r="D8" s="337"/>
      <c r="E8" s="337"/>
      <c r="F8" s="337"/>
    </row>
    <row r="9" spans="1:7" ht="44.25" customHeight="1">
      <c r="A9" s="333" t="s">
        <v>94</v>
      </c>
      <c r="B9" s="333"/>
      <c r="C9" s="169" t="s">
        <v>221</v>
      </c>
      <c r="D9" s="111" t="s">
        <v>29</v>
      </c>
      <c r="E9" s="334" t="s">
        <v>423</v>
      </c>
      <c r="F9" s="334"/>
    </row>
    <row r="10" spans="1:7" ht="45.75" customHeight="1">
      <c r="A10" s="339" t="s">
        <v>96</v>
      </c>
      <c r="B10" s="339"/>
      <c r="C10" s="195" t="s">
        <v>497</v>
      </c>
      <c r="D10" s="147" t="s">
        <v>30</v>
      </c>
      <c r="E10" s="334" t="s">
        <v>424</v>
      </c>
      <c r="F10" s="334"/>
    </row>
    <row r="11" spans="1:7" ht="111" customHeight="1">
      <c r="A11" s="339" t="s">
        <v>182</v>
      </c>
      <c r="B11" s="339"/>
      <c r="C11" s="126" t="s">
        <v>422</v>
      </c>
      <c r="D11" s="147" t="s">
        <v>31</v>
      </c>
      <c r="E11" s="340" t="s">
        <v>425</v>
      </c>
      <c r="F11" s="340"/>
    </row>
    <row r="12" spans="1:7" ht="41.25" customHeight="1">
      <c r="A12" s="333" t="s">
        <v>330</v>
      </c>
      <c r="B12" s="333"/>
      <c r="C12" s="122" t="s">
        <v>331</v>
      </c>
      <c r="D12" s="122" t="s">
        <v>332</v>
      </c>
      <c r="E12" s="122" t="s">
        <v>333</v>
      </c>
      <c r="F12" s="122" t="s">
        <v>334</v>
      </c>
    </row>
    <row r="13" spans="1:7" ht="204.75" customHeight="1">
      <c r="A13" s="335" t="s">
        <v>335</v>
      </c>
      <c r="B13" s="335"/>
      <c r="C13" s="126" t="s">
        <v>499</v>
      </c>
      <c r="D13" s="126" t="s">
        <v>427</v>
      </c>
      <c r="E13" s="86" t="s">
        <v>428</v>
      </c>
      <c r="F13" s="126" t="s">
        <v>429</v>
      </c>
    </row>
    <row r="14" spans="1:7" ht="127.5" customHeight="1">
      <c r="A14" s="335" t="s">
        <v>336</v>
      </c>
      <c r="B14" s="335"/>
      <c r="C14" s="126" t="s">
        <v>430</v>
      </c>
      <c r="D14" s="126" t="s">
        <v>431</v>
      </c>
      <c r="E14" s="86" t="s">
        <v>432</v>
      </c>
      <c r="F14" s="126" t="s">
        <v>433</v>
      </c>
    </row>
    <row r="15" spans="1:7" ht="30.75" customHeight="1">
      <c r="A15" s="165" t="s">
        <v>166</v>
      </c>
      <c r="B15" s="165" t="s">
        <v>52</v>
      </c>
      <c r="C15" s="165" t="s">
        <v>171</v>
      </c>
      <c r="D15" s="165" t="s">
        <v>168</v>
      </c>
      <c r="E15" s="165" t="s">
        <v>172</v>
      </c>
      <c r="F15" s="121" t="s">
        <v>203</v>
      </c>
    </row>
    <row r="16" spans="1:7" ht="188.1" customHeight="1">
      <c r="A16" s="181" t="s">
        <v>128</v>
      </c>
      <c r="B16" s="182" t="s">
        <v>406</v>
      </c>
      <c r="C16" s="183" t="s">
        <v>434</v>
      </c>
      <c r="D16" s="174" t="s">
        <v>435</v>
      </c>
      <c r="E16" s="174" t="s">
        <v>437</v>
      </c>
      <c r="F16" s="184" t="s">
        <v>407</v>
      </c>
    </row>
    <row r="17" spans="1:6" ht="188.1" customHeight="1">
      <c r="A17" s="185" t="s">
        <v>164</v>
      </c>
      <c r="B17" s="186" t="s">
        <v>408</v>
      </c>
      <c r="C17" s="171" t="s">
        <v>409</v>
      </c>
      <c r="D17" s="171" t="s">
        <v>438</v>
      </c>
      <c r="E17" s="187" t="s">
        <v>439</v>
      </c>
      <c r="F17" s="171" t="s">
        <v>410</v>
      </c>
    </row>
    <row r="18" spans="1:6" ht="188.1" customHeight="1">
      <c r="A18" s="188" t="s">
        <v>139</v>
      </c>
      <c r="B18" s="189" t="s">
        <v>411</v>
      </c>
      <c r="C18" s="171" t="s">
        <v>412</v>
      </c>
      <c r="D18" s="171" t="s">
        <v>441</v>
      </c>
      <c r="E18" s="187" t="s">
        <v>439</v>
      </c>
      <c r="F18" s="171" t="s">
        <v>410</v>
      </c>
    </row>
    <row r="19" spans="1:6" ht="188.1" customHeight="1">
      <c r="A19" s="188" t="s">
        <v>140</v>
      </c>
      <c r="B19" s="189" t="s">
        <v>413</v>
      </c>
      <c r="C19" s="171" t="s">
        <v>414</v>
      </c>
      <c r="D19" s="171" t="s">
        <v>440</v>
      </c>
      <c r="E19" s="187" t="s">
        <v>439</v>
      </c>
      <c r="F19" s="171" t="s">
        <v>410</v>
      </c>
    </row>
    <row r="20" spans="1:6" ht="188.1" customHeight="1">
      <c r="A20" s="188" t="s">
        <v>141</v>
      </c>
      <c r="B20" s="189" t="s">
        <v>415</v>
      </c>
      <c r="C20" s="171" t="s">
        <v>416</v>
      </c>
      <c r="D20" s="171" t="s">
        <v>442</v>
      </c>
      <c r="E20" s="187" t="s">
        <v>439</v>
      </c>
      <c r="F20" s="171" t="s">
        <v>410</v>
      </c>
    </row>
    <row r="21" spans="1:6" ht="188.1" customHeight="1">
      <c r="A21" s="188" t="s">
        <v>142</v>
      </c>
      <c r="B21" s="189" t="s">
        <v>417</v>
      </c>
      <c r="C21" s="171" t="s">
        <v>418</v>
      </c>
      <c r="D21" s="171" t="s">
        <v>443</v>
      </c>
      <c r="E21" s="187" t="s">
        <v>439</v>
      </c>
      <c r="F21" s="171" t="s">
        <v>410</v>
      </c>
    </row>
    <row r="22" spans="1:6" ht="14.25" customHeight="1"/>
    <row r="23" spans="1:6" ht="14.25" customHeight="1"/>
    <row r="24" spans="1:6" ht="12.75" customHeight="1"/>
    <row r="25" spans="1:6" ht="15.75" customHeight="1">
      <c r="A25" s="341"/>
      <c r="B25" s="341"/>
      <c r="C25" s="341"/>
      <c r="D25" s="341"/>
      <c r="E25" s="341"/>
      <c r="F25" s="341"/>
    </row>
    <row r="26" spans="1:6">
      <c r="A26" s="342"/>
      <c r="B26" s="342"/>
      <c r="C26" s="342"/>
      <c r="D26" s="342"/>
      <c r="E26" s="342"/>
      <c r="F26" s="342"/>
    </row>
    <row r="27" spans="1:6">
      <c r="A27" s="342"/>
      <c r="B27" s="342"/>
      <c r="C27" s="342"/>
      <c r="D27" s="342"/>
      <c r="E27" s="342"/>
      <c r="F27" s="342"/>
    </row>
    <row r="28" spans="1:6">
      <c r="A28" s="342"/>
      <c r="B28" s="342"/>
      <c r="C28" s="342"/>
      <c r="D28" s="342"/>
      <c r="E28" s="342"/>
      <c r="F28" s="342"/>
    </row>
    <row r="29" spans="1:6">
      <c r="A29" s="342"/>
      <c r="B29" s="342"/>
      <c r="C29" s="342"/>
      <c r="D29" s="342"/>
      <c r="E29" s="342"/>
      <c r="F29" s="342"/>
    </row>
    <row r="30" spans="1:6">
      <c r="A30" s="342"/>
      <c r="B30" s="342"/>
      <c r="C30" s="342"/>
      <c r="D30" s="342"/>
      <c r="E30" s="342"/>
      <c r="F30" s="342"/>
    </row>
    <row r="31" spans="1:6">
      <c r="A31" s="342"/>
      <c r="B31" s="342"/>
      <c r="C31" s="342"/>
      <c r="D31" s="342"/>
      <c r="E31" s="342"/>
      <c r="F31" s="342"/>
    </row>
    <row r="32" spans="1:6">
      <c r="A32" s="342"/>
      <c r="B32" s="342"/>
      <c r="C32" s="342"/>
      <c r="D32" s="342"/>
      <c r="E32" s="342"/>
      <c r="F32" s="342"/>
    </row>
    <row r="33" spans="1:6">
      <c r="A33" s="343"/>
      <c r="B33" s="343"/>
      <c r="C33" s="343"/>
      <c r="D33" s="343"/>
      <c r="E33" s="343"/>
      <c r="F33" s="343"/>
    </row>
  </sheetData>
  <dataConsolidate/>
  <mergeCells count="20">
    <mergeCell ref="E10:F10"/>
    <mergeCell ref="E11:F11"/>
    <mergeCell ref="A13:B13"/>
    <mergeCell ref="A25:F33"/>
    <mergeCell ref="A1:F3"/>
    <mergeCell ref="A9:B9"/>
    <mergeCell ref="E9:F9"/>
    <mergeCell ref="A14:B14"/>
    <mergeCell ref="A12:B12"/>
    <mergeCell ref="D4:F4"/>
    <mergeCell ref="D5:F5"/>
    <mergeCell ref="D6:F6"/>
    <mergeCell ref="D7:F7"/>
    <mergeCell ref="A8:F8"/>
    <mergeCell ref="A7:C7"/>
    <mergeCell ref="A6:C6"/>
    <mergeCell ref="A5:C5"/>
    <mergeCell ref="A4:C4"/>
    <mergeCell ref="A10:B10"/>
    <mergeCell ref="A11:B11"/>
  </mergeCells>
  <phoneticPr fontId="25"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4</vt:i4>
      </vt:variant>
    </vt:vector>
  </HeadingPairs>
  <TitlesOfParts>
    <vt:vector size="26"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A4 C1</vt:lpstr>
      <vt:lpstr>A5 C1 </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2026-04-22T18:15:43Z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