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3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3.xml" ContentType="application/vnd.openxmlformats-officedocument.drawing+xml"/>
  <Override PartName="/xl/drawings/drawing34.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35.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Planeacion\Desktop\Revison - MIR - EMIR 08-04-26\CALIDAD DE VIDA\"/>
    </mc:Choice>
  </mc:AlternateContent>
  <xr:revisionPtr revIDLastSave="0" documentId="13_ncr:1_{36461400-5A84-449E-AE30-BA9280F8F7A1}" xr6:coauthVersionLast="43" xr6:coauthVersionMax="47" xr10:uidLastSave="{00000000-0000-0000-0000-000000000000}"/>
  <bookViews>
    <workbookView xWindow="-60" yWindow="-60" windowWidth="24120" windowHeight="12960" firstSheet="7"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A5 C1 " sheetId="41" r:id="rId16"/>
    <sheet name="A6 C1" sheetId="42" r:id="rId17"/>
    <sheet name="A7 C1" sheetId="43" r:id="rId18"/>
    <sheet name="A8 C1" sheetId="44" r:id="rId19"/>
    <sheet name="A9 C1" sheetId="45" r:id="rId20"/>
    <sheet name="A10 C1" sheetId="53" r:id="rId21"/>
    <sheet name="C2" sheetId="46" r:id="rId22"/>
    <sheet name="A1 C2 " sheetId="47" r:id="rId23"/>
    <sheet name="A2 C2" sheetId="48" r:id="rId24"/>
    <sheet name="A3 C2" sheetId="49" r:id="rId25"/>
    <sheet name="A4 C2" sheetId="50" r:id="rId26"/>
    <sheet name="A5 C2 " sheetId="51" r:id="rId27"/>
    <sheet name="A6 C2" sheetId="52" r:id="rId28"/>
    <sheet name="A7 C2" sheetId="54" r:id="rId29"/>
    <sheet name="A8 C2" sheetId="55" r:id="rId30"/>
    <sheet name="A9 C2" sheetId="56" r:id="rId31"/>
    <sheet name="A10 C2" sheetId="57" r:id="rId32"/>
    <sheet name="REPORTE TRIMESTRAL" sheetId="15" r:id="rId33"/>
    <sheet name="NO SE EDITA" sheetId="16" state="hidden" r:id="rId34"/>
    <sheet name="ALINEACION AL PED" sheetId="9" r:id="rId35"/>
    <sheet name="COMP ACT EXTEMPORANEAS" sheetId="21" r:id="rId36"/>
    <sheet name="AE2" sheetId="29" r:id="rId37"/>
    <sheet name="AE1" sheetId="28" r:id="rId38"/>
  </sheets>
  <definedNames>
    <definedName name="_xlnm.Print_Area" localSheetId="0">'ANEXO 1 '!$A$1:$E$54</definedName>
    <definedName name="_xlnm.Print_Area" localSheetId="1">'ANEXO 1.1'!$A$1:$N$33</definedName>
    <definedName name="_xlnm.Print_Area" localSheetId="6">'ANEXO VII. ESTRC. ANAL. PRG.P.P'!$A$1:$B$31</definedName>
    <definedName name="_xlnm.Print_Area" localSheetId="8">'FORMATO 2. POA - MIR'!$A$1:$F$34</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T23" i="14" l="1"/>
  <c r="T35" i="14"/>
  <c r="F23" i="47" l="1"/>
  <c r="D7" i="39" l="1"/>
  <c r="S36" i="14" l="1"/>
  <c r="S33" i="14"/>
  <c r="S30" i="14"/>
  <c r="S27" i="14"/>
  <c r="R36" i="14"/>
  <c r="G52" i="47" s="1"/>
  <c r="R35" i="14"/>
  <c r="R33" i="14"/>
  <c r="G52" i="46" s="1"/>
  <c r="R32" i="14"/>
  <c r="R30" i="14"/>
  <c r="G52" i="40" s="1"/>
  <c r="R29" i="14"/>
  <c r="R27" i="14"/>
  <c r="G52" i="38" s="1"/>
  <c r="R26" i="14"/>
  <c r="R24" i="14"/>
  <c r="G52" i="37" s="1"/>
  <c r="R23" i="14"/>
  <c r="S24" i="14"/>
  <c r="S35" i="14" l="1"/>
  <c r="U35" i="14" s="1"/>
  <c r="S32" i="14"/>
  <c r="U32" i="14" s="1"/>
  <c r="T32" i="14"/>
  <c r="S29" i="14"/>
  <c r="T29" i="14"/>
  <c r="S26" i="14"/>
  <c r="U26" i="14" s="1"/>
  <c r="T26" i="14"/>
  <c r="S23" i="14"/>
  <c r="U23" i="14" s="1"/>
  <c r="U29" i="14"/>
  <c r="F23" i="49"/>
  <c r="F24" i="49"/>
  <c r="F25" i="49"/>
  <c r="R17" i="14"/>
  <c r="S17" i="14" s="1"/>
  <c r="R18" i="14"/>
  <c r="S18" i="14"/>
  <c r="D48" i="39"/>
  <c r="E44" i="39"/>
  <c r="D40" i="39"/>
  <c r="D41" i="39"/>
  <c r="D42" i="39"/>
  <c r="D43" i="39"/>
  <c r="D35" i="37"/>
  <c r="S21" i="14"/>
  <c r="T17" i="14" l="1"/>
  <c r="B14" i="39"/>
  <c r="B12" i="39"/>
  <c r="F46" i="57"/>
  <c r="F45" i="57"/>
  <c r="F44" i="57"/>
  <c r="F43" i="57"/>
  <c r="D46" i="57"/>
  <c r="E77" i="57" s="1"/>
  <c r="D45" i="57"/>
  <c r="D44" i="57"/>
  <c r="D43" i="57"/>
  <c r="F25" i="57"/>
  <c r="F24" i="57"/>
  <c r="F23" i="57"/>
  <c r="B20" i="57"/>
  <c r="B17" i="57"/>
  <c r="B15" i="57"/>
  <c r="D51" i="57" s="1"/>
  <c r="B51" i="57"/>
  <c r="H12" i="57"/>
  <c r="D12" i="57"/>
  <c r="H11" i="57"/>
  <c r="D11" i="57"/>
  <c r="H10" i="57"/>
  <c r="D10" i="57"/>
  <c r="D6" i="57"/>
  <c r="F46" i="56"/>
  <c r="F45" i="56"/>
  <c r="F44" i="56"/>
  <c r="F43" i="56"/>
  <c r="D46" i="56"/>
  <c r="D45" i="56"/>
  <c r="D44" i="56"/>
  <c r="D43" i="56"/>
  <c r="B40" i="56" s="1"/>
  <c r="F25" i="56"/>
  <c r="F24" i="56"/>
  <c r="F23" i="56"/>
  <c r="B20" i="56"/>
  <c r="B15" i="56"/>
  <c r="D51" i="56" s="1"/>
  <c r="B17" i="56"/>
  <c r="B51" i="56"/>
  <c r="E71" i="56"/>
  <c r="H12" i="56"/>
  <c r="D12" i="56"/>
  <c r="H11" i="56"/>
  <c r="D11" i="56"/>
  <c r="H10" i="56"/>
  <c r="D10" i="56"/>
  <c r="D6" i="56"/>
  <c r="F46" i="55"/>
  <c r="F45" i="55"/>
  <c r="F44" i="55"/>
  <c r="F43" i="55"/>
  <c r="D46" i="55"/>
  <c r="D45" i="55"/>
  <c r="E75" i="55" s="1"/>
  <c r="D44" i="55"/>
  <c r="E73" i="55" s="1"/>
  <c r="D43" i="55"/>
  <c r="B40" i="55" s="1"/>
  <c r="F25" i="55"/>
  <c r="F24" i="55"/>
  <c r="F23" i="55"/>
  <c r="B20" i="55"/>
  <c r="B17" i="55"/>
  <c r="B15" i="55"/>
  <c r="D51" i="55" s="1"/>
  <c r="B51" i="55"/>
  <c r="H12" i="55"/>
  <c r="D12" i="55"/>
  <c r="H11" i="55"/>
  <c r="D11" i="55"/>
  <c r="H10" i="55"/>
  <c r="D10" i="55"/>
  <c r="D6" i="55"/>
  <c r="F46" i="54"/>
  <c r="F45" i="54"/>
  <c r="F44" i="54"/>
  <c r="F43" i="54"/>
  <c r="D46" i="54"/>
  <c r="D45" i="54"/>
  <c r="D44" i="54"/>
  <c r="D43" i="54"/>
  <c r="B40" i="54" s="1"/>
  <c r="F25" i="54"/>
  <c r="F24" i="54"/>
  <c r="F23" i="54"/>
  <c r="B20" i="54"/>
  <c r="B17" i="54"/>
  <c r="B15" i="54"/>
  <c r="D51" i="54" s="1"/>
  <c r="B51" i="54"/>
  <c r="H12" i="54"/>
  <c r="D12" i="54"/>
  <c r="H11" i="54"/>
  <c r="D11" i="54"/>
  <c r="H10" i="54"/>
  <c r="D10" i="54"/>
  <c r="D6" i="54"/>
  <c r="D35" i="53"/>
  <c r="F46" i="53"/>
  <c r="F45" i="53"/>
  <c r="F44" i="53"/>
  <c r="F43" i="53"/>
  <c r="D46" i="53"/>
  <c r="D45" i="53"/>
  <c r="D44" i="53"/>
  <c r="D43" i="53"/>
  <c r="B40" i="53" s="1"/>
  <c r="F25" i="53"/>
  <c r="F24" i="53"/>
  <c r="F23" i="53"/>
  <c r="B20" i="53"/>
  <c r="B17" i="53"/>
  <c r="B15" i="53"/>
  <c r="D51" i="53" s="1"/>
  <c r="B51" i="53"/>
  <c r="H12" i="53"/>
  <c r="D12" i="53"/>
  <c r="H11" i="53"/>
  <c r="D11" i="53"/>
  <c r="H10" i="53"/>
  <c r="D10" i="53"/>
  <c r="D6" i="53"/>
  <c r="F46" i="52"/>
  <c r="F45" i="52"/>
  <c r="F44" i="52"/>
  <c r="F43" i="52"/>
  <c r="D46" i="52"/>
  <c r="D45" i="52"/>
  <c r="D44" i="52"/>
  <c r="D43" i="52"/>
  <c r="B40" i="52" s="1"/>
  <c r="F25" i="52"/>
  <c r="F24" i="52"/>
  <c r="F23" i="52"/>
  <c r="B20" i="52"/>
  <c r="B17" i="52"/>
  <c r="B15" i="52"/>
  <c r="D51" i="52" s="1"/>
  <c r="B51" i="52"/>
  <c r="H12" i="52"/>
  <c r="D12" i="52"/>
  <c r="H11" i="52"/>
  <c r="D11" i="52"/>
  <c r="H10" i="52"/>
  <c r="D10" i="52"/>
  <c r="D6" i="52"/>
  <c r="F46" i="51"/>
  <c r="F45" i="51"/>
  <c r="F44" i="51"/>
  <c r="F43" i="51"/>
  <c r="D46" i="51"/>
  <c r="D45" i="51"/>
  <c r="D44" i="51"/>
  <c r="D43" i="51"/>
  <c r="B40" i="51" s="1"/>
  <c r="F25" i="51"/>
  <c r="F23" i="51"/>
  <c r="F24" i="51"/>
  <c r="B20" i="51"/>
  <c r="B17" i="51"/>
  <c r="B15" i="51"/>
  <c r="D51" i="51" s="1"/>
  <c r="B51" i="51"/>
  <c r="H12" i="51"/>
  <c r="D12" i="51"/>
  <c r="H11" i="51"/>
  <c r="D11" i="51"/>
  <c r="H10" i="51"/>
  <c r="D10" i="51"/>
  <c r="D6" i="51"/>
  <c r="D46" i="50"/>
  <c r="D45" i="50"/>
  <c r="D44" i="50"/>
  <c r="D43" i="50"/>
  <c r="B40" i="50" s="1"/>
  <c r="F25" i="50"/>
  <c r="F24" i="50"/>
  <c r="F23" i="50"/>
  <c r="B20" i="50"/>
  <c r="B17" i="50"/>
  <c r="B15" i="50"/>
  <c r="D51" i="50" s="1"/>
  <c r="B51" i="50"/>
  <c r="F46" i="50"/>
  <c r="F45" i="50"/>
  <c r="F44" i="50"/>
  <c r="F43" i="50"/>
  <c r="H12" i="50"/>
  <c r="D12" i="50"/>
  <c r="H11" i="50"/>
  <c r="D11" i="50"/>
  <c r="H10" i="50"/>
  <c r="D10" i="50"/>
  <c r="D6" i="50"/>
  <c r="F46" i="49"/>
  <c r="F45" i="49"/>
  <c r="F44" i="49"/>
  <c r="F43" i="49"/>
  <c r="D46" i="49"/>
  <c r="D45" i="49"/>
  <c r="D44" i="49"/>
  <c r="D43" i="49"/>
  <c r="B40" i="49" s="1"/>
  <c r="B20" i="49"/>
  <c r="B17" i="49"/>
  <c r="B15" i="49"/>
  <c r="D51" i="49" s="1"/>
  <c r="B51" i="49"/>
  <c r="H12" i="49"/>
  <c r="D12" i="49"/>
  <c r="H11" i="49"/>
  <c r="D11" i="49"/>
  <c r="H10" i="49"/>
  <c r="D10" i="49"/>
  <c r="D6" i="49"/>
  <c r="F46" i="48"/>
  <c r="F45" i="48"/>
  <c r="F44" i="48"/>
  <c r="F43" i="48"/>
  <c r="D46" i="48"/>
  <c r="D45" i="48"/>
  <c r="D44" i="48"/>
  <c r="D43" i="48"/>
  <c r="F25" i="48"/>
  <c r="F24" i="48"/>
  <c r="F23" i="48"/>
  <c r="B20" i="48"/>
  <c r="B17" i="48"/>
  <c r="B15" i="48"/>
  <c r="D51" i="48" s="1"/>
  <c r="B51" i="48"/>
  <c r="H12" i="48"/>
  <c r="D12" i="48"/>
  <c r="H11" i="48"/>
  <c r="D11" i="48"/>
  <c r="H10" i="48"/>
  <c r="D10" i="48"/>
  <c r="D6" i="48"/>
  <c r="F46" i="47"/>
  <c r="F45" i="47"/>
  <c r="F44" i="47"/>
  <c r="F43" i="47"/>
  <c r="D46" i="47"/>
  <c r="D45" i="47"/>
  <c r="D44" i="47"/>
  <c r="D43" i="47"/>
  <c r="B40" i="47" s="1"/>
  <c r="F25" i="47"/>
  <c r="F24" i="47"/>
  <c r="B20" i="47"/>
  <c r="B17" i="47"/>
  <c r="B15" i="47"/>
  <c r="D51" i="47" s="1"/>
  <c r="B51" i="47"/>
  <c r="H12" i="47"/>
  <c r="D12" i="47"/>
  <c r="H11" i="47"/>
  <c r="D11" i="47"/>
  <c r="H10" i="47"/>
  <c r="D10" i="47"/>
  <c r="D6" i="47"/>
  <c r="F46" i="46"/>
  <c r="F45" i="46"/>
  <c r="F44" i="46"/>
  <c r="F43" i="46"/>
  <c r="D46" i="46"/>
  <c r="D45" i="46"/>
  <c r="D44" i="46"/>
  <c r="D43" i="46"/>
  <c r="B40" i="46" s="1"/>
  <c r="F25" i="46"/>
  <c r="F24" i="46"/>
  <c r="F23" i="46"/>
  <c r="B20" i="46"/>
  <c r="B17" i="46"/>
  <c r="B15" i="46"/>
  <c r="D51" i="46" s="1"/>
  <c r="B51" i="46"/>
  <c r="H12" i="46"/>
  <c r="D12" i="46"/>
  <c r="H11" i="46"/>
  <c r="D11" i="46"/>
  <c r="H10" i="46"/>
  <c r="D10" i="46"/>
  <c r="D6" i="46"/>
  <c r="F46" i="45"/>
  <c r="F45" i="45"/>
  <c r="F44" i="45"/>
  <c r="F43" i="45"/>
  <c r="D46" i="45"/>
  <c r="D45" i="45"/>
  <c r="E75" i="45" s="1"/>
  <c r="D44" i="45"/>
  <c r="D43" i="45"/>
  <c r="B40" i="45" s="1"/>
  <c r="F25" i="45"/>
  <c r="F24" i="45"/>
  <c r="F23" i="45"/>
  <c r="B20" i="45"/>
  <c r="B17" i="45"/>
  <c r="B15" i="45"/>
  <c r="D51" i="45" s="1"/>
  <c r="B51" i="45"/>
  <c r="H12" i="45"/>
  <c r="D12" i="45"/>
  <c r="H11" i="45"/>
  <c r="D11" i="45"/>
  <c r="H10" i="45"/>
  <c r="D10" i="45"/>
  <c r="D6" i="45"/>
  <c r="F46" i="44"/>
  <c r="F45" i="44"/>
  <c r="F44" i="44"/>
  <c r="F43" i="44"/>
  <c r="D46" i="44"/>
  <c r="D45" i="44"/>
  <c r="D44" i="44"/>
  <c r="D43" i="44"/>
  <c r="F25" i="44"/>
  <c r="F24" i="44"/>
  <c r="F23" i="44"/>
  <c r="B20" i="44"/>
  <c r="B17" i="44"/>
  <c r="B15" i="44"/>
  <c r="D51" i="44" s="1"/>
  <c r="B51" i="44"/>
  <c r="H12" i="44"/>
  <c r="D12" i="44"/>
  <c r="H11" i="44"/>
  <c r="D11" i="44"/>
  <c r="H10" i="44"/>
  <c r="D10" i="44"/>
  <c r="D6" i="44"/>
  <c r="F46" i="43"/>
  <c r="F45" i="43"/>
  <c r="F44" i="43"/>
  <c r="F43" i="43"/>
  <c r="D46" i="43"/>
  <c r="D45" i="43"/>
  <c r="D44" i="43"/>
  <c r="D43" i="43"/>
  <c r="B51" i="43"/>
  <c r="F25" i="43"/>
  <c r="F24" i="43"/>
  <c r="F23" i="43"/>
  <c r="B20" i="43"/>
  <c r="B17" i="43"/>
  <c r="B15" i="43"/>
  <c r="D51" i="43" s="1"/>
  <c r="B51" i="42"/>
  <c r="F25" i="42"/>
  <c r="F24" i="42"/>
  <c r="F23" i="42"/>
  <c r="B20" i="42"/>
  <c r="B17" i="42"/>
  <c r="B15" i="42"/>
  <c r="D51" i="42" s="1"/>
  <c r="B12" i="32"/>
  <c r="D48" i="32" s="1"/>
  <c r="B51" i="38"/>
  <c r="B51" i="40"/>
  <c r="B51" i="41"/>
  <c r="F25" i="41"/>
  <c r="F24" i="41"/>
  <c r="F23" i="41"/>
  <c r="B20" i="41"/>
  <c r="B17" i="41"/>
  <c r="B15" i="41"/>
  <c r="D51" i="41" s="1"/>
  <c r="F25" i="40"/>
  <c r="F24" i="40"/>
  <c r="F23" i="40"/>
  <c r="B20" i="40"/>
  <c r="B17" i="40"/>
  <c r="B15" i="40"/>
  <c r="D51" i="40" s="1"/>
  <c r="F25" i="38"/>
  <c r="F24" i="38"/>
  <c r="F23" i="38"/>
  <c r="B20" i="38"/>
  <c r="B17" i="38"/>
  <c r="B15" i="38"/>
  <c r="D51" i="38" s="1"/>
  <c r="B51" i="37"/>
  <c r="F25" i="37"/>
  <c r="F24" i="37"/>
  <c r="F23" i="37"/>
  <c r="B20" i="37"/>
  <c r="B17" i="37"/>
  <c r="B15" i="37"/>
  <c r="D51" i="37" s="1"/>
  <c r="F22" i="32"/>
  <c r="F21" i="32"/>
  <c r="F20" i="32"/>
  <c r="B17" i="32"/>
  <c r="B14" i="32"/>
  <c r="B37" i="32"/>
  <c r="E73" i="54" l="1"/>
  <c r="E77" i="46"/>
  <c r="E71" i="54"/>
  <c r="E75" i="54"/>
  <c r="E71" i="57"/>
  <c r="E73" i="53"/>
  <c r="D47" i="53"/>
  <c r="E77" i="54"/>
  <c r="E71" i="55"/>
  <c r="E75" i="57"/>
  <c r="E73" i="57"/>
  <c r="E75" i="56"/>
  <c r="E73" i="56"/>
  <c r="E77" i="56"/>
  <c r="E77" i="55"/>
  <c r="E75" i="53"/>
  <c r="E77" i="53"/>
  <c r="E71" i="53"/>
  <c r="E73" i="45"/>
  <c r="E73" i="48"/>
  <c r="E77" i="51"/>
  <c r="E75" i="50"/>
  <c r="E73" i="46"/>
  <c r="E75" i="47"/>
  <c r="E71" i="47"/>
  <c r="E73" i="50"/>
  <c r="E75" i="52"/>
  <c r="E73" i="52"/>
  <c r="E77" i="52"/>
  <c r="E71" i="52"/>
  <c r="E75" i="51"/>
  <c r="E73" i="51"/>
  <c r="E71" i="51"/>
  <c r="E77" i="50"/>
  <c r="E71" i="50"/>
  <c r="E75" i="49"/>
  <c r="E77" i="49"/>
  <c r="E73" i="49"/>
  <c r="E71" i="49"/>
  <c r="E77" i="48"/>
  <c r="E75" i="48"/>
  <c r="E73" i="47"/>
  <c r="E77" i="47"/>
  <c r="E75" i="46"/>
  <c r="E71" i="46"/>
  <c r="E77" i="45"/>
  <c r="E71" i="45"/>
  <c r="E75" i="44"/>
  <c r="E77" i="44"/>
  <c r="E73" i="44"/>
  <c r="E71" i="44"/>
  <c r="H9" i="32" l="1"/>
  <c r="H8" i="32"/>
  <c r="H7" i="32"/>
  <c r="D9" i="32"/>
  <c r="D8" i="32"/>
  <c r="D7" i="32"/>
  <c r="E77" i="43" l="1"/>
  <c r="E73" i="43"/>
  <c r="H12" i="43"/>
  <c r="D12" i="43"/>
  <c r="H11" i="43"/>
  <c r="D11" i="43"/>
  <c r="H10" i="43"/>
  <c r="D10" i="43"/>
  <c r="D6" i="43"/>
  <c r="H12" i="40"/>
  <c r="H11" i="40"/>
  <c r="H10" i="40"/>
  <c r="D12" i="40"/>
  <c r="D11" i="40"/>
  <c r="D10" i="40"/>
  <c r="H9" i="39"/>
  <c r="H8" i="39"/>
  <c r="H7" i="39"/>
  <c r="D9" i="39"/>
  <c r="D8" i="39"/>
  <c r="E71" i="43" l="1"/>
  <c r="E75" i="43"/>
  <c r="B17" i="39"/>
  <c r="F22" i="39"/>
  <c r="F21" i="39"/>
  <c r="F20" i="39"/>
  <c r="F46" i="42"/>
  <c r="F45" i="42"/>
  <c r="F44" i="42"/>
  <c r="F43" i="42"/>
  <c r="D46" i="42"/>
  <c r="D45" i="42"/>
  <c r="D44" i="42"/>
  <c r="D43" i="42"/>
  <c r="B40" i="42" s="1"/>
  <c r="H12" i="42"/>
  <c r="D12" i="42"/>
  <c r="H11" i="42"/>
  <c r="D11" i="42"/>
  <c r="H10" i="42"/>
  <c r="D10" i="42"/>
  <c r="D6" i="42"/>
  <c r="D46" i="41"/>
  <c r="F46" i="41"/>
  <c r="F45" i="41"/>
  <c r="F44" i="41"/>
  <c r="F43" i="41"/>
  <c r="D45" i="41"/>
  <c r="D44" i="41"/>
  <c r="D43" i="41"/>
  <c r="B40" i="41" s="1"/>
  <c r="H12" i="41"/>
  <c r="D12" i="41"/>
  <c r="H11" i="41"/>
  <c r="D11" i="41"/>
  <c r="H10" i="41"/>
  <c r="D10" i="41"/>
  <c r="D6" i="41"/>
  <c r="F46" i="40"/>
  <c r="F45" i="40"/>
  <c r="F44" i="40"/>
  <c r="F43" i="40"/>
  <c r="D46" i="40"/>
  <c r="D45" i="40"/>
  <c r="D44" i="40"/>
  <c r="D43" i="40"/>
  <c r="B40" i="40" s="1"/>
  <c r="D6" i="40"/>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5" i="37" l="1"/>
  <c r="E73" i="37"/>
  <c r="E75" i="41"/>
  <c r="E68" i="39"/>
  <c r="E77" i="40"/>
  <c r="E73" i="41"/>
  <c r="E77" i="42"/>
  <c r="E74" i="32"/>
  <c r="E72" i="32"/>
  <c r="E70" i="39"/>
  <c r="E77" i="37"/>
  <c r="E72" i="39"/>
  <c r="E73" i="40"/>
  <c r="E73" i="42"/>
  <c r="E70" i="32"/>
  <c r="E71" i="37"/>
  <c r="E74" i="39"/>
  <c r="E75" i="40"/>
  <c r="E71" i="41"/>
  <c r="E77" i="41"/>
  <c r="E75" i="42"/>
  <c r="E71" i="42"/>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F52" i="53"/>
  <c r="D47" i="45"/>
  <c r="D47" i="43"/>
  <c r="D35" i="41"/>
  <c r="D35" i="40"/>
  <c r="D35" i="38"/>
  <c r="R21" i="14"/>
  <c r="G49" i="32" s="1"/>
  <c r="R20" i="14"/>
  <c r="S20" i="14" l="1"/>
  <c r="U20" i="14" s="1"/>
  <c r="T20" i="14"/>
  <c r="F52" i="54"/>
  <c r="D47" i="54"/>
  <c r="D35" i="55"/>
  <c r="D35" i="54"/>
  <c r="G52" i="53"/>
  <c r="F47" i="53"/>
  <c r="G52" i="54"/>
  <c r="F47" i="54"/>
  <c r="F52" i="55"/>
  <c r="D47" i="55"/>
  <c r="F52" i="57"/>
  <c r="D47" i="57"/>
  <c r="B40" i="57"/>
  <c r="F52" i="56"/>
  <c r="D47" i="56"/>
  <c r="D35" i="57"/>
  <c r="D35" i="56"/>
  <c r="G52" i="56"/>
  <c r="F47" i="56"/>
  <c r="G52" i="55"/>
  <c r="F47" i="55"/>
  <c r="G52" i="57"/>
  <c r="F47" i="57"/>
  <c r="F47" i="47"/>
  <c r="G52" i="49"/>
  <c r="F47" i="49"/>
  <c r="G52" i="51"/>
  <c r="F47" i="51"/>
  <c r="D32" i="32"/>
  <c r="F52" i="46"/>
  <c r="D47" i="46"/>
  <c r="D35" i="46"/>
  <c r="D47" i="48"/>
  <c r="D35" i="49"/>
  <c r="D47" i="50"/>
  <c r="D35" i="51"/>
  <c r="F52" i="52"/>
  <c r="D47" i="52"/>
  <c r="D35" i="52"/>
  <c r="G52" i="45"/>
  <c r="F47" i="45"/>
  <c r="F47" i="46"/>
  <c r="G52" i="48"/>
  <c r="F47" i="48"/>
  <c r="G52" i="50"/>
  <c r="F47" i="50"/>
  <c r="G52" i="52"/>
  <c r="F47" i="52"/>
  <c r="F52" i="42"/>
  <c r="D47" i="42" s="1"/>
  <c r="D35" i="42"/>
  <c r="D47" i="44"/>
  <c r="D35" i="44"/>
  <c r="D47" i="49"/>
  <c r="F52" i="51"/>
  <c r="D47" i="51"/>
  <c r="D35" i="50"/>
  <c r="F52" i="48"/>
  <c r="D35" i="48"/>
  <c r="D35" i="47"/>
  <c r="F52" i="45"/>
  <c r="D35" i="45"/>
  <c r="G52" i="44"/>
  <c r="F47" i="44"/>
  <c r="F52" i="44"/>
  <c r="G52" i="43"/>
  <c r="F47" i="43"/>
  <c r="F52" i="43"/>
  <c r="D35" i="43"/>
  <c r="G52" i="42"/>
  <c r="F47" i="42" s="1"/>
  <c r="G52" i="41"/>
  <c r="F47" i="41" s="1"/>
  <c r="F52" i="41"/>
  <c r="D47" i="41" s="1"/>
  <c r="H52" i="56"/>
  <c r="F52" i="38"/>
  <c r="D47" i="38" s="1"/>
  <c r="H52" i="57"/>
  <c r="F47" i="40"/>
  <c r="F52" i="40"/>
  <c r="D47" i="40" s="1"/>
  <c r="F47" i="38"/>
  <c r="F47" i="37"/>
  <c r="F52" i="37"/>
  <c r="D47" i="37" s="1"/>
  <c r="H52" i="48"/>
  <c r="I52" i="53" l="1"/>
  <c r="I47" i="53"/>
  <c r="I52" i="57"/>
  <c r="I47" i="57"/>
  <c r="I52" i="54"/>
  <c r="I47" i="54"/>
  <c r="H52" i="54"/>
  <c r="I52" i="44"/>
  <c r="H52" i="51"/>
  <c r="H52" i="53"/>
  <c r="H52" i="50"/>
  <c r="I52" i="56"/>
  <c r="I47" i="56"/>
  <c r="H52" i="46"/>
  <c r="H52" i="55"/>
  <c r="H52" i="41"/>
  <c r="I52" i="41"/>
  <c r="I47" i="41" s="1"/>
  <c r="I47" i="52"/>
  <c r="H52" i="52"/>
  <c r="I52" i="45"/>
  <c r="I47" i="45"/>
  <c r="F52" i="47"/>
  <c r="H52" i="49"/>
  <c r="F52" i="49"/>
  <c r="I52" i="42"/>
  <c r="I47" i="42" s="1"/>
  <c r="H52" i="45"/>
  <c r="H52" i="42"/>
  <c r="I52" i="51"/>
  <c r="I47" i="51"/>
  <c r="I47" i="48"/>
  <c r="I52" i="48"/>
  <c r="H52" i="47"/>
  <c r="H52" i="44"/>
  <c r="F52" i="50"/>
  <c r="H52" i="43"/>
  <c r="F44" i="32"/>
  <c r="F49" i="32"/>
  <c r="D44" i="32" s="1"/>
  <c r="I52" i="38"/>
  <c r="I47" i="38" s="1"/>
  <c r="I52" i="40"/>
  <c r="I47" i="40" s="1"/>
  <c r="H52" i="40"/>
  <c r="H52" i="38"/>
  <c r="H52" i="37"/>
  <c r="I52" i="37"/>
  <c r="I47" i="37" s="1"/>
  <c r="I47" i="55" l="1"/>
  <c r="I52" i="55"/>
  <c r="I47" i="44"/>
  <c r="I52" i="52"/>
  <c r="I52" i="49"/>
  <c r="I47" i="49"/>
  <c r="I47" i="47"/>
  <c r="I52" i="47"/>
  <c r="I52" i="50"/>
  <c r="I47" i="50"/>
  <c r="I52" i="46"/>
  <c r="I47" i="46"/>
  <c r="I52" i="43"/>
  <c r="I47" i="43"/>
  <c r="H49" i="32"/>
  <c r="I49" i="32"/>
  <c r="I44" i="32" s="1"/>
  <c r="R13" i="21"/>
  <c r="R12" i="21"/>
  <c r="S13" i="21" l="1"/>
  <c r="G51" i="29"/>
  <c r="F46" i="29"/>
  <c r="G51" i="28"/>
  <c r="F46" i="28"/>
  <c r="S12" i="21"/>
  <c r="U12" i="21" s="1"/>
  <c r="F51" i="28"/>
  <c r="F51" i="29"/>
  <c r="D46" i="28" l="1"/>
  <c r="D46" i="29"/>
  <c r="I51" i="29"/>
  <c r="I51" i="28"/>
  <c r="I46" i="29"/>
  <c r="I46" i="28"/>
  <c r="I9" i="7" l="1"/>
  <c r="B39" i="29"/>
  <c r="B39" i="28"/>
  <c r="H49" i="39" l="1"/>
  <c r="D32" i="39"/>
  <c r="D34" i="29"/>
  <c r="D34" i="28"/>
  <c r="U17" i="14" l="1"/>
  <c r="F49" i="39"/>
  <c r="D44" i="39" s="1"/>
  <c r="H51" i="28"/>
  <c r="T12" i="21" s="1"/>
  <c r="H51" i="29"/>
  <c r="B40" i="48"/>
  <c r="E71" i="48"/>
  <c r="I49" i="39" l="1"/>
  <c r="I44" i="39" s="1"/>
</calcChain>
</file>

<file path=xl/sharedStrings.xml><?xml version="1.0" encoding="utf-8"?>
<sst xmlns="http://schemas.openxmlformats.org/spreadsheetml/2006/main" count="3093" uniqueCount="566">
  <si>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</si>
  <si>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</si>
  <si>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</si>
  <si>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</si>
  <si>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</si>
  <si>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</si>
  <si>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</si>
  <si>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</si>
  <si>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</si>
  <si>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</si>
  <si>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</si>
  <si>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</si>
  <si>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</si>
  <si>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</si>
  <si>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</si>
  <si>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</si>
  <si>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</si>
  <si>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</si>
  <si>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</si>
  <si>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</si>
  <si>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</si>
  <si>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</si>
  <si>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</si>
  <si>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</si>
  <si>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</si>
  <si>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</si>
  <si>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</si>
  <si>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</si>
  <si>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</si>
  <si>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</si>
  <si>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</si>
  <si>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</si>
  <si>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</si>
  <si>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</si>
  <si>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</si>
  <si>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</si>
  <si>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</si>
  <si>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</si>
  <si>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</si>
  <si>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</si>
  <si>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</si>
  <si>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</si>
  <si>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</si>
  <si>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</si>
  <si>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</si>
  <si>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</si>
  <si>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</si>
  <si>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</si>
  <si>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</si>
  <si>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</si>
  <si>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</si>
  <si>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</si>
  <si>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</si>
  <si>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</si>
  <si>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</si>
  <si>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</si>
  <si>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</si>
  <si>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</si>
  <si>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</si>
  <si>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</si>
  <si>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</si>
  <si>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</si>
  <si>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</si>
  <si>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</si>
  <si>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</si>
  <si>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</si>
  <si>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</si>
  <si>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</si>
  <si>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</si>
  <si>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</si>
  <si>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</si>
  <si>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</si>
  <si>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</si>
  <si>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</si>
  <si>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</si>
  <si>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</si>
  <si>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</si>
  <si>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</si>
  <si>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</si>
  <si>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</si>
  <si>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</si>
  <si>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</si>
  <si>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</si>
  <si>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</si>
  <si>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</si>
  <si>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</si>
  <si>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</si>
  <si>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</si>
  <si>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</si>
  <si>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</si>
  <si>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</si>
  <si>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</si>
  <si>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</si>
  <si>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</si>
  <si>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</si>
  <si>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</si>
  <si>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</si>
  <si>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</si>
  <si>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</si>
  <si>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</si>
  <si>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</si>
  <si>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</si>
  <si>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</si>
  <si>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</si>
  <si>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</si>
  <si>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</si>
  <si>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</si>
  <si>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</si>
  <si>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</si>
  <si>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</si>
  <si>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</si>
  <si>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</si>
  <si>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</si>
  <si>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</si>
  <si>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</si>
  <si>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</si>
  <si>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</si>
  <si>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</si>
  <si>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</si>
  <si>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</si>
  <si>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</si>
  <si>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</si>
  <si>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</si>
  <si>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</si>
  <si>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</si>
  <si>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</si>
  <si>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</si>
  <si>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</si>
  <si>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</si>
  <si>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</si>
  <si>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</si>
  <si>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</si>
  <si>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</si>
  <si>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</si>
  <si>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</si>
  <si>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</si>
  <si>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</si>
  <si>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</si>
  <si>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</si>
  <si>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</si>
  <si>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</si>
  <si>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</si>
  <si>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</si>
  <si>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</si>
  <si>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</si>
  <si>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</si>
  <si>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</si>
  <si>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</si>
  <si>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</si>
  <si>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</si>
  <si>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</si>
  <si>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</si>
  <si>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</si>
  <si>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</si>
  <si>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</si>
  <si>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</si>
  <si>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</si>
  <si>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</si>
  <si>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</si>
  <si>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</si>
  <si>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</si>
  <si>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</si>
  <si>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</si>
  <si>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</si>
  <si>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</si>
  <si>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</si>
  <si>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</si>
  <si>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</si>
  <si>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</si>
  <si>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</si>
  <si>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</si>
  <si>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</si>
  <si>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</si>
  <si>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</si>
  <si>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</si>
  <si>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</si>
  <si>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</si>
  <si>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</si>
  <si>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</si>
  <si>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</si>
  <si>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</si>
  <si>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</si>
  <si>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</si>
  <si>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</si>
  <si>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</si>
  <si>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</si>
  <si>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</si>
  <si>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</si>
  <si>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</si>
  <si>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</si>
  <si>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</si>
  <si>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</si>
  <si>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</si>
  <si>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</si>
  <si>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</si>
  <si>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</si>
  <si>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</si>
  <si>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</si>
  <si>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</si>
  <si>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</si>
  <si>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</si>
  <si>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</si>
  <si>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</si>
  <si>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</si>
  <si>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</si>
  <si>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</si>
  <si>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</si>
  <si>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</si>
  <si>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</si>
  <si>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</si>
  <si>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</si>
  <si>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</si>
  <si>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</si>
  <si>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</si>
  <si>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</si>
  <si>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</si>
  <si>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PP1- A1 C1</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</si>
  <si>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</si>
  <si>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</si>
  <si>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</si>
  <si>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</si>
  <si>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</si>
  <si>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</si>
  <si>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</si>
  <si>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</si>
  <si>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</si>
  <si>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</si>
  <si>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</si>
  <si>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</si>
  <si>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</si>
  <si>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</si>
  <si>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</si>
  <si>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</si>
  <si>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</si>
  <si>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</si>
  <si>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</si>
  <si>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</si>
  <si>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</si>
  <si>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</si>
  <si>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</si>
  <si>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</si>
  <si>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</si>
  <si>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</si>
  <si>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</si>
  <si>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</si>
  <si>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</si>
  <si>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</si>
  <si>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</si>
  <si>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</si>
  <si>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</si>
  <si>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</si>
  <si>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</si>
  <si>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</si>
  <si>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</si>
  <si>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</si>
  <si>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</si>
  <si>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</si>
  <si>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</si>
  <si>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</si>
  <si>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</si>
  <si>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</si>
  <si>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</si>
  <si>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</si>
  <si>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</si>
  <si>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</si>
  <si>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</si>
  <si>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</si>
  <si>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</si>
  <si>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</si>
  <si>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</si>
  <si>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</si>
  <si>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</si>
  <si>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</si>
  <si>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</si>
  <si>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</si>
  <si>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</si>
  <si>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</si>
  <si>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</si>
  <si>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</si>
  <si>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</si>
  <si>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</si>
  <si>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</si>
  <si>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</si>
  <si>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PP1- C1</t>
  </si>
  <si>
    <t>PP1- A2 C1</t>
  </si>
  <si>
    <t>POCENTAJE DE AVANCE  PROGRAMATICO TRIMESTRAL</t>
  </si>
  <si>
    <t>PP1- A3 C1</t>
  </si>
  <si>
    <t>PP1- A4 C1</t>
  </si>
  <si>
    <t>PP1- A5 C1</t>
  </si>
  <si>
    <t>PP1- A7 C1</t>
  </si>
  <si>
    <t>PP1- A6 C1</t>
  </si>
  <si>
    <t>II. DATOS DE IDENTIFICACIÓN DEL INDICADOR</t>
  </si>
  <si>
    <t>ACUERDO 1. ACUERDO PARA UN GOBIERNO CERCANO , JUSTO Y HONESTO</t>
  </si>
  <si>
    <t>PP1- A8 C1</t>
  </si>
  <si>
    <t>PP1- A9 C1</t>
  </si>
  <si>
    <t>PP- C2</t>
  </si>
  <si>
    <t>PP- A1  C2</t>
  </si>
  <si>
    <t>PP- A3  C2</t>
  </si>
  <si>
    <t>PP- A2  C2</t>
  </si>
  <si>
    <t>PP- A4  C2</t>
  </si>
  <si>
    <t>PP- A5  C2</t>
  </si>
  <si>
    <t>PP1- A10 C1</t>
  </si>
  <si>
    <t>PP- A7  C2</t>
  </si>
  <si>
    <t>PP- A6  C2</t>
  </si>
  <si>
    <t>PP- A10  C2</t>
  </si>
  <si>
    <t>PP- A9  C2</t>
  </si>
  <si>
    <t>PP- A8  C2</t>
  </si>
  <si>
    <t>Generar una auténtica participación ciudadana en los procesos de diseño de políticas, asegurando una democratización del estado y la planeación del desarrollo.</t>
  </si>
  <si>
    <t>1.2.1. Asegurar y promover una planeación democrática del desarrollo.</t>
  </si>
  <si>
    <t>La planeación municipal es el proceso por el cual la administración local define objetivos, establece metas, estrategias y acciones para el desarrollo del municipio, considerando la situación actual y buscando resultados satisfactorios, así como la vinculación con los objetivos estatales y nacionales.</t>
  </si>
  <si>
    <t xml:space="preserve">Formular planes y políticas integrales de desarrollo económico, social, físico y de otro tipo para su consideración por el Consejo de Desarrollo Local . </t>
  </si>
  <si>
    <t>Realizar estudios, investigaciones y programas de capacitación continuos necesarios para desarrollar planes y programas para su implementación.</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</si>
  <si>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</si>
  <si>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</si>
  <si>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</si>
  <si>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</si>
  <si>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</si>
  <si>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</si>
  <si>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</si>
  <si>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</si>
  <si>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</si>
  <si>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</si>
  <si>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</si>
  <si>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</si>
  <si>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</si>
  <si>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</si>
  <si>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</si>
  <si>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</si>
  <si>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</si>
  <si>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</si>
  <si>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</si>
  <si>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</si>
  <si>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</si>
  <si>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</si>
  <si>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</si>
  <si>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</si>
  <si>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</si>
  <si>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</si>
  <si>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</si>
  <si>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</si>
  <si>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</si>
  <si>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</si>
  <si>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</si>
  <si>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</si>
  <si>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</si>
  <si>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</si>
  <si>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</si>
  <si>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</si>
  <si>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</si>
  <si>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</si>
  <si>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</si>
  <si>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</si>
  <si>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</si>
  <si>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</si>
  <si>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</si>
  <si>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</si>
  <si>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</si>
  <si>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</si>
  <si>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</si>
  <si>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</si>
  <si>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</si>
  <si>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</si>
  <si>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</si>
  <si>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</si>
  <si>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t>
  </si>
  <si>
    <t>POA DE DIRECCIÓN DE PLANEACION</t>
  </si>
  <si>
    <t>POA DE DIRECCIÓN DE PLANEACION Y EVALUACION</t>
  </si>
  <si>
    <t>SE COLOCA EL NOMBRE DE SU DIRECCIÓN</t>
  </si>
  <si>
    <t>DIRECCIÓN DE PLANEACIÓN</t>
  </si>
  <si>
    <t>POA DE DIRECCIÓN DE PLANEACIÓN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</si>
  <si>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</si>
  <si>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</si>
  <si>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</si>
  <si>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</si>
  <si>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</si>
  <si>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</si>
  <si>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</si>
  <si>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</si>
  <si>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</si>
  <si>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</si>
  <si>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</si>
  <si>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</si>
  <si>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</si>
  <si>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</si>
  <si>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</si>
  <si>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</si>
  <si>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</si>
  <si>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</si>
  <si>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</si>
  <si>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</si>
  <si>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</si>
  <si>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</si>
  <si>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</si>
  <si>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</si>
  <si>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</si>
  <si>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</si>
  <si>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</si>
  <si>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</si>
  <si>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</si>
  <si>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</si>
  <si>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 xml:space="preserve">4.1   Grupos de adultos mayores vulnerables con rezago social que radiquen en el municipio de Zapotlán de Juarez.                                          
4.2 Población total 21 443                                                                                                                                                                                                                                                                                                                                      
 * Población adulta mayor 2,657 Habitantes                                                                                                                                                                                                                                                                                          
* 12.39% 60 años y más del total municipal                                                                                                                                                                 
4.3 El Censo de Población y Vivienda 2020 del INEGI informa que en Zapotlán de Juárez hay 1,392 mujeres y 1,265 hombres de 60 años y más. 
 Esto indica que las mujeres adultas mayores representan aproximadamente el 52.4% de esta población, mientras que los hombres constituyen el 47.6%.                         </t>
  </si>
  <si>
    <t xml:space="preserve">2.1 El  objetivos primordial de la actual administración pública municipal, es la de aumentar y fomentar el indice de asistencia de las personas adultas mayores, además de asegurar la igualdad de oportunidades y la ampliación de capacidades para que todas y todos los Zapotlanenses mejoren significativamente su calidad de vida y tengan garantizados los talleres, platicas gerontologicas,  actividades sociales y culturales que beneficien a la mejora de su calidad de vida.                                                                                                                                
2.2 Ciudadanos personas adultas mayores, de las tres localidades de Zapotlán de Juarez.                                                                               
2.3 Los cuidadanos del municipio les afectan los factores de accesibilidad  por sus situaciones fisiologicas y factores de comunicación y promocion asia las actividades que se abordan en estos centros.                                                                                                                           2.4  Mejorar la calidad de vida  y de vulnerabilidad en las adultas mayores e impulsar por medio de orientacion, actividades y talleres un envejecimiento activo y saludable.                                                                                                                                                                          2.5 Cuantitativa: Se buscara realizar indices de estadisticas de incorporaciones a las casas de día.                                                                                                                                                                   
Cualitativa: Se recoplilara la informacion a traves de listas de asistencias y encuestas de estudios sicio-econimicos para comprender los motivos de  los factores que afectan sus necesidades.   </t>
  </si>
  <si>
    <t>3. Incrementar o mantener a la poblacion atendida de manera inegral por medio de medios de comunicación y publicidad que difundan la informacion de las actividades que brindamos para la mejora de su calidad de vida.</t>
  </si>
  <si>
    <t xml:space="preserve">90% personas adultas mayores no asiste a casas de día. </t>
  </si>
  <si>
    <t>Grupos vulnerables por creencia social.</t>
  </si>
  <si>
    <t>N/A</t>
  </si>
  <si>
    <t xml:space="preserve">Aplicacion y entrega de servicios talleres, programas de asistencia y pláticas gerontológicas, que pueden tener un impacto significativo en el desarrollo y la salud de las personas mayores. </t>
  </si>
  <si>
    <t>X</t>
  </si>
  <si>
    <t xml:space="preserve">7.1 se realizara un padron de benefciarios de manera trimestral de los programas sociales en la pagina ofiicial del ayuntamiento de zapotlan de juarez </t>
  </si>
  <si>
    <t>https://zapotlan.hidalgo.gob.mx/</t>
  </si>
  <si>
    <t xml:space="preserve">  Grupos de adultos mayores vulnerables con rezago social que radiquen en el municipio de Zapotlán de Juarez.</t>
  </si>
  <si>
    <t xml:space="preserve">Población total 21 443                                                                                                                                                                                                                         * Población adulta mayor 2,657 Habitantes                                                                                                                                                                                           * 12.39% 60 años y más del total municipal </t>
  </si>
  <si>
    <t>El  objetivo primordial de la actual administración pública municipal, es la de aumentar y fomentar el indice de asistencia de las personas adultas mayores, además de asegurar la igualdad de oportunidades y la ampliación de capacidades para que todas y todos los Zapotlanenses mejoren significativamente su calidad de vida y tengan garantizados los talleres, platicas gerontologicas,  actividades sociales y culturales que beneficien a la mejora de su calidad de vida.</t>
  </si>
  <si>
    <t>Población total 21 443                                                               
* Población adulta mayor 2,657 Habitantes                                
* 12.39% 60 años y más del total municipal</t>
  </si>
  <si>
    <t>Que los programas sociales estates y municipales sean el resultado de optimizacion de la mejora mejora en salud,  bienestar social, desarrollo cultural, medio ambiente y calidad de vida de las personas adultas mayores.</t>
  </si>
  <si>
    <t>Ciudadanos adultos mayores  que residan las 3 localidades del municipio Zapotlán de Juárez.</t>
  </si>
  <si>
    <t>Ciudadanos adultos mayores que no radiquen del municipio de Zapotlán de Juárez.</t>
  </si>
  <si>
    <t>Direccion de Calidad de Vida.</t>
  </si>
  <si>
    <t>Promover activamente la participación de los adultos mayores, garantizando su acceso a programas y actividades que fomenten su bienestar integral. Se busca ampliar las oportunidades y fortalecer sus capacidades, asegurando que todos los zapotlanenses disfruten de una vida más plena, activa y digna.</t>
  </si>
  <si>
    <t>Deterioro de la Salud Mental</t>
  </si>
  <si>
    <t xml:space="preserve">Aumento del Aislamiento Social  </t>
  </si>
  <si>
    <t>Pérdida de Oportunidades de Aprendizaje y Crecimiento Personal</t>
  </si>
  <si>
    <t>Empeoramiento de la Salud Física</t>
  </si>
  <si>
    <t>Escasa Sensibilización sobre la Prevención de Enfermedades</t>
  </si>
  <si>
    <t>Desconfianza en los Servicios Municipales</t>
  </si>
  <si>
    <t>Disminución de la Calidad de Vida</t>
  </si>
  <si>
    <t>Prevenir Enfermedades y Trastornos Relacionados con la Edad</t>
  </si>
  <si>
    <t>Mejorar la Integración de los Adultos Mayores en la Comunidad</t>
  </si>
  <si>
    <t>Fomentar la Autonomía e Independencia</t>
  </si>
  <si>
    <t>Fortalecer el Tejido Social</t>
  </si>
  <si>
    <t>Promover el Envejecimiento Activo</t>
  </si>
  <si>
    <t>Mayor Participación Comunitaria</t>
  </si>
  <si>
    <t>Mejorar la Calidad de Vida</t>
  </si>
  <si>
    <t>Muy poca concurrencia de adultos mayores a las casas de día.</t>
  </si>
  <si>
    <t>Promocion e implementacion de actividades, para el incremento de beneficiarios</t>
  </si>
  <si>
    <t>Falta de informacion.</t>
  </si>
  <si>
    <t>Aislamiento Social.</t>
  </si>
  <si>
    <t>Estigmacion o vergüenza.</t>
  </si>
  <si>
    <t>Desienteres o falta de motivacion.</t>
  </si>
  <si>
    <t>Problemas de comunicación.</t>
  </si>
  <si>
    <t>Falta de espacios accesibles.</t>
  </si>
  <si>
    <t>Problemas de movilidad.</t>
  </si>
  <si>
    <t>Desconfianza en los Servicios.</t>
  </si>
  <si>
    <t>Organización de talleres y cursos de capacitacón.</t>
  </si>
  <si>
    <t>Implementacion de actividades culturales y recreativas.</t>
  </si>
  <si>
    <t>Fortalecimiento de redes de apoyo familiar.</t>
  </si>
  <si>
    <t xml:space="preserve">Implementaciopn de actividades de enriquesimiento cognitivo. </t>
  </si>
  <si>
    <t>Fomento de uso de nuevas tecnologias.</t>
  </si>
  <si>
    <t>Realizacion de encuestas y diagnostico.</t>
  </si>
  <si>
    <t>Promocion  de programas de salud preventiva.</t>
  </si>
  <si>
    <t>Aseguramiento de los derechos de los Adultos Mayores.</t>
  </si>
  <si>
    <t xml:space="preserve"> N/A</t>
  </si>
  <si>
    <t xml:space="preserve">ACUERDO 2. BIENESTAR SOCIAL PARA ZAPOTLÁN. </t>
  </si>
  <si>
    <t>ACUERDO 2. BIENESTAR SOCIAL PARA ZAPOTLÁN.</t>
  </si>
  <si>
    <t>2.4.1.1 Mejorar la salud y la calidad de vida de las personas mayores promoviendo un ambiente optimo a través de talleres que mejoren sus 
actividades recreativas, sociales y culturales.</t>
  </si>
  <si>
    <t>2.4 Generar bienestar y seguridad social para los adultos mayores, mejorando su calidad de vida a través de programas integrales de salud, apoyos sociales, participación activa en la comunidad.</t>
  </si>
  <si>
    <t>2.4.2.1 Generar el vínculo de apoyos dirigidos a los adultos
Mayores en situación de vulnerabilidad a través de
programas federales y estatales.</t>
  </si>
  <si>
    <t>GENERAR PADRON DE BENEFICIARIOS</t>
  </si>
  <si>
    <t xml:space="preserve">Adultos Mayores registrados en el padrón municipal que reciben el apoyo de las pláticas gerontológicas impartidas para la mejora de su calidad de vida.  </t>
  </si>
  <si>
    <t>Porcentaje de aumento de Adultos Mayores registrados en el sistema</t>
  </si>
  <si>
    <t>Anual</t>
  </si>
  <si>
    <t>PLATICAS GERONTOLOGICAS</t>
  </si>
  <si>
    <t>Las pláticas gerontológicas son una herramienta clave para empoderar a los adultos mayores, promoviendo su salud, bienestar, integración social y la mejora de su calidad de vida en la sociedad.</t>
  </si>
  <si>
    <t>Porcentaje de personas adultas mayores que acuden a las pláticas gerontológicas</t>
  </si>
  <si>
    <t>Lista de asistencia</t>
  </si>
  <si>
    <t>Trimestral</t>
  </si>
  <si>
    <t>CLASES DE ACONDICIONAMIENTO FISICO</t>
  </si>
  <si>
    <t>Las clases son escenciales para promover la salud integral de los adultos mayores, tanto a nivel fisico como mental, y son una herramienta clave para asegurar un envejecimiento activo, saludable e independiente.</t>
  </si>
  <si>
    <t xml:space="preserve">Porcentaje de adultos mayores que toman clases </t>
  </si>
  <si>
    <t xml:space="preserve">CLASES DE BAILE </t>
  </si>
  <si>
    <t xml:space="preserve">Recreativas para adultos mayores sirven para mejorar su calidad de vida, fortalecer su salud física y emocional, fomentar la socialización y la creatividad, y promover un envejecimiento activo y saludable de la población. </t>
  </si>
  <si>
    <t xml:space="preserve">Porcentaje de adultos mayores que acuden a las clases de baile </t>
  </si>
  <si>
    <t xml:space="preserve">CLASES DE TAI CHI CHUAN  </t>
  </si>
  <si>
    <t xml:space="preserve">Son esenciales para promover la salud integral de los adultos mayores, tanto a nivel físico </t>
  </si>
  <si>
    <t xml:space="preserve">EVENTOS GERONTOLOGICOS </t>
  </si>
  <si>
    <t>Las actividades sociales para adultos mayores en Zapotlán son esenciales para mejorar su calidad de vida, fomentar su bienestar emocional y físico, y promover su integración en la sociedad</t>
  </si>
  <si>
    <t xml:space="preserve">Porcentaje de adultos mayores en actividades sociales </t>
  </si>
  <si>
    <t xml:space="preserve">Publicaciones </t>
  </si>
  <si>
    <t xml:space="preserve">TALLERES GERONTOLOGICOS </t>
  </si>
  <si>
    <t>Tiene como finalidad promover la participación activa y la integración social de las personas adultas mayores mediante una actividad colorida, alegre y simbólica.</t>
  </si>
  <si>
    <t xml:space="preserve">Dirección del Área de Calidad de Vida </t>
  </si>
  <si>
    <t xml:space="preserve"> Generar blenestar y seguridad social para los adultos mayores mejorando su calidad de vida a traves de programas integrales de salud. 
Apoyos sociales y participacion activa en la comunidad.</t>
  </si>
  <si>
    <t xml:space="preserve">DIRECCIÓN DEL ÁREA DE CALIDAD DE VIDA </t>
  </si>
  <si>
    <t xml:space="preserve">Fomentar el programa de envejecimiento saludable mediante actividades físicas. </t>
  </si>
  <si>
    <t>Mejorar la calidad de vida en personas adultas mayores con enfermedades crónicas degenerativas y promover un envejecimiento exitoso.</t>
  </si>
  <si>
    <t>Personas adultas mayores que asisten a los grupos de casas de día.</t>
  </si>
  <si>
    <t>Porcentaje de platicas y clases impartidas en grupos de adultos mayores.</t>
  </si>
  <si>
    <t>Listas de asistencias.</t>
  </si>
  <si>
    <t>Bitácora mensual de actividades.
Evidencias fotográficas.</t>
  </si>
  <si>
    <t>Que no acudan las personas adultas mayores.</t>
  </si>
  <si>
    <t>Que no se cuente con los espacios adecuados donde se reúnen los grupos.</t>
  </si>
  <si>
    <t xml:space="preserve"> Garantizar el bienestar de las personas mayores. 
Contribuir a mejoraria calidad de vida de la población de personas adultas mayores meciante esquemas de atencion especifica</t>
  </si>
  <si>
    <t xml:space="preserve"> Generar programas sociales, talleres y acciones que mejoren la calidad de vida de la poblacion adulta mayor. </t>
  </si>
  <si>
    <t xml:space="preserve">2.4.2 Implementar apoyos sociales a personas adultas mayores. </t>
  </si>
  <si>
    <t>Baja participacion y asistencia de las personas Adultas Mayores del municipio de Zapotlán de Juarez en los programas y espacios diseñados para su bienestar.</t>
  </si>
  <si>
    <t>PPAMACT
PORCENTAJE DE PERSONAS ADULTAS MAYORES QUE ACUDEN A CASA DE DIA</t>
  </si>
  <si>
    <t>PPAMAEG PORCENTAJE DE PERSONAS ADULTAS MAYORES QUE ACUDEN A EVENTOS GERONTOLOGICOS</t>
  </si>
  <si>
    <t>PPAMAEG PORCENTAJE DE PERSONAS ADULTAS MAYORES QUE ACUDEN A EVENTOS GERONTOLOGICOS PROGRAMADAS</t>
  </si>
  <si>
    <t xml:space="preserve">PPAMAEG PORCENTAJE DE PERSONAS ADULTAS MAYORES QUE ACUDEN A EVENTOS GERONTOLOGICOS REALIZADAS </t>
  </si>
  <si>
    <t>PPAMACTPORCENTAJE DE PERSONAS ADULTAS MAYORES QUE ACUDEN A CASA DE DIA REALIZADAS</t>
  </si>
  <si>
    <t>PPAACB
PORCENTAJE DE PERSONAS ADULTAS MAYORES QUE ACUDEN A CASA DE DIA.</t>
  </si>
  <si>
    <t xml:space="preserve">PPAACB PORCENTAJE DE PERSONAS ADULTAS MAYORES QUE ACUDEN A CASA DE DIA.  PROGRAMADAS </t>
  </si>
  <si>
    <t>PPAACB PORCENTAJE DE PERSONAS ADULTAS MAYORES QUE ACUDEN A CASA DE DIA REALIZADAS</t>
  </si>
  <si>
    <t>PPAACAF PORCENTAJE DE PERSONAS ADULTAS MAYORES QUE ACUDEN A CASA DE DIA</t>
  </si>
  <si>
    <t xml:space="preserve">PPAACAF PORCENTAJE DE PERSONAS ADULTAS MAYORES QUE ACUDEN A CASA DE DIA PROGRAMADAS </t>
  </si>
  <si>
    <t xml:space="preserve">PPAACAF PORCENTAJE DE PERSONAS ADULTAS MAYORES QUE ACUDEN A CASA DE DIA  REALIZADAS </t>
  </si>
  <si>
    <t>PPAATG PORCENTAJE DE PERSONAS ADULTAS MAYORES QUE ACUDEN A TALLERES GERONTOLOGICOS</t>
  </si>
  <si>
    <t xml:space="preserve">PPAATG PORCENTAJE DE PERSONAS ADULTAS MAYORES QUE ACUDEN A TALLERES GERONTOLOGICOS  PROGRAMADAS </t>
  </si>
  <si>
    <t xml:space="preserve">PPAATG PORCENTAJE DE PERSONAS ADULTAS MAYORES QUE ACUDEN A TALLERES GERONTOLOGICOS REALIZADAS </t>
  </si>
  <si>
    <t>PPAATG=(PPAATGR/PPAATGP)X100%</t>
  </si>
  <si>
    <t>PPAMAEG =(PPAMAEGR /PPAMAEGP )X100%</t>
  </si>
  <si>
    <t>PPAMACT=(PPAMACTR/PPAMACTP)X100%</t>
  </si>
  <si>
    <t>PPAACB=PPAACBR/PPAACBP)X100%</t>
  </si>
  <si>
    <t>PPAACAF=(PPAACAFR/PPAACAFP )X100%</t>
  </si>
  <si>
    <t xml:space="preserve">PPAMAPG PORCENTAJE DE PERSONAS ADULTAS MAYORES QUE ACUDEN A LAS PLATICAS GERONTOLOGICAS  </t>
  </si>
  <si>
    <t xml:space="preserve">PPAMAPG PORCENTAJE DE PERSONAS ADULTAS MAYORES QUE ACUDEN A LAS PLATICAS GERONTOL.OGICAS   PROGRAMADAS </t>
  </si>
  <si>
    <t>PPAMAPG PORCENTAJE DE PERSONAS ADULTAS MAYORES QUE ACUDEN A LAS PLATICAS GERONTOL.OGICAS   REALIZADAS</t>
  </si>
  <si>
    <t>PPAMAPG=(PPAMAPGR/PPAMAPGP)X100%</t>
  </si>
  <si>
    <t>PPAMB=(PPAMBR/PPAMBP)X100%</t>
  </si>
  <si>
    <t xml:space="preserve">PPAMB PORCENTAJE DEDE NUMERO DE AUMENTO DE ADULTOS MAYORES REGISTRADOS EN EL SISTEMAS </t>
  </si>
  <si>
    <t>PPAMB  PORCENTAJE DENUMERO DE ADULTOS MAYORES REGISTRADOS PROGRAMADOS</t>
  </si>
  <si>
    <t>PPAMB  PORCENTAJE DENUMERO DE ADULTOS MAYORES REGISTRADOS REALIZADOS</t>
  </si>
  <si>
    <t xml:space="preserve"> </t>
  </si>
  <si>
    <t>PPAMACT
PORCENTAJE DE PERSONAS ADULTAS MAYORES QUE ACUDEN A CASA DE DIA PROGRAMADAS</t>
  </si>
  <si>
    <t xml:space="preserve">GENERAR PADRON DE BENEFICIARIOS </t>
  </si>
  <si>
    <t>SISTEMA DIF MUNICIPAL</t>
  </si>
  <si>
    <t>PP2. BIENESTAR SOCIAL PARA ZAPOTLÁN.</t>
  </si>
  <si>
    <t>PP2- BIENESTAR SOCIAL PARA ZAPOTLÁN.</t>
  </si>
  <si>
    <t>PP2- BIENESTAR SOCIAL PÁRA ZAPOTLÁN.</t>
  </si>
  <si>
    <t xml:space="preserve">PP2- BIENESTAR SOCIAL PARA ZAPOTLAN </t>
  </si>
  <si>
    <t>PP2- BIENSTAR SOCIAL PARA ZAPOTLÁN.</t>
  </si>
  <si>
    <t>PP2 - BIENESTAR SOCIAL PARA ZAPOTLÁN.</t>
  </si>
  <si>
    <t>C1-A1</t>
  </si>
  <si>
    <t>C1-A2</t>
  </si>
  <si>
    <t>C1-A3</t>
  </si>
  <si>
    <t>C1-A4</t>
  </si>
  <si>
    <t>C2-A1</t>
  </si>
  <si>
    <t xml:space="preserve">PLATICAS GERONTOLOGICAS </t>
  </si>
  <si>
    <t>Las clases son esenciales para promover la salud integral de los adultos mayores, tanto a nivel físico como mental, y son una herramienta clave para asegurar un envejecimiento activo, saludable e independiente.</t>
  </si>
  <si>
    <t>PPAACB=PPAACBR/PPAACBP) X100%</t>
  </si>
  <si>
    <t>Recreativas para adultos mayores sirven para mejorar su calidad de vida, fortalecer su salud física y emocional, fomentar la socialización y la creatividad, y promover un envejecimiento activo y saludable de la población.</t>
  </si>
  <si>
    <t xml:space="preserve">CLASES DE TAI CHI CHUAN </t>
  </si>
  <si>
    <t>Son esenciales para promover la salud integral de los adultos mayores, tanto a nivel físico.</t>
  </si>
  <si>
    <t>PPAMAEG =(PPAMAEGR /PPAMAEGP )X100</t>
  </si>
  <si>
    <t>NA</t>
  </si>
  <si>
    <t>DIRECCION DEL AREA DE CALIDAD DE VIDA SM DIF</t>
  </si>
  <si>
    <t xml:space="preserve">DIRECCION DE BIESTAR E INCLUSION SOCIAL </t>
  </si>
  <si>
    <t xml:space="preserve">SECRETARIA BIENESTAR E INCLUSION SOCIAL </t>
  </si>
  <si>
    <t>Dirección del área de Calidad de Vida SM DIF</t>
  </si>
  <si>
    <t xml:space="preserve">POA Dirección del área de Calidad de Vida  SM DIF </t>
  </si>
  <si>
    <t>PP2 BIENESTAR SOCIAL PARA ZAPOTLÁN.</t>
  </si>
  <si>
    <t xml:space="preserve">POA DIRECCION DEL AREA DE CALIDAD DE VIDA </t>
  </si>
  <si>
    <t xml:space="preserve">Acuerdo 2. Bienestar Social para el Pueblo.       </t>
  </si>
  <si>
    <t xml:space="preserve">DIRECCIÓN DEL ÁREA DE CALIDAD DE VIDA SM DIF </t>
  </si>
  <si>
    <t xml:space="preserve"> Sistema SIEB</t>
  </si>
  <si>
    <t xml:space="preserve">PPAMB </t>
  </si>
  <si>
    <t xml:space="preserve">PPAMAPG </t>
  </si>
  <si>
    <t xml:space="preserve">Lista de asistencia </t>
  </si>
  <si>
    <t xml:space="preserve">PPAACAF </t>
  </si>
  <si>
    <t xml:space="preserve">PPAACB </t>
  </si>
  <si>
    <t xml:space="preserve">PPAMACT </t>
  </si>
  <si>
    <t xml:space="preserve">PPAMAEG </t>
  </si>
  <si>
    <t xml:space="preserve">PPAATG </t>
  </si>
  <si>
    <t xml:space="preserve">1.1 La calidad de vida; en nuestro municipio Zapotánn de Juárez es una de las cualidades que en su mayoría de la poblacion se refleja, dentro del espacio geográfico de las zonas e intermedias de cada localidad, por la cual una debilidad es que las zonas de mas alto margen de vulnerabilidad son las zonas entre los límites de cada localidad de nuestro municipio por la cual no cuenta con los servicios principales de drenaje, alcantarillado y agua potable, así también como alumbrado público. Es necesario acerca los programas de desarrollo social en esas zonas de alta marginación.                                                                                                                                                                                       1.2 Sector de la Poblacion: 21,443 Población total Hombres 10,342 Población total Mujeres 10,342 11,101 - Calidad y espacios de la vivienda 4.66% - vulnerables por ingreso Población 1,558 Porcentaje 7.62% - Se encuentra en condición de pobreza extrema Población 1,021 - Porcentaje 5.00% - Se encuentra en 10,132 condición de pobreza 10,132, Porcentaje 49.60%.                                                                                       
1.3 El area de calidad de vida es el encargado de diseñar programas, platicas y talleres para el  sector de las personas mayores que asisten a los grupos de casas de dia ya que es un porecentaje bajo de las tres localidades, asi mismo integrar hombres,mujeres, personas con discapacidad y las personas con mayoria de edad que se encuentran con problemas fisiologicos de las tres localidades.                                  
1.4 Se buscara a traves de un padron de estadisticas reflejar el aumento de asistencias enfocado en las tres localidades.        </t>
  </si>
  <si>
    <t>ACAYUCA                                                  
SAN PEDRO HUAQUILPAN                           
ZAPOTLAN DE JUAREZ</t>
  </si>
  <si>
    <t>Personas que no cumplen con los requisitos (edad) de las reglas de operación.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</si>
</sst>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1">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1"/>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b/>
      <sz val="12"/>
      <color rgb="FF902538"/>
      <name val="Arial"/>
      <family val="2"/>
    </font>
  </fonts>
  <fills count="28">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817">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4" fillId="0" borderId="10" xfId="0" applyFont="1" applyBorder="1" applyAlignment="1">
      <alignment horizontal="center" vertical="center" wrapText="1"/>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55" fillId="0" borderId="29" xfId="0" applyFont="1" applyBorder="1" applyAlignment="1">
      <alignment vertical="center"/>
    </xf>
    <xf numFmtId="0" fontId="55" fillId="0" borderId="30" xfId="0" applyFont="1" applyBorder="1" applyAlignment="1">
      <alignment vertical="center"/>
    </xf>
    <xf numFmtId="0" fontId="55" fillId="0" borderId="31" xfId="0" applyFont="1" applyBorder="1" applyAlignment="1">
      <alignment vertical="center"/>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5"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4" fillId="0" borderId="10" xfId="0" applyFont="1" applyBorder="1" applyAlignment="1">
      <alignment horizontal="left" vertical="top"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1" fontId="95" fillId="0" borderId="10" xfId="0" applyNumberFormat="1" applyFont="1" applyBorder="1" applyAlignment="1">
      <alignment horizontal="center" vertical="center" shrinkToFit="1"/>
    </xf>
    <xf numFmtId="0" fontId="12" fillId="8" borderId="34" xfId="0" applyFont="1" applyFill="1" applyBorder="1" applyAlignment="1">
      <alignment horizontal="center" vertical="center" wrapText="1"/>
    </xf>
    <xf numFmtId="0" fontId="89" fillId="15" borderId="34" xfId="0" applyFont="1" applyFill="1" applyBorder="1" applyAlignment="1">
      <alignment horizontal="center" vertical="center"/>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6" fillId="20" borderId="34" xfId="2" applyFont="1" applyFill="1" applyBorder="1" applyAlignment="1">
      <alignment horizontal="center" vertical="center"/>
    </xf>
    <xf numFmtId="0" fontId="10" fillId="7"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4"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4"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9" fontId="24" fillId="0" borderId="0" xfId="1" applyFont="1" applyFill="1" applyBorder="1" applyAlignment="1">
      <alignment horizontal="left" vertical="top"/>
    </xf>
    <xf numFmtId="0" fontId="30" fillId="0" borderId="0" xfId="0" applyFont="1" applyAlignment="1">
      <alignment horizontal="left" vertical="top"/>
    </xf>
    <xf numFmtId="0" fontId="30" fillId="7" borderId="34" xfId="0" applyFont="1" applyFill="1" applyBorder="1" applyAlignment="1">
      <alignment horizontal="center" vertical="center" wrapText="1"/>
    </xf>
    <xf numFmtId="0" fontId="24" fillId="0" borderId="34" xfId="0" applyFont="1" applyBorder="1" applyAlignment="1">
      <alignment horizontal="left" vertical="center"/>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8"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0" fontId="48" fillId="7" borderId="34" xfId="0" applyFont="1" applyFill="1" applyBorder="1" applyAlignment="1">
      <alignment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0" fontId="98" fillId="7" borderId="38" xfId="0" applyFont="1" applyFill="1" applyBorder="1" applyAlignment="1">
      <alignment horizontal="center" vertical="center" wrapText="1"/>
    </xf>
    <xf numFmtId="0" fontId="48" fillId="20" borderId="9" xfId="0" applyFont="1" applyFill="1" applyBorder="1" applyAlignment="1">
      <alignment horizontal="center" vertical="center" wrapText="1"/>
    </xf>
    <xf numFmtId="0" fontId="48" fillId="7" borderId="38" xfId="0" applyFont="1" applyFill="1" applyBorder="1" applyAlignment="1">
      <alignment horizontal="center" vertical="center" wrapText="1"/>
    </xf>
    <xf numFmtId="9" fontId="24" fillId="0" borderId="34" xfId="1" applyFont="1" applyFill="1" applyBorder="1" applyAlignment="1">
      <alignment horizontal="left" vertical="center"/>
    </xf>
    <xf numFmtId="0" fontId="24" fillId="0" borderId="31" xfId="0" applyFont="1" applyBorder="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9" fillId="0" borderId="0" xfId="0" applyFont="1" applyAlignment="1">
      <alignment vertical="center" wrapText="1"/>
    </xf>
    <xf numFmtId="0" fontId="0" fillId="0" borderId="0" xfId="0" applyAlignment="1">
      <alignment horizontal="left" vertical="center"/>
    </xf>
    <xf numFmtId="0" fontId="97" fillId="0" borderId="0" xfId="0" applyFont="1" applyAlignment="1">
      <alignment horizontal="left" vertical="center"/>
    </xf>
    <xf numFmtId="0" fontId="90" fillId="0" borderId="34" xfId="0" applyFont="1" applyBorder="1" applyAlignment="1">
      <alignment horizontal="center" vertical="center" wrapText="1"/>
    </xf>
    <xf numFmtId="0" fontId="87" fillId="8" borderId="10" xfId="0" applyFont="1" applyFill="1" applyBorder="1" applyAlignment="1">
      <alignment horizontal="center" vertical="center" wrapText="1"/>
    </xf>
    <xf numFmtId="9" fontId="24" fillId="0" borderId="34" xfId="0" applyNumberFormat="1" applyFont="1" applyBorder="1" applyAlignment="1">
      <alignment horizontal="center" vertical="center" wrapText="1"/>
    </xf>
    <xf numFmtId="0" fontId="92" fillId="0" borderId="0" xfId="0" applyFont="1" applyAlignment="1">
      <alignment horizontal="left" vertical="center"/>
    </xf>
    <xf numFmtId="0" fontId="18" fillId="0" borderId="0" xfId="0" applyFont="1" applyAlignment="1">
      <alignment horizontal="left" vertical="center"/>
    </xf>
    <xf numFmtId="0" fontId="85" fillId="12" borderId="34" xfId="0" applyFont="1" applyFill="1" applyBorder="1" applyAlignment="1">
      <alignment horizontal="center" vertical="center"/>
    </xf>
    <xf numFmtId="0" fontId="18" fillId="27" borderId="14" xfId="0" applyFont="1" applyFill="1" applyBorder="1" applyAlignment="1">
      <alignment horizontal="center" vertical="center" wrapText="1"/>
    </xf>
    <xf numFmtId="0" fontId="24" fillId="27" borderId="34" xfId="0" applyFont="1" applyFill="1" applyBorder="1" applyAlignment="1">
      <alignment horizontal="center" vertical="center" wrapText="1"/>
    </xf>
    <xf numFmtId="0" fontId="24" fillId="12" borderId="10" xfId="0" applyFont="1" applyFill="1" applyBorder="1" applyAlignment="1">
      <alignment horizontal="center" vertical="center" wrapText="1"/>
    </xf>
    <xf numFmtId="0" fontId="0" fillId="12" borderId="0" xfId="0" applyFill="1" applyAlignment="1">
      <alignment horizontal="left" vertical="center"/>
    </xf>
    <xf numFmtId="0" fontId="0" fillId="12" borderId="0" xfId="0" applyFill="1" applyAlignment="1">
      <alignment horizontal="center" vertical="center"/>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6" fillId="0" borderId="1" xfId="0" applyFont="1" applyBorder="1" applyAlignment="1">
      <alignment horizontal="left" vertical="center" wrapText="1"/>
    </xf>
    <xf numFmtId="0" fontId="86" fillId="0" borderId="2" xfId="0" applyFont="1" applyBorder="1" applyAlignment="1">
      <alignment horizontal="left" vertical="center" wrapText="1"/>
    </xf>
    <xf numFmtId="0" fontId="86" fillId="0" borderId="3" xfId="0" applyFont="1" applyBorder="1" applyAlignment="1">
      <alignment horizontal="left" vertical="center" wrapText="1"/>
    </xf>
    <xf numFmtId="0" fontId="86" fillId="0" borderId="4" xfId="0" applyFont="1" applyBorder="1" applyAlignment="1">
      <alignment horizontal="left" vertical="center" wrapText="1"/>
    </xf>
    <xf numFmtId="0" fontId="86" fillId="0" borderId="0" xfId="0" applyFont="1" applyAlignment="1">
      <alignment horizontal="left" vertical="center" wrapText="1"/>
    </xf>
    <xf numFmtId="0" fontId="86" fillId="0" borderId="5" xfId="0" applyFont="1" applyBorder="1" applyAlignment="1">
      <alignment horizontal="left" vertical="center" wrapText="1"/>
    </xf>
    <xf numFmtId="0" fontId="86" fillId="0" borderId="7"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85" fillId="0" borderId="1" xfId="0" applyFont="1" applyBorder="1" applyAlignment="1">
      <alignment horizontal="lef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4" xfId="0" applyFont="1" applyBorder="1" applyAlignment="1">
      <alignment horizontal="left" vertical="center" wrapText="1"/>
    </xf>
    <xf numFmtId="0" fontId="85" fillId="0" borderId="0" xfId="0" applyFont="1" applyAlignment="1">
      <alignment horizontal="left" vertical="center" wrapText="1"/>
    </xf>
    <xf numFmtId="0" fontId="85" fillId="0" borderId="5" xfId="0" applyFont="1" applyBorder="1" applyAlignment="1">
      <alignment horizontal="left"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85" fillId="0" borderId="29" xfId="0" applyFont="1" applyBorder="1" applyAlignment="1">
      <alignment horizontal="center" vertical="center"/>
    </xf>
    <xf numFmtId="0" fontId="85" fillId="0" borderId="31" xfId="0" applyFont="1" applyBorder="1" applyAlignment="1">
      <alignment horizontal="center" vertical="center"/>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26" borderId="11" xfId="0" applyFont="1" applyFill="1" applyBorder="1" applyAlignment="1">
      <alignment horizontal="center" vertical="center" wrapText="1"/>
    </xf>
    <xf numFmtId="0" fontId="3" fillId="26" borderId="12" xfId="0" applyFont="1" applyFill="1" applyBorder="1" applyAlignment="1">
      <alignment horizontal="center" vertical="center" wrapText="1"/>
    </xf>
    <xf numFmtId="0" fontId="3" fillId="26" borderId="13"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84" fillId="0" borderId="18" xfId="3" applyFont="1" applyFill="1" applyBorder="1" applyAlignment="1">
      <alignment horizontal="center" vertical="center" wrapText="1"/>
    </xf>
    <xf numFmtId="0" fontId="84" fillId="0" borderId="0" xfId="3" applyFont="1" applyFill="1" applyBorder="1" applyAlignment="1">
      <alignment horizontal="center" vertical="center" wrapText="1"/>
    </xf>
    <xf numFmtId="0" fontId="84" fillId="0" borderId="5" xfId="3" applyFont="1" applyFill="1" applyBorder="1" applyAlignment="1">
      <alignment horizontal="center" vertical="center" wrapText="1"/>
    </xf>
    <xf numFmtId="0" fontId="84" fillId="0" borderId="23" xfId="3"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28" fillId="0" borderId="21" xfId="3"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3" xfId="3"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24" fillId="0" borderId="34" xfId="0" applyFont="1" applyBorder="1" applyAlignment="1">
      <alignment horizontal="justify" vertical="center" wrapText="1"/>
    </xf>
    <xf numFmtId="0" fontId="18"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17" fillId="0" borderId="2" xfId="0" applyFont="1" applyBorder="1" applyAlignment="1">
      <alignment horizontal="left" vertical="center" wrapText="1"/>
    </xf>
    <xf numFmtId="0" fontId="24" fillId="0" borderId="21"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57" fillId="8" borderId="34"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18" fillId="0" borderId="34" xfId="0" applyFont="1" applyBorder="1" applyAlignment="1">
      <alignment horizontal="center" vertical="center" wrapText="1"/>
    </xf>
    <xf numFmtId="0" fontId="85"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89" fillId="8" borderId="34" xfId="0" applyFont="1" applyFill="1" applyBorder="1" applyAlignment="1">
      <alignment horizontal="center" vertical="center" wrapText="1"/>
    </xf>
    <xf numFmtId="0" fontId="40" fillId="0" borderId="34" xfId="0" applyFont="1" applyBorder="1" applyAlignment="1">
      <alignment horizontal="center" vertical="center" wrapText="1"/>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9" fontId="79" fillId="0" borderId="34" xfId="1" applyFont="1" applyBorder="1" applyAlignment="1">
      <alignment horizontal="center" vertical="center"/>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0" fontId="96" fillId="9" borderId="37" xfId="2" applyFont="1" applyFill="1" applyBorder="1" applyAlignment="1">
      <alignment horizontal="center" vertical="center"/>
    </xf>
    <xf numFmtId="0" fontId="96" fillId="9" borderId="38" xfId="2" applyFont="1" applyFill="1" applyBorder="1" applyAlignment="1">
      <alignment horizontal="center" vertical="center"/>
    </xf>
    <xf numFmtId="0" fontId="96" fillId="8" borderId="37" xfId="2" applyFont="1" applyFill="1" applyBorder="1" applyAlignment="1">
      <alignment horizontal="center" vertical="center"/>
    </xf>
    <xf numFmtId="0" fontId="96" fillId="8" borderId="38" xfId="2" applyFont="1" applyFill="1" applyBorder="1" applyAlignment="1">
      <alignment horizontal="center" vertical="center"/>
    </xf>
    <xf numFmtId="0" fontId="96" fillId="9" borderId="29" xfId="2" applyFont="1" applyFill="1" applyBorder="1" applyAlignment="1">
      <alignment horizontal="center" vertical="center" wrapText="1"/>
    </xf>
    <xf numFmtId="0" fontId="96" fillId="9" borderId="30" xfId="2" applyFont="1" applyFill="1" applyBorder="1" applyAlignment="1">
      <alignment horizontal="center" vertical="center" wrapText="1"/>
    </xf>
    <xf numFmtId="0" fontId="96" fillId="9" borderId="31" xfId="2" applyFont="1" applyFill="1" applyBorder="1" applyAlignment="1">
      <alignment horizontal="center" vertical="center" wrapText="1"/>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96" fillId="8" borderId="37" xfId="2" applyFont="1" applyFill="1" applyBorder="1" applyAlignment="1">
      <alignment horizontal="center" vertical="center" wrapText="1"/>
    </xf>
    <xf numFmtId="0" fontId="96" fillId="8" borderId="3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89" fillId="21" borderId="37" xfId="0" applyFont="1" applyFill="1" applyBorder="1" applyAlignment="1">
      <alignment horizontal="center" vertical="center"/>
    </xf>
    <xf numFmtId="0" fontId="89" fillId="21" borderId="38" xfId="0" applyFont="1" applyFill="1" applyBorder="1" applyAlignment="1">
      <alignment horizontal="center" vertical="center"/>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89" fillId="15" borderId="34" xfId="0" applyFont="1" applyFill="1" applyBorder="1" applyAlignment="1">
      <alignment horizontal="center" vertical="center"/>
    </xf>
    <xf numFmtId="0" fontId="89" fillId="21" borderId="34" xfId="0" applyFont="1" applyFill="1" applyBorder="1" applyAlignment="1">
      <alignment horizontal="center" vertical="center"/>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101" fillId="8" borderId="34" xfId="0" applyFont="1" applyFill="1" applyBorder="1" applyAlignment="1">
      <alignment horizontal="center" vertical="center" wrapText="1"/>
    </xf>
    <xf numFmtId="0" fontId="101" fillId="8" borderId="34" xfId="0" applyFont="1" applyFill="1" applyBorder="1" applyAlignment="1">
      <alignment horizontal="center" vertical="center"/>
    </xf>
    <xf numFmtId="0" fontId="70" fillId="0" borderId="39" xfId="0" applyFont="1" applyBorder="1" applyAlignment="1">
      <alignment horizontal="center" vertical="center"/>
    </xf>
    <xf numFmtId="0" fontId="102"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10" fillId="0" borderId="34" xfId="0" applyFont="1" applyBorder="1" applyAlignment="1">
      <alignment horizontal="center" vertical="center" wrapText="1"/>
    </xf>
    <xf numFmtId="0" fontId="103" fillId="0" borderId="34" xfId="0" applyFont="1" applyBorder="1" applyAlignment="1">
      <alignment horizontal="center" vertical="center" wrapText="1"/>
    </xf>
    <xf numFmtId="0" fontId="100" fillId="22" borderId="34" xfId="0" applyFont="1" applyFill="1" applyBorder="1" applyAlignment="1">
      <alignment horizontal="center" vertical="center" wrapText="1"/>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7" fillId="0" borderId="34" xfId="0" applyFont="1" applyBorder="1" applyAlignment="1">
      <alignment horizontal="center" vertical="center"/>
    </xf>
    <xf numFmtId="0" fontId="107" fillId="0" borderId="37" xfId="0" applyFont="1" applyBorder="1" applyAlignment="1">
      <alignment horizontal="center" vertical="center"/>
    </xf>
    <xf numFmtId="0" fontId="40" fillId="0" borderId="37" xfId="0" applyFont="1" applyBorder="1" applyAlignment="1">
      <alignment horizontal="center" vertical="center" wrapText="1"/>
    </xf>
    <xf numFmtId="0" fontId="40" fillId="0" borderId="34" xfId="0" applyFont="1" applyBorder="1" applyAlignment="1">
      <alignment horizontal="center" vertical="center"/>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1" fontId="48" fillId="9" borderId="34" xfId="0" applyNumberFormat="1" applyFont="1" applyFill="1" applyBorder="1" applyAlignment="1">
      <alignment horizontal="center" vertical="center" shrinkToFit="1"/>
    </xf>
    <xf numFmtId="0" fontId="48" fillId="7" borderId="34" xfId="0" applyFont="1" applyFill="1" applyBorder="1" applyAlignment="1">
      <alignment horizontal="center" vertical="center" wrapText="1"/>
    </xf>
    <xf numFmtId="0" fontId="98" fillId="7"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92" fillId="7" borderId="34" xfId="0" applyFont="1" applyFill="1" applyBorder="1" applyAlignment="1">
      <alignment horizontal="left" vertical="center" wrapText="1"/>
    </xf>
    <xf numFmtId="0" fontId="40" fillId="4" borderId="34" xfId="0" applyFont="1" applyFill="1" applyBorder="1" applyAlignment="1">
      <alignment horizontal="center" vertical="center" wrapText="1"/>
    </xf>
    <xf numFmtId="0" fontId="98"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98"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98" fillId="0" borderId="34" xfId="0" applyFont="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24" fillId="7" borderId="25" xfId="0" applyFont="1" applyFill="1" applyBorder="1" applyAlignment="1">
      <alignment horizontal="left" vertical="center"/>
    </xf>
    <xf numFmtId="0" fontId="92" fillId="26" borderId="34"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92" fillId="3"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12" fillId="8" borderId="34" xfId="0" applyFont="1" applyFill="1" applyBorder="1" applyAlignment="1">
      <alignment horizontal="center" vertical="center"/>
    </xf>
    <xf numFmtId="0" fontId="24" fillId="0" borderId="32" xfId="0" applyFont="1" applyBorder="1" applyAlignment="1">
      <alignment horizontal="center" vertical="center"/>
    </xf>
    <xf numFmtId="0" fontId="92" fillId="0" borderId="34" xfId="3" applyFont="1" applyBorder="1" applyAlignment="1">
      <alignment horizontal="center" vertical="center" wrapText="1"/>
    </xf>
    <xf numFmtId="0" fontId="48" fillId="0" borderId="34" xfId="0" applyFont="1" applyBorder="1" applyAlignment="1">
      <alignment horizontal="center" vertical="center" wrapText="1"/>
    </xf>
    <xf numFmtId="0" fontId="57" fillId="7" borderId="34" xfId="0" applyFont="1" applyFill="1" applyBorder="1" applyAlignment="1">
      <alignment horizontal="center" vertical="center" wrapText="1"/>
    </xf>
    <xf numFmtId="0" fontId="91" fillId="8" borderId="34" xfId="0" applyFont="1" applyFill="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24" fillId="7" borderId="25" xfId="0" applyFont="1" applyFill="1" applyBorder="1" applyAlignment="1">
      <alignment horizontal="center" vertical="center"/>
    </xf>
    <xf numFmtId="0" fontId="105" fillId="0" borderId="34" xfId="0" applyFont="1" applyBorder="1" applyAlignment="1">
      <alignment horizontal="center" vertical="center" wrapText="1"/>
    </xf>
    <xf numFmtId="0" fontId="85" fillId="0" borderId="34" xfId="0" applyFont="1" applyBorder="1" applyAlignment="1">
      <alignment horizontal="center" vertical="center" wrapText="1"/>
    </xf>
    <xf numFmtId="0" fontId="83" fillId="0" borderId="34" xfId="0" applyFont="1" applyBorder="1" applyAlignment="1">
      <alignment horizontal="center" vertical="center"/>
    </xf>
    <xf numFmtId="0" fontId="24" fillId="7" borderId="34" xfId="0" applyFont="1" applyFill="1" applyBorder="1" applyAlignment="1">
      <alignment horizontal="center" vertical="center"/>
    </xf>
    <xf numFmtId="0" fontId="108" fillId="0" borderId="34" xfId="3" applyFont="1" applyBorder="1" applyAlignment="1">
      <alignment horizontal="center" vertical="center" wrapText="1"/>
    </xf>
    <xf numFmtId="0" fontId="92" fillId="0" borderId="34" xfId="0" applyFont="1" applyBorder="1" applyAlignment="1">
      <alignment horizontal="right" vertical="center" wrapText="1"/>
    </xf>
    <xf numFmtId="0" fontId="10" fillId="7" borderId="1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92" fillId="0" borderId="11" xfId="0" applyFont="1" applyBorder="1" applyAlignment="1">
      <alignment horizontal="center" vertical="center" wrapText="1"/>
    </xf>
    <xf numFmtId="0" fontId="92" fillId="0" borderId="13" xfId="0" applyFont="1" applyBorder="1" applyAlignment="1">
      <alignment horizontal="center" vertical="center" wrapText="1"/>
    </xf>
    <xf numFmtId="0" fontId="10" fillId="7" borderId="12"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87" fillId="0" borderId="1" xfId="0" applyFont="1" applyBorder="1" applyAlignment="1">
      <alignment horizontal="center" vertical="center" wrapText="1"/>
    </xf>
    <xf numFmtId="0" fontId="87" fillId="0" borderId="3"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92" fillId="0" borderId="7" xfId="0" applyFont="1" applyBorder="1" applyAlignment="1">
      <alignment horizontal="center" vertical="center" wrapText="1"/>
    </xf>
    <xf numFmtId="0" fontId="92" fillId="0" borderId="9" xfId="0" applyFont="1" applyBorder="1" applyAlignment="1">
      <alignment horizontal="center" vertical="center" wrapText="1"/>
    </xf>
    <xf numFmtId="0" fontId="10" fillId="7" borderId="8" xfId="0" applyFont="1" applyFill="1" applyBorder="1" applyAlignment="1">
      <alignment horizontal="center" vertical="center" wrapText="1"/>
    </xf>
    <xf numFmtId="0" fontId="92" fillId="0" borderId="38" xfId="0" applyFont="1" applyBorder="1" applyAlignment="1">
      <alignment horizontal="center" vertical="center" wrapText="1"/>
    </xf>
    <xf numFmtId="0" fontId="92" fillId="0" borderId="29" xfId="0" applyFont="1" applyBorder="1" applyAlignment="1">
      <alignment horizontal="center" vertical="center" wrapText="1"/>
    </xf>
    <xf numFmtId="0" fontId="92" fillId="0" borderId="30" xfId="0" applyFont="1" applyBorder="1" applyAlignment="1">
      <alignment horizontal="center" vertical="center" wrapText="1"/>
    </xf>
    <xf numFmtId="0" fontId="92" fillId="0" borderId="31" xfId="0" applyFont="1" applyBorder="1" applyAlignment="1">
      <alignment horizontal="center" vertical="center" wrapText="1"/>
    </xf>
    <xf numFmtId="0" fontId="48" fillId="8" borderId="39" xfId="0" applyFont="1" applyFill="1" applyBorder="1" applyAlignment="1">
      <alignment horizontal="center" vertical="center" wrapText="1"/>
    </xf>
    <xf numFmtId="0" fontId="92" fillId="0" borderId="39" xfId="0" applyFont="1" applyBorder="1" applyAlignment="1">
      <alignment horizontal="center" vertical="center" wrapText="1"/>
    </xf>
    <xf numFmtId="0" fontId="90" fillId="8" borderId="29" xfId="0" applyFont="1" applyFill="1" applyBorder="1" applyAlignment="1">
      <alignment horizontal="center" vertical="center" wrapText="1"/>
    </xf>
    <xf numFmtId="0" fontId="90" fillId="8" borderId="30" xfId="0" applyFont="1" applyFill="1" applyBorder="1" applyAlignment="1">
      <alignment horizontal="center" vertical="center" wrapText="1"/>
    </xf>
    <xf numFmtId="0" fontId="90" fillId="8" borderId="31" xfId="0" applyFont="1" applyFill="1" applyBorder="1" applyAlignment="1">
      <alignment horizontal="center" vertical="center" wrapText="1"/>
    </xf>
    <xf numFmtId="0" fontId="92" fillId="0" borderId="37"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6" xfId="0" applyFont="1" applyBorder="1" applyAlignment="1">
      <alignment horizontal="center" vertical="center" wrapText="1"/>
    </xf>
    <xf numFmtId="0" fontId="92" fillId="0" borderId="24" xfId="0" applyFont="1" applyBorder="1" applyAlignment="1">
      <alignment horizontal="center" vertical="center" wrapText="1"/>
    </xf>
    <xf numFmtId="0" fontId="92" fillId="0" borderId="25" xfId="0" applyFont="1" applyBorder="1" applyAlignment="1">
      <alignment horizontal="center" vertical="center" wrapText="1"/>
    </xf>
    <xf numFmtId="0" fontId="108" fillId="0" borderId="24" xfId="3" applyFont="1" applyBorder="1" applyAlignment="1">
      <alignment horizontal="center" vertical="center" wrapText="1"/>
    </xf>
    <xf numFmtId="0" fontId="48" fillId="0" borderId="26" xfId="0" applyFont="1" applyBorder="1" applyAlignment="1">
      <alignment horizontal="center" vertical="center" wrapText="1"/>
    </xf>
    <xf numFmtId="0" fontId="98" fillId="0" borderId="29" xfId="0" applyFont="1" applyBorder="1" applyAlignment="1">
      <alignment horizontal="center" vertical="center" wrapText="1"/>
    </xf>
    <xf numFmtId="0" fontId="98"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108" fillId="0" borderId="29" xfId="3" applyFont="1" applyBorder="1" applyAlignment="1">
      <alignment horizontal="center" vertical="center" wrapText="1"/>
    </xf>
    <xf numFmtId="0" fontId="48" fillId="0" borderId="31" xfId="0" applyFont="1" applyBorder="1" applyAlignment="1">
      <alignment horizontal="center" vertical="center" wrapText="1"/>
    </xf>
    <xf numFmtId="0" fontId="92" fillId="0" borderId="4" xfId="0" applyFont="1" applyBorder="1" applyAlignment="1">
      <alignment horizontal="center" vertical="center" wrapText="1"/>
    </xf>
    <xf numFmtId="0" fontId="92" fillId="0" borderId="0" xfId="0" applyFont="1" applyAlignment="1">
      <alignment horizontal="center" vertical="center" wrapText="1"/>
    </xf>
    <xf numFmtId="0" fontId="92" fillId="0" borderId="42" xfId="0" applyFont="1" applyBorder="1" applyAlignment="1">
      <alignment horizontal="center" vertical="center" wrapText="1"/>
    </xf>
    <xf numFmtId="0" fontId="92" fillId="0" borderId="27" xfId="0" applyFont="1" applyBorder="1" applyAlignment="1">
      <alignment horizontal="center" vertical="center" wrapText="1"/>
    </xf>
    <xf numFmtId="0" fontId="92" fillId="0" borderId="28" xfId="0" applyFont="1" applyBorder="1" applyAlignment="1">
      <alignment horizontal="center" vertical="center" wrapText="1"/>
    </xf>
    <xf numFmtId="0" fontId="98" fillId="7" borderId="11" xfId="0" applyFont="1" applyFill="1" applyBorder="1" applyAlignment="1">
      <alignment horizontal="left" vertical="center" wrapText="1"/>
    </xf>
    <xf numFmtId="0" fontId="92" fillId="7" borderId="12" xfId="0" applyFont="1" applyFill="1" applyBorder="1" applyAlignment="1">
      <alignment horizontal="left" vertical="center" wrapText="1"/>
    </xf>
    <xf numFmtId="0" fontId="92" fillId="7" borderId="0" xfId="0" applyFont="1" applyFill="1" applyAlignment="1">
      <alignment horizontal="left" vertical="center" wrapTex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2" fillId="0" borderId="12" xfId="0" applyFont="1" applyBorder="1" applyAlignment="1">
      <alignment horizontal="center" vertical="center" wrapText="1"/>
    </xf>
    <xf numFmtId="0" fontId="92" fillId="0" borderId="26" xfId="0" applyFont="1" applyBorder="1" applyAlignment="1">
      <alignment horizontal="center" vertical="center" wrapText="1"/>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92" fillId="0" borderId="8" xfId="0" applyFont="1" applyBorder="1" applyAlignment="1">
      <alignment horizontal="center" vertical="center" wrapText="1"/>
    </xf>
    <xf numFmtId="0" fontId="40" fillId="4" borderId="38" xfId="0" applyFont="1" applyFill="1" applyBorder="1" applyAlignment="1">
      <alignment horizontal="center" vertical="center" wrapText="1"/>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8" fillId="7" borderId="11" xfId="0" applyFont="1" applyFill="1" applyBorder="1" applyAlignment="1">
      <alignment horizontal="center" vertical="center" wrapText="1"/>
    </xf>
    <xf numFmtId="0" fontId="92" fillId="7" borderId="12" xfId="0" applyFont="1" applyFill="1" applyBorder="1" applyAlignment="1">
      <alignment horizontal="center" vertical="center" wrapText="1"/>
    </xf>
    <xf numFmtId="0" fontId="92" fillId="7" borderId="4" xfId="0" applyFont="1" applyFill="1" applyBorder="1" applyAlignment="1">
      <alignment horizontal="center" vertical="center" wrapText="1"/>
    </xf>
    <xf numFmtId="0" fontId="92" fillId="7" borderId="0" xfId="0" applyFont="1" applyFill="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92" fillId="0" borderId="1" xfId="0" applyFont="1" applyBorder="1" applyAlignment="1">
      <alignment horizontal="center" vertical="center" wrapText="1"/>
    </xf>
    <xf numFmtId="0" fontId="92" fillId="0" borderId="2" xfId="0" applyFont="1" applyBorder="1" applyAlignment="1">
      <alignment horizontal="center" vertical="center" wrapText="1"/>
    </xf>
    <xf numFmtId="0" fontId="40" fillId="0" borderId="37" xfId="0" applyFont="1" applyBorder="1" applyAlignment="1">
      <alignment horizontal="center" vertical="center"/>
    </xf>
    <xf numFmtId="0" fontId="48" fillId="7" borderId="7"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8" fillId="7" borderId="4" xfId="0" applyFont="1" applyFill="1" applyBorder="1" applyAlignment="1">
      <alignment horizontal="center" vertical="center" wrapText="1"/>
    </xf>
    <xf numFmtId="0" fontId="10"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92" fillId="0" borderId="35" xfId="0" applyFont="1" applyBorder="1" applyAlignment="1">
      <alignment horizontal="center" vertical="center" wrapText="1"/>
    </xf>
    <xf numFmtId="0" fontId="92" fillId="0" borderId="40" xfId="0" applyFont="1" applyBorder="1" applyAlignment="1">
      <alignment horizontal="center" vertical="center" wrapText="1"/>
    </xf>
    <xf numFmtId="0" fontId="94" fillId="8" borderId="34" xfId="0" applyFont="1" applyFill="1" applyBorder="1" applyAlignment="1">
      <alignment horizontal="center" vertical="center" wrapText="1"/>
    </xf>
    <xf numFmtId="0" fontId="105" fillId="8" borderId="34" xfId="0" applyFont="1" applyFill="1" applyBorder="1" applyAlignment="1">
      <alignment horizontal="center" vertical="center" wrapText="1"/>
    </xf>
    <xf numFmtId="0" fontId="98" fillId="7" borderId="7" xfId="0" applyFont="1" applyFill="1" applyBorder="1" applyAlignment="1">
      <alignment horizontal="center" vertical="center" wrapText="1"/>
    </xf>
    <xf numFmtId="0" fontId="92" fillId="7" borderId="8" xfId="0" applyFont="1" applyFill="1" applyBorder="1" applyAlignment="1">
      <alignment horizontal="center" vertical="center" wrapText="1"/>
    </xf>
    <xf numFmtId="1" fontId="40" fillId="0" borderId="37" xfId="0" applyNumberFormat="1" applyFont="1" applyBorder="1" applyAlignment="1">
      <alignment horizontal="center" vertical="center" shrinkToFit="1"/>
    </xf>
    <xf numFmtId="1" fontId="40" fillId="0" borderId="2" xfId="0" applyNumberFormat="1" applyFont="1" applyBorder="1" applyAlignment="1">
      <alignment horizontal="center" vertical="center" shrinkToFit="1"/>
    </xf>
    <xf numFmtId="0" fontId="92" fillId="7" borderId="7" xfId="0" applyFont="1" applyFill="1" applyBorder="1" applyAlignment="1">
      <alignment horizontal="left" vertical="center" wrapText="1"/>
    </xf>
    <xf numFmtId="0" fontId="92" fillId="7" borderId="8" xfId="0" applyFont="1" applyFill="1" applyBorder="1" applyAlignment="1">
      <alignment horizontal="left" vertical="center" wrapText="1"/>
    </xf>
    <xf numFmtId="0" fontId="92" fillId="7"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92" fillId="0" borderId="29" xfId="3" applyFont="1" applyBorder="1" applyAlignment="1">
      <alignment horizontal="center" vertical="center" wrapText="1"/>
    </xf>
    <xf numFmtId="0" fontId="40" fillId="0" borderId="0" xfId="0" applyFont="1" applyAlignment="1">
      <alignment horizontal="center" vertical="center"/>
    </xf>
    <xf numFmtId="0" fontId="24" fillId="7" borderId="25" xfId="0" applyFont="1" applyFill="1" applyBorder="1" applyAlignment="1">
      <alignment horizontal="center" vertical="top"/>
    </xf>
    <xf numFmtId="0" fontId="24" fillId="0" borderId="0" xfId="0" applyFont="1" applyAlignment="1">
      <alignment horizontal="center" vertical="top"/>
    </xf>
    <xf numFmtId="0" fontId="98" fillId="7" borderId="1" xfId="0" applyFont="1" applyFill="1" applyBorder="1" applyAlignment="1">
      <alignment horizontal="left" vertical="center" wrapText="1"/>
    </xf>
    <xf numFmtId="0" fontId="92" fillId="7" borderId="2" xfId="0" applyFont="1" applyFill="1" applyBorder="1" applyAlignment="1">
      <alignment horizontal="left" vertical="center" wrapText="1"/>
    </xf>
    <xf numFmtId="0" fontId="98" fillId="7" borderId="37" xfId="0" applyFont="1" applyFill="1" applyBorder="1" applyAlignment="1">
      <alignment horizontal="center" vertical="center" wrapText="1"/>
    </xf>
    <xf numFmtId="0" fontId="92" fillId="7" borderId="37" xfId="0" applyFont="1" applyFill="1" applyBorder="1" applyAlignment="1">
      <alignment horizontal="center" vertical="center" wrapText="1"/>
    </xf>
    <xf numFmtId="0" fontId="48" fillId="7" borderId="28" xfId="0" applyFont="1" applyFill="1" applyBorder="1" applyAlignment="1">
      <alignment horizontal="center" vertical="center" wrapText="1"/>
    </xf>
    <xf numFmtId="0" fontId="48" fillId="9" borderId="4" xfId="0" applyFont="1" applyFill="1" applyBorder="1" applyAlignment="1">
      <alignment horizontal="center" vertical="center" wrapText="1"/>
    </xf>
    <xf numFmtId="0" fontId="48" fillId="9" borderId="0" xfId="0" applyFont="1" applyFill="1" applyAlignment="1">
      <alignment horizontal="center" vertical="center" wrapText="1"/>
    </xf>
    <xf numFmtId="0" fontId="48" fillId="9" borderId="42" xfId="0" applyFont="1" applyFill="1" applyBorder="1" applyAlignment="1">
      <alignment horizontal="center" vertical="center" wrapText="1"/>
    </xf>
    <xf numFmtId="0" fontId="92" fillId="7" borderId="11" xfId="0" applyFont="1" applyFill="1" applyBorder="1" applyAlignment="1">
      <alignment horizontal="left" vertical="center" wrapText="1"/>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6" fillId="0" borderId="11" xfId="0" applyNumberFormat="1" applyFont="1" applyBorder="1" applyAlignment="1">
      <alignment horizontal="left" vertical="top" shrinkToFit="1"/>
    </xf>
    <xf numFmtId="1" fontId="106" fillId="0" borderId="12" xfId="0" applyNumberFormat="1" applyFont="1" applyBorder="1" applyAlignment="1">
      <alignment horizontal="left" vertical="top" shrinkToFit="1"/>
    </xf>
    <xf numFmtId="1" fontId="106"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6" fillId="0" borderId="11" xfId="0" applyNumberFormat="1" applyFont="1" applyBorder="1" applyAlignment="1">
      <alignment horizontal="left" vertical="center" shrinkToFit="1"/>
    </xf>
    <xf numFmtId="1" fontId="106" fillId="0" borderId="12" xfId="0" applyNumberFormat="1" applyFont="1" applyBorder="1" applyAlignment="1">
      <alignment horizontal="left" vertical="center" shrinkToFit="1"/>
    </xf>
    <xf numFmtId="1" fontId="106" fillId="0" borderId="13" xfId="0" applyNumberFormat="1" applyFont="1" applyBorder="1" applyAlignment="1">
      <alignment horizontal="left" vertical="center" shrinkToFit="1"/>
    </xf>
    <xf numFmtId="1" fontId="106" fillId="0" borderId="11" xfId="0" applyNumberFormat="1" applyFont="1" applyBorder="1" applyAlignment="1">
      <alignment horizontal="left" vertical="center" wrapText="1" shrinkToFit="1"/>
    </xf>
    <xf numFmtId="1" fontId="106" fillId="0" borderId="12" xfId="0" applyNumberFormat="1" applyFont="1" applyBorder="1" applyAlignment="1">
      <alignment horizontal="left" vertical="center" wrapText="1" shrinkToFit="1"/>
    </xf>
    <xf numFmtId="1" fontId="106" fillId="0" borderId="13" xfId="0" applyNumberFormat="1" applyFont="1" applyBorder="1" applyAlignment="1">
      <alignment horizontal="left" vertical="center" wrapText="1" shrinkToFi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56" fillId="17" borderId="34" xfId="0" applyFont="1" applyFill="1" applyBorder="1" applyAlignment="1">
      <alignment horizontal="center" vertical="center" wrapText="1"/>
    </xf>
    <xf numFmtId="0" fontId="20" fillId="17" borderId="34" xfId="2"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45" xfId="2" applyFont="1" applyBorder="1" applyAlignment="1">
      <alignment horizontal="center" vertical="center" wrapText="1"/>
    </xf>
    <xf numFmtId="0" fontId="22" fillId="16" borderId="37" xfId="2" applyFont="1" applyFill="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8" xfId="2" applyFont="1" applyFill="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6"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4" fillId="17" borderId="1"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7" xfId="0" applyFont="1" applyFill="1" applyBorder="1" applyAlignment="1">
      <alignment horizontal="center" vertical="center" wrapText="1"/>
    </xf>
    <xf numFmtId="0" fontId="34" fillId="17" borderId="8"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2" fillId="17" borderId="34"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0" borderId="34" xfId="0" applyFont="1" applyBorder="1" applyAlignment="1">
      <alignment horizontal="center" vertical="center" wrapText="1"/>
    </xf>
    <xf numFmtId="0" fontId="44" fillId="8"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34" fillId="9"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8" xfId="0"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638EC6"/>
      <color rgb="FF902538"/>
      <color rgb="FF585858"/>
      <color rgb="FF63132A"/>
      <color rgb="FFBB925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12</c:v>
                </c:pt>
                <c:pt idx="1">
                  <c:v>3</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046-4711-826F-D5B07CCEF1C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046-4711-826F-D5B07CCEF1C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046-4711-826F-D5B07CCEF1C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046-4711-826F-D5B07CCEF1C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046-4711-826F-D5B07CCEF1C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046-4711-826F-D5B07CCEF1C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046-4711-826F-D5B07CCEF1C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046-4711-826F-D5B07CCEF1C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046-4711-826F-D5B07CCEF1C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046-4711-826F-D5B07CCEF1C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046-4711-826F-D5B07CCEF1C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046-4711-826F-D5B07CCEF1C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046-4711-826F-D5B07CCEF1C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046-4711-826F-D5B07CCEF1C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046-4711-826F-D5B07CCEF1C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046-4711-826F-D5B07CCEF1C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046-4711-826F-D5B07CCEF1C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046-4711-826F-D5B07CCEF1C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046-4711-826F-D5B07CCEF1C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046-4711-826F-D5B07CCEF1C6}"/>
              </c:ext>
            </c:extLst>
          </c:dPt>
          <c:val>
            <c:numRef>
              <c:f>'A9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046-4711-826F-D5B07CCEF1C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046-4711-826F-D5B07CCEF1C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046-4711-826F-D5B07CCEF1C6}"/>
              </c:ext>
            </c:extLst>
          </c:dPt>
          <c:val>
            <c:numRef>
              <c:f>'A9 C1'!$F$52:$G$52</c:f>
              <c:numCache>
                <c:formatCode>General</c:formatCode>
                <c:ptCount val="2"/>
                <c:pt idx="0">
                  <c:v>0</c:v>
                </c:pt>
                <c:pt idx="1">
                  <c:v>0</c:v>
                </c:pt>
              </c:numCache>
            </c:numRef>
          </c:val>
          <c:extLst>
            <c:ext xmlns:c16="http://schemas.microsoft.com/office/drawing/2014/chart" uri="{C3380CC4-5D6E-409C-BE32-E72D297353CC}">
              <c16:uniqueId val="{0000002D-5046-4711-826F-D5B07CCEF1C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0DF-4DBD-B6FA-E22A04E6BE1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0DF-4DBD-B6FA-E22A04E6BE1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0DF-4DBD-B6FA-E22A04E6BE1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0DF-4DBD-B6FA-E22A04E6BE1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0DF-4DBD-B6FA-E22A04E6BE1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0DF-4DBD-B6FA-E22A04E6BE1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0DF-4DBD-B6FA-E22A04E6BE1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0DF-4DBD-B6FA-E22A04E6BE1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0DF-4DBD-B6FA-E22A04E6BE1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0DF-4DBD-B6FA-E22A04E6BE1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0DF-4DBD-B6FA-E22A04E6BE1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0DF-4DBD-B6FA-E22A04E6BE1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0DF-4DBD-B6FA-E22A04E6BE1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0DF-4DBD-B6FA-E22A04E6BE1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0DF-4DBD-B6FA-E22A04E6BE1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0DF-4DBD-B6FA-E22A04E6BE1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0DF-4DBD-B6FA-E22A04E6BE1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0DF-4DBD-B6FA-E22A04E6BE1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0DF-4DBD-B6FA-E22A04E6BE1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0DF-4DBD-B6FA-E22A04E6BE1D}"/>
              </c:ext>
            </c:extLst>
          </c:dPt>
          <c:val>
            <c:numRef>
              <c:f>'A10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0DF-4DBD-B6FA-E22A04E6BE1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0DF-4DBD-B6FA-E22A04E6BE1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0DF-4DBD-B6FA-E22A04E6BE1D}"/>
              </c:ext>
            </c:extLst>
          </c:dPt>
          <c:val>
            <c:numRef>
              <c:f>'A10 C1'!$F$52:$G$52</c:f>
              <c:numCache>
                <c:formatCode>General</c:formatCode>
                <c:ptCount val="2"/>
                <c:pt idx="0">
                  <c:v>0</c:v>
                </c:pt>
                <c:pt idx="1">
                  <c:v>0</c:v>
                </c:pt>
              </c:numCache>
            </c:numRef>
          </c:val>
          <c:extLst>
            <c:ext xmlns:c16="http://schemas.microsoft.com/office/drawing/2014/chart" uri="{C3380CC4-5D6E-409C-BE32-E72D297353CC}">
              <c16:uniqueId val="{0000002D-50DF-4DBD-B6FA-E22A04E6BE1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13</c:v>
                </c:pt>
                <c:pt idx="1">
                  <c:v>4</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11</c:v>
                </c:pt>
                <c:pt idx="1">
                  <c:v>2</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0</c:v>
                </c:pt>
                <c:pt idx="1">
                  <c:v>0</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7E0E-49AD-8DD8-D544E382A834}"/>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7E0E-49AD-8DD8-D544E382A834}"/>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7E0E-49AD-8DD8-D544E382A834}"/>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7E0E-49AD-8DD8-D544E382A834}"/>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7E0E-49AD-8DD8-D544E382A834}"/>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7E0E-49AD-8DD8-D544E382A834}"/>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7E0E-49AD-8DD8-D544E382A834}"/>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7E0E-49AD-8DD8-D544E382A834}"/>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7E0E-49AD-8DD8-D544E382A834}"/>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7E0E-49AD-8DD8-D544E382A834}"/>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7E0E-49AD-8DD8-D544E382A834}"/>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7E0E-49AD-8DD8-D544E382A834}"/>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7E0E-49AD-8DD8-D544E382A834}"/>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7E0E-49AD-8DD8-D544E382A834}"/>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7E0E-49AD-8DD8-D544E382A834}"/>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7E0E-49AD-8DD8-D544E382A834}"/>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7E0E-49AD-8DD8-D544E382A834}"/>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7E0E-49AD-8DD8-D544E382A834}"/>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7E0E-49AD-8DD8-D544E382A834}"/>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7E0E-49AD-8DD8-D544E382A834}"/>
              </c:ext>
            </c:extLst>
          </c:dPt>
          <c:val>
            <c:numRef>
              <c:f>'A3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7E0E-49AD-8DD8-D544E382A834}"/>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7E0E-49AD-8DD8-D544E382A834}"/>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7E0E-49AD-8DD8-D544E382A834}"/>
              </c:ext>
            </c:extLst>
          </c:dPt>
          <c:val>
            <c:numRef>
              <c:f>'A3 C2'!$F$52:$G$52</c:f>
              <c:numCache>
                <c:formatCode>General</c:formatCode>
                <c:ptCount val="2"/>
                <c:pt idx="0">
                  <c:v>0</c:v>
                </c:pt>
                <c:pt idx="1">
                  <c:v>0</c:v>
                </c:pt>
              </c:numCache>
            </c:numRef>
          </c:val>
          <c:extLst>
            <c:ext xmlns:c16="http://schemas.microsoft.com/office/drawing/2014/chart" uri="{C3380CC4-5D6E-409C-BE32-E72D297353CC}">
              <c16:uniqueId val="{0000002D-7E0E-49AD-8DD8-D544E382A834}"/>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39ED-42BD-AD33-A51FAA9AE27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39ED-42BD-AD33-A51FAA9AE27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39ED-42BD-AD33-A51FAA9AE27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39ED-42BD-AD33-A51FAA9AE27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39ED-42BD-AD33-A51FAA9AE27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39ED-42BD-AD33-A51FAA9AE27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39ED-42BD-AD33-A51FAA9AE27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39ED-42BD-AD33-A51FAA9AE27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39ED-42BD-AD33-A51FAA9AE27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39ED-42BD-AD33-A51FAA9AE27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39ED-42BD-AD33-A51FAA9AE27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39ED-42BD-AD33-A51FAA9AE27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39ED-42BD-AD33-A51FAA9AE27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39ED-42BD-AD33-A51FAA9AE27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39ED-42BD-AD33-A51FAA9AE27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39ED-42BD-AD33-A51FAA9AE27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39ED-42BD-AD33-A51FAA9AE27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39ED-42BD-AD33-A51FAA9AE27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39ED-42BD-AD33-A51FAA9AE27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39ED-42BD-AD33-A51FAA9AE273}"/>
              </c:ext>
            </c:extLst>
          </c:dPt>
          <c:val>
            <c:numRef>
              <c:f>'A4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39ED-42BD-AD33-A51FAA9AE27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39ED-42BD-AD33-A51FAA9AE27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39ED-42BD-AD33-A51FAA9AE273}"/>
              </c:ext>
            </c:extLst>
          </c:dPt>
          <c:val>
            <c:numRef>
              <c:f>'A4 C2'!$F$52:$G$52</c:f>
              <c:numCache>
                <c:formatCode>General</c:formatCode>
                <c:ptCount val="2"/>
                <c:pt idx="0">
                  <c:v>0</c:v>
                </c:pt>
                <c:pt idx="1">
                  <c:v>0</c:v>
                </c:pt>
              </c:numCache>
            </c:numRef>
          </c:val>
          <c:extLst>
            <c:ext xmlns:c16="http://schemas.microsoft.com/office/drawing/2014/chart" uri="{C3380CC4-5D6E-409C-BE32-E72D297353CC}">
              <c16:uniqueId val="{0000002D-39ED-42BD-AD33-A51FAA9AE27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66C5-47C0-BDB5-879AA7FB526E}"/>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66C5-47C0-BDB5-879AA7FB526E}"/>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66C5-47C0-BDB5-879AA7FB526E}"/>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66C5-47C0-BDB5-879AA7FB526E}"/>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66C5-47C0-BDB5-879AA7FB526E}"/>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66C5-47C0-BDB5-879AA7FB526E}"/>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66C5-47C0-BDB5-879AA7FB526E}"/>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66C5-47C0-BDB5-879AA7FB526E}"/>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66C5-47C0-BDB5-879AA7FB526E}"/>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66C5-47C0-BDB5-879AA7FB526E}"/>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66C5-47C0-BDB5-879AA7FB526E}"/>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66C5-47C0-BDB5-879AA7FB526E}"/>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66C5-47C0-BDB5-879AA7FB526E}"/>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66C5-47C0-BDB5-879AA7FB526E}"/>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66C5-47C0-BDB5-879AA7FB526E}"/>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66C5-47C0-BDB5-879AA7FB526E}"/>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66C5-47C0-BDB5-879AA7FB526E}"/>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66C5-47C0-BDB5-879AA7FB526E}"/>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66C5-47C0-BDB5-879AA7FB526E}"/>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66C5-47C0-BDB5-879AA7FB526E}"/>
              </c:ext>
            </c:extLst>
          </c:dPt>
          <c:val>
            <c:numRef>
              <c:f>'A5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66C5-47C0-BDB5-879AA7FB526E}"/>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66C5-47C0-BDB5-879AA7FB526E}"/>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66C5-47C0-BDB5-879AA7FB526E}"/>
              </c:ext>
            </c:extLst>
          </c:dPt>
          <c:val>
            <c:numRef>
              <c:f>'A5 C2 '!$F$52:$G$52</c:f>
              <c:numCache>
                <c:formatCode>General</c:formatCode>
                <c:ptCount val="2"/>
                <c:pt idx="0">
                  <c:v>0</c:v>
                </c:pt>
                <c:pt idx="1">
                  <c:v>0</c:v>
                </c:pt>
              </c:numCache>
            </c:numRef>
          </c:val>
          <c:extLst>
            <c:ext xmlns:c16="http://schemas.microsoft.com/office/drawing/2014/chart" uri="{C3380CC4-5D6E-409C-BE32-E72D297353CC}">
              <c16:uniqueId val="{0000002D-66C5-47C0-BDB5-879AA7FB526E}"/>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6B5-4AE9-96E4-D3F442B57F4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6B5-4AE9-96E4-D3F442B57F4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6B5-4AE9-96E4-D3F442B57F4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6B5-4AE9-96E4-D3F442B57F4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6B5-4AE9-96E4-D3F442B57F4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6B5-4AE9-96E4-D3F442B57F4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6B5-4AE9-96E4-D3F442B57F4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6B5-4AE9-96E4-D3F442B57F4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6B5-4AE9-96E4-D3F442B57F4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6B5-4AE9-96E4-D3F442B57F4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6B5-4AE9-96E4-D3F442B57F4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6B5-4AE9-96E4-D3F442B57F4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6B5-4AE9-96E4-D3F442B57F4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6B5-4AE9-96E4-D3F442B57F4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6B5-4AE9-96E4-D3F442B57F4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6B5-4AE9-96E4-D3F442B57F4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6B5-4AE9-96E4-D3F442B57F4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6B5-4AE9-96E4-D3F442B57F4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6B5-4AE9-96E4-D3F442B57F4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6B5-4AE9-96E4-D3F442B57F4C}"/>
              </c:ext>
            </c:extLst>
          </c:dPt>
          <c:val>
            <c:numRef>
              <c:f>'A6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6B5-4AE9-96E4-D3F442B57F4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6B5-4AE9-96E4-D3F442B57F4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6B5-4AE9-96E4-D3F442B57F4C}"/>
              </c:ext>
            </c:extLst>
          </c:dPt>
          <c:val>
            <c:numRef>
              <c:f>'A6 C2'!$F$52:$G$52</c:f>
              <c:numCache>
                <c:formatCode>General</c:formatCode>
                <c:ptCount val="2"/>
                <c:pt idx="0">
                  <c:v>0</c:v>
                </c:pt>
                <c:pt idx="1">
                  <c:v>0</c:v>
                </c:pt>
              </c:numCache>
            </c:numRef>
          </c:val>
          <c:extLst>
            <c:ext xmlns:c16="http://schemas.microsoft.com/office/drawing/2014/chart" uri="{C3380CC4-5D6E-409C-BE32-E72D297353CC}">
              <c16:uniqueId val="{0000002D-E6B5-4AE9-96E4-D3F442B57F4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FAA-4C05-8993-554961C1E54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FAA-4C05-8993-554961C1E54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FAA-4C05-8993-554961C1E54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FAA-4C05-8993-554961C1E54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FAA-4C05-8993-554961C1E54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FAA-4C05-8993-554961C1E54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FAA-4C05-8993-554961C1E54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FAA-4C05-8993-554961C1E54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FAA-4C05-8993-554961C1E54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FAA-4C05-8993-554961C1E54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FAA-4C05-8993-554961C1E54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FAA-4C05-8993-554961C1E54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FAA-4C05-8993-554961C1E54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FAA-4C05-8993-554961C1E54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FAA-4C05-8993-554961C1E54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FAA-4C05-8993-554961C1E54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FAA-4C05-8993-554961C1E54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FAA-4C05-8993-554961C1E54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FAA-4C05-8993-554961C1E54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FAA-4C05-8993-554961C1E546}"/>
              </c:ext>
            </c:extLst>
          </c:dPt>
          <c:val>
            <c:numRef>
              <c:f>'A7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FAA-4C05-8993-554961C1E54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FAA-4C05-8993-554961C1E54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FAA-4C05-8993-554961C1E546}"/>
              </c:ext>
            </c:extLst>
          </c:dPt>
          <c:val>
            <c:numRef>
              <c:f>'A7 C2'!$F$52:$G$52</c:f>
              <c:numCache>
                <c:formatCode>General</c:formatCode>
                <c:ptCount val="2"/>
                <c:pt idx="0">
                  <c:v>0</c:v>
                </c:pt>
                <c:pt idx="1">
                  <c:v>0</c:v>
                </c:pt>
              </c:numCache>
            </c:numRef>
          </c:val>
          <c:extLst>
            <c:ext xmlns:c16="http://schemas.microsoft.com/office/drawing/2014/chart" uri="{C3380CC4-5D6E-409C-BE32-E72D297353CC}">
              <c16:uniqueId val="{0000002D-5FAA-4C05-8993-554961C1E54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64</c:v>
                </c:pt>
                <c:pt idx="1">
                  <c:v>13</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0A2E-4F0B-AB00-DC64B054CD7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0A2E-4F0B-AB00-DC64B054CD7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0A2E-4F0B-AB00-DC64B054CD7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0A2E-4F0B-AB00-DC64B054CD7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0A2E-4F0B-AB00-DC64B054CD7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0A2E-4F0B-AB00-DC64B054CD7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0A2E-4F0B-AB00-DC64B054CD7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0A2E-4F0B-AB00-DC64B054CD7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0A2E-4F0B-AB00-DC64B054CD7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0A2E-4F0B-AB00-DC64B054CD7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0A2E-4F0B-AB00-DC64B054CD7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0A2E-4F0B-AB00-DC64B054CD7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0A2E-4F0B-AB00-DC64B054CD7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0A2E-4F0B-AB00-DC64B054CD7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0A2E-4F0B-AB00-DC64B054CD7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0A2E-4F0B-AB00-DC64B054CD7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0A2E-4F0B-AB00-DC64B054CD7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0A2E-4F0B-AB00-DC64B054CD7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0A2E-4F0B-AB00-DC64B054CD7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0A2E-4F0B-AB00-DC64B054CD7F}"/>
              </c:ext>
            </c:extLst>
          </c:dPt>
          <c:val>
            <c:numRef>
              <c:f>'A8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0A2E-4F0B-AB00-DC64B054CD7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0A2E-4F0B-AB00-DC64B054CD7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0A2E-4F0B-AB00-DC64B054CD7F}"/>
              </c:ext>
            </c:extLst>
          </c:dPt>
          <c:val>
            <c:numRef>
              <c:f>'A8 C2'!$F$52:$G$52</c:f>
              <c:numCache>
                <c:formatCode>General</c:formatCode>
                <c:ptCount val="2"/>
                <c:pt idx="0">
                  <c:v>0</c:v>
                </c:pt>
                <c:pt idx="1">
                  <c:v>0</c:v>
                </c:pt>
              </c:numCache>
            </c:numRef>
          </c:val>
          <c:extLst>
            <c:ext xmlns:c16="http://schemas.microsoft.com/office/drawing/2014/chart" uri="{C3380CC4-5D6E-409C-BE32-E72D297353CC}">
              <c16:uniqueId val="{0000002D-0A2E-4F0B-AB00-DC64B054CD7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BDB5-44B7-8644-DA02C860579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BDB5-44B7-8644-DA02C860579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BDB5-44B7-8644-DA02C860579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BDB5-44B7-8644-DA02C860579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BDB5-44B7-8644-DA02C860579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BDB5-44B7-8644-DA02C860579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BDB5-44B7-8644-DA02C860579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BDB5-44B7-8644-DA02C860579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BDB5-44B7-8644-DA02C860579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BDB5-44B7-8644-DA02C860579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BDB5-44B7-8644-DA02C860579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BDB5-44B7-8644-DA02C860579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BDB5-44B7-8644-DA02C860579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BDB5-44B7-8644-DA02C860579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BDB5-44B7-8644-DA02C860579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BDB5-44B7-8644-DA02C860579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BDB5-44B7-8644-DA02C860579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BDB5-44B7-8644-DA02C860579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BDB5-44B7-8644-DA02C860579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BDB5-44B7-8644-DA02C8605790}"/>
              </c:ext>
            </c:extLst>
          </c:dPt>
          <c:val>
            <c:numRef>
              <c:f>'A9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BDB5-44B7-8644-DA02C860579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BDB5-44B7-8644-DA02C860579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BDB5-44B7-8644-DA02C8605790}"/>
              </c:ext>
            </c:extLst>
          </c:dPt>
          <c:val>
            <c:numRef>
              <c:f>'A9 C2'!$F$52:$G$52</c:f>
              <c:numCache>
                <c:formatCode>General</c:formatCode>
                <c:ptCount val="2"/>
                <c:pt idx="0">
                  <c:v>0</c:v>
                </c:pt>
                <c:pt idx="1">
                  <c:v>0</c:v>
                </c:pt>
              </c:numCache>
            </c:numRef>
          </c:val>
          <c:extLst>
            <c:ext xmlns:c16="http://schemas.microsoft.com/office/drawing/2014/chart" uri="{C3380CC4-5D6E-409C-BE32-E72D297353CC}">
              <c16:uniqueId val="{0000002D-BDB5-44B7-8644-DA02C860579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B1CD-45E9-9C86-5BB79994A597}"/>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B1CD-45E9-9C86-5BB79994A597}"/>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B1CD-45E9-9C86-5BB79994A597}"/>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B1CD-45E9-9C86-5BB79994A597}"/>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B1CD-45E9-9C86-5BB79994A597}"/>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B1CD-45E9-9C86-5BB79994A597}"/>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B1CD-45E9-9C86-5BB79994A597}"/>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B1CD-45E9-9C86-5BB79994A597}"/>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B1CD-45E9-9C86-5BB79994A597}"/>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B1CD-45E9-9C86-5BB79994A597}"/>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B1CD-45E9-9C86-5BB79994A597}"/>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B1CD-45E9-9C86-5BB79994A597}"/>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B1CD-45E9-9C86-5BB79994A597}"/>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B1CD-45E9-9C86-5BB79994A597}"/>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B1CD-45E9-9C86-5BB79994A597}"/>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B1CD-45E9-9C86-5BB79994A597}"/>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B1CD-45E9-9C86-5BB79994A597}"/>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B1CD-45E9-9C86-5BB79994A597}"/>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B1CD-45E9-9C86-5BB79994A597}"/>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B1CD-45E9-9C86-5BB79994A597}"/>
              </c:ext>
            </c:extLst>
          </c:dPt>
          <c:val>
            <c:numRef>
              <c:f>'A10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B1CD-45E9-9C86-5BB79994A597}"/>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B1CD-45E9-9C86-5BB79994A597}"/>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B1CD-45E9-9C86-5BB79994A597}"/>
              </c:ext>
            </c:extLst>
          </c:dPt>
          <c:val>
            <c:numRef>
              <c:f>'A10 C2'!$F$52:$G$52</c:f>
              <c:numCache>
                <c:formatCode>General</c:formatCode>
                <c:ptCount val="2"/>
                <c:pt idx="0">
                  <c:v>0</c:v>
                </c:pt>
                <c:pt idx="1">
                  <c:v>0</c:v>
                </c:pt>
              </c:numCache>
            </c:numRef>
          </c:val>
          <c:extLst>
            <c:ext xmlns:c16="http://schemas.microsoft.com/office/drawing/2014/chart" uri="{C3380CC4-5D6E-409C-BE32-E72D297353CC}">
              <c16:uniqueId val="{0000002D-B1CD-45E9-9C86-5BB79994A597}"/>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{94275C84-D8BB-4564-8324-28CAD0B7115C}</c15:txfldGUID>
                      <c15:f>'AE2'!$H$51</c15:f>
                      <c15:dlblFieldTableCache>
                        <c:ptCount val="1"/>
                        <c:pt idx="0">
                          <c:v>9</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{17CAF4CD-88E7-4915-937C-9F350DA9F666}</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{1B7F3143-E9BC-4A4E-BCEF-88717DAE09BC}</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9</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{A9068FD1-2E03-4615-BFAE-650045B8B42D}</c15:txfldGUID>
                      <c15:f>'AE1'!$H$51</c15:f>
                      <c15:dlblFieldTableCache>
                        <c:ptCount val="1"/>
                        <c:pt idx="0">
                          <c:v>9</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{EC214DDA-5FE4-4AA9-9768-7CC6F92F6FC5}</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{A1A60A37-333E-4E51-B33B-430D3E360B02}</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9</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129</c:v>
                </c:pt>
                <c:pt idx="1">
                  <c:v>27</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99</c:v>
                </c:pt>
                <c:pt idx="1">
                  <c:v>24</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138</c:v>
                </c:pt>
                <c:pt idx="1">
                  <c:v>36</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0</c:v>
                </c:pt>
                <c:pt idx="1">
                  <c:v>0</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BBA-4612-BC70-2BE25EC36A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BBA-4612-BC70-2BE25EC36A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BBA-4612-BC70-2BE25EC36A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BBA-4612-BC70-2BE25EC36A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BBA-4612-BC70-2BE25EC36A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BBA-4612-BC70-2BE25EC36A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BBA-4612-BC70-2BE25EC36A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BBA-4612-BC70-2BE25EC36A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BBA-4612-BC70-2BE25EC36A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BBA-4612-BC70-2BE25EC36A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BBA-4612-BC70-2BE25EC36A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BBA-4612-BC70-2BE25EC36A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BBA-4612-BC70-2BE25EC36A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BBA-4612-BC70-2BE25EC36A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BBA-4612-BC70-2BE25EC36A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BBA-4612-BC70-2BE25EC36A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BBA-4612-BC70-2BE25EC36A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BBA-4612-BC70-2BE25EC36A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BBA-4612-BC70-2BE25EC36A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BBA-4612-BC70-2BE25EC36A8A}"/>
              </c:ext>
            </c:extLst>
          </c:dPt>
          <c:val>
            <c:numRef>
              <c:f>'A6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BBA-4612-BC70-2BE25EC36A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BBA-4612-BC70-2BE25EC36A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BBA-4612-BC70-2BE25EC36A8A}"/>
              </c:ext>
            </c:extLst>
          </c:dPt>
          <c:val>
            <c:numRef>
              <c:f>'A6 C1'!$F$52:$G$52</c:f>
              <c:numCache>
                <c:formatCode>General</c:formatCode>
                <c:ptCount val="2"/>
                <c:pt idx="0">
                  <c:v>0</c:v>
                </c:pt>
                <c:pt idx="1">
                  <c:v>0</c:v>
                </c:pt>
              </c:numCache>
            </c:numRef>
          </c:val>
          <c:extLst>
            <c:ext xmlns:c16="http://schemas.microsoft.com/office/drawing/2014/chart" uri="{C3380CC4-5D6E-409C-BE32-E72D297353CC}">
              <c16:uniqueId val="{0000002D-1BBA-4612-BC70-2BE25EC36A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10A-4AF1-B107-704F88638CC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10A-4AF1-B107-704F88638CC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10A-4AF1-B107-704F88638CC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10A-4AF1-B107-704F88638CC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10A-4AF1-B107-704F88638CC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10A-4AF1-B107-704F88638CC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10A-4AF1-B107-704F88638CC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10A-4AF1-B107-704F88638CC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10A-4AF1-B107-704F88638CC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10A-4AF1-B107-704F88638CC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10A-4AF1-B107-704F88638CC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10A-4AF1-B107-704F88638CC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10A-4AF1-B107-704F88638CC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10A-4AF1-B107-704F88638CC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10A-4AF1-B107-704F88638CC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10A-4AF1-B107-704F88638CC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10A-4AF1-B107-704F88638CC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10A-4AF1-B107-704F88638CC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10A-4AF1-B107-704F88638CC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10A-4AF1-B107-704F88638CC6}"/>
              </c:ext>
            </c:extLst>
          </c:dPt>
          <c:val>
            <c:numRef>
              <c:f>'A7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10A-4AF1-B107-704F88638CC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10A-4AF1-B107-704F88638CC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10A-4AF1-B107-704F88638CC6}"/>
              </c:ext>
            </c:extLst>
          </c:dPt>
          <c:val>
            <c:numRef>
              <c:f>'A7 C1'!$F$52:$G$52</c:f>
              <c:numCache>
                <c:formatCode>General</c:formatCode>
                <c:ptCount val="2"/>
                <c:pt idx="0">
                  <c:v>0</c:v>
                </c:pt>
                <c:pt idx="1">
                  <c:v>0</c:v>
                </c:pt>
              </c:numCache>
            </c:numRef>
          </c:val>
          <c:extLst>
            <c:ext xmlns:c16="http://schemas.microsoft.com/office/drawing/2014/chart" uri="{C3380CC4-5D6E-409C-BE32-E72D297353CC}">
              <c16:uniqueId val="{0000002D-210A-4AF1-B107-704F88638CC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9A02-4E13-8C7C-7AA39353E38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9A02-4E13-8C7C-7AA39353E38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9A02-4E13-8C7C-7AA39353E38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9A02-4E13-8C7C-7AA39353E38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9A02-4E13-8C7C-7AA39353E38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9A02-4E13-8C7C-7AA39353E38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9A02-4E13-8C7C-7AA39353E38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9A02-4E13-8C7C-7AA39353E38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9A02-4E13-8C7C-7AA39353E38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9A02-4E13-8C7C-7AA39353E38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9A02-4E13-8C7C-7AA39353E38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9A02-4E13-8C7C-7AA39353E38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9A02-4E13-8C7C-7AA39353E38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9A02-4E13-8C7C-7AA39353E38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9A02-4E13-8C7C-7AA39353E38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9A02-4E13-8C7C-7AA39353E38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9A02-4E13-8C7C-7AA39353E38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9A02-4E13-8C7C-7AA39353E38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9A02-4E13-8C7C-7AA39353E38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9A02-4E13-8C7C-7AA39353E389}"/>
              </c:ext>
            </c:extLst>
          </c:dPt>
          <c:val>
            <c:numRef>
              <c:f>'A8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9A02-4E13-8C7C-7AA39353E38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9A02-4E13-8C7C-7AA39353E38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9A02-4E13-8C7C-7AA39353E389}"/>
              </c:ext>
            </c:extLst>
          </c:dPt>
          <c:val>
            <c:numRef>
              <c:f>'A8 C1'!$F$52:$G$52</c:f>
              <c:numCache>
                <c:formatCode>General</c:formatCode>
                <c:ptCount val="2"/>
                <c:pt idx="0">
                  <c:v>0</c:v>
                </c:pt>
                <c:pt idx="1">
                  <c:v>0</c:v>
                </c:pt>
              </c:numCache>
            </c:numRef>
          </c:val>
          <c:extLst>
            <c:ext xmlns:c16="http://schemas.microsoft.com/office/drawing/2014/chart" uri="{C3380CC4-5D6E-409C-BE32-E72D297353CC}">
              <c16:uniqueId val="{0000002D-9A02-4E13-8C7C-7AA39353E38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34.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21%</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26%</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40B2F824-DF81-47F2-9290-00C8B6361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519572</xdr:colOff>
      <xdr:row>57</xdr:row>
      <xdr:rowOff>72887</xdr:rowOff>
    </xdr:from>
    <xdr:to>
      <xdr:col>5</xdr:col>
      <xdr:colOff>641901</xdr:colOff>
      <xdr:row>62</xdr:row>
      <xdr:rowOff>23190</xdr:rowOff>
    </xdr:to>
    <xdr:sp macro="" textlink="$I$52">
      <xdr:nvSpPr>
        <xdr:cNvPr id="3" name="CuadroTexto 2">
          <a:extLst>
            <a:ext uri="{FF2B5EF4-FFF2-40B4-BE49-F238E27FC236}">
              <a16:creationId xmlns:a16="http://schemas.microsoft.com/office/drawing/2014/main" id="{6A9B0C58-A167-4CE5-9BC2-120A61A1EBB5}"/>
            </a:ext>
          </a:extLst>
        </xdr:cNvPr>
        <xdr:cNvSpPr txBox="1"/>
      </xdr:nvSpPr>
      <xdr:spPr>
        <a:xfrm>
          <a:off x="3596147" y="172464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FE4F5B0-47E1-478C-9D3C-FA7ACB39E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681497</xdr:colOff>
      <xdr:row>57</xdr:row>
      <xdr:rowOff>101462</xdr:rowOff>
    </xdr:from>
    <xdr:to>
      <xdr:col>5</xdr:col>
      <xdr:colOff>803826</xdr:colOff>
      <xdr:row>62</xdr:row>
      <xdr:rowOff>51765</xdr:rowOff>
    </xdr:to>
    <xdr:sp macro="" textlink="$I$52">
      <xdr:nvSpPr>
        <xdr:cNvPr id="3" name="CuadroTexto 2">
          <a:extLst>
            <a:ext uri="{FF2B5EF4-FFF2-40B4-BE49-F238E27FC236}">
              <a16:creationId xmlns:a16="http://schemas.microsoft.com/office/drawing/2014/main" id="{F78DB0F0-8472-4454-8C70-106C0E2EC44A}"/>
            </a:ext>
          </a:extLst>
        </xdr:cNvPr>
        <xdr:cNvSpPr txBox="1"/>
      </xdr:nvSpPr>
      <xdr:spPr>
        <a:xfrm>
          <a:off x="3758072"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9D51D918-FE93-434C-BF51-EF2C220FA1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E1F0AFA8-1597-4EE5-82FC-60F2B07A6C26}"/>
            </a:ext>
          </a:extLst>
        </xdr:cNvPr>
        <xdr:cNvSpPr txBox="1"/>
      </xdr:nvSpPr>
      <xdr:spPr>
        <a:xfrm>
          <a:off x="3700922" y="17732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595FFF6-9CA6-440C-B2EA-9C89185B04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6EFFD10D-EE17-4196-88F2-8F0B10E839DC}"/>
            </a:ext>
          </a:extLst>
        </xdr:cNvPr>
        <xdr:cNvSpPr txBox="1"/>
      </xdr:nvSpPr>
      <xdr:spPr>
        <a:xfrm>
          <a:off x="3700922" y="17732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331DB3F-1D78-4883-9685-8449B31EA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57</xdr:row>
      <xdr:rowOff>72887</xdr:rowOff>
    </xdr:from>
    <xdr:to>
      <xdr:col>5</xdr:col>
      <xdr:colOff>765726</xdr:colOff>
      <xdr:row>62</xdr:row>
      <xdr:rowOff>23190</xdr:rowOff>
    </xdr:to>
    <xdr:sp macro="" textlink="$I$52">
      <xdr:nvSpPr>
        <xdr:cNvPr id="3" name="CuadroTexto 2">
          <a:extLst>
            <a:ext uri="{FF2B5EF4-FFF2-40B4-BE49-F238E27FC236}">
              <a16:creationId xmlns:a16="http://schemas.microsoft.com/office/drawing/2014/main" id="{910EF173-39A1-43AE-B2AA-8CADFD22253D}"/>
            </a:ext>
          </a:extLst>
        </xdr:cNvPr>
        <xdr:cNvSpPr txBox="1"/>
      </xdr:nvSpPr>
      <xdr:spPr>
        <a:xfrm>
          <a:off x="3719972" y="17732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31%</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796C2E8A-281C-4C16-97D3-E254F6714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605297</xdr:colOff>
      <xdr:row>57</xdr:row>
      <xdr:rowOff>82412</xdr:rowOff>
    </xdr:from>
    <xdr:to>
      <xdr:col>5</xdr:col>
      <xdr:colOff>727626</xdr:colOff>
      <xdr:row>62</xdr:row>
      <xdr:rowOff>32715</xdr:rowOff>
    </xdr:to>
    <xdr:sp macro="" textlink="$I$52">
      <xdr:nvSpPr>
        <xdr:cNvPr id="3" name="CuadroTexto 2">
          <a:extLst>
            <a:ext uri="{FF2B5EF4-FFF2-40B4-BE49-F238E27FC236}">
              <a16:creationId xmlns:a16="http://schemas.microsoft.com/office/drawing/2014/main" id="{741B7E7E-FBC5-47EA-AE13-7F61BA5CA0DD}"/>
            </a:ext>
          </a:extLst>
        </xdr:cNvPr>
        <xdr:cNvSpPr txBox="1"/>
      </xdr:nvSpPr>
      <xdr:spPr>
        <a:xfrm>
          <a:off x="3681872" y="179703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10E754D9-EF98-48BB-9F91-46743A6FA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558793</xdr:colOff>
      <xdr:row>57</xdr:row>
      <xdr:rowOff>14616</xdr:rowOff>
    </xdr:from>
    <xdr:to>
      <xdr:col>5</xdr:col>
      <xdr:colOff>681122</xdr:colOff>
      <xdr:row>61</xdr:row>
      <xdr:rowOff>121802</xdr:rowOff>
    </xdr:to>
    <xdr:sp macro="" textlink="$I$52">
      <xdr:nvSpPr>
        <xdr:cNvPr id="3" name="CuadroTexto 2">
          <a:extLst>
            <a:ext uri="{FF2B5EF4-FFF2-40B4-BE49-F238E27FC236}">
              <a16:creationId xmlns:a16="http://schemas.microsoft.com/office/drawing/2014/main" id="{492F1856-0FCB-45C3-A72E-2B8C7A7D9064}"/>
            </a:ext>
          </a:extLst>
        </xdr:cNvPr>
        <xdr:cNvSpPr txBox="1"/>
      </xdr:nvSpPr>
      <xdr:spPr>
        <a:xfrm>
          <a:off x="3640411" y="17753528"/>
          <a:ext cx="1142064" cy="734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51603B8A-0A92-4D25-9F31-1C8F9A34C6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538622</xdr:colOff>
      <xdr:row>57</xdr:row>
      <xdr:rowOff>63362</xdr:rowOff>
    </xdr:from>
    <xdr:to>
      <xdr:col>5</xdr:col>
      <xdr:colOff>660951</xdr:colOff>
      <xdr:row>62</xdr:row>
      <xdr:rowOff>13665</xdr:rowOff>
    </xdr:to>
    <xdr:sp macro="" textlink="$I$52">
      <xdr:nvSpPr>
        <xdr:cNvPr id="3" name="CuadroTexto 2">
          <a:extLst>
            <a:ext uri="{FF2B5EF4-FFF2-40B4-BE49-F238E27FC236}">
              <a16:creationId xmlns:a16="http://schemas.microsoft.com/office/drawing/2014/main" id="{185A6D8F-9DFF-4A4C-AD82-3C5767F603E6}"/>
            </a:ext>
          </a:extLst>
        </xdr:cNvPr>
        <xdr:cNvSpPr txBox="1"/>
      </xdr:nvSpPr>
      <xdr:spPr>
        <a:xfrm>
          <a:off x="3615197" y="1795131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C2C28B6-192F-4258-9E38-26569BE4F7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605297</xdr:colOff>
      <xdr:row>57</xdr:row>
      <xdr:rowOff>63362</xdr:rowOff>
    </xdr:from>
    <xdr:to>
      <xdr:col>5</xdr:col>
      <xdr:colOff>727626</xdr:colOff>
      <xdr:row>62</xdr:row>
      <xdr:rowOff>13665</xdr:rowOff>
    </xdr:to>
    <xdr:sp macro="" textlink="$I$52">
      <xdr:nvSpPr>
        <xdr:cNvPr id="3" name="CuadroTexto 2">
          <a:extLst>
            <a:ext uri="{FF2B5EF4-FFF2-40B4-BE49-F238E27FC236}">
              <a16:creationId xmlns:a16="http://schemas.microsoft.com/office/drawing/2014/main" id="{0C3C23F7-2FF6-4FCD-BF85-D7716A0D0395}"/>
            </a:ext>
          </a:extLst>
        </xdr:cNvPr>
        <xdr:cNvSpPr txBox="1"/>
      </xdr:nvSpPr>
      <xdr:spPr>
        <a:xfrm>
          <a:off x="3681872" y="1844661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050BE4FC-698C-4D78-986C-94ECEE2C1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652922</xdr:colOff>
      <xdr:row>57</xdr:row>
      <xdr:rowOff>72887</xdr:rowOff>
    </xdr:from>
    <xdr:to>
      <xdr:col>5</xdr:col>
      <xdr:colOff>775251</xdr:colOff>
      <xdr:row>62</xdr:row>
      <xdr:rowOff>23190</xdr:rowOff>
    </xdr:to>
    <xdr:sp macro="" textlink="$I$52">
      <xdr:nvSpPr>
        <xdr:cNvPr id="3" name="CuadroTexto 2">
          <a:extLst>
            <a:ext uri="{FF2B5EF4-FFF2-40B4-BE49-F238E27FC236}">
              <a16:creationId xmlns:a16="http://schemas.microsoft.com/office/drawing/2014/main" id="{6CC3A774-E36A-4822-BC17-66FD2E09F284}"/>
            </a:ext>
          </a:extLst>
        </xdr:cNvPr>
        <xdr:cNvSpPr txBox="1"/>
      </xdr:nvSpPr>
      <xdr:spPr>
        <a:xfrm>
          <a:off x="3615197" y="18456137"/>
          <a:ext cx="10272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12220</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30.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C22EB256-D00D-4946-98C0-38A933B6B8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63362</xdr:rowOff>
    </xdr:from>
    <xdr:to>
      <xdr:col>5</xdr:col>
      <xdr:colOff>746676</xdr:colOff>
      <xdr:row>62</xdr:row>
      <xdr:rowOff>13665</xdr:rowOff>
    </xdr:to>
    <xdr:sp macro="" textlink="$I$52">
      <xdr:nvSpPr>
        <xdr:cNvPr id="3" name="CuadroTexto 2">
          <a:extLst>
            <a:ext uri="{FF2B5EF4-FFF2-40B4-BE49-F238E27FC236}">
              <a16:creationId xmlns:a16="http://schemas.microsoft.com/office/drawing/2014/main" id="{6ADAEC2C-C1AB-46E6-9173-996905862C29}"/>
            </a:ext>
          </a:extLst>
        </xdr:cNvPr>
        <xdr:cNvSpPr txBox="1"/>
      </xdr:nvSpPr>
      <xdr:spPr>
        <a:xfrm>
          <a:off x="3700922" y="1844661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D021F5CF-B099-45E3-B6DB-B51C4A39E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57</xdr:row>
      <xdr:rowOff>53837</xdr:rowOff>
    </xdr:from>
    <xdr:to>
      <xdr:col>5</xdr:col>
      <xdr:colOff>765726</xdr:colOff>
      <xdr:row>62</xdr:row>
      <xdr:rowOff>4140</xdr:rowOff>
    </xdr:to>
    <xdr:sp macro="" textlink="$I$52">
      <xdr:nvSpPr>
        <xdr:cNvPr id="3" name="CuadroTexto 2">
          <a:extLst>
            <a:ext uri="{FF2B5EF4-FFF2-40B4-BE49-F238E27FC236}">
              <a16:creationId xmlns:a16="http://schemas.microsoft.com/office/drawing/2014/main" id="{19AE7C10-46DF-45FE-8671-5FD8D5FCEB13}"/>
            </a:ext>
          </a:extLst>
        </xdr:cNvPr>
        <xdr:cNvSpPr txBox="1"/>
      </xdr:nvSpPr>
      <xdr:spPr>
        <a:xfrm>
          <a:off x="3719972" y="184370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190BC1D-654F-4285-B95E-5DFFE0CA2C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682058</xdr:colOff>
      <xdr:row>57</xdr:row>
      <xdr:rowOff>70646</xdr:rowOff>
    </xdr:from>
    <xdr:to>
      <xdr:col>5</xdr:col>
      <xdr:colOff>804387</xdr:colOff>
      <xdr:row>62</xdr:row>
      <xdr:rowOff>20949</xdr:rowOff>
    </xdr:to>
    <xdr:sp macro="" textlink="$I$52">
      <xdr:nvSpPr>
        <xdr:cNvPr id="3" name="CuadroTexto 2">
          <a:extLst>
            <a:ext uri="{FF2B5EF4-FFF2-40B4-BE49-F238E27FC236}">
              <a16:creationId xmlns:a16="http://schemas.microsoft.com/office/drawing/2014/main" id="{73200F69-9C78-4D32-A8A2-B31CD7B1EA07}"/>
            </a:ext>
          </a:extLst>
        </xdr:cNvPr>
        <xdr:cNvSpPr txBox="1"/>
      </xdr:nvSpPr>
      <xdr:spPr>
        <a:xfrm>
          <a:off x="3763676" y="18313822"/>
          <a:ext cx="1142064" cy="734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3.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Baja</a:t>
          </a:r>
          <a:r>
            <a:rPr lang="es-MX" sz="1000" baseline="0">
              <a:latin typeface="Arial" panose="020B0604020202020204" pitchFamily="34" charset="0"/>
              <a:cs typeface="Arial" panose="020B0604020202020204" pitchFamily="34" charset="0"/>
            </a:rPr>
            <a:t> participacion y asistencia de las personas Adultas Mayores del municipio de Zapotlán de Juarez en los programas y espacios diseñados para su bienestar.</a:t>
          </a:r>
          <a:endParaRPr lang="es-MX" sz="1000">
            <a:latin typeface="Arial" panose="020B0604020202020204" pitchFamily="34" charset="0"/>
            <a:cs typeface="Arial" panose="020B0604020202020204" pitchFamily="34" charset="0"/>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Deterioro de la Salud Mental</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Empeoramiento de la Salud Física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Aumento del Aislamiento Social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Escasa Sensibilización sobre la Prevención de Enfermedades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Pérdida de Oportunidades de Aprendizaje y Crecimiento Personal</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Desconfianza en los Servicios Municipales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Falta de Información</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Desconfianza en los Servicios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Aislamiento Social</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Problemas de Comunicación</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58519" y="4395922"/>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Estigmatización o Vergüenza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b="1">
              <a:solidFill>
                <a:schemeClr val="bg1"/>
              </a:solidFill>
              <a:latin typeface="+mn-lt"/>
              <a:cs typeface="Arial" panose="020B0604020202020204" pitchFamily="34" charset="0"/>
            </a:rPr>
            <a:t>Falta de Espacios Accesibles </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Mejorar la Calidad de Vida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485134</xdr:colOff>
      <xdr:row>17</xdr:row>
      <xdr:rowOff>100292</xdr:rowOff>
    </xdr:from>
    <xdr:to>
      <xdr:col>11</xdr:col>
      <xdr:colOff>558253</xdr:colOff>
      <xdr:row>21</xdr:row>
      <xdr:rowOff>67236</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85134" y="3349998"/>
          <a:ext cx="7681913" cy="594473"/>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Promover activamente la participación de los adultos mayores, garantizando su acceso a programas y actividades que fomenten su bienestar integral. Se busca ampliar las oportunidades y fortalecer sus capacidades, asegurando que todos los zapotlanenses disfruten de una vida más plena, activa y digna.</a:t>
          </a:r>
          <a:endParaRPr lang="es-MX" sz="10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Prevenir Enfermedades y Trastornos Relacionados con la Edad</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Fomentar la Autonomía e Independencia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Mejorar la Integración de los Adultos Mayores en la Comunidad</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Fortalecer el Tejido Social</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Mayor Participación Comunitaria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Organización de Talleres y Cursos de Capacitación</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Fomento del Uso de Nuevas Tecnologías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Promoción de Programas de Salud Preventiva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Fortalecimiento de Redes de Apoyo Familiar</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Implementación de Actividades Culturales y Recreativas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1">
              <a:solidFill>
                <a:schemeClr val="lt1"/>
              </a:solidFill>
              <a:effectLst/>
              <a:latin typeface="+mn-lt"/>
              <a:ea typeface="+mn-ea"/>
              <a:cs typeface="+mn-cs"/>
            </a:rPr>
            <a:t>Aseguramiento de los Derechos de los Adultos Mayores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28</xdr:row>
      <xdr:rowOff>182542</xdr:rowOff>
    </xdr:from>
    <xdr:to>
      <xdr:col>1</xdr:col>
      <xdr:colOff>2962275</xdr:colOff>
      <xdr:row>30</xdr:row>
      <xdr:rowOff>39542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22</xdr:row>
      <xdr:rowOff>900674</xdr:rowOff>
    </xdr:from>
    <xdr:to>
      <xdr:col>5</xdr:col>
      <xdr:colOff>1745219</xdr:colOff>
      <xdr:row>22</xdr:row>
      <xdr:rowOff>2256585</xdr:rowOff>
    </xdr:to>
    <xdr:grpSp>
      <xdr:nvGrpSpPr>
        <xdr:cNvPr id="2" name="Grupo 1">
          <a:extLst>
            <a:ext uri="{FF2B5EF4-FFF2-40B4-BE49-F238E27FC236}">
              <a16:creationId xmlns:a16="http://schemas.microsoft.com/office/drawing/2014/main" id="{CB0A788B-235C-48C9-9EAE-E54A31CA7962}"/>
            </a:ext>
          </a:extLst>
        </xdr:cNvPr>
        <xdr:cNvGrpSpPr/>
      </xdr:nvGrpSpPr>
      <xdr:grpSpPr>
        <a:xfrm>
          <a:off x="0" y="23099527"/>
          <a:ext cx="9690190" cy="1355911"/>
          <a:chOff x="64531" y="29356611"/>
          <a:chExt cx="9722407" cy="1355911"/>
        </a:xfrm>
      </xdr:grpSpPr>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29401433"/>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grpSp>
        <xdr:nvGrpSpPr>
          <xdr:cNvPr id="60" name="Group 60">
            <a:extLst>
              <a:ext uri="{FF2B5EF4-FFF2-40B4-BE49-F238E27FC236}">
                <a16:creationId xmlns:a16="http://schemas.microsoft.com/office/drawing/2014/main" id="{00000000-0008-0000-0900-00003C000000}"/>
              </a:ext>
            </a:extLst>
          </xdr:cNvPr>
          <xdr:cNvGrpSpPr/>
        </xdr:nvGrpSpPr>
        <xdr:grpSpPr>
          <a:xfrm>
            <a:off x="3411367" y="29356611"/>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grpSp>
        <xdr:nvGrpSpPr>
          <xdr:cNvPr id="64" name="Group 64">
            <a:extLst>
              <a:ext uri="{FF2B5EF4-FFF2-40B4-BE49-F238E27FC236}">
                <a16:creationId xmlns:a16="http://schemas.microsoft.com/office/drawing/2014/main" id="{00000000-0008-0000-0900-000040000000}"/>
              </a:ext>
            </a:extLst>
          </xdr:cNvPr>
          <xdr:cNvGrpSpPr/>
        </xdr:nvGrpSpPr>
        <xdr:grpSpPr>
          <a:xfrm>
            <a:off x="6716526" y="29379021"/>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grpSp>
    <xdr:clientData/>
  </xdr:two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22</xdr:row>
      <xdr:rowOff>104775</xdr:rowOff>
    </xdr:from>
    <xdr:to>
      <xdr:col>5</xdr:col>
      <xdr:colOff>1079315</xdr:colOff>
      <xdr:row>22</xdr:row>
      <xdr:rowOff>544044</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22303628"/>
          <a:ext cx="8728381" cy="439269"/>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19" zoomScale="55" zoomScaleNormal="70" zoomScaleSheetLayoutView="55" workbookViewId="0">
      <selection activeCell="C44" sqref="C44:D44"/>
    </sheetView>
  </sheetViews>
  <sheetFormatPr baseColWidth="10" defaultColWidth="9.33203125" defaultRowHeight="12.75"/>
  <cols>
    <col min="1" max="1" width="50.83203125" style="92" customWidth="1"/>
    <col min="2" max="2" width="49.83203125" style="92" customWidth="1"/>
    <col min="3" max="5" width="50.83203125" style="92" customWidth="1"/>
    <col min="6" max="16384" width="9.33203125" style="92"/>
  </cols>
  <sheetData>
    <row r="1" spans="1:5">
      <c r="A1" s="201" t="s">
        <v>320</v>
      </c>
      <c r="B1" s="202"/>
      <c r="C1" s="202"/>
      <c r="D1" s="202"/>
      <c r="E1" s="203"/>
    </row>
    <row r="2" spans="1:5" ht="25.5" customHeight="1">
      <c r="A2" s="201"/>
      <c r="B2" s="202"/>
      <c r="C2" s="202"/>
      <c r="D2" s="202"/>
      <c r="E2" s="203"/>
    </row>
    <row r="3" spans="1:5" ht="25.5" customHeight="1">
      <c r="A3" s="204"/>
      <c r="B3" s="205"/>
      <c r="C3" s="205"/>
      <c r="D3" s="205"/>
      <c r="E3" s="206"/>
    </row>
    <row r="4" spans="1:5" s="93" customFormat="1" ht="34.5" customHeight="1">
      <c r="A4" s="198" t="s">
        <v>313</v>
      </c>
      <c r="B4" s="199"/>
      <c r="C4" s="199"/>
      <c r="D4" s="199"/>
      <c r="E4" s="200"/>
    </row>
    <row r="5" spans="1:5" ht="29.25" customHeight="1">
      <c r="A5" s="216" t="s">
        <v>563</v>
      </c>
      <c r="B5" s="217"/>
      <c r="C5" s="217"/>
      <c r="D5" s="217"/>
      <c r="E5" s="218"/>
    </row>
    <row r="6" spans="1:5" ht="22.5" customHeight="1">
      <c r="A6" s="219"/>
      <c r="B6" s="220"/>
      <c r="C6" s="220"/>
      <c r="D6" s="220"/>
      <c r="E6" s="221"/>
    </row>
    <row r="7" spans="1:5" ht="22.5" customHeight="1">
      <c r="A7" s="219"/>
      <c r="B7" s="220"/>
      <c r="C7" s="220"/>
      <c r="D7" s="220"/>
      <c r="E7" s="221"/>
    </row>
    <row r="8" spans="1:5" ht="22.5" customHeight="1">
      <c r="A8" s="219"/>
      <c r="B8" s="220"/>
      <c r="C8" s="220"/>
      <c r="D8" s="220"/>
      <c r="E8" s="221"/>
    </row>
    <row r="9" spans="1:5" ht="22.5" customHeight="1">
      <c r="A9" s="219"/>
      <c r="B9" s="220"/>
      <c r="C9" s="220"/>
      <c r="D9" s="220"/>
      <c r="E9" s="221"/>
    </row>
    <row r="10" spans="1:5" ht="22.5" customHeight="1">
      <c r="A10" s="219"/>
      <c r="B10" s="220"/>
      <c r="C10" s="220"/>
      <c r="D10" s="220"/>
      <c r="E10" s="221"/>
    </row>
    <row r="11" spans="1:5" ht="22.5" customHeight="1">
      <c r="A11" s="222"/>
      <c r="B11" s="223"/>
      <c r="C11" s="223"/>
      <c r="D11" s="223"/>
      <c r="E11" s="224"/>
    </row>
    <row r="12" spans="1:5" s="93" customFormat="1" ht="34.5" customHeight="1">
      <c r="A12" s="198" t="s">
        <v>314</v>
      </c>
      <c r="B12" s="199"/>
      <c r="C12" s="199"/>
      <c r="D12" s="199"/>
      <c r="E12" s="200"/>
    </row>
    <row r="13" spans="1:5" ht="29.25" customHeight="1">
      <c r="A13" s="207" t="s">
        <v>401</v>
      </c>
      <c r="B13" s="208"/>
      <c r="C13" s="208"/>
      <c r="D13" s="208"/>
      <c r="E13" s="209"/>
    </row>
    <row r="14" spans="1:5" ht="24.95" customHeight="1">
      <c r="A14" s="210"/>
      <c r="B14" s="211"/>
      <c r="C14" s="211"/>
      <c r="D14" s="211"/>
      <c r="E14" s="212"/>
    </row>
    <row r="15" spans="1:5" ht="24.95" customHeight="1">
      <c r="A15" s="210"/>
      <c r="B15" s="211"/>
      <c r="C15" s="211"/>
      <c r="D15" s="211"/>
      <c r="E15" s="212"/>
    </row>
    <row r="16" spans="1:5" ht="24.95" customHeight="1">
      <c r="A16" s="210"/>
      <c r="B16" s="211"/>
      <c r="C16" s="211"/>
      <c r="D16" s="211"/>
      <c r="E16" s="212"/>
    </row>
    <row r="17" spans="1:5" ht="24.95" customHeight="1">
      <c r="A17" s="210"/>
      <c r="B17" s="211"/>
      <c r="C17" s="211"/>
      <c r="D17" s="211"/>
      <c r="E17" s="212"/>
    </row>
    <row r="18" spans="1:5" ht="24.95" customHeight="1">
      <c r="A18" s="210"/>
      <c r="B18" s="211"/>
      <c r="C18" s="211"/>
      <c r="D18" s="211"/>
      <c r="E18" s="212"/>
    </row>
    <row r="19" spans="1:5" ht="24.95" customHeight="1">
      <c r="A19" s="210"/>
      <c r="B19" s="211"/>
      <c r="C19" s="211"/>
      <c r="D19" s="211"/>
      <c r="E19" s="212"/>
    </row>
    <row r="20" spans="1:5" ht="24.95" customHeight="1">
      <c r="A20" s="210"/>
      <c r="B20" s="211"/>
      <c r="C20" s="211"/>
      <c r="D20" s="211"/>
      <c r="E20" s="212"/>
    </row>
    <row r="21" spans="1:5" ht="24.75" hidden="1" customHeight="1">
      <c r="A21" s="210"/>
      <c r="B21" s="211"/>
      <c r="C21" s="211"/>
      <c r="D21" s="211"/>
      <c r="E21" s="212"/>
    </row>
    <row r="22" spans="1:5" ht="24.75" hidden="1" customHeight="1">
      <c r="A22" s="210"/>
      <c r="B22" s="211"/>
      <c r="C22" s="211"/>
      <c r="D22" s="211"/>
      <c r="E22" s="212"/>
    </row>
    <row r="23" spans="1:5" ht="24.75" hidden="1" customHeight="1">
      <c r="A23" s="210"/>
      <c r="B23" s="211"/>
      <c r="C23" s="211"/>
      <c r="D23" s="211"/>
      <c r="E23" s="212"/>
    </row>
    <row r="24" spans="1:5" ht="24.75" hidden="1" customHeight="1">
      <c r="A24" s="210"/>
      <c r="B24" s="211"/>
      <c r="C24" s="211"/>
      <c r="D24" s="211"/>
      <c r="E24" s="212"/>
    </row>
    <row r="25" spans="1:5" ht="24.75" hidden="1" customHeight="1">
      <c r="A25" s="210"/>
      <c r="B25" s="211"/>
      <c r="C25" s="211"/>
      <c r="D25" s="211"/>
      <c r="E25" s="212"/>
    </row>
    <row r="26" spans="1:5" ht="24.75" hidden="1" customHeight="1">
      <c r="A26" s="210"/>
      <c r="B26" s="211"/>
      <c r="C26" s="211"/>
      <c r="D26" s="211"/>
      <c r="E26" s="212"/>
    </row>
    <row r="27" spans="1:5" ht="24.75" hidden="1" customHeight="1">
      <c r="A27" s="210"/>
      <c r="B27" s="211"/>
      <c r="C27" s="211"/>
      <c r="D27" s="211"/>
      <c r="E27" s="212"/>
    </row>
    <row r="28" spans="1:5" ht="16.5" hidden="1" customHeight="1">
      <c r="A28" s="210"/>
      <c r="B28" s="211"/>
      <c r="C28" s="211"/>
      <c r="D28" s="211"/>
      <c r="E28" s="212"/>
    </row>
    <row r="29" spans="1:5" ht="24.75" hidden="1" customHeight="1">
      <c r="A29" s="210"/>
      <c r="B29" s="211"/>
      <c r="C29" s="211"/>
      <c r="D29" s="211"/>
      <c r="E29" s="212"/>
    </row>
    <row r="30" spans="1:5" ht="24.75" hidden="1" customHeight="1">
      <c r="A30" s="210"/>
      <c r="B30" s="211"/>
      <c r="C30" s="211"/>
      <c r="D30" s="211"/>
      <c r="E30" s="212"/>
    </row>
    <row r="31" spans="1:5" ht="24.75" hidden="1" customHeight="1">
      <c r="A31" s="210"/>
      <c r="B31" s="211"/>
      <c r="C31" s="211"/>
      <c r="D31" s="211"/>
      <c r="E31" s="212"/>
    </row>
    <row r="32" spans="1:5" ht="24.75" hidden="1" customHeight="1">
      <c r="A32" s="210"/>
      <c r="B32" s="211"/>
      <c r="C32" s="211"/>
      <c r="D32" s="211"/>
      <c r="E32" s="212"/>
    </row>
    <row r="33" spans="1:5" ht="24.75" hidden="1" customHeight="1">
      <c r="A33" s="210"/>
      <c r="B33" s="211"/>
      <c r="C33" s="211"/>
      <c r="D33" s="211"/>
      <c r="E33" s="212"/>
    </row>
    <row r="34" spans="1:5" ht="24.75" hidden="1" customHeight="1">
      <c r="A34" s="213"/>
      <c r="B34" s="214"/>
      <c r="C34" s="214"/>
      <c r="D34" s="214"/>
      <c r="E34" s="215"/>
    </row>
    <row r="35" spans="1:5" s="93" customFormat="1" ht="34.5" customHeight="1">
      <c r="A35" s="198" t="s">
        <v>315</v>
      </c>
      <c r="B35" s="199"/>
      <c r="C35" s="199"/>
      <c r="D35" s="199"/>
      <c r="E35" s="200"/>
    </row>
    <row r="36" spans="1:5" s="93" customFormat="1" ht="34.5" customHeight="1">
      <c r="A36" s="207" t="s">
        <v>402</v>
      </c>
      <c r="B36" s="208"/>
      <c r="C36" s="208"/>
      <c r="D36" s="208"/>
      <c r="E36" s="209"/>
    </row>
    <row r="37" spans="1:5" ht="30" customHeight="1">
      <c r="A37" s="213"/>
      <c r="B37" s="214"/>
      <c r="C37" s="214"/>
      <c r="D37" s="214"/>
      <c r="E37" s="215"/>
    </row>
    <row r="38" spans="1:5" s="93" customFormat="1" ht="34.5" customHeight="1">
      <c r="A38" s="198" t="s">
        <v>316</v>
      </c>
      <c r="B38" s="199"/>
      <c r="C38" s="199"/>
      <c r="D38" s="199"/>
      <c r="E38" s="200"/>
    </row>
    <row r="39" spans="1:5" s="93" customFormat="1" ht="34.5" customHeight="1">
      <c r="A39" s="207" t="s">
        <v>400</v>
      </c>
      <c r="B39" s="208"/>
      <c r="C39" s="208"/>
      <c r="D39" s="208"/>
      <c r="E39" s="209"/>
    </row>
    <row r="40" spans="1:5" ht="33.75" customHeight="1">
      <c r="A40" s="210"/>
      <c r="B40" s="211"/>
      <c r="C40" s="211"/>
      <c r="D40" s="211"/>
      <c r="E40" s="212"/>
    </row>
    <row r="41" spans="1:5" ht="33.75" customHeight="1">
      <c r="A41" s="210"/>
      <c r="B41" s="211"/>
      <c r="C41" s="211"/>
      <c r="D41" s="211"/>
      <c r="E41" s="212"/>
    </row>
    <row r="42" spans="1:5" ht="33.75" customHeight="1">
      <c r="A42" s="213"/>
      <c r="B42" s="214"/>
      <c r="C42" s="214"/>
      <c r="D42" s="214"/>
      <c r="E42" s="215"/>
    </row>
    <row r="43" spans="1:5" s="93" customFormat="1" ht="34.5" customHeight="1">
      <c r="A43" s="227" t="s">
        <v>317</v>
      </c>
      <c r="B43" s="228"/>
      <c r="C43" s="227" t="s">
        <v>318</v>
      </c>
      <c r="D43" s="228"/>
      <c r="E43" s="102" t="s">
        <v>319</v>
      </c>
    </row>
    <row r="44" spans="1:5" ht="48.2" customHeight="1">
      <c r="A44" s="229" t="s">
        <v>403</v>
      </c>
      <c r="B44" s="230"/>
      <c r="C44" s="229" t="s">
        <v>404</v>
      </c>
      <c r="D44" s="230"/>
      <c r="E44" s="192" t="s">
        <v>405</v>
      </c>
    </row>
    <row r="45" spans="1:5" ht="19.5" customHeight="1">
      <c r="A45" s="225"/>
      <c r="B45" s="225"/>
      <c r="C45" s="225"/>
      <c r="D45" s="225"/>
      <c r="E45" s="225"/>
    </row>
    <row r="46" spans="1:5">
      <c r="A46" s="226"/>
      <c r="B46" s="226"/>
      <c r="C46" s="226"/>
      <c r="D46" s="226"/>
      <c r="E46" s="226"/>
    </row>
    <row r="47" spans="1:5">
      <c r="A47" s="226"/>
      <c r="B47" s="226"/>
      <c r="C47" s="226"/>
      <c r="D47" s="226"/>
      <c r="E47" s="226"/>
    </row>
    <row r="48" spans="1:5">
      <c r="A48" s="226"/>
      <c r="B48" s="226"/>
      <c r="C48" s="226"/>
      <c r="D48" s="226"/>
      <c r="E48" s="226"/>
    </row>
    <row r="49" spans="1:5">
      <c r="A49" s="226"/>
      <c r="B49" s="226"/>
      <c r="C49" s="226"/>
      <c r="D49" s="226"/>
      <c r="E49" s="226"/>
    </row>
    <row r="50" spans="1:5">
      <c r="A50" s="226"/>
      <c r="B50" s="226"/>
      <c r="C50" s="226"/>
      <c r="D50" s="226"/>
      <c r="E50" s="226"/>
    </row>
    <row r="51" spans="1:5">
      <c r="A51" s="226"/>
      <c r="B51" s="226"/>
      <c r="C51" s="226"/>
      <c r="D51" s="226"/>
      <c r="E51" s="226"/>
    </row>
    <row r="52" spans="1:5">
      <c r="A52" s="226"/>
      <c r="B52" s="226"/>
      <c r="C52" s="226"/>
      <c r="D52" s="226"/>
      <c r="E52" s="226"/>
    </row>
    <row r="53" spans="1:5">
      <c r="A53" s="226"/>
      <c r="B53" s="226"/>
      <c r="C53" s="226"/>
      <c r="D53" s="226"/>
      <c r="E53" s="226"/>
    </row>
    <row r="54" spans="1:5">
      <c r="A54" s="226"/>
      <c r="B54" s="226"/>
      <c r="C54" s="226"/>
      <c r="D54" s="226"/>
      <c r="E54" s="226"/>
    </row>
  </sheetData>
  <mergeCells count="14">
    <mergeCell ref="A39:E42"/>
    <mergeCell ref="A45:E54"/>
    <mergeCell ref="C43:D43"/>
    <mergeCell ref="C44:D44"/>
    <mergeCell ref="A43:B43"/>
    <mergeCell ref="A44:B44"/>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67"/>
  <sheetViews>
    <sheetView tabSelected="1" topLeftCell="A10" zoomScale="70" zoomScaleNormal="70" workbookViewId="0">
      <pane ySplit="1" topLeftCell="A31" activePane="bottomLeft" state="frozen"/>
      <selection activeCell="A10" sqref="A10"/>
      <selection pane="bottomLeft" activeCell="D20" sqref="D20"/>
    </sheetView>
  </sheetViews>
  <sheetFormatPr baseColWidth="10" defaultRowHeight="12.75"/>
  <cols>
    <col min="1" max="1" width="32.33203125" customWidth="1"/>
    <col min="2" max="2" width="29.6640625" customWidth="1"/>
    <col min="3" max="4" width="33.33203125" customWidth="1"/>
    <col min="5" max="5" width="26.33203125" customWidth="1"/>
    <col min="8" max="8" width="13.6640625" customWidth="1"/>
    <col min="18" max="18" width="13.33203125" customWidth="1"/>
    <col min="19" max="20" width="16.6640625" customWidth="1"/>
    <col min="21" max="21" width="19.1640625" customWidth="1"/>
  </cols>
  <sheetData>
    <row r="1" spans="1:25" ht="29.25" customHeight="1">
      <c r="A1" s="381" t="s">
        <v>201</v>
      </c>
      <c r="B1" s="381"/>
      <c r="C1" s="381"/>
      <c r="D1" s="381"/>
      <c r="E1" s="381"/>
      <c r="F1" s="381"/>
      <c r="G1" s="381"/>
      <c r="H1" s="381"/>
      <c r="I1" s="381"/>
      <c r="J1" s="381"/>
      <c r="K1" s="381"/>
      <c r="L1" s="381"/>
      <c r="M1" s="381"/>
      <c r="N1" s="381"/>
      <c r="O1" s="381"/>
      <c r="P1" s="381"/>
      <c r="Q1" s="381"/>
      <c r="R1" s="381"/>
      <c r="S1" s="381"/>
      <c r="T1" s="381"/>
      <c r="U1" s="381"/>
      <c r="V1" s="65"/>
      <c r="W1" s="65"/>
      <c r="X1" s="65"/>
      <c r="Y1" s="65"/>
    </row>
    <row r="2" spans="1:25" ht="20.25" customHeight="1">
      <c r="A2" s="381" t="s">
        <v>202</v>
      </c>
      <c r="B2" s="381"/>
      <c r="C2" s="381"/>
      <c r="D2" s="381"/>
      <c r="E2" s="381"/>
      <c r="F2" s="381"/>
      <c r="G2" s="381"/>
      <c r="H2" s="381"/>
      <c r="I2" s="381"/>
      <c r="J2" s="381"/>
      <c r="K2" s="381"/>
      <c r="L2" s="381"/>
      <c r="M2" s="381"/>
      <c r="N2" s="381"/>
      <c r="O2" s="381"/>
      <c r="P2" s="381"/>
      <c r="Q2" s="381"/>
      <c r="R2" s="381"/>
      <c r="S2" s="381"/>
      <c r="T2" s="381"/>
      <c r="U2" s="381"/>
      <c r="V2" s="65"/>
      <c r="W2" s="65"/>
      <c r="X2" s="65"/>
      <c r="Y2" s="65"/>
    </row>
    <row r="3" spans="1:25" ht="21" customHeight="1">
      <c r="A3" s="66"/>
      <c r="B3" s="67"/>
      <c r="C3" s="67"/>
      <c r="D3" s="67"/>
      <c r="E3" s="67"/>
      <c r="F3" s="67"/>
      <c r="G3" s="67"/>
      <c r="H3" s="67"/>
      <c r="I3" s="67"/>
      <c r="J3" s="67"/>
      <c r="K3" s="67"/>
      <c r="L3" s="67"/>
      <c r="M3" s="67"/>
      <c r="N3" s="67"/>
      <c r="O3" s="67"/>
      <c r="P3" s="67"/>
      <c r="Q3" s="67"/>
      <c r="R3" s="67"/>
      <c r="S3" s="67"/>
      <c r="T3" s="67"/>
      <c r="U3" s="67"/>
      <c r="V3" s="67"/>
      <c r="W3" s="67"/>
      <c r="X3" s="67"/>
      <c r="Y3" s="67"/>
    </row>
    <row r="4" spans="1:25" ht="18" customHeight="1">
      <c r="A4" s="69"/>
      <c r="B4" s="69"/>
      <c r="C4" s="69"/>
      <c r="D4" s="69"/>
      <c r="E4" s="69"/>
      <c r="F4" s="69"/>
      <c r="G4" s="69"/>
      <c r="H4" s="69"/>
      <c r="I4" s="69"/>
      <c r="J4" s="69"/>
      <c r="K4" s="69"/>
      <c r="L4" s="69"/>
      <c r="M4" s="69"/>
      <c r="N4" s="69"/>
      <c r="O4" s="69"/>
      <c r="P4" s="69"/>
      <c r="Q4" s="69"/>
      <c r="R4" s="69"/>
      <c r="S4" s="69"/>
      <c r="T4" s="69"/>
      <c r="U4" s="69"/>
      <c r="V4" s="69"/>
      <c r="W4" s="69"/>
      <c r="X4" s="69"/>
      <c r="Y4" s="69"/>
    </row>
    <row r="5" spans="1:25" ht="25.5" customHeight="1">
      <c r="A5" s="382" t="s">
        <v>203</v>
      </c>
      <c r="B5" s="382"/>
      <c r="C5" s="382"/>
      <c r="D5" s="382"/>
      <c r="E5" s="382"/>
      <c r="F5" s="382"/>
      <c r="G5" s="382"/>
      <c r="H5" s="382"/>
      <c r="I5" s="382"/>
      <c r="J5" s="382"/>
      <c r="K5" s="382"/>
      <c r="L5" s="382"/>
      <c r="M5" s="382"/>
      <c r="N5" s="382"/>
      <c r="O5" s="382"/>
      <c r="P5" s="382"/>
      <c r="Q5" s="382"/>
      <c r="R5" s="382"/>
      <c r="S5" s="382"/>
      <c r="T5" s="382"/>
      <c r="U5" s="382"/>
      <c r="V5" s="68"/>
      <c r="W5" s="68"/>
      <c r="X5" s="68"/>
      <c r="Y5" s="68"/>
    </row>
    <row r="6" spans="1:25" ht="27" customHeight="1">
      <c r="A6" s="381" t="s">
        <v>204</v>
      </c>
      <c r="B6" s="381"/>
      <c r="C6" s="381"/>
      <c r="D6" s="381"/>
      <c r="E6" s="381"/>
      <c r="F6" s="381"/>
      <c r="G6" s="381"/>
      <c r="H6" s="381"/>
      <c r="I6" s="381"/>
      <c r="J6" s="381"/>
      <c r="K6" s="381"/>
      <c r="L6" s="381"/>
      <c r="M6" s="381"/>
      <c r="N6" s="381"/>
      <c r="O6" s="381"/>
      <c r="P6" s="381"/>
      <c r="Q6" s="381"/>
      <c r="R6" s="381"/>
      <c r="S6" s="381"/>
      <c r="T6" s="381"/>
      <c r="U6" s="381"/>
      <c r="V6" s="65"/>
      <c r="W6" s="65"/>
      <c r="X6" s="65"/>
      <c r="Y6" s="65"/>
    </row>
    <row r="7" spans="1:25" ht="55.5" customHeight="1">
      <c r="A7" s="56"/>
      <c r="B7" s="56"/>
      <c r="C7" s="56"/>
      <c r="D7" s="57"/>
      <c r="E7" s="56"/>
      <c r="F7" s="392" t="s">
        <v>205</v>
      </c>
      <c r="G7" s="392"/>
      <c r="H7" s="392"/>
      <c r="I7" s="392"/>
      <c r="J7" s="392"/>
      <c r="K7" s="392"/>
      <c r="L7" s="392"/>
      <c r="M7" s="56"/>
      <c r="N7" s="56"/>
      <c r="O7" s="56"/>
      <c r="P7" s="56"/>
      <c r="R7" s="64"/>
      <c r="S7" s="64"/>
      <c r="T7" s="64"/>
      <c r="U7" s="64"/>
      <c r="V7" s="58"/>
      <c r="W7" s="58"/>
      <c r="X7" s="58"/>
      <c r="Y7" s="58"/>
    </row>
    <row r="8" spans="1:25" ht="37.5" customHeight="1">
      <c r="A8" s="386" t="s">
        <v>206</v>
      </c>
      <c r="B8" s="386"/>
      <c r="C8" s="386"/>
      <c r="D8" s="386"/>
      <c r="E8" s="386"/>
      <c r="F8" s="383" t="s">
        <v>215</v>
      </c>
      <c r="G8" s="383"/>
      <c r="H8" s="383"/>
      <c r="I8" s="383"/>
      <c r="J8" s="383"/>
      <c r="K8" s="383"/>
      <c r="L8" s="383"/>
      <c r="M8" s="383"/>
      <c r="N8" s="383"/>
      <c r="O8" s="383"/>
      <c r="P8" s="383"/>
      <c r="Q8" s="383"/>
      <c r="R8" s="383"/>
      <c r="S8" s="383"/>
      <c r="T8" s="383"/>
      <c r="U8" s="383"/>
      <c r="V8" s="63"/>
      <c r="W8" s="63"/>
      <c r="X8" s="63"/>
      <c r="Y8" s="63"/>
    </row>
    <row r="9" spans="1:25" ht="28.5" customHeight="1">
      <c r="A9" s="387" t="s">
        <v>207</v>
      </c>
      <c r="B9" s="387"/>
      <c r="C9" s="387"/>
      <c r="D9" s="387"/>
      <c r="E9" s="387"/>
      <c r="F9" s="383" t="s">
        <v>367</v>
      </c>
      <c r="G9" s="383"/>
      <c r="H9" s="383"/>
      <c r="I9" s="383"/>
      <c r="J9" s="383"/>
      <c r="K9" s="383"/>
      <c r="L9" s="383"/>
      <c r="M9" s="383"/>
      <c r="N9" s="383"/>
      <c r="O9" s="383"/>
      <c r="P9" s="383"/>
      <c r="Q9" s="383"/>
      <c r="R9" s="383"/>
      <c r="S9" s="383"/>
      <c r="T9" s="383"/>
      <c r="U9" s="383"/>
      <c r="V9" s="63"/>
      <c r="W9" s="63"/>
      <c r="X9" s="63"/>
      <c r="Y9" s="63"/>
    </row>
    <row r="10" spans="1:25" ht="94.5" customHeight="1">
      <c r="A10" s="388" t="s">
        <v>208</v>
      </c>
      <c r="B10" s="389"/>
      <c r="C10" s="389"/>
      <c r="D10" s="389"/>
      <c r="E10" s="389"/>
      <c r="F10" s="384" t="s">
        <v>480</v>
      </c>
      <c r="G10" s="385"/>
      <c r="H10" s="385"/>
      <c r="I10" s="385"/>
      <c r="J10" s="385"/>
      <c r="K10" s="385"/>
      <c r="L10" s="385"/>
      <c r="M10" s="385"/>
      <c r="N10" s="385"/>
      <c r="O10" s="385"/>
      <c r="P10" s="385"/>
      <c r="Q10" s="385"/>
      <c r="R10" s="385"/>
      <c r="S10" s="385"/>
      <c r="T10" s="385"/>
      <c r="U10" s="385"/>
      <c r="V10" s="63"/>
      <c r="W10" s="63"/>
      <c r="X10" s="63"/>
      <c r="Y10" s="63"/>
    </row>
    <row r="11" spans="1:25" ht="84.75" customHeight="1">
      <c r="A11" s="390" t="s">
        <v>209</v>
      </c>
      <c r="B11" s="391"/>
      <c r="C11" s="391"/>
      <c r="D11" s="391"/>
      <c r="E11" s="393" t="s">
        <v>552</v>
      </c>
      <c r="F11" s="394"/>
      <c r="G11" s="394"/>
      <c r="H11" s="394"/>
      <c r="I11" s="394"/>
      <c r="J11" s="397" t="s">
        <v>210</v>
      </c>
      <c r="K11" s="397"/>
      <c r="L11" s="397"/>
      <c r="M11" s="393" t="s">
        <v>492</v>
      </c>
      <c r="N11" s="394"/>
      <c r="O11" s="394"/>
      <c r="P11" s="394"/>
      <c r="Q11" s="394"/>
      <c r="R11" s="394"/>
      <c r="S11" s="394"/>
      <c r="T11" s="394"/>
      <c r="U11" s="394"/>
      <c r="V11" s="61"/>
      <c r="W11" s="61"/>
      <c r="X11" s="61"/>
      <c r="Y11" s="62"/>
    </row>
    <row r="12" spans="1:25" ht="77.25" customHeight="1">
      <c r="A12" s="391" t="s">
        <v>211</v>
      </c>
      <c r="B12" s="391"/>
      <c r="C12" s="391"/>
      <c r="D12" s="391"/>
      <c r="E12" s="393" t="s">
        <v>491</v>
      </c>
      <c r="F12" s="394"/>
      <c r="G12" s="394"/>
      <c r="H12" s="394"/>
      <c r="I12" s="394"/>
      <c r="J12" s="394"/>
      <c r="K12" s="394"/>
      <c r="L12" s="394"/>
      <c r="M12" s="394"/>
      <c r="N12" s="394"/>
      <c r="O12" s="394"/>
      <c r="P12" s="394"/>
      <c r="Q12" s="394"/>
      <c r="R12" s="394"/>
      <c r="S12" s="394"/>
      <c r="T12" s="394"/>
      <c r="U12" s="394"/>
      <c r="V12" s="59"/>
      <c r="W12" s="59"/>
      <c r="X12" s="59"/>
      <c r="Y12" s="59"/>
    </row>
    <row r="13" spans="1:25" ht="141.75" customHeight="1">
      <c r="A13" s="391" t="s">
        <v>212</v>
      </c>
      <c r="B13" s="391"/>
      <c r="C13" s="391"/>
      <c r="D13" s="391"/>
      <c r="E13" s="395" t="s">
        <v>481</v>
      </c>
      <c r="F13" s="396"/>
      <c r="G13" s="396"/>
      <c r="H13" s="396"/>
      <c r="I13" s="396"/>
      <c r="J13" s="396"/>
      <c r="K13" s="396"/>
      <c r="L13" s="396"/>
      <c r="M13" s="396"/>
      <c r="N13" s="396"/>
      <c r="O13" s="396"/>
      <c r="P13" s="396"/>
      <c r="Q13" s="396"/>
      <c r="R13" s="396"/>
      <c r="S13" s="396"/>
      <c r="T13" s="396"/>
      <c r="U13" s="396"/>
      <c r="V13" s="60"/>
      <c r="W13" s="60"/>
      <c r="X13" s="60"/>
      <c r="Y13" s="60"/>
    </row>
    <row r="14" spans="1:25" ht="18" customHeight="1">
      <c r="A14" s="347" t="s">
        <v>161</v>
      </c>
      <c r="B14" s="347" t="s">
        <v>170</v>
      </c>
      <c r="C14" s="347" t="s">
        <v>163</v>
      </c>
      <c r="D14" s="347" t="s">
        <v>162</v>
      </c>
      <c r="E14" s="347" t="s">
        <v>153</v>
      </c>
      <c r="F14" s="364" t="s">
        <v>165</v>
      </c>
      <c r="G14" s="365"/>
      <c r="H14" s="365"/>
      <c r="I14" s="365"/>
      <c r="J14" s="365"/>
      <c r="K14" s="365"/>
      <c r="L14" s="365"/>
      <c r="M14" s="365"/>
      <c r="N14" s="365"/>
      <c r="O14" s="365"/>
      <c r="P14" s="365"/>
      <c r="Q14" s="366"/>
      <c r="R14" s="347" t="s">
        <v>26</v>
      </c>
      <c r="S14" s="350" t="s">
        <v>66</v>
      </c>
      <c r="T14" s="350" t="s">
        <v>67</v>
      </c>
      <c r="U14" s="350" t="s">
        <v>68</v>
      </c>
    </row>
    <row r="15" spans="1:25" ht="33" customHeight="1">
      <c r="A15" s="348"/>
      <c r="B15" s="348"/>
      <c r="C15" s="348"/>
      <c r="D15" s="348"/>
      <c r="E15" s="348"/>
      <c r="F15" s="350" t="s">
        <v>54</v>
      </c>
      <c r="G15" s="369" t="s">
        <v>55</v>
      </c>
      <c r="H15" s="362" t="s">
        <v>56</v>
      </c>
      <c r="I15" s="371" t="s">
        <v>178</v>
      </c>
      <c r="J15" s="372"/>
      <c r="K15" s="373"/>
      <c r="L15" s="362" t="s">
        <v>60</v>
      </c>
      <c r="M15" s="362" t="s">
        <v>61</v>
      </c>
      <c r="N15" s="362" t="s">
        <v>62</v>
      </c>
      <c r="O15" s="360" t="s">
        <v>63</v>
      </c>
      <c r="P15" s="360" t="s">
        <v>64</v>
      </c>
      <c r="Q15" s="360" t="s">
        <v>65</v>
      </c>
      <c r="R15" s="348"/>
      <c r="S15" s="351"/>
      <c r="T15" s="351"/>
      <c r="U15" s="351"/>
    </row>
    <row r="16" spans="1:25" ht="60" customHeight="1">
      <c r="A16" s="349"/>
      <c r="B16" s="349"/>
      <c r="C16" s="349"/>
      <c r="D16" s="349"/>
      <c r="E16" s="349"/>
      <c r="F16" s="352"/>
      <c r="G16" s="370"/>
      <c r="H16" s="363"/>
      <c r="I16" s="130" t="s">
        <v>57</v>
      </c>
      <c r="J16" s="130" t="s">
        <v>58</v>
      </c>
      <c r="K16" s="130" t="s">
        <v>59</v>
      </c>
      <c r="L16" s="363"/>
      <c r="M16" s="363"/>
      <c r="N16" s="363"/>
      <c r="O16" s="361"/>
      <c r="P16" s="361"/>
      <c r="Q16" s="361"/>
      <c r="R16" s="349"/>
      <c r="S16" s="352"/>
      <c r="T16" s="352"/>
      <c r="U16" s="352"/>
    </row>
    <row r="17" spans="1:23" ht="110.1" customHeight="1">
      <c r="A17" s="379" t="s">
        <v>124</v>
      </c>
      <c r="B17" s="353" t="s">
        <v>457</v>
      </c>
      <c r="C17" s="355" t="s">
        <v>519</v>
      </c>
      <c r="D17" s="128" t="s">
        <v>520</v>
      </c>
      <c r="E17" s="367" t="s">
        <v>518</v>
      </c>
      <c r="F17" s="122">
        <v>1</v>
      </c>
      <c r="G17" s="122">
        <v>1</v>
      </c>
      <c r="H17" s="123">
        <v>1</v>
      </c>
      <c r="I17" s="123">
        <v>1</v>
      </c>
      <c r="J17" s="123">
        <v>1</v>
      </c>
      <c r="K17" s="123">
        <v>1</v>
      </c>
      <c r="L17" s="123">
        <v>1</v>
      </c>
      <c r="M17" s="123">
        <v>1</v>
      </c>
      <c r="N17" s="123">
        <v>1</v>
      </c>
      <c r="O17" s="123">
        <v>1</v>
      </c>
      <c r="P17" s="123">
        <v>1</v>
      </c>
      <c r="Q17" s="123">
        <v>1</v>
      </c>
      <c r="R17" s="124">
        <f>SUM(E17:Q17)</f>
        <v>12</v>
      </c>
      <c r="S17" s="125">
        <f>SUM(R17)</f>
        <v>12</v>
      </c>
      <c r="T17" s="358">
        <f>R17-R18</f>
        <v>9</v>
      </c>
      <c r="U17" s="357">
        <f>R18/S17</f>
        <v>0.25</v>
      </c>
      <c r="W17" s="85"/>
    </row>
    <row r="18" spans="1:23" ht="110.1" customHeight="1">
      <c r="A18" s="379"/>
      <c r="B18" s="354"/>
      <c r="C18" s="356"/>
      <c r="D18" s="129" t="s">
        <v>521</v>
      </c>
      <c r="E18" s="368"/>
      <c r="F18" s="125">
        <v>1</v>
      </c>
      <c r="G18" s="125">
        <v>1</v>
      </c>
      <c r="H18" s="126">
        <v>1</v>
      </c>
      <c r="I18" s="127"/>
      <c r="J18" s="127"/>
      <c r="K18" s="126"/>
      <c r="L18" s="127"/>
      <c r="M18" s="127"/>
      <c r="N18" s="126"/>
      <c r="O18" s="127"/>
      <c r="P18" s="127"/>
      <c r="Q18" s="126"/>
      <c r="R18" s="124">
        <f>SUM(E18:Q18)</f>
        <v>3</v>
      </c>
      <c r="S18" s="125">
        <f>IF(COUNTA(O18:Q18)&gt;0,SUM(O18:Q18),IF(COUNTA(L18:N18)&gt;0,SUM(L18:N18),IF(COUNTA(I18:K18)&gt;0,SUM(I18:K18),IF(COUNTA(F18:H18)&gt;0,SUM(F18:H18),0))))</f>
        <v>3</v>
      </c>
      <c r="T18" s="359"/>
      <c r="U18" s="357"/>
      <c r="W18" s="85"/>
    </row>
    <row r="19" spans="1:23" ht="23.25" customHeight="1">
      <c r="A19" s="376"/>
      <c r="B19" s="377"/>
      <c r="C19" s="377"/>
      <c r="D19" s="377"/>
      <c r="E19" s="377"/>
      <c r="F19" s="377"/>
      <c r="G19" s="377"/>
      <c r="H19" s="377"/>
      <c r="I19" s="377"/>
      <c r="J19" s="377"/>
      <c r="K19" s="377"/>
      <c r="L19" s="377"/>
      <c r="M19" s="377"/>
      <c r="N19" s="377"/>
      <c r="O19" s="377"/>
      <c r="P19" s="377"/>
      <c r="Q19" s="377"/>
      <c r="R19" s="377"/>
      <c r="S19" s="377"/>
      <c r="T19" s="377"/>
      <c r="U19" s="378"/>
    </row>
    <row r="20" spans="1:23" ht="110.1" customHeight="1">
      <c r="A20" s="380" t="s">
        <v>159</v>
      </c>
      <c r="B20" s="353" t="s">
        <v>461</v>
      </c>
      <c r="C20" s="355" t="s">
        <v>514</v>
      </c>
      <c r="D20" s="128" t="s">
        <v>515</v>
      </c>
      <c r="E20" s="367" t="s">
        <v>517</v>
      </c>
      <c r="F20" s="122">
        <v>3</v>
      </c>
      <c r="G20" s="122">
        <v>6</v>
      </c>
      <c r="H20" s="123">
        <v>4</v>
      </c>
      <c r="I20" s="123">
        <v>6</v>
      </c>
      <c r="J20" s="123">
        <v>6</v>
      </c>
      <c r="K20" s="123">
        <v>6</v>
      </c>
      <c r="L20" s="123">
        <v>6</v>
      </c>
      <c r="M20" s="123">
        <v>6</v>
      </c>
      <c r="N20" s="123">
        <v>6</v>
      </c>
      <c r="O20" s="123">
        <v>6</v>
      </c>
      <c r="P20" s="123">
        <v>6</v>
      </c>
      <c r="Q20" s="123">
        <v>3</v>
      </c>
      <c r="R20" s="124">
        <f>SUM(E20:Q20)</f>
        <v>64</v>
      </c>
      <c r="S20" s="125">
        <f>SUM(R20)</f>
        <v>64</v>
      </c>
      <c r="T20" s="358">
        <f>R20-R21</f>
        <v>51</v>
      </c>
      <c r="U20" s="357">
        <f>R21/S20</f>
        <v>0.203125</v>
      </c>
    </row>
    <row r="21" spans="1:23" ht="110.1" customHeight="1">
      <c r="A21" s="380"/>
      <c r="B21" s="354"/>
      <c r="C21" s="356"/>
      <c r="D21" s="129" t="s">
        <v>516</v>
      </c>
      <c r="E21" s="368"/>
      <c r="F21" s="125">
        <v>3</v>
      </c>
      <c r="G21" s="125">
        <v>6</v>
      </c>
      <c r="H21" s="126">
        <v>4</v>
      </c>
      <c r="I21" s="127"/>
      <c r="J21" s="127"/>
      <c r="K21" s="126"/>
      <c r="L21" s="127"/>
      <c r="M21" s="127"/>
      <c r="N21" s="126"/>
      <c r="O21" s="127"/>
      <c r="P21" s="127"/>
      <c r="Q21" s="126"/>
      <c r="R21" s="124">
        <f>SUM(E21:Q21)</f>
        <v>13</v>
      </c>
      <c r="S21" s="125">
        <f>IF(COUNTA(O21:Q21)&gt;0,SUM(O21:Q21),IF(COUNTA(L21:N21)&gt;0,SUM(L21:N21),IF(COUNTA(I21:K21)&gt;0,SUM(I21:K21),IF(COUNTA(F21:H21)&gt;0,SUM(F21:H21),0))))</f>
        <v>13</v>
      </c>
      <c r="T21" s="359"/>
      <c r="U21" s="357"/>
    </row>
    <row r="22" spans="1:23" ht="21" customHeight="1">
      <c r="A22" s="376"/>
      <c r="B22" s="377"/>
      <c r="C22" s="377"/>
      <c r="D22" s="377"/>
      <c r="E22" s="377"/>
      <c r="F22" s="377"/>
      <c r="G22" s="377"/>
      <c r="H22" s="377"/>
      <c r="I22" s="377"/>
      <c r="J22" s="377"/>
      <c r="K22" s="377"/>
      <c r="L22" s="377"/>
      <c r="M22" s="377"/>
      <c r="N22" s="377"/>
      <c r="O22" s="377"/>
      <c r="P22" s="377"/>
      <c r="Q22" s="377"/>
      <c r="R22" s="377"/>
      <c r="S22" s="377"/>
      <c r="T22" s="377"/>
      <c r="U22" s="378"/>
    </row>
    <row r="23" spans="1:23" ht="110.1" customHeight="1">
      <c r="A23" s="374" t="s">
        <v>135</v>
      </c>
      <c r="B23" s="353" t="s">
        <v>466</v>
      </c>
      <c r="C23" s="355" t="s">
        <v>503</v>
      </c>
      <c r="D23" s="128" t="s">
        <v>504</v>
      </c>
      <c r="E23" s="367" t="s">
        <v>513</v>
      </c>
      <c r="F23" s="122">
        <v>9</v>
      </c>
      <c r="G23" s="122">
        <v>12</v>
      </c>
      <c r="H23" s="123">
        <v>6</v>
      </c>
      <c r="I23" s="123">
        <v>12</v>
      </c>
      <c r="J23" s="123">
        <v>12</v>
      </c>
      <c r="K23" s="123">
        <v>12</v>
      </c>
      <c r="L23" s="123">
        <v>12</v>
      </c>
      <c r="M23" s="123">
        <v>12</v>
      </c>
      <c r="N23" s="123">
        <v>12</v>
      </c>
      <c r="O23" s="123">
        <v>12</v>
      </c>
      <c r="P23" s="123">
        <v>12</v>
      </c>
      <c r="Q23" s="123">
        <v>6</v>
      </c>
      <c r="R23" s="124">
        <f>SUM(E23:Q23)</f>
        <v>129</v>
      </c>
      <c r="S23" s="125">
        <f>SUM(R23)</f>
        <v>129</v>
      </c>
      <c r="T23" s="358">
        <f>R23-R24</f>
        <v>102</v>
      </c>
      <c r="U23" s="357">
        <f>R24/S23</f>
        <v>0.20930232558139536</v>
      </c>
    </row>
    <row r="24" spans="1:23" ht="110.1" customHeight="1">
      <c r="A24" s="375"/>
      <c r="B24" s="354"/>
      <c r="C24" s="356"/>
      <c r="D24" s="129" t="s">
        <v>505</v>
      </c>
      <c r="E24" s="368"/>
      <c r="F24" s="125">
        <v>9</v>
      </c>
      <c r="G24" s="125">
        <v>12</v>
      </c>
      <c r="H24" s="126">
        <v>6</v>
      </c>
      <c r="I24" s="127"/>
      <c r="J24" s="127"/>
      <c r="K24" s="126"/>
      <c r="L24" s="127"/>
      <c r="M24" s="127"/>
      <c r="N24" s="126"/>
      <c r="O24" s="127"/>
      <c r="P24" s="127"/>
      <c r="Q24" s="126"/>
      <c r="R24" s="124">
        <f>SUM(E24:Q24)</f>
        <v>27</v>
      </c>
      <c r="S24" s="125">
        <f>IF(COUNTA(O24:Q24)&gt;0,SUM(O24:Q24),IF(COUNTA(L24:N24)&gt;0,SUM(L24:N24),IF(COUNTA(I24:K24)&gt;0,SUM(I24:K24),IF(COUNTA(F24:H24)&gt;0,SUM(F24:H24),0))))</f>
        <v>27</v>
      </c>
      <c r="T24" s="359"/>
      <c r="U24" s="357"/>
    </row>
    <row r="25" spans="1:23" ht="20.25" customHeight="1">
      <c r="A25" s="376"/>
      <c r="B25" s="377"/>
      <c r="C25" s="377"/>
      <c r="D25" s="377"/>
      <c r="E25" s="377"/>
      <c r="F25" s="377"/>
      <c r="G25" s="377"/>
      <c r="H25" s="377"/>
      <c r="I25" s="377"/>
      <c r="J25" s="377"/>
      <c r="K25" s="377"/>
      <c r="L25" s="377"/>
      <c r="M25" s="377"/>
      <c r="N25" s="377"/>
      <c r="O25" s="377"/>
      <c r="P25" s="377"/>
      <c r="Q25" s="377"/>
      <c r="R25" s="377"/>
      <c r="S25" s="377"/>
      <c r="T25" s="377"/>
      <c r="U25" s="378"/>
    </row>
    <row r="26" spans="1:23" ht="110.1" customHeight="1">
      <c r="A26" s="374" t="s">
        <v>136</v>
      </c>
      <c r="B26" s="353" t="s">
        <v>469</v>
      </c>
      <c r="C26" s="355" t="s">
        <v>500</v>
      </c>
      <c r="D26" s="128" t="s">
        <v>501</v>
      </c>
      <c r="E26" s="367" t="s">
        <v>512</v>
      </c>
      <c r="F26" s="122">
        <v>6</v>
      </c>
      <c r="G26" s="122">
        <v>9</v>
      </c>
      <c r="H26" s="123">
        <v>9</v>
      </c>
      <c r="I26" s="123">
        <v>9</v>
      </c>
      <c r="J26" s="123">
        <v>9</v>
      </c>
      <c r="K26" s="123">
        <v>9</v>
      </c>
      <c r="L26" s="123">
        <v>9</v>
      </c>
      <c r="M26" s="123">
        <v>9</v>
      </c>
      <c r="N26" s="123">
        <v>9</v>
      </c>
      <c r="O26" s="123">
        <v>9</v>
      </c>
      <c r="P26" s="123">
        <v>6</v>
      </c>
      <c r="Q26" s="123">
        <v>6</v>
      </c>
      <c r="R26" s="124">
        <f>SUM(E26:Q26)</f>
        <v>99</v>
      </c>
      <c r="S26" s="125">
        <f>SUM(R26)</f>
        <v>99</v>
      </c>
      <c r="T26" s="358">
        <f>R26-R27</f>
        <v>75</v>
      </c>
      <c r="U26" s="357">
        <f>R27/S26</f>
        <v>0.24242424242424243</v>
      </c>
    </row>
    <row r="27" spans="1:23" ht="110.1" customHeight="1">
      <c r="A27" s="375"/>
      <c r="B27" s="354"/>
      <c r="C27" s="356"/>
      <c r="D27" s="129" t="s">
        <v>502</v>
      </c>
      <c r="E27" s="368"/>
      <c r="F27" s="125">
        <v>6</v>
      </c>
      <c r="G27" s="125">
        <v>9</v>
      </c>
      <c r="H27" s="126">
        <v>9</v>
      </c>
      <c r="I27" s="127"/>
      <c r="J27" s="127"/>
      <c r="K27" s="126"/>
      <c r="L27" s="127"/>
      <c r="M27" s="127"/>
      <c r="N27" s="126"/>
      <c r="O27" s="127"/>
      <c r="P27" s="127"/>
      <c r="Q27" s="126"/>
      <c r="R27" s="124">
        <f>SUM(E27:Q27)</f>
        <v>24</v>
      </c>
      <c r="S27" s="125">
        <f>IF(COUNTA(O27:Q27)&gt;0,SUM(O27:Q27),IF(COUNTA(L27:N27)&gt;0,SUM(L27:N27),IF(COUNTA(I27:K27)&gt;0,SUM(I27:K27),IF(COUNTA(F27:H27)&gt;0,SUM(F27:H27),0))))</f>
        <v>24</v>
      </c>
      <c r="T27" s="359"/>
      <c r="U27" s="357"/>
    </row>
    <row r="28" spans="1:23" ht="21.75" customHeight="1">
      <c r="A28" s="376"/>
      <c r="B28" s="377"/>
      <c r="C28" s="377"/>
      <c r="D28" s="377"/>
      <c r="E28" s="377"/>
      <c r="F28" s="377"/>
      <c r="G28" s="377"/>
      <c r="H28" s="377"/>
      <c r="I28" s="377"/>
      <c r="J28" s="377"/>
      <c r="K28" s="377"/>
      <c r="L28" s="377"/>
      <c r="M28" s="377"/>
      <c r="N28" s="377"/>
      <c r="O28" s="377"/>
      <c r="P28" s="377"/>
      <c r="Q28" s="377"/>
      <c r="R28" s="377"/>
      <c r="S28" s="377"/>
      <c r="T28" s="377"/>
      <c r="U28" s="378"/>
    </row>
    <row r="29" spans="1:23" ht="110.1" customHeight="1">
      <c r="A29" s="374" t="s">
        <v>137</v>
      </c>
      <c r="B29" s="353" t="s">
        <v>472</v>
      </c>
      <c r="C29" s="355" t="s">
        <v>495</v>
      </c>
      <c r="D29" s="128" t="s">
        <v>523</v>
      </c>
      <c r="E29" s="367" t="s">
        <v>511</v>
      </c>
      <c r="F29" s="122">
        <v>12</v>
      </c>
      <c r="G29" s="122">
        <v>12</v>
      </c>
      <c r="H29" s="123">
        <v>12</v>
      </c>
      <c r="I29" s="123">
        <v>12</v>
      </c>
      <c r="J29" s="123">
        <v>12</v>
      </c>
      <c r="K29" s="123">
        <v>12</v>
      </c>
      <c r="L29" s="123">
        <v>12</v>
      </c>
      <c r="M29" s="123">
        <v>12</v>
      </c>
      <c r="N29" s="123">
        <v>12</v>
      </c>
      <c r="O29" s="123">
        <v>12</v>
      </c>
      <c r="P29" s="123">
        <v>12</v>
      </c>
      <c r="Q29" s="123">
        <v>6</v>
      </c>
      <c r="R29" s="124">
        <f>SUM(E29:Q29)</f>
        <v>138</v>
      </c>
      <c r="S29" s="125">
        <f>SUM(R29)</f>
        <v>138</v>
      </c>
      <c r="T29" s="358">
        <f>R29-R30</f>
        <v>102</v>
      </c>
      <c r="U29" s="357">
        <f>R30/S29</f>
        <v>0.2608695652173913</v>
      </c>
    </row>
    <row r="30" spans="1:23" ht="110.1" customHeight="1">
      <c r="A30" s="375"/>
      <c r="B30" s="354"/>
      <c r="C30" s="356"/>
      <c r="D30" s="129" t="s">
        <v>499</v>
      </c>
      <c r="E30" s="368"/>
      <c r="F30" s="125">
        <v>12</v>
      </c>
      <c r="G30" s="125">
        <v>12</v>
      </c>
      <c r="H30" s="126">
        <v>12</v>
      </c>
      <c r="I30" s="127"/>
      <c r="J30" s="127"/>
      <c r="K30" s="126"/>
      <c r="L30" s="127"/>
      <c r="M30" s="127"/>
      <c r="N30" s="126"/>
      <c r="O30" s="127"/>
      <c r="P30" s="127"/>
      <c r="Q30" s="126"/>
      <c r="R30" s="124">
        <f>SUM(E30:Q30)</f>
        <v>36</v>
      </c>
      <c r="S30" s="125">
        <f>IF(COUNTA(O30:Q30)&gt;0,SUM(O30:Q30),IF(COUNTA(L30:N30)&gt;0,SUM(L30:N30),IF(COUNTA(I30:K30)&gt;0,SUM(I30:K30),IF(COUNTA(F30:H30)&gt;0,SUM(F30:H30),0))))</f>
        <v>36</v>
      </c>
      <c r="T30" s="359"/>
      <c r="U30" s="357"/>
    </row>
    <row r="31" spans="1:23" ht="20.25" customHeight="1">
      <c r="A31" s="376"/>
      <c r="B31" s="377"/>
      <c r="C31" s="377"/>
      <c r="D31" s="377"/>
      <c r="E31" s="377"/>
      <c r="F31" s="377"/>
      <c r="G31" s="377"/>
      <c r="H31" s="377"/>
      <c r="I31" s="377"/>
      <c r="J31" s="377"/>
      <c r="K31" s="377"/>
      <c r="L31" s="377"/>
      <c r="M31" s="377"/>
      <c r="N31" s="377"/>
      <c r="O31" s="377"/>
      <c r="P31" s="377"/>
      <c r="Q31" s="377"/>
      <c r="R31" s="377"/>
      <c r="S31" s="377"/>
      <c r="T31" s="377"/>
      <c r="U31" s="378"/>
    </row>
    <row r="32" spans="1:23" ht="110.1" customHeight="1">
      <c r="A32" s="379" t="s">
        <v>168</v>
      </c>
      <c r="B32" s="353" t="s">
        <v>474</v>
      </c>
      <c r="C32" s="355" t="s">
        <v>496</v>
      </c>
      <c r="D32" s="128" t="s">
        <v>497</v>
      </c>
      <c r="E32" s="367" t="s">
        <v>510</v>
      </c>
      <c r="F32" s="122">
        <v>1</v>
      </c>
      <c r="G32" s="122">
        <v>1</v>
      </c>
      <c r="H32" s="123">
        <v>2</v>
      </c>
      <c r="I32" s="123">
        <v>1</v>
      </c>
      <c r="J32" s="123">
        <v>1</v>
      </c>
      <c r="K32" s="123">
        <v>0</v>
      </c>
      <c r="L32" s="123">
        <v>0</v>
      </c>
      <c r="M32" s="123">
        <v>3</v>
      </c>
      <c r="N32" s="123">
        <v>2</v>
      </c>
      <c r="O32" s="123">
        <v>0</v>
      </c>
      <c r="P32" s="123">
        <v>1</v>
      </c>
      <c r="Q32" s="123">
        <v>1</v>
      </c>
      <c r="R32" s="124">
        <f>SUM(E32:Q32)</f>
        <v>13</v>
      </c>
      <c r="S32" s="125">
        <f>SUM(R32)</f>
        <v>13</v>
      </c>
      <c r="T32" s="358">
        <f>R32-R33</f>
        <v>9</v>
      </c>
      <c r="U32" s="357">
        <f>R33/S32</f>
        <v>0.30769230769230771</v>
      </c>
    </row>
    <row r="33" spans="1:21" ht="110.1" customHeight="1">
      <c r="A33" s="379"/>
      <c r="B33" s="354"/>
      <c r="C33" s="356"/>
      <c r="D33" s="129" t="s">
        <v>498</v>
      </c>
      <c r="E33" s="368"/>
      <c r="F33" s="125">
        <v>1</v>
      </c>
      <c r="G33" s="125">
        <v>1</v>
      </c>
      <c r="H33" s="126">
        <v>2</v>
      </c>
      <c r="I33" s="127"/>
      <c r="J33" s="127"/>
      <c r="K33" s="126"/>
      <c r="L33" s="127"/>
      <c r="M33" s="127"/>
      <c r="N33" s="126"/>
      <c r="O33" s="127"/>
      <c r="P33" s="127"/>
      <c r="Q33" s="126"/>
      <c r="R33" s="124">
        <f>SUM(E33:Q33)</f>
        <v>4</v>
      </c>
      <c r="S33" s="125">
        <f>IF(COUNTA(O33:Q33)&gt;0,SUM(O33:Q33),IF(COUNTA(L33:N33)&gt;0,SUM(L33:N33),IF(COUNTA(I33:K33)&gt;0,SUM(I33:K33),IF(COUNTA(F33:H33)&gt;0,SUM(F33:H33),0))))</f>
        <v>4</v>
      </c>
      <c r="T33" s="359"/>
      <c r="U33" s="357"/>
    </row>
    <row r="34" spans="1:21" ht="21.75" customHeight="1">
      <c r="A34" s="376"/>
      <c r="B34" s="377"/>
      <c r="C34" s="377"/>
      <c r="D34" s="377"/>
      <c r="E34" s="377"/>
      <c r="F34" s="377"/>
      <c r="G34" s="377"/>
      <c r="H34" s="377"/>
      <c r="I34" s="377"/>
      <c r="J34" s="377"/>
      <c r="K34" s="377"/>
      <c r="L34" s="377"/>
      <c r="M34" s="377"/>
      <c r="N34" s="377"/>
      <c r="O34" s="377"/>
      <c r="P34" s="377"/>
      <c r="Q34" s="377"/>
      <c r="R34" s="377"/>
      <c r="S34" s="377"/>
      <c r="T34" s="377"/>
      <c r="U34" s="378"/>
    </row>
    <row r="35" spans="1:21" ht="110.1" customHeight="1">
      <c r="A35" s="380" t="s">
        <v>169</v>
      </c>
      <c r="B35" s="353" t="s">
        <v>478</v>
      </c>
      <c r="C35" s="355" t="s">
        <v>506</v>
      </c>
      <c r="D35" s="128" t="s">
        <v>507</v>
      </c>
      <c r="E35" s="367" t="s">
        <v>509</v>
      </c>
      <c r="F35" s="122">
        <v>0</v>
      </c>
      <c r="G35" s="122">
        <v>1</v>
      </c>
      <c r="H35" s="123">
        <v>1</v>
      </c>
      <c r="I35" s="123">
        <v>1</v>
      </c>
      <c r="J35" s="123">
        <v>1</v>
      </c>
      <c r="K35" s="123">
        <v>1</v>
      </c>
      <c r="L35" s="123">
        <v>1</v>
      </c>
      <c r="M35" s="123">
        <v>1</v>
      </c>
      <c r="N35" s="123">
        <v>1</v>
      </c>
      <c r="O35" s="123">
        <v>1</v>
      </c>
      <c r="P35" s="123">
        <v>1</v>
      </c>
      <c r="Q35" s="123">
        <v>1</v>
      </c>
      <c r="R35" s="124">
        <f>SUM(E35:Q35)</f>
        <v>11</v>
      </c>
      <c r="S35" s="125">
        <f>SUM(R35)</f>
        <v>11</v>
      </c>
      <c r="T35" s="358">
        <f>R35-R36</f>
        <v>9</v>
      </c>
      <c r="U35" s="357">
        <f>R36/S35</f>
        <v>0.18181818181818182</v>
      </c>
    </row>
    <row r="36" spans="1:21" ht="110.1" customHeight="1">
      <c r="A36" s="380"/>
      <c r="B36" s="354"/>
      <c r="C36" s="356"/>
      <c r="D36" s="129" t="s">
        <v>508</v>
      </c>
      <c r="E36" s="368"/>
      <c r="F36" s="125">
        <v>0</v>
      </c>
      <c r="G36" s="125">
        <v>1</v>
      </c>
      <c r="H36" s="126">
        <v>1</v>
      </c>
      <c r="I36" s="127"/>
      <c r="J36" s="127"/>
      <c r="K36" s="126"/>
      <c r="L36" s="127"/>
      <c r="M36" s="127"/>
      <c r="N36" s="126"/>
      <c r="O36" s="127"/>
      <c r="P36" s="127"/>
      <c r="Q36" s="126"/>
      <c r="R36" s="124">
        <f>SUM(E36:Q36)</f>
        <v>2</v>
      </c>
      <c r="S36" s="125">
        <f>IF(COUNTA(O36:Q36)&gt;0,SUM(O36:Q36),IF(COUNTA(L36:N36)&gt;0,SUM(L36:N36),IF(COUNTA(I36:K36)&gt;0,SUM(I36:K36),IF(COUNTA(F36:H36)&gt;0,SUM(F36:H36),0))))</f>
        <v>2</v>
      </c>
      <c r="T36" s="359"/>
      <c r="U36" s="357"/>
    </row>
    <row r="37" spans="1:21" ht="23.25" customHeight="1">
      <c r="A37" s="376"/>
      <c r="B37" s="377"/>
      <c r="C37" s="377"/>
      <c r="D37" s="377"/>
      <c r="E37" s="377"/>
      <c r="F37" s="377"/>
      <c r="G37" s="377"/>
      <c r="H37" s="377"/>
      <c r="I37" s="377"/>
      <c r="J37" s="377"/>
      <c r="K37" s="377"/>
      <c r="L37" s="377"/>
      <c r="M37" s="377"/>
      <c r="N37" s="377"/>
      <c r="O37" s="377"/>
      <c r="P37" s="377"/>
      <c r="Q37" s="377"/>
      <c r="R37" s="377"/>
      <c r="S37" s="377"/>
      <c r="T37" s="377"/>
      <c r="U37" s="378"/>
    </row>
    <row r="38" spans="1:21" ht="21.75" customHeight="1">
      <c r="A38" s="89"/>
      <c r="B38" s="90"/>
      <c r="C38" s="90"/>
      <c r="D38" s="90"/>
      <c r="E38" s="90"/>
      <c r="F38" s="90"/>
      <c r="G38" s="90"/>
      <c r="H38" s="90"/>
      <c r="I38" s="90"/>
      <c r="J38" s="90"/>
      <c r="K38" s="90"/>
      <c r="L38" s="90"/>
      <c r="M38" s="90"/>
      <c r="N38" s="90"/>
      <c r="O38" s="90"/>
      <c r="P38" s="90"/>
      <c r="Q38" s="90"/>
      <c r="R38" s="90"/>
      <c r="S38" s="90"/>
      <c r="T38" s="90"/>
      <c r="U38" s="91"/>
    </row>
    <row r="39" spans="1:21" ht="93" customHeight="1"/>
    <row r="40" spans="1:21" ht="18.75" customHeight="1"/>
    <row r="41" spans="1:21" ht="84.75" customHeight="1"/>
    <row r="42" spans="1:21" ht="76.5" customHeight="1"/>
    <row r="43" spans="1:21" ht="17.25" customHeight="1"/>
    <row r="44" spans="1:21" ht="84.75" customHeight="1"/>
    <row r="45" spans="1:21" ht="89.25" customHeight="1"/>
    <row r="46" spans="1:21" ht="17.25" customHeight="1"/>
    <row r="47" spans="1:21" ht="69.75" customHeight="1"/>
    <row r="48" spans="1:21" ht="96" customHeight="1"/>
    <row r="49" ht="18.75" customHeight="1"/>
    <row r="50" ht="78.75" customHeight="1"/>
    <row r="51" ht="89.25" customHeight="1"/>
    <row r="52" ht="16.5" customHeight="1"/>
    <row r="53" ht="77.25" customHeight="1"/>
    <row r="54" ht="87.75" customHeight="1"/>
    <row r="55" ht="15.75" customHeight="1"/>
    <row r="56" ht="87.75" customHeight="1"/>
    <row r="57" ht="98.25" customHeight="1"/>
    <row r="58" ht="18" customHeight="1"/>
    <row r="59" ht="83.25" customHeight="1"/>
    <row r="60" ht="97.5" customHeight="1"/>
    <row r="61" ht="17.25" customHeight="1"/>
    <row r="62" ht="88.5" customHeight="1"/>
    <row r="63" ht="89.25" customHeight="1"/>
    <row r="64" ht="19.5" customHeight="1"/>
    <row r="65" ht="93.75" customHeight="1"/>
    <row r="66" ht="90.75" customHeight="1"/>
    <row r="67" ht="16.5" customHeight="1"/>
    <row r="68" ht="82.5" customHeight="1"/>
    <row r="69" ht="97.5" customHeight="1"/>
    <row r="70" ht="20.25" customHeight="1"/>
    <row r="71" ht="84" customHeight="1"/>
    <row r="72" ht="90.75" customHeight="1"/>
    <row r="73" ht="19.5" customHeight="1"/>
    <row r="74" ht="90" customHeight="1"/>
    <row r="75" ht="105" customHeight="1"/>
    <row r="76" ht="20.25" customHeight="1"/>
    <row r="77" ht="82.5" customHeight="1"/>
    <row r="78" ht="78" customHeight="1"/>
    <row r="79" ht="21" customHeight="1"/>
    <row r="80" ht="88.5" customHeight="1"/>
    <row r="81" ht="90.75" customHeight="1"/>
    <row r="82" ht="21.75" customHeight="1"/>
    <row r="83" ht="83.25" customHeight="1"/>
    <row r="84" ht="89.25" customHeight="1"/>
    <row r="85" ht="17.25" customHeight="1"/>
    <row r="86" ht="89.25" customHeight="1"/>
    <row r="87" ht="93.75" customHeight="1"/>
    <row r="88" ht="17.25" customHeight="1"/>
    <row r="89" ht="81.75" customHeight="1"/>
    <row r="90" ht="83.25" customHeight="1"/>
    <row r="91" ht="21" customHeight="1"/>
    <row r="92" ht="87.75" customHeight="1"/>
    <row r="93" ht="99.75" customHeight="1"/>
    <row r="94" ht="24.75" customHeight="1"/>
    <row r="95" ht="75.75" customHeight="1"/>
    <row r="96" ht="91.5" customHeight="1"/>
    <row r="97" ht="18.75" customHeight="1"/>
    <row r="98" ht="90.75" customHeight="1"/>
    <row r="99" ht="102" customHeight="1"/>
    <row r="100" ht="17.25" customHeight="1"/>
    <row r="101" ht="77.25" customHeight="1"/>
    <row r="102" ht="105" customHeight="1"/>
    <row r="103" ht="45.75" customHeight="1"/>
    <row r="104" ht="63.75" customHeight="1"/>
    <row r="105" ht="66" customHeight="1"/>
    <row r="106" ht="21.75" customHeight="1"/>
    <row r="107" ht="36.75" customHeight="1"/>
    <row r="108" ht="57" customHeight="1"/>
    <row r="109" ht="76.5" customHeight="1"/>
    <row r="110" ht="23.25" customHeight="1"/>
    <row r="111" ht="37.5" customHeight="1"/>
    <row r="112" ht="62.25" customHeight="1"/>
    <row r="113" ht="64.5" customHeight="1"/>
    <row r="114" ht="28.5" customHeight="1"/>
    <row r="115" ht="51.75" customHeight="1"/>
    <row r="116" ht="61.5" customHeight="1"/>
    <row r="117" ht="77.25" customHeight="1"/>
    <row r="118" ht="24.75" customHeight="1"/>
    <row r="119" ht="42.75" customHeight="1"/>
    <row r="120" ht="72" customHeight="1"/>
    <row r="121" ht="81" customHeight="1"/>
    <row r="122" ht="25.5" customHeight="1"/>
    <row r="123" ht="19.5" customHeight="1"/>
    <row r="126" ht="62.25" customHeight="1"/>
    <row r="127" ht="93" customHeight="1"/>
    <row r="128" ht="23.25" customHeight="1"/>
    <row r="129" ht="34.5" customHeight="1"/>
    <row r="130" ht="69.75" customHeight="1"/>
    <row r="131" ht="84" customHeight="1"/>
    <row r="132" ht="23.25" customHeight="1"/>
    <row r="133" ht="39.75" customHeight="1"/>
    <row r="134" ht="72.75" customHeight="1"/>
    <row r="135" ht="83.25" customHeight="1"/>
    <row r="136" ht="23.25" customHeight="1"/>
    <row r="137" ht="42.75" customHeight="1"/>
    <row r="138" ht="71.25" customHeight="1"/>
    <row r="139" ht="83.25" customHeight="1"/>
    <row r="140" ht="18.75" customHeight="1"/>
    <row r="141" ht="45.75" customHeight="1"/>
    <row r="142" ht="70.5" customHeight="1"/>
    <row r="143" ht="75.75" customHeight="1"/>
    <row r="144" ht="21" customHeight="1"/>
    <row r="145" ht="39" customHeight="1"/>
    <row r="146" ht="67.5" customHeight="1"/>
    <row r="147" ht="75.75" customHeight="1"/>
    <row r="148" ht="26.25" customHeight="1"/>
    <row r="149" ht="34.5" customHeight="1"/>
    <row r="150" ht="74.25" customHeight="1"/>
    <row r="151" ht="82.5" customHeight="1"/>
    <row r="152" ht="30.75" customHeight="1"/>
    <row r="153" ht="45" customHeight="1"/>
    <row r="154" ht="63.75" customHeight="1"/>
    <row r="155" ht="74.25" customHeight="1"/>
    <row r="156" ht="23.25" customHeight="1"/>
    <row r="157" ht="39" customHeight="1"/>
    <row r="158" ht="64.5" customHeight="1"/>
    <row r="159" ht="76.5" customHeight="1"/>
    <row r="160" ht="24" customHeight="1"/>
    <row r="161" ht="35.25" customHeight="1"/>
    <row r="162" ht="72" customHeight="1"/>
    <row r="163" ht="97.5" customHeight="1"/>
    <row r="164" ht="33" customHeight="1"/>
    <row r="165" ht="32.25" customHeight="1"/>
    <row r="166" ht="72.75" customHeight="1"/>
    <row r="167" ht="83.25" customHeight="1"/>
  </sheetData>
  <dataConsolidate/>
  <mergeCells count="88">
    <mergeCell ref="A11:D11"/>
    <mergeCell ref="A12:D12"/>
    <mergeCell ref="A13:D13"/>
    <mergeCell ref="F8:U8"/>
    <mergeCell ref="A6:U6"/>
    <mergeCell ref="F7:L7"/>
    <mergeCell ref="E11:I11"/>
    <mergeCell ref="E12:U12"/>
    <mergeCell ref="E13:U13"/>
    <mergeCell ref="J11:L11"/>
    <mergeCell ref="M11:U11"/>
    <mergeCell ref="A1:U1"/>
    <mergeCell ref="A2:U2"/>
    <mergeCell ref="A5:U5"/>
    <mergeCell ref="F9:U9"/>
    <mergeCell ref="F10:U10"/>
    <mergeCell ref="A8:E8"/>
    <mergeCell ref="A9:E9"/>
    <mergeCell ref="A10:E10"/>
    <mergeCell ref="A37:U37"/>
    <mergeCell ref="E26:E27"/>
    <mergeCell ref="E29:E30"/>
    <mergeCell ref="A29:A30"/>
    <mergeCell ref="B29:B30"/>
    <mergeCell ref="C29:C30"/>
    <mergeCell ref="A28:U28"/>
    <mergeCell ref="A31:U31"/>
    <mergeCell ref="U35:U36"/>
    <mergeCell ref="A32:A33"/>
    <mergeCell ref="B32:B33"/>
    <mergeCell ref="C32:C33"/>
    <mergeCell ref="E32:E33"/>
    <mergeCell ref="T32:T33"/>
    <mergeCell ref="A34:U34"/>
    <mergeCell ref="U32:U33"/>
    <mergeCell ref="A35:A36"/>
    <mergeCell ref="B35:B36"/>
    <mergeCell ref="C35:C36"/>
    <mergeCell ref="E35:E36"/>
    <mergeCell ref="T35:T36"/>
    <mergeCell ref="A26:A27"/>
    <mergeCell ref="A25:U25"/>
    <mergeCell ref="A17:A18"/>
    <mergeCell ref="B23:B24"/>
    <mergeCell ref="C23:C24"/>
    <mergeCell ref="B26:B27"/>
    <mergeCell ref="A19:U19"/>
    <mergeCell ref="A22:U22"/>
    <mergeCell ref="A20:A21"/>
    <mergeCell ref="A23:A24"/>
    <mergeCell ref="E17:E18"/>
    <mergeCell ref="C26:C27"/>
    <mergeCell ref="F15:F16"/>
    <mergeCell ref="G15:G16"/>
    <mergeCell ref="H15:H16"/>
    <mergeCell ref="I15:K15"/>
    <mergeCell ref="L15:L16"/>
    <mergeCell ref="A14:A16"/>
    <mergeCell ref="B14:B16"/>
    <mergeCell ref="C14:C16"/>
    <mergeCell ref="D14:D16"/>
    <mergeCell ref="E14:E16"/>
    <mergeCell ref="T29:T30"/>
    <mergeCell ref="U29:U30"/>
    <mergeCell ref="T20:T21"/>
    <mergeCell ref="U20:U21"/>
    <mergeCell ref="E20:E21"/>
    <mergeCell ref="T23:T24"/>
    <mergeCell ref="U23:U24"/>
    <mergeCell ref="T26:T27"/>
    <mergeCell ref="U26:U27"/>
    <mergeCell ref="E23:E24"/>
    <mergeCell ref="R14:R16"/>
    <mergeCell ref="S14:S16"/>
    <mergeCell ref="T14:T16"/>
    <mergeCell ref="U14:U16"/>
    <mergeCell ref="B20:B21"/>
    <mergeCell ref="C20:C21"/>
    <mergeCell ref="B17:B18"/>
    <mergeCell ref="C17:C18"/>
    <mergeCell ref="U17:U18"/>
    <mergeCell ref="T17:T18"/>
    <mergeCell ref="O15:O16"/>
    <mergeCell ref="P15:P16"/>
    <mergeCell ref="Q15:Q16"/>
    <mergeCell ref="M15:M16"/>
    <mergeCell ref="N15:N16"/>
    <mergeCell ref="F14:Q14"/>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16" zoomScaleNormal="115" zoomScaleSheetLayoutView="100" workbookViewId="0">
      <selection activeCell="B21" sqref="B21:C21"/>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1" spans="1:9" ht="34.5" customHeight="1">
      <c r="B1" s="340" t="s">
        <v>38</v>
      </c>
      <c r="C1" s="435"/>
      <c r="D1" s="435"/>
      <c r="E1" s="435"/>
      <c r="F1" s="435"/>
      <c r="G1" s="435"/>
      <c r="H1" s="435"/>
      <c r="I1" s="435"/>
    </row>
    <row r="2" spans="1:9" ht="19.5" customHeight="1">
      <c r="B2" s="345" t="s">
        <v>372</v>
      </c>
      <c r="C2" s="436"/>
      <c r="D2" s="436"/>
      <c r="E2" s="436"/>
      <c r="F2" s="436"/>
      <c r="G2" s="436"/>
      <c r="H2" s="436"/>
      <c r="I2" s="436"/>
    </row>
    <row r="3" spans="1:9" s="175" customFormat="1" ht="60" customHeight="1">
      <c r="A3" s="171"/>
      <c r="B3" s="437" t="s">
        <v>39</v>
      </c>
      <c r="C3" s="437"/>
      <c r="D3" s="341" t="str">
        <f>'FORMATO 2. POA - MIR'!D4:F4</f>
        <v xml:space="preserve">DIRECCION DE BIESTAR E INCLUSION SOCIAL </v>
      </c>
      <c r="E3" s="341"/>
      <c r="F3" s="437" t="s">
        <v>42</v>
      </c>
      <c r="G3" s="437"/>
      <c r="H3" s="341" t="s">
        <v>550</v>
      </c>
      <c r="I3" s="341"/>
    </row>
    <row r="4" spans="1:9" s="175" customFormat="1" ht="60" customHeight="1">
      <c r="A4" s="171"/>
      <c r="B4" s="437" t="s">
        <v>40</v>
      </c>
      <c r="C4" s="437"/>
      <c r="D4" s="341" t="s">
        <v>553</v>
      </c>
      <c r="E4" s="341"/>
      <c r="F4" s="437" t="s">
        <v>43</v>
      </c>
      <c r="G4" s="437"/>
      <c r="H4" s="439" t="s">
        <v>528</v>
      </c>
      <c r="I4" s="439"/>
    </row>
    <row r="5" spans="1:9" s="175" customFormat="1" ht="60" customHeight="1">
      <c r="A5" s="171"/>
      <c r="B5" s="440" t="s">
        <v>41</v>
      </c>
      <c r="C5" s="440"/>
      <c r="D5" s="441" t="s">
        <v>283</v>
      </c>
      <c r="E5" s="441"/>
      <c r="F5" s="437" t="s">
        <v>44</v>
      </c>
      <c r="G5" s="437"/>
      <c r="H5" s="341" t="s">
        <v>482</v>
      </c>
      <c r="I5" s="341"/>
    </row>
    <row r="6" spans="1:9">
      <c r="A6" s="171"/>
      <c r="B6" s="426" t="s">
        <v>89</v>
      </c>
      <c r="C6" s="426"/>
      <c r="D6" s="426"/>
      <c r="E6" s="426"/>
      <c r="F6" s="426"/>
      <c r="G6" s="426"/>
      <c r="H6" s="426"/>
      <c r="I6" s="426"/>
    </row>
    <row r="7" spans="1:9" ht="76.5" customHeight="1">
      <c r="A7" s="171"/>
      <c r="B7" s="418" t="s">
        <v>90</v>
      </c>
      <c r="C7" s="418"/>
      <c r="D7" s="341" t="str">
        <f>'FORMATO 2. POA - MIR'!C9</f>
        <v xml:space="preserve">ACUERDO 2. BIENESTAR SOCIAL PARA ZAPOTLÁN. </v>
      </c>
      <c r="E7" s="341"/>
      <c r="F7" s="421" t="s">
        <v>91</v>
      </c>
      <c r="G7" s="421"/>
      <c r="H7" s="341" t="str">
        <f>'FORMATO 2. POA - MIR'!E9</f>
        <v xml:space="preserve">2.4.2 Implementar apoyos sociales a personas adultas mayores. </v>
      </c>
      <c r="I7" s="341"/>
    </row>
    <row r="8" spans="1:9" ht="69" customHeight="1">
      <c r="A8" s="171"/>
      <c r="B8" s="421" t="s">
        <v>92</v>
      </c>
      <c r="C8" s="421"/>
      <c r="D8" s="341" t="str">
        <f>'FORMATO 2. POA - MIR'!C10</f>
        <v>ACUERDO 2. BIENESTAR SOCIAL PARA ZAPOTLÁN.</v>
      </c>
      <c r="E8" s="341"/>
      <c r="F8" s="421" t="s">
        <v>94</v>
      </c>
      <c r="G8" s="421"/>
      <c r="H8" s="341" t="str">
        <f>'FORMATO 2. POA - MIR'!E10</f>
        <v>2.4.1.1 Mejorar la salud y la calidad de vida de las personas mayores promoviendo un ambiente optimo a través de talleres que mejoren sus 
actividades recreativas, sociales y culturales.</v>
      </c>
      <c r="I8" s="341"/>
    </row>
    <row r="9" spans="1:9" ht="126" customHeight="1">
      <c r="A9" s="171"/>
      <c r="B9" s="421" t="s">
        <v>95</v>
      </c>
      <c r="C9" s="421"/>
      <c r="D9" s="341" t="str">
        <f>'FORMATO 2. POA - MIR'!C11</f>
        <v>2.4 Generar bienestar y seguridad social para los adultos mayores, mejorando su calidad de vida a través de programas integrales de salud, apoyos sociales, participación activa en la comunidad.</v>
      </c>
      <c r="E9" s="341"/>
      <c r="F9" s="421" t="s">
        <v>94</v>
      </c>
      <c r="G9" s="421"/>
      <c r="H9" s="341" t="str">
        <f>'FORMATO 2. POA - MIR'!E11</f>
        <v>2.4.2.1 Generar el vínculo de apoyos dirigidos a los adultos
Mayores en situación de vulnerabilidad a través de
programas federales y estatales.</v>
      </c>
      <c r="I9" s="341"/>
    </row>
    <row r="10" spans="1:9" ht="15" customHeight="1">
      <c r="A10" s="171"/>
      <c r="B10" s="443" t="s">
        <v>373</v>
      </c>
      <c r="C10" s="443"/>
      <c r="D10" s="443"/>
      <c r="E10" s="443"/>
      <c r="F10" s="443"/>
      <c r="G10" s="443"/>
      <c r="H10" s="443"/>
      <c r="I10" s="443"/>
    </row>
    <row r="11" spans="1:9">
      <c r="A11" s="171"/>
      <c r="B11" s="418" t="s">
        <v>45</v>
      </c>
      <c r="C11" s="418"/>
      <c r="D11" s="418"/>
      <c r="E11" s="418"/>
      <c r="F11" s="418"/>
      <c r="G11" s="418"/>
      <c r="H11" s="418"/>
      <c r="I11" s="418"/>
    </row>
    <row r="12" spans="1:9" ht="18.75" customHeight="1">
      <c r="A12" s="171"/>
      <c r="B12" s="442" t="str">
        <f>CALENDARIZACION!B17</f>
        <v>GENERAR PADRON DE BENEFICIARIOS</v>
      </c>
      <c r="C12" s="442"/>
      <c r="D12" s="442"/>
      <c r="E12" s="442"/>
      <c r="F12" s="442"/>
      <c r="G12" s="442"/>
      <c r="H12" s="442"/>
      <c r="I12" s="442"/>
    </row>
    <row r="13" spans="1:9">
      <c r="A13" s="171"/>
      <c r="B13" s="418" t="s">
        <v>48</v>
      </c>
      <c r="C13" s="418"/>
      <c r="D13" s="418"/>
      <c r="E13" s="418"/>
      <c r="F13" s="418"/>
      <c r="G13" s="418"/>
      <c r="H13" s="418"/>
      <c r="I13" s="418"/>
    </row>
    <row r="14" spans="1:9" ht="60" customHeight="1">
      <c r="A14" s="171"/>
      <c r="B14" s="341" t="str">
        <f>'FORMATO 2. POA - MIR'!C16</f>
        <v xml:space="preserve">Adultos Mayores registrados en el padrón municipal que reciben el apoyo de las pláticas gerontológicas impartidas para la mejora de su calidad de vida.  </v>
      </c>
      <c r="C14" s="341"/>
      <c r="D14" s="341"/>
      <c r="E14" s="341"/>
      <c r="F14" s="341"/>
      <c r="G14" s="341"/>
      <c r="H14" s="341"/>
      <c r="I14" s="341"/>
    </row>
    <row r="15" spans="1:9" ht="18.75" customHeight="1">
      <c r="A15" s="171"/>
      <c r="B15" s="443" t="s">
        <v>374</v>
      </c>
      <c r="C15" s="443"/>
      <c r="D15" s="443"/>
      <c r="E15" s="443"/>
      <c r="F15" s="443"/>
      <c r="G15" s="443"/>
      <c r="H15" s="443"/>
      <c r="I15" s="443"/>
    </row>
    <row r="16" spans="1:9">
      <c r="A16" s="171"/>
      <c r="B16" s="420" t="s">
        <v>357</v>
      </c>
      <c r="C16" s="420"/>
      <c r="D16" s="420"/>
      <c r="E16" s="420"/>
      <c r="F16" s="420"/>
      <c r="G16" s="420"/>
      <c r="H16" s="420"/>
      <c r="I16" s="420"/>
    </row>
    <row r="17" spans="1:9">
      <c r="A17" s="171"/>
      <c r="B17" s="341" t="str">
        <f>CALENDARIZACION!E17</f>
        <v>PPAMB=(PPAMBR/PPAMBP)X100%</v>
      </c>
      <c r="C17" s="341"/>
      <c r="D17" s="341"/>
      <c r="E17" s="341"/>
      <c r="F17" s="341"/>
      <c r="G17" s="341"/>
      <c r="H17" s="341"/>
      <c r="I17" s="341"/>
    </row>
    <row r="18" spans="1:9">
      <c r="A18" s="171"/>
      <c r="B18" s="420" t="s">
        <v>358</v>
      </c>
      <c r="C18" s="420"/>
      <c r="D18" s="420"/>
      <c r="E18" s="420"/>
      <c r="F18" s="420"/>
      <c r="G18" s="420"/>
      <c r="H18" s="420"/>
      <c r="I18" s="420"/>
    </row>
    <row r="19" spans="1:9" ht="28.5" customHeight="1">
      <c r="A19" s="171"/>
      <c r="B19" s="431" t="s">
        <v>105</v>
      </c>
      <c r="C19" s="432"/>
      <c r="D19" s="433" t="s">
        <v>359</v>
      </c>
      <c r="E19" s="433"/>
      <c r="F19" s="432" t="s">
        <v>360</v>
      </c>
      <c r="G19" s="432"/>
      <c r="H19" s="421" t="s">
        <v>139</v>
      </c>
      <c r="I19" s="421"/>
    </row>
    <row r="20" spans="1:9" ht="54.75" customHeight="1">
      <c r="A20" s="171"/>
      <c r="B20" s="341" t="s">
        <v>555</v>
      </c>
      <c r="C20" s="434"/>
      <c r="D20" s="346" t="s">
        <v>108</v>
      </c>
      <c r="E20" s="346"/>
      <c r="F20" s="341" t="str">
        <f>CALENDARIZACION!C17</f>
        <v xml:space="preserve">PPAMB PORCENTAJE DEDE NUMERO DE AUMENTO DE ADULTOS MAYORES REGISTRADOS EN EL SISTEMAS </v>
      </c>
      <c r="G20" s="341"/>
      <c r="H20" s="341" t="s">
        <v>464</v>
      </c>
      <c r="I20" s="341"/>
    </row>
    <row r="21" spans="1:9" ht="47.25" customHeight="1">
      <c r="A21" s="171"/>
      <c r="B21" s="341" t="s">
        <v>555</v>
      </c>
      <c r="C21" s="341"/>
      <c r="D21" s="346" t="s">
        <v>108</v>
      </c>
      <c r="E21" s="346"/>
      <c r="F21" s="341" t="str">
        <f>CALENDARIZACION!D17</f>
        <v>PPAMB  PORCENTAJE DENUMERO DE ADULTOS MAYORES REGISTRADOS PROGRAMADOS</v>
      </c>
      <c r="G21" s="341"/>
      <c r="H21" s="341" t="s">
        <v>464</v>
      </c>
      <c r="I21" s="341"/>
    </row>
    <row r="22" spans="1:9" ht="46.5" customHeight="1">
      <c r="A22" s="171"/>
      <c r="B22" s="341" t="s">
        <v>555</v>
      </c>
      <c r="C22" s="341"/>
      <c r="D22" s="346" t="s">
        <v>108</v>
      </c>
      <c r="E22" s="346"/>
      <c r="F22" s="341" t="str">
        <f>CALENDARIZACION!D18</f>
        <v>PPAMB  PORCENTAJE DENUMERO DE ADULTOS MAYORES REGISTRADOS REALIZADOS</v>
      </c>
      <c r="G22" s="341"/>
      <c r="H22" s="341" t="s">
        <v>464</v>
      </c>
      <c r="I22" s="341"/>
    </row>
    <row r="23" spans="1:9" ht="12.75" customHeight="1">
      <c r="A23" s="171"/>
      <c r="B23" s="430" t="s">
        <v>142</v>
      </c>
      <c r="C23" s="430"/>
      <c r="D23" s="430"/>
      <c r="E23" s="430"/>
      <c r="F23" s="430"/>
      <c r="G23" s="430"/>
      <c r="H23" s="430"/>
      <c r="I23" s="430"/>
    </row>
    <row r="24" spans="1:9" ht="15.75" customHeight="1">
      <c r="A24" s="171"/>
      <c r="B24" s="418" t="s">
        <v>28</v>
      </c>
      <c r="C24" s="418"/>
      <c r="D24" s="418" t="s">
        <v>46</v>
      </c>
      <c r="E24" s="418"/>
      <c r="F24" s="418" t="s">
        <v>47</v>
      </c>
      <c r="G24" s="418"/>
      <c r="H24" s="418"/>
      <c r="I24" s="418"/>
    </row>
    <row r="25" spans="1:9" ht="18" customHeight="1">
      <c r="A25" s="171"/>
      <c r="B25" s="341" t="s">
        <v>99</v>
      </c>
      <c r="C25" s="341"/>
      <c r="D25" s="341" t="s">
        <v>97</v>
      </c>
      <c r="E25" s="341"/>
      <c r="F25" s="341" t="s">
        <v>213</v>
      </c>
      <c r="G25" s="341"/>
      <c r="H25" s="341"/>
      <c r="I25" s="341"/>
    </row>
    <row r="26" spans="1:9" ht="18" customHeight="1">
      <c r="A26" s="171"/>
      <c r="B26" s="418" t="s">
        <v>127</v>
      </c>
      <c r="C26" s="418"/>
      <c r="D26" s="418"/>
      <c r="E26" s="418"/>
      <c r="F26" s="419" t="s">
        <v>130</v>
      </c>
      <c r="G26" s="420"/>
      <c r="H26" s="420"/>
      <c r="I26" s="420"/>
    </row>
    <row r="27" spans="1:9" ht="13.5" customHeight="1">
      <c r="A27" s="171"/>
      <c r="B27" s="341" t="s">
        <v>108</v>
      </c>
      <c r="C27" s="341"/>
      <c r="D27" s="341"/>
      <c r="E27" s="341"/>
      <c r="F27" s="341" t="s">
        <v>189</v>
      </c>
      <c r="G27" s="341"/>
      <c r="H27" s="341"/>
      <c r="I27" s="341"/>
    </row>
    <row r="28" spans="1:9" ht="15.75" customHeight="1">
      <c r="A28" s="171"/>
      <c r="B28" s="429" t="s">
        <v>82</v>
      </c>
      <c r="C28" s="427"/>
      <c r="D28" s="427"/>
      <c r="E28" s="427"/>
      <c r="F28" s="419" t="s">
        <v>131</v>
      </c>
      <c r="G28" s="420"/>
      <c r="H28" s="420"/>
      <c r="I28" s="420"/>
    </row>
    <row r="29" spans="1:9" ht="15.75" customHeight="1">
      <c r="A29" s="171"/>
      <c r="B29" s="341" t="s">
        <v>112</v>
      </c>
      <c r="C29" s="341"/>
      <c r="D29" s="341"/>
      <c r="E29" s="341"/>
      <c r="F29" s="341" t="s">
        <v>110</v>
      </c>
      <c r="G29" s="341"/>
      <c r="H29" s="341"/>
      <c r="I29" s="341"/>
    </row>
    <row r="30" spans="1:9" ht="14.25" customHeight="1">
      <c r="A30" s="171"/>
      <c r="B30" s="426" t="s">
        <v>145</v>
      </c>
      <c r="C30" s="426"/>
      <c r="D30" s="426"/>
      <c r="E30" s="426"/>
      <c r="F30" s="426"/>
      <c r="G30" s="426"/>
      <c r="H30" s="426"/>
      <c r="I30" s="426"/>
    </row>
    <row r="31" spans="1:9" ht="13.5" customHeight="1">
      <c r="A31" s="171"/>
      <c r="B31" s="427" t="s">
        <v>362</v>
      </c>
      <c r="C31" s="427"/>
      <c r="D31" s="427"/>
      <c r="E31" s="427"/>
      <c r="F31" s="420" t="s">
        <v>363</v>
      </c>
      <c r="G31" s="420"/>
      <c r="H31" s="420"/>
      <c r="I31" s="420"/>
    </row>
    <row r="32" spans="1:9">
      <c r="A32" s="171"/>
      <c r="B32" s="423" t="s">
        <v>148</v>
      </c>
      <c r="C32" s="423"/>
      <c r="D32" s="422">
        <f>CALENDARIZACION!R17</f>
        <v>12</v>
      </c>
      <c r="E32" s="422"/>
      <c r="F32" s="341" t="s">
        <v>115</v>
      </c>
      <c r="G32" s="341"/>
      <c r="H32" s="428" t="s">
        <v>116</v>
      </c>
      <c r="I32" s="428"/>
    </row>
    <row r="33" spans="1:10">
      <c r="A33" s="171"/>
      <c r="B33" s="423" t="s">
        <v>117</v>
      </c>
      <c r="C33" s="423"/>
      <c r="D33" s="346" t="s">
        <v>109</v>
      </c>
      <c r="E33" s="346"/>
      <c r="F33" s="341" t="s">
        <v>361</v>
      </c>
      <c r="G33" s="341"/>
      <c r="H33" s="424" t="s">
        <v>119</v>
      </c>
      <c r="I33" s="424"/>
    </row>
    <row r="34" spans="1:10">
      <c r="A34" s="171"/>
      <c r="B34" s="423" t="s">
        <v>49</v>
      </c>
      <c r="C34" s="423"/>
      <c r="D34" s="346" t="s">
        <v>187</v>
      </c>
      <c r="E34" s="346"/>
      <c r="F34" s="341" t="s">
        <v>120</v>
      </c>
      <c r="G34" s="341"/>
      <c r="H34" s="425" t="s">
        <v>121</v>
      </c>
      <c r="I34" s="425"/>
    </row>
    <row r="35" spans="1:10">
      <c r="A35" s="171"/>
      <c r="B35" s="420" t="s">
        <v>375</v>
      </c>
      <c r="C35" s="420"/>
      <c r="D35" s="420"/>
      <c r="E35" s="420"/>
      <c r="F35" s="420"/>
      <c r="G35" s="420"/>
      <c r="H35" s="420"/>
      <c r="I35" s="420"/>
    </row>
    <row r="36" spans="1:10">
      <c r="A36" s="171"/>
      <c r="B36" s="421" t="s">
        <v>229</v>
      </c>
      <c r="C36" s="421"/>
      <c r="D36" s="421"/>
      <c r="E36" s="421"/>
      <c r="F36" s="421" t="s">
        <v>50</v>
      </c>
      <c r="G36" s="421"/>
      <c r="H36" s="421" t="s">
        <v>143</v>
      </c>
      <c r="I36" s="421"/>
    </row>
    <row r="37" spans="1:10">
      <c r="A37" s="171"/>
      <c r="B37" s="422">
        <v>48</v>
      </c>
      <c r="C37" s="422"/>
      <c r="D37" s="422"/>
      <c r="E37" s="422"/>
      <c r="F37" s="422">
        <v>2026</v>
      </c>
      <c r="G37" s="422"/>
      <c r="H37" s="341" t="s">
        <v>109</v>
      </c>
      <c r="I37" s="341"/>
    </row>
    <row r="38" spans="1:10">
      <c r="A38" s="171"/>
      <c r="B38" s="417" t="s">
        <v>146</v>
      </c>
      <c r="C38" s="417"/>
      <c r="D38" s="417"/>
      <c r="E38" s="417"/>
      <c r="F38" s="417"/>
      <c r="G38" s="417"/>
      <c r="H38" s="417"/>
      <c r="I38" s="417"/>
    </row>
    <row r="39" spans="1:10" s="49" customFormat="1" ht="36">
      <c r="A39" s="172"/>
      <c r="B39" s="418" t="s">
        <v>123</v>
      </c>
      <c r="C39" s="418"/>
      <c r="D39" s="162" t="s">
        <v>147</v>
      </c>
      <c r="E39" s="170" t="s">
        <v>85</v>
      </c>
      <c r="F39" s="419" t="s">
        <v>86</v>
      </c>
      <c r="G39" s="420"/>
      <c r="H39" s="134" t="s">
        <v>75</v>
      </c>
      <c r="I39" s="134" t="s">
        <v>76</v>
      </c>
    </row>
    <row r="40" spans="1:10">
      <c r="A40" s="171"/>
      <c r="B40" s="341" t="s">
        <v>277</v>
      </c>
      <c r="C40" s="341"/>
      <c r="D40" s="137">
        <f>SUM(CALENDARIZACION!F17:H17)</f>
        <v>3</v>
      </c>
      <c r="E40" s="138">
        <v>0</v>
      </c>
      <c r="F40" s="413">
        <f>SUM(CALENDARIZACION!F18:H18)</f>
        <v>3</v>
      </c>
      <c r="G40" s="413"/>
      <c r="H40" s="165">
        <v>46027</v>
      </c>
      <c r="I40" s="165">
        <v>46386</v>
      </c>
      <c r="J40" s="173"/>
    </row>
    <row r="41" spans="1:10">
      <c r="A41" s="171"/>
      <c r="B41" s="341" t="s">
        <v>278</v>
      </c>
      <c r="C41" s="341"/>
      <c r="D41" s="137">
        <f>SUM(CALENDARIZACION!I17:K17)</f>
        <v>3</v>
      </c>
      <c r="E41" s="140">
        <v>0</v>
      </c>
      <c r="F41" s="413">
        <f>SUM(CALENDARIZACION!I18:K18)</f>
        <v>0</v>
      </c>
      <c r="G41" s="413"/>
      <c r="H41" s="165"/>
      <c r="I41" s="165"/>
      <c r="J41" s="173"/>
    </row>
    <row r="42" spans="1:10">
      <c r="A42" s="171"/>
      <c r="B42" s="341" t="s">
        <v>133</v>
      </c>
      <c r="C42" s="341"/>
      <c r="D42" s="137">
        <f>SUM(CALENDARIZACION!L17:N17)</f>
        <v>3</v>
      </c>
      <c r="E42" s="138">
        <v>0</v>
      </c>
      <c r="F42" s="413">
        <f>SUM(CALENDARIZACION!L18:N18)</f>
        <v>0</v>
      </c>
      <c r="G42" s="413"/>
      <c r="H42" s="165"/>
      <c r="I42" s="165"/>
    </row>
    <row r="43" spans="1:10">
      <c r="A43" s="171"/>
      <c r="B43" s="341" t="s">
        <v>279</v>
      </c>
      <c r="C43" s="341"/>
      <c r="D43" s="137">
        <f>SUM(CALENDARIZACION!O17:Q17)</f>
        <v>3</v>
      </c>
      <c r="E43" s="138">
        <v>0</v>
      </c>
      <c r="F43" s="413">
        <f>SUM(CALENDARIZACION!O18:Q18)</f>
        <v>0</v>
      </c>
      <c r="G43" s="413"/>
      <c r="H43" s="165"/>
      <c r="I43" s="165"/>
    </row>
    <row r="44" spans="1:10" ht="25.5" customHeight="1">
      <c r="A44" s="171"/>
      <c r="B44" s="414" t="s">
        <v>26</v>
      </c>
      <c r="C44" s="414"/>
      <c r="D44" s="166">
        <f>F49</f>
        <v>12</v>
      </c>
      <c r="E44" s="166">
        <f>SUM(E40:E43)</f>
        <v>0</v>
      </c>
      <c r="F44" s="415">
        <f>G49</f>
        <v>3</v>
      </c>
      <c r="G44" s="415"/>
      <c r="H44" s="135" t="s">
        <v>149</v>
      </c>
      <c r="I44" s="167">
        <f>I49</f>
        <v>0.25</v>
      </c>
    </row>
    <row r="45" spans="1:10">
      <c r="A45" s="416"/>
      <c r="B45" s="416"/>
      <c r="C45" s="416"/>
      <c r="D45" s="416"/>
      <c r="E45" s="416"/>
      <c r="F45" s="416"/>
      <c r="G45" s="416"/>
      <c r="H45" s="416"/>
      <c r="I45" s="416"/>
    </row>
    <row r="46" spans="1:10" ht="22.5" customHeight="1">
      <c r="A46" s="416"/>
      <c r="B46" s="416"/>
      <c r="C46" s="416"/>
      <c r="D46" s="416"/>
      <c r="E46" s="416"/>
      <c r="F46" s="416"/>
      <c r="G46" s="416"/>
      <c r="H46" s="416"/>
      <c r="I46" s="416"/>
    </row>
    <row r="47" spans="1:10" ht="39" customHeight="1">
      <c r="B47" s="407" t="s">
        <v>161</v>
      </c>
      <c r="C47" s="408"/>
      <c r="D47" s="409" t="s">
        <v>52</v>
      </c>
      <c r="E47" s="409"/>
      <c r="F47" s="409" t="s">
        <v>155</v>
      </c>
      <c r="G47" s="409"/>
      <c r="H47" s="409"/>
      <c r="I47" s="409"/>
    </row>
    <row r="48" spans="1:10" ht="37.5" customHeight="1">
      <c r="B48" s="410" t="str">
        <f>D5</f>
        <v>PP1- C1</v>
      </c>
      <c r="C48" s="410"/>
      <c r="D48" s="346" t="str">
        <f>CALENDARIZACION!B17</f>
        <v>GENERAR PADRON DE BENEFICIARIOS</v>
      </c>
      <c r="E48" s="346"/>
      <c r="F48" s="145" t="s">
        <v>156</v>
      </c>
      <c r="G48" s="135" t="s">
        <v>157</v>
      </c>
      <c r="H48" s="145" t="s">
        <v>67</v>
      </c>
      <c r="I48" s="146" t="s">
        <v>68</v>
      </c>
    </row>
    <row r="49" spans="1:9" ht="37.5" customHeight="1">
      <c r="B49" s="411"/>
      <c r="C49" s="411"/>
      <c r="D49" s="412"/>
      <c r="E49" s="412"/>
      <c r="F49" s="147">
        <f>CALENDARIZACION!S17</f>
        <v>12</v>
      </c>
      <c r="G49" s="143">
        <f>CALENDARIZACION!R18</f>
        <v>3</v>
      </c>
      <c r="H49" s="147">
        <f>CALENDARIZACION!T17</f>
        <v>9</v>
      </c>
      <c r="I49" s="148">
        <f>CALENDARIZACION!U17</f>
        <v>0.25</v>
      </c>
    </row>
    <row r="50" spans="1:9" ht="20.25" customHeight="1">
      <c r="A50" s="174">
        <v>1</v>
      </c>
      <c r="B50" s="344"/>
      <c r="C50" s="344"/>
      <c r="D50" s="344"/>
      <c r="E50" s="344"/>
      <c r="F50" s="344"/>
      <c r="G50" s="344"/>
      <c r="H50" s="344"/>
      <c r="I50" s="344"/>
    </row>
    <row r="51" spans="1:9">
      <c r="A51" s="174">
        <v>1</v>
      </c>
      <c r="B51" s="344"/>
      <c r="C51" s="344"/>
      <c r="D51" s="344"/>
      <c r="E51" s="344"/>
      <c r="F51" s="344"/>
      <c r="G51" s="344"/>
      <c r="H51" s="344"/>
      <c r="I51" s="344"/>
    </row>
    <row r="52" spans="1:9">
      <c r="A52" s="174">
        <v>1</v>
      </c>
      <c r="B52" s="344"/>
      <c r="C52" s="344"/>
      <c r="D52" s="344"/>
      <c r="E52" s="344"/>
      <c r="F52" s="344"/>
      <c r="G52" s="344"/>
      <c r="H52" s="344"/>
      <c r="I52" s="344"/>
    </row>
    <row r="53" spans="1:9">
      <c r="A53" s="174">
        <v>1</v>
      </c>
      <c r="B53" s="344"/>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ht="17.25" customHeight="1">
      <c r="A65" s="174">
        <v>1</v>
      </c>
      <c r="B65" s="344"/>
      <c r="C65" s="344"/>
      <c r="D65" s="344"/>
      <c r="E65" s="344"/>
      <c r="F65" s="344"/>
      <c r="G65" s="344"/>
      <c r="H65" s="344"/>
      <c r="I65" s="344"/>
    </row>
    <row r="66" spans="1:9">
      <c r="A66" s="174">
        <v>1</v>
      </c>
      <c r="B66" s="405" t="s">
        <v>285</v>
      </c>
      <c r="C66" s="405"/>
      <c r="D66" s="405"/>
      <c r="E66" s="405"/>
      <c r="F66" s="405"/>
      <c r="G66" s="405"/>
      <c r="H66" s="405"/>
      <c r="I66" s="405"/>
    </row>
    <row r="67" spans="1:9">
      <c r="A67" s="174">
        <v>1</v>
      </c>
      <c r="B67" s="405"/>
      <c r="C67" s="405"/>
      <c r="D67" s="405"/>
      <c r="E67" s="405"/>
      <c r="F67" s="405"/>
      <c r="G67" s="405"/>
      <c r="H67" s="405"/>
      <c r="I67" s="405"/>
    </row>
    <row r="68" spans="1:9">
      <c r="A68" s="174">
        <v>1</v>
      </c>
      <c r="B68" s="398" t="s">
        <v>277</v>
      </c>
      <c r="C68" s="398"/>
      <c r="D68" s="398"/>
      <c r="E68" s="406">
        <f>F40/D40</f>
        <v>1</v>
      </c>
      <c r="F68" s="406"/>
      <c r="G68" s="406"/>
      <c r="H68" s="406"/>
      <c r="I68" s="406"/>
    </row>
    <row r="69" spans="1:9">
      <c r="A69" s="174">
        <v>1</v>
      </c>
      <c r="B69" s="398"/>
      <c r="C69" s="398"/>
      <c r="D69" s="398"/>
      <c r="E69" s="406"/>
      <c r="F69" s="406"/>
      <c r="G69" s="406"/>
      <c r="H69" s="406"/>
      <c r="I69" s="406"/>
    </row>
    <row r="70" spans="1:9" ht="12.75" customHeight="1">
      <c r="B70" s="398" t="s">
        <v>278</v>
      </c>
      <c r="C70" s="398"/>
      <c r="D70" s="398"/>
      <c r="E70" s="399">
        <f>F41/D41</f>
        <v>0</v>
      </c>
      <c r="F70" s="400"/>
      <c r="G70" s="400"/>
      <c r="H70" s="400"/>
      <c r="I70" s="401"/>
    </row>
    <row r="71" spans="1:9" ht="12.75" customHeight="1">
      <c r="B71" s="398"/>
      <c r="C71" s="398"/>
      <c r="D71" s="398"/>
      <c r="E71" s="402"/>
      <c r="F71" s="403"/>
      <c r="G71" s="403"/>
      <c r="H71" s="403"/>
      <c r="I71" s="404"/>
    </row>
    <row r="72" spans="1:9" ht="12.75" customHeight="1">
      <c r="B72" s="398" t="s">
        <v>133</v>
      </c>
      <c r="C72" s="398"/>
      <c r="D72" s="398"/>
      <c r="E72" s="399">
        <f>F42/D42</f>
        <v>0</v>
      </c>
      <c r="F72" s="400"/>
      <c r="G72" s="400"/>
      <c r="H72" s="400"/>
      <c r="I72" s="401"/>
    </row>
    <row r="73" spans="1:9" ht="12.75" customHeight="1">
      <c r="B73" s="398"/>
      <c r="C73" s="398"/>
      <c r="D73" s="398"/>
      <c r="E73" s="402"/>
      <c r="F73" s="403"/>
      <c r="G73" s="403"/>
      <c r="H73" s="403"/>
      <c r="I73" s="404"/>
    </row>
    <row r="74" spans="1:9" ht="12.75" customHeight="1">
      <c r="B74" s="398" t="s">
        <v>279</v>
      </c>
      <c r="C74" s="398"/>
      <c r="D74" s="398"/>
      <c r="E74" s="399">
        <f>F43/D43</f>
        <v>0</v>
      </c>
      <c r="F74" s="400"/>
      <c r="G74" s="400"/>
      <c r="H74" s="400"/>
      <c r="I74" s="401"/>
    </row>
    <row r="75" spans="1:9" ht="12.75" customHeight="1">
      <c r="B75" s="398"/>
      <c r="C75" s="398"/>
      <c r="D75" s="398"/>
      <c r="E75" s="402"/>
      <c r="F75" s="403"/>
      <c r="G75" s="403"/>
      <c r="H75" s="403"/>
      <c r="I75" s="404"/>
    </row>
    <row r="76" spans="1:9">
      <c r="B76" s="438"/>
      <c r="C76" s="438"/>
      <c r="D76" s="438"/>
      <c r="E76" s="438"/>
      <c r="F76" s="438"/>
      <c r="G76" s="438"/>
      <c r="H76" s="438"/>
      <c r="I76" s="438"/>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13" zoomScale="110" zoomScaleNormal="100" zoomScaleSheetLayoutView="110" workbookViewId="0">
      <selection activeCell="M21" sqref="M21"/>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1" spans="2:9" ht="34.5" customHeight="1">
      <c r="B1" s="340" t="s">
        <v>38</v>
      </c>
      <c r="C1" s="435"/>
      <c r="D1" s="435"/>
      <c r="E1" s="435"/>
      <c r="F1" s="435"/>
      <c r="G1" s="435"/>
      <c r="H1" s="435"/>
      <c r="I1" s="435"/>
    </row>
    <row r="2" spans="2:9" ht="19.5" customHeight="1">
      <c r="B2" s="345" t="s">
        <v>372</v>
      </c>
      <c r="C2" s="436"/>
      <c r="D2" s="436"/>
      <c r="E2" s="436"/>
      <c r="F2" s="436"/>
      <c r="G2" s="436"/>
      <c r="H2" s="436"/>
      <c r="I2" s="436"/>
    </row>
    <row r="3" spans="2:9" ht="60" customHeight="1">
      <c r="B3" s="448" t="s">
        <v>39</v>
      </c>
      <c r="C3" s="448"/>
      <c r="D3" s="341" t="str">
        <f>'FORMATO 2. POA - MIR'!D4:F4</f>
        <v xml:space="preserve">DIRECCION DE BIESTAR E INCLUSION SOCIAL </v>
      </c>
      <c r="E3" s="341"/>
      <c r="F3" s="448" t="s">
        <v>42</v>
      </c>
      <c r="G3" s="448"/>
      <c r="H3" s="341" t="s">
        <v>550</v>
      </c>
      <c r="I3" s="341"/>
    </row>
    <row r="4" spans="2:9" ht="60" customHeight="1">
      <c r="B4" s="437" t="s">
        <v>40</v>
      </c>
      <c r="C4" s="437"/>
      <c r="D4" s="341" t="s">
        <v>364</v>
      </c>
      <c r="E4" s="341"/>
      <c r="F4" s="437" t="s">
        <v>43</v>
      </c>
      <c r="G4" s="437"/>
      <c r="H4" s="341" t="s">
        <v>527</v>
      </c>
      <c r="I4" s="341"/>
    </row>
    <row r="5" spans="2:9" ht="60" customHeight="1">
      <c r="B5" s="440" t="s">
        <v>41</v>
      </c>
      <c r="C5" s="440"/>
      <c r="D5" s="441" t="s">
        <v>216</v>
      </c>
      <c r="E5" s="441"/>
      <c r="F5" s="437" t="s">
        <v>44</v>
      </c>
      <c r="G5" s="437"/>
      <c r="H5" s="341" t="s">
        <v>365</v>
      </c>
      <c r="I5" s="341"/>
    </row>
    <row r="6" spans="2:9">
      <c r="B6" s="426" t="s">
        <v>89</v>
      </c>
      <c r="C6" s="426"/>
      <c r="D6" s="426"/>
      <c r="E6" s="426"/>
      <c r="F6" s="426"/>
      <c r="G6" s="426"/>
      <c r="H6" s="426"/>
      <c r="I6" s="426"/>
    </row>
    <row r="7" spans="2:9" ht="143.25" customHeight="1">
      <c r="B7" s="418" t="s">
        <v>90</v>
      </c>
      <c r="C7" s="418"/>
      <c r="D7" s="341" t="str">
        <f>'FORMATO 2. POA - MIR'!C9</f>
        <v xml:space="preserve">ACUERDO 2. BIENESTAR SOCIAL PARA ZAPOTLÁN. </v>
      </c>
      <c r="E7" s="341"/>
      <c r="F7" s="421" t="s">
        <v>91</v>
      </c>
      <c r="G7" s="421"/>
      <c r="H7" s="341" t="str">
        <f>'FORMATO 2. POA - MIR'!E9</f>
        <v xml:space="preserve">2.4.2 Implementar apoyos sociales a personas adultas mayores. </v>
      </c>
      <c r="I7" s="341"/>
    </row>
    <row r="8" spans="2:9" ht="143.25" customHeight="1">
      <c r="B8" s="421" t="s">
        <v>92</v>
      </c>
      <c r="C8" s="421"/>
      <c r="D8" s="341" t="str">
        <f>'FORMATO 2. POA - MIR'!C10</f>
        <v>ACUERDO 2. BIENESTAR SOCIAL PARA ZAPOTLÁN.</v>
      </c>
      <c r="E8" s="341"/>
      <c r="F8" s="421" t="s">
        <v>94</v>
      </c>
      <c r="G8" s="421"/>
      <c r="H8" s="341" t="str">
        <f>'FORMATO 2. POA - MIR'!E10</f>
        <v>2.4.1.1 Mejorar la salud y la calidad de vida de las personas mayores promoviendo un ambiente optimo a través de talleres que mejoren sus 
actividades recreativas, sociales y culturales.</v>
      </c>
      <c r="I8" s="341"/>
    </row>
    <row r="9" spans="2:9" ht="143.25" customHeight="1">
      <c r="B9" s="421" t="s">
        <v>95</v>
      </c>
      <c r="C9" s="421"/>
      <c r="D9" s="341" t="str">
        <f>'FORMATO 2. POA - MIR'!C11</f>
        <v>2.4 Generar bienestar y seguridad social para los adultos mayores, mejorando su calidad de vida a través de programas integrales de salud, apoyos sociales, participación activa en la comunidad.</v>
      </c>
      <c r="E9" s="341"/>
      <c r="F9" s="421" t="s">
        <v>96</v>
      </c>
      <c r="G9" s="421"/>
      <c r="H9" s="341" t="str">
        <f>'FORMATO 2. POA - MIR'!E11</f>
        <v>2.4.2.1 Generar el vínculo de apoyos dirigidos a los adultos
Mayores en situación de vulnerabilidad a través de
programas federales y estatales.</v>
      </c>
      <c r="I9" s="341"/>
    </row>
    <row r="10" spans="2:9" ht="15" customHeight="1">
      <c r="B10" s="449" t="s">
        <v>291</v>
      </c>
      <c r="C10" s="443"/>
      <c r="D10" s="443"/>
      <c r="E10" s="443"/>
      <c r="F10" s="443"/>
      <c r="G10" s="443"/>
      <c r="H10" s="443"/>
      <c r="I10" s="443"/>
    </row>
    <row r="11" spans="2:9">
      <c r="B11" s="418" t="s">
        <v>45</v>
      </c>
      <c r="C11" s="418"/>
      <c r="D11" s="418"/>
      <c r="E11" s="418"/>
      <c r="F11" s="418"/>
      <c r="G11" s="418"/>
      <c r="H11" s="418"/>
      <c r="I11" s="418"/>
    </row>
    <row r="12" spans="2:9">
      <c r="B12" s="442" t="str">
        <f>CALENDARIZACION!B20</f>
        <v>PLATICAS GERONTOLOGICAS</v>
      </c>
      <c r="C12" s="442"/>
      <c r="D12" s="442"/>
      <c r="E12" s="442"/>
      <c r="F12" s="442"/>
      <c r="G12" s="442"/>
      <c r="H12" s="442"/>
      <c r="I12" s="442"/>
    </row>
    <row r="13" spans="2:9">
      <c r="B13" s="418" t="s">
        <v>48</v>
      </c>
      <c r="C13" s="418"/>
      <c r="D13" s="418"/>
      <c r="E13" s="418"/>
      <c r="F13" s="418"/>
      <c r="G13" s="418"/>
      <c r="H13" s="418"/>
      <c r="I13" s="418"/>
    </row>
    <row r="14" spans="2:9" ht="108" customHeight="1">
      <c r="B14" s="341" t="str">
        <f>'FORMATO 2. POA - MIR'!C17</f>
        <v>Las pláticas gerontológicas son una herramienta clave para empoderar a los adultos mayores, promoviendo su salud, bienestar, integración social y la mejora de su calidad de vida en la sociedad.</v>
      </c>
      <c r="C14" s="341"/>
      <c r="D14" s="341"/>
      <c r="E14" s="341"/>
      <c r="F14" s="341"/>
      <c r="G14" s="341"/>
      <c r="H14" s="341"/>
      <c r="I14" s="341"/>
    </row>
    <row r="15" spans="2:9" ht="18.75" customHeight="1">
      <c r="B15" s="443" t="s">
        <v>374</v>
      </c>
      <c r="C15" s="443"/>
      <c r="D15" s="443"/>
      <c r="E15" s="443"/>
      <c r="F15" s="443"/>
      <c r="G15" s="443"/>
      <c r="H15" s="443"/>
      <c r="I15" s="443"/>
    </row>
    <row r="16" spans="2:9">
      <c r="B16" s="420" t="s">
        <v>357</v>
      </c>
      <c r="C16" s="420"/>
      <c r="D16" s="420"/>
      <c r="E16" s="420"/>
      <c r="F16" s="420"/>
      <c r="G16" s="420"/>
      <c r="H16" s="420"/>
      <c r="I16" s="420"/>
    </row>
    <row r="17" spans="2:9">
      <c r="B17" s="341" t="str">
        <f>CALENDARIZACION!E20</f>
        <v>PPAMAPG=(PPAMAPGR/PPAMAPGP)X100%</v>
      </c>
      <c r="C17" s="341"/>
      <c r="D17" s="341"/>
      <c r="E17" s="341"/>
      <c r="F17" s="341"/>
      <c r="G17" s="341"/>
      <c r="H17" s="341"/>
      <c r="I17" s="341"/>
    </row>
    <row r="18" spans="2:9">
      <c r="B18" s="420" t="s">
        <v>358</v>
      </c>
      <c r="C18" s="420"/>
      <c r="D18" s="420"/>
      <c r="E18" s="420"/>
      <c r="F18" s="420"/>
      <c r="G18" s="420"/>
      <c r="H18" s="420"/>
      <c r="I18" s="420"/>
    </row>
    <row r="19" spans="2:9" ht="28.5" customHeight="1">
      <c r="B19" s="431" t="s">
        <v>105</v>
      </c>
      <c r="C19" s="432"/>
      <c r="D19" s="433" t="s">
        <v>359</v>
      </c>
      <c r="E19" s="433"/>
      <c r="F19" s="432" t="s">
        <v>360</v>
      </c>
      <c r="G19" s="432"/>
      <c r="H19" s="421" t="s">
        <v>139</v>
      </c>
      <c r="I19" s="421"/>
    </row>
    <row r="20" spans="2:9" ht="81" customHeight="1">
      <c r="B20" s="341" t="s">
        <v>556</v>
      </c>
      <c r="C20" s="434"/>
      <c r="D20" s="346" t="s">
        <v>108</v>
      </c>
      <c r="E20" s="346"/>
      <c r="F20" s="341" t="str">
        <f>CALENDARIZACION!C20</f>
        <v xml:space="preserve">PPAMAPG PORCENTAJE DE PERSONAS ADULTAS MAYORES QUE ACUDEN A LAS PLATICAS GERONTOLOGICAS  </v>
      </c>
      <c r="G20" s="341"/>
      <c r="H20" s="446" t="s">
        <v>557</v>
      </c>
      <c r="I20" s="447"/>
    </row>
    <row r="21" spans="2:9" ht="65.25" customHeight="1">
      <c r="B21" s="341" t="s">
        <v>556</v>
      </c>
      <c r="C21" s="341"/>
      <c r="D21" s="346" t="s">
        <v>108</v>
      </c>
      <c r="E21" s="346"/>
      <c r="F21" s="341" t="str">
        <f>CALENDARIZACION!D20</f>
        <v xml:space="preserve">PPAMAPG PORCENTAJE DE PERSONAS ADULTAS MAYORES QUE ACUDEN A LAS PLATICAS GERONTOL.OGICAS   PROGRAMADAS </v>
      </c>
      <c r="G21" s="341"/>
      <c r="H21" s="446" t="s">
        <v>557</v>
      </c>
      <c r="I21" s="341"/>
    </row>
    <row r="22" spans="2:9" ht="69.75" customHeight="1">
      <c r="B22" s="341" t="s">
        <v>556</v>
      </c>
      <c r="C22" s="341"/>
      <c r="D22" s="346" t="s">
        <v>108</v>
      </c>
      <c r="E22" s="346"/>
      <c r="F22" s="341" t="str">
        <f>CALENDARIZACION!D21</f>
        <v>PPAMAPG PORCENTAJE DE PERSONAS ADULTAS MAYORES QUE ACUDEN A LAS PLATICAS GERONTOL.OGICAS   REALIZADAS</v>
      </c>
      <c r="G22" s="341"/>
      <c r="H22" s="446" t="s">
        <v>557</v>
      </c>
      <c r="I22" s="341"/>
    </row>
    <row r="23" spans="2:9" ht="12.75" customHeight="1">
      <c r="B23" s="430" t="s">
        <v>142</v>
      </c>
      <c r="C23" s="430"/>
      <c r="D23" s="430"/>
      <c r="E23" s="430"/>
      <c r="F23" s="430"/>
      <c r="G23" s="430"/>
      <c r="H23" s="430"/>
      <c r="I23" s="430"/>
    </row>
    <row r="24" spans="2:9" ht="15.75" customHeight="1">
      <c r="B24" s="418" t="s">
        <v>28</v>
      </c>
      <c r="C24" s="418"/>
      <c r="D24" s="418" t="s">
        <v>46</v>
      </c>
      <c r="E24" s="418"/>
      <c r="F24" s="418" t="s">
        <v>47</v>
      </c>
      <c r="G24" s="418"/>
      <c r="H24" s="418"/>
      <c r="I24" s="418"/>
    </row>
    <row r="25" spans="2:9" ht="18" customHeight="1">
      <c r="B25" s="341" t="s">
        <v>100</v>
      </c>
      <c r="C25" s="341"/>
      <c r="D25" s="341" t="s">
        <v>98</v>
      </c>
      <c r="E25" s="341"/>
      <c r="F25" s="341" t="s">
        <v>213</v>
      </c>
      <c r="G25" s="341"/>
      <c r="H25" s="341"/>
      <c r="I25" s="341"/>
    </row>
    <row r="26" spans="2:9" ht="18" customHeight="1">
      <c r="B26" s="418" t="s">
        <v>127</v>
      </c>
      <c r="C26" s="418"/>
      <c r="D26" s="418"/>
      <c r="E26" s="418"/>
      <c r="F26" s="419" t="s">
        <v>130</v>
      </c>
      <c r="G26" s="420"/>
      <c r="H26" s="420"/>
      <c r="I26" s="420"/>
    </row>
    <row r="27" spans="2:9" ht="13.5" customHeight="1">
      <c r="B27" s="341" t="s">
        <v>108</v>
      </c>
      <c r="C27" s="341"/>
      <c r="D27" s="341"/>
      <c r="E27" s="341"/>
      <c r="F27" s="341" t="s">
        <v>189</v>
      </c>
      <c r="G27" s="341"/>
      <c r="H27" s="341"/>
      <c r="I27" s="341"/>
    </row>
    <row r="28" spans="2:9" ht="15.75" customHeight="1">
      <c r="B28" s="429" t="s">
        <v>82</v>
      </c>
      <c r="C28" s="427"/>
      <c r="D28" s="427"/>
      <c r="E28" s="427"/>
      <c r="F28" s="419" t="s">
        <v>131</v>
      </c>
      <c r="G28" s="420"/>
      <c r="H28" s="420"/>
      <c r="I28" s="420"/>
    </row>
    <row r="29" spans="2:9" ht="15.75" customHeight="1">
      <c r="B29" s="341" t="s">
        <v>109</v>
      </c>
      <c r="C29" s="341"/>
      <c r="D29" s="341"/>
      <c r="E29" s="341"/>
      <c r="F29" s="341" t="s">
        <v>110</v>
      </c>
      <c r="G29" s="341"/>
      <c r="H29" s="341"/>
      <c r="I29" s="341"/>
    </row>
    <row r="30" spans="2:9" ht="14.25" customHeight="1">
      <c r="B30" s="426" t="s">
        <v>145</v>
      </c>
      <c r="C30" s="426"/>
      <c r="D30" s="426"/>
      <c r="E30" s="426"/>
      <c r="F30" s="426"/>
      <c r="G30" s="426"/>
      <c r="H30" s="426"/>
      <c r="I30" s="426"/>
    </row>
    <row r="31" spans="2:9" ht="13.5" customHeight="1">
      <c r="B31" s="427" t="s">
        <v>362</v>
      </c>
      <c r="C31" s="427"/>
      <c r="D31" s="427"/>
      <c r="E31" s="427"/>
      <c r="F31" s="420" t="s">
        <v>363</v>
      </c>
      <c r="G31" s="420"/>
      <c r="H31" s="420"/>
      <c r="I31" s="420"/>
    </row>
    <row r="32" spans="2:9">
      <c r="B32" s="423" t="s">
        <v>148</v>
      </c>
      <c r="C32" s="423"/>
      <c r="D32" s="422">
        <f>CALENDARIZACION!R20</f>
        <v>64</v>
      </c>
      <c r="E32" s="422"/>
      <c r="F32" s="341" t="s">
        <v>115</v>
      </c>
      <c r="G32" s="341"/>
      <c r="H32" s="428" t="s">
        <v>116</v>
      </c>
      <c r="I32" s="428"/>
    </row>
    <row r="33" spans="2:10">
      <c r="B33" s="423" t="s">
        <v>117</v>
      </c>
      <c r="C33" s="423"/>
      <c r="D33" s="346" t="s">
        <v>109</v>
      </c>
      <c r="E33" s="346"/>
      <c r="F33" s="341" t="s">
        <v>361</v>
      </c>
      <c r="G33" s="341"/>
      <c r="H33" s="424" t="s">
        <v>119</v>
      </c>
      <c r="I33" s="424"/>
    </row>
    <row r="34" spans="2:10">
      <c r="B34" s="423" t="s">
        <v>49</v>
      </c>
      <c r="C34" s="423"/>
      <c r="D34" s="346" t="s">
        <v>188</v>
      </c>
      <c r="E34" s="346"/>
      <c r="F34" s="341" t="s">
        <v>120</v>
      </c>
      <c r="G34" s="341"/>
      <c r="H34" s="425" t="s">
        <v>121</v>
      </c>
      <c r="I34" s="425"/>
    </row>
    <row r="35" spans="2:10">
      <c r="B35" s="420" t="s">
        <v>375</v>
      </c>
      <c r="C35" s="420"/>
      <c r="D35" s="420"/>
      <c r="E35" s="420"/>
      <c r="F35" s="420"/>
      <c r="G35" s="420"/>
      <c r="H35" s="420"/>
      <c r="I35" s="420"/>
    </row>
    <row r="36" spans="2:10">
      <c r="B36" s="421" t="s">
        <v>229</v>
      </c>
      <c r="C36" s="421"/>
      <c r="D36" s="421"/>
      <c r="E36" s="421"/>
      <c r="F36" s="421" t="s">
        <v>50</v>
      </c>
      <c r="G36" s="421"/>
      <c r="H36" s="421" t="s">
        <v>143</v>
      </c>
      <c r="I36" s="421"/>
    </row>
    <row r="37" spans="2:10">
      <c r="B37" s="422">
        <f>CALENDARIZACION!H20</f>
        <v>4</v>
      </c>
      <c r="C37" s="422"/>
      <c r="D37" s="422"/>
      <c r="E37" s="422"/>
      <c r="F37" s="422">
        <v>2026</v>
      </c>
      <c r="G37" s="422"/>
      <c r="H37" s="341" t="s">
        <v>109</v>
      </c>
      <c r="I37" s="341"/>
    </row>
    <row r="38" spans="2:10">
      <c r="B38" s="417" t="s">
        <v>146</v>
      </c>
      <c r="C38" s="417"/>
      <c r="D38" s="417"/>
      <c r="E38" s="417"/>
      <c r="F38" s="417"/>
      <c r="G38" s="417"/>
      <c r="H38" s="417"/>
      <c r="I38" s="417"/>
    </row>
    <row r="39" spans="2:10" s="49" customFormat="1" ht="36">
      <c r="B39" s="418" t="s">
        <v>123</v>
      </c>
      <c r="C39" s="418"/>
      <c r="D39" s="162" t="s">
        <v>147</v>
      </c>
      <c r="E39" s="170" t="s">
        <v>85</v>
      </c>
      <c r="F39" s="419" t="s">
        <v>86</v>
      </c>
      <c r="G39" s="420"/>
      <c r="H39" s="134" t="s">
        <v>75</v>
      </c>
      <c r="I39" s="134" t="s">
        <v>76</v>
      </c>
    </row>
    <row r="40" spans="2:10">
      <c r="B40" s="341" t="s">
        <v>277</v>
      </c>
      <c r="C40" s="341"/>
      <c r="D40" s="137">
        <f>SUM(CALENDARIZACION!F20:H20)</f>
        <v>13</v>
      </c>
      <c r="E40" s="138">
        <v>0</v>
      </c>
      <c r="F40" s="413">
        <f>SUM(CALENDARIZACION!F21:H21)</f>
        <v>13</v>
      </c>
      <c r="G40" s="413"/>
      <c r="H40" s="165">
        <v>46027</v>
      </c>
      <c r="I40" s="165">
        <v>46386</v>
      </c>
      <c r="J40" s="173"/>
    </row>
    <row r="41" spans="2:10">
      <c r="B41" s="341" t="s">
        <v>278</v>
      </c>
      <c r="C41" s="341"/>
      <c r="D41" s="137">
        <f>SUM(CALENDARIZACION!I20:K20)</f>
        <v>18</v>
      </c>
      <c r="E41" s="140">
        <v>0</v>
      </c>
      <c r="F41" s="413">
        <f>SUM(CALENDARIZACION!I21:K21)</f>
        <v>0</v>
      </c>
      <c r="G41" s="413"/>
      <c r="H41" s="165"/>
      <c r="I41" s="165"/>
      <c r="J41" s="173"/>
    </row>
    <row r="42" spans="2:10">
      <c r="B42" s="341" t="s">
        <v>133</v>
      </c>
      <c r="C42" s="341"/>
      <c r="D42" s="137">
        <f>SUM(CALENDARIZACION!L20:N20)</f>
        <v>18</v>
      </c>
      <c r="E42" s="138">
        <v>0</v>
      </c>
      <c r="F42" s="413">
        <f>SUM(CALENDARIZACION!L21:N21)</f>
        <v>0</v>
      </c>
      <c r="G42" s="413"/>
      <c r="H42" s="165"/>
      <c r="I42" s="165"/>
    </row>
    <row r="43" spans="2:10">
      <c r="B43" s="341" t="s">
        <v>279</v>
      </c>
      <c r="C43" s="341"/>
      <c r="D43" s="137">
        <f>SUM(CALENDARIZACION!O20:Q20)</f>
        <v>15</v>
      </c>
      <c r="E43" s="138">
        <v>0</v>
      </c>
      <c r="F43" s="413">
        <f>SUM(CALENDARIZACION!O21:Q21)</f>
        <v>0</v>
      </c>
      <c r="G43" s="413"/>
      <c r="H43" s="165"/>
      <c r="I43" s="165"/>
    </row>
    <row r="44" spans="2:10" ht="24">
      <c r="B44" s="414" t="s">
        <v>371</v>
      </c>
      <c r="C44" s="414"/>
      <c r="D44" s="166">
        <f>F49</f>
        <v>64</v>
      </c>
      <c r="E44" s="166">
        <v>0</v>
      </c>
      <c r="F44" s="415">
        <f>G49</f>
        <v>13</v>
      </c>
      <c r="G44" s="415"/>
      <c r="H44" s="135" t="s">
        <v>149</v>
      </c>
      <c r="I44" s="167">
        <f>I49</f>
        <v>0.203125</v>
      </c>
    </row>
    <row r="45" spans="2:10">
      <c r="B45" s="445"/>
      <c r="C45" s="416"/>
    </row>
    <row r="46" spans="2:10" ht="22.5" customHeight="1"/>
    <row r="47" spans="2:10" ht="39" customHeight="1">
      <c r="B47" s="437" t="s">
        <v>161</v>
      </c>
      <c r="C47" s="418"/>
      <c r="D47" s="409" t="s">
        <v>52</v>
      </c>
      <c r="E47" s="409"/>
      <c r="F47" s="409" t="s">
        <v>155</v>
      </c>
      <c r="G47" s="409"/>
      <c r="H47" s="409"/>
      <c r="I47" s="409"/>
    </row>
    <row r="48" spans="2:10" ht="33.75" customHeight="1">
      <c r="B48" s="410" t="str">
        <f>D5</f>
        <v>PP1- A1 C1</v>
      </c>
      <c r="C48" s="410"/>
      <c r="D48" s="346" t="str">
        <f>B12</f>
        <v>PLATICAS GERONTOLOGICAS</v>
      </c>
      <c r="E48" s="346"/>
      <c r="F48" s="145" t="s">
        <v>156</v>
      </c>
      <c r="G48" s="135" t="s">
        <v>157</v>
      </c>
      <c r="H48" s="145" t="s">
        <v>67</v>
      </c>
      <c r="I48" s="146" t="s">
        <v>68</v>
      </c>
    </row>
    <row r="49" spans="1:9" ht="30" customHeight="1">
      <c r="B49" s="410"/>
      <c r="C49" s="410"/>
      <c r="D49" s="346"/>
      <c r="E49" s="346"/>
      <c r="F49" s="147">
        <f>CALENDARIZACION!S20</f>
        <v>64</v>
      </c>
      <c r="G49" s="143">
        <f>CALENDARIZACION!R21</f>
        <v>13</v>
      </c>
      <c r="H49" s="147">
        <f>CALENDARIZACION!T20</f>
        <v>51</v>
      </c>
      <c r="I49" s="148">
        <f>CALENDARIZACION!U20</f>
        <v>0.203125</v>
      </c>
    </row>
    <row r="50" spans="1:9" ht="20.25" customHeight="1">
      <c r="A50" s="174">
        <v>1</v>
      </c>
      <c r="B50" s="344"/>
      <c r="C50" s="344"/>
      <c r="D50" s="344"/>
      <c r="E50" s="344"/>
      <c r="F50" s="344"/>
      <c r="G50" s="344"/>
      <c r="H50" s="344"/>
      <c r="I50" s="344"/>
    </row>
    <row r="51" spans="1:9">
      <c r="A51" s="174">
        <v>1</v>
      </c>
      <c r="B51" s="344"/>
      <c r="C51" s="344"/>
      <c r="D51" s="344"/>
      <c r="E51" s="344"/>
      <c r="F51" s="344"/>
      <c r="G51" s="344"/>
      <c r="H51" s="344"/>
      <c r="I51" s="344"/>
    </row>
    <row r="52" spans="1:9">
      <c r="A52" s="174">
        <v>1</v>
      </c>
      <c r="B52" s="344"/>
      <c r="C52" s="344"/>
      <c r="D52" s="344"/>
      <c r="E52" s="344"/>
      <c r="F52" s="344"/>
      <c r="G52" s="344"/>
      <c r="H52" s="344"/>
      <c r="I52" s="344"/>
    </row>
    <row r="53" spans="1:9">
      <c r="A53" s="174">
        <v>1</v>
      </c>
      <c r="B53" s="344"/>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ht="17.25" customHeight="1">
      <c r="A65" s="174">
        <v>1</v>
      </c>
      <c r="B65" s="344"/>
      <c r="C65" s="344"/>
      <c r="D65" s="344"/>
      <c r="E65" s="344"/>
      <c r="F65" s="344"/>
      <c r="G65" s="344"/>
      <c r="H65" s="344"/>
      <c r="I65" s="344"/>
    </row>
    <row r="66" spans="1:9">
      <c r="A66" s="174">
        <v>1</v>
      </c>
      <c r="B66" s="444" t="s">
        <v>282</v>
      </c>
      <c r="C66" s="444"/>
      <c r="D66" s="444"/>
      <c r="E66" s="444"/>
      <c r="F66" s="444"/>
      <c r="G66" s="444"/>
      <c r="H66" s="444"/>
      <c r="I66" s="444"/>
    </row>
    <row r="67" spans="1:9">
      <c r="A67" s="174">
        <v>1</v>
      </c>
      <c r="B67" s="444"/>
      <c r="C67" s="444"/>
      <c r="D67" s="444"/>
      <c r="E67" s="444"/>
      <c r="F67" s="444"/>
      <c r="G67" s="444"/>
      <c r="H67" s="444"/>
      <c r="I67" s="444"/>
    </row>
    <row r="68" spans="1:9">
      <c r="A68" s="174">
        <v>1</v>
      </c>
      <c r="B68" s="398" t="s">
        <v>277</v>
      </c>
      <c r="C68" s="398"/>
      <c r="D68" s="398"/>
      <c r="E68" s="406">
        <f>F40/D40</f>
        <v>1</v>
      </c>
      <c r="F68" s="406"/>
      <c r="G68" s="406"/>
      <c r="H68" s="406"/>
      <c r="I68" s="406"/>
    </row>
    <row r="69" spans="1:9">
      <c r="A69" s="174">
        <v>1</v>
      </c>
      <c r="B69" s="398"/>
      <c r="C69" s="398"/>
      <c r="D69" s="398"/>
      <c r="E69" s="406"/>
      <c r="F69" s="406"/>
      <c r="G69" s="406"/>
      <c r="H69" s="406"/>
      <c r="I69" s="406"/>
    </row>
    <row r="70" spans="1:9">
      <c r="B70" s="398" t="s">
        <v>278</v>
      </c>
      <c r="C70" s="398"/>
      <c r="D70" s="398"/>
      <c r="E70" s="406">
        <f>F41/D41</f>
        <v>0</v>
      </c>
      <c r="F70" s="406"/>
      <c r="G70" s="406"/>
      <c r="H70" s="406"/>
      <c r="I70" s="406"/>
    </row>
    <row r="71" spans="1:9">
      <c r="B71" s="398"/>
      <c r="C71" s="398"/>
      <c r="D71" s="398"/>
      <c r="E71" s="406"/>
      <c r="F71" s="406"/>
      <c r="G71" s="406"/>
      <c r="H71" s="406"/>
      <c r="I71" s="406"/>
    </row>
    <row r="72" spans="1:9" ht="12.75" customHeight="1">
      <c r="B72" s="398" t="s">
        <v>133</v>
      </c>
      <c r="C72" s="398"/>
      <c r="D72" s="398"/>
      <c r="E72" s="406">
        <f>F42/D42</f>
        <v>0</v>
      </c>
      <c r="F72" s="406"/>
      <c r="G72" s="406"/>
      <c r="H72" s="406"/>
      <c r="I72" s="406"/>
    </row>
    <row r="73" spans="1:9" ht="12.75" customHeight="1">
      <c r="B73" s="398"/>
      <c r="C73" s="398"/>
      <c r="D73" s="398"/>
      <c r="E73" s="406"/>
      <c r="F73" s="406"/>
      <c r="G73" s="406"/>
      <c r="H73" s="406"/>
      <c r="I73" s="406"/>
    </row>
    <row r="74" spans="1:9">
      <c r="B74" s="398" t="s">
        <v>279</v>
      </c>
      <c r="C74" s="398"/>
      <c r="D74" s="398"/>
      <c r="E74" s="406">
        <f>F43/D43</f>
        <v>0</v>
      </c>
      <c r="F74" s="406"/>
      <c r="G74" s="406"/>
      <c r="H74" s="406"/>
      <c r="I74" s="406"/>
    </row>
    <row r="75" spans="1:9">
      <c r="B75" s="398"/>
      <c r="C75" s="398"/>
      <c r="D75" s="398"/>
      <c r="E75" s="406"/>
      <c r="F75" s="406"/>
      <c r="G75" s="406"/>
      <c r="H75" s="406"/>
      <c r="I75" s="406"/>
    </row>
    <row r="76" spans="1:9">
      <c r="B76" s="438"/>
      <c r="C76" s="438"/>
      <c r="D76" s="438"/>
      <c r="E76" s="438"/>
      <c r="F76" s="438"/>
      <c r="G76" s="438"/>
      <c r="H76" s="438"/>
      <c r="I76" s="438"/>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18" zoomScale="90" zoomScaleNormal="100" zoomScaleSheetLayoutView="90" workbookViewId="0">
      <selection activeCell="L30" sqref="L30"/>
    </sheetView>
  </sheetViews>
  <sheetFormatPr baseColWidth="10" defaultColWidth="12" defaultRowHeight="12.75"/>
  <cols>
    <col min="1" max="1" width="4.33203125" style="153" customWidth="1"/>
    <col min="2" max="3" width="12" style="153"/>
    <col min="4" max="4" width="19.6640625" style="153" customWidth="1"/>
    <col min="5" max="5" width="20.6640625" style="153" customWidth="1"/>
    <col min="6" max="7" width="17.83203125" style="153" customWidth="1"/>
    <col min="8" max="8" width="16.1640625" style="153" customWidth="1"/>
    <col min="9" max="9" width="32.6640625" style="153" customWidth="1"/>
    <col min="10" max="16384" width="12" style="153"/>
  </cols>
  <sheetData>
    <row r="2" spans="1:9" ht="18" customHeight="1"/>
    <row r="3" spans="1:9" ht="15" customHeight="1"/>
    <row r="4" spans="1:9" ht="34.5" customHeight="1">
      <c r="B4" s="340" t="s">
        <v>38</v>
      </c>
      <c r="C4" s="435"/>
      <c r="D4" s="435"/>
      <c r="E4" s="435"/>
      <c r="F4" s="435"/>
      <c r="G4" s="435"/>
      <c r="H4" s="435"/>
      <c r="I4" s="435"/>
    </row>
    <row r="5" spans="1:9" ht="19.5" customHeight="1">
      <c r="B5" s="345" t="s">
        <v>372</v>
      </c>
      <c r="C5" s="436"/>
      <c r="D5" s="436"/>
      <c r="E5" s="436"/>
      <c r="F5" s="436"/>
      <c r="G5" s="436"/>
      <c r="H5" s="436"/>
      <c r="I5" s="436"/>
    </row>
    <row r="6" spans="1:9" s="175" customFormat="1" ht="60" customHeight="1">
      <c r="B6" s="437" t="s">
        <v>39</v>
      </c>
      <c r="C6" s="437"/>
      <c r="D6" s="341" t="str">
        <f>'FORMATO 2. POA - MIR'!D4:F4</f>
        <v xml:space="preserve">DIRECCION DE BIESTAR E INCLUSION SOCIAL </v>
      </c>
      <c r="E6" s="341"/>
      <c r="F6" s="437" t="s">
        <v>42</v>
      </c>
      <c r="G6" s="437"/>
      <c r="H6" s="341" t="s">
        <v>550</v>
      </c>
      <c r="I6" s="341"/>
    </row>
    <row r="7" spans="1:9" s="175" customFormat="1" ht="60" customHeight="1">
      <c r="B7" s="437" t="s">
        <v>40</v>
      </c>
      <c r="C7" s="437"/>
      <c r="D7" s="341" t="s">
        <v>368</v>
      </c>
      <c r="E7" s="341"/>
      <c r="F7" s="437" t="s">
        <v>43</v>
      </c>
      <c r="G7" s="437"/>
      <c r="H7" s="341" t="s">
        <v>529</v>
      </c>
      <c r="I7" s="341"/>
    </row>
    <row r="8" spans="1:9" s="175" customFormat="1" ht="60" customHeight="1">
      <c r="B8" s="440" t="s">
        <v>41</v>
      </c>
      <c r="C8" s="440"/>
      <c r="D8" s="470" t="s">
        <v>284</v>
      </c>
      <c r="E8" s="470"/>
      <c r="F8" s="340" t="s">
        <v>44</v>
      </c>
      <c r="G8" s="340"/>
      <c r="H8" s="471" t="s">
        <v>369</v>
      </c>
      <c r="I8" s="471"/>
    </row>
    <row r="9" spans="1:9" ht="15" customHeight="1">
      <c r="A9" s="171"/>
      <c r="B9" s="426" t="s">
        <v>89</v>
      </c>
      <c r="C9" s="426"/>
      <c r="D9" s="426"/>
      <c r="E9" s="426"/>
      <c r="F9" s="426"/>
      <c r="G9" s="426"/>
      <c r="H9" s="426"/>
      <c r="I9" s="426"/>
    </row>
    <row r="10" spans="1:9" ht="68.25" customHeight="1">
      <c r="A10" s="171"/>
      <c r="B10" s="418" t="s">
        <v>90</v>
      </c>
      <c r="C10" s="418"/>
      <c r="D10" s="341" t="str">
        <f>'FORMATO 2. POA - MIR'!C9</f>
        <v xml:space="preserve">ACUERDO 2. BIENESTAR SOCIAL PARA ZAPOTLÁN. </v>
      </c>
      <c r="E10" s="341"/>
      <c r="F10" s="421" t="s">
        <v>91</v>
      </c>
      <c r="G10" s="421"/>
      <c r="H10" s="341" t="str">
        <f>'FORMATO 2. POA - MIR'!E9</f>
        <v xml:space="preserve">2.4.2 Implementar apoyos sociales a personas adultas mayores. </v>
      </c>
      <c r="I10" s="341"/>
    </row>
    <row r="11" spans="1:9" ht="54" customHeight="1">
      <c r="A11" s="171"/>
      <c r="B11" s="421" t="s">
        <v>92</v>
      </c>
      <c r="C11" s="421"/>
      <c r="D11" s="341" t="str">
        <f>'FORMATO 2. POA - MIR'!C10</f>
        <v>ACUERDO 2. BIENESTAR SOCIAL PARA ZAPOTLÁN.</v>
      </c>
      <c r="E11" s="341"/>
      <c r="F11" s="421" t="s">
        <v>94</v>
      </c>
      <c r="G11" s="421"/>
      <c r="H11" s="341" t="str">
        <f>'FORMATO 2. POA - MIR'!E10</f>
        <v>2.4.1.1 Mejorar la salud y la calidad de vida de las personas mayores promoviendo un ambiente optimo a través de talleres que mejoren sus 
actividades recreativas, sociales y culturales.</v>
      </c>
      <c r="I11" s="341"/>
    </row>
    <row r="12" spans="1:9" ht="126" customHeight="1">
      <c r="A12" s="171"/>
      <c r="B12" s="421" t="s">
        <v>95</v>
      </c>
      <c r="C12" s="421"/>
      <c r="D12" s="341" t="str">
        <f>'FORMATO 2. POA - MIR'!C11</f>
        <v>2.4 Generar bienestar y seguridad social para los adultos mayores, mejorando su calidad de vida a través de programas integrales de salud, apoyos sociales, participación activa en la comunidad.</v>
      </c>
      <c r="E12" s="341"/>
      <c r="F12" s="421" t="s">
        <v>96</v>
      </c>
      <c r="G12" s="421"/>
      <c r="H12" s="341" t="str">
        <f>'FORMATO 2. POA - MIR'!E11</f>
        <v>2.4.2.1 Generar el vínculo de apoyos dirigidos a los adultos
Mayores en situación de vulnerabilidad a través de
programas federales y estatales.</v>
      </c>
      <c r="I12" s="341"/>
    </row>
    <row r="13" spans="1:9" ht="15" customHeight="1">
      <c r="A13" s="171"/>
      <c r="B13" s="443" t="s">
        <v>373</v>
      </c>
      <c r="C13" s="443"/>
      <c r="D13" s="443"/>
      <c r="E13" s="443"/>
      <c r="F13" s="443"/>
      <c r="G13" s="443"/>
      <c r="H13" s="443"/>
      <c r="I13" s="443"/>
    </row>
    <row r="14" spans="1:9" ht="12.75" customHeight="1">
      <c r="A14" s="171"/>
      <c r="B14" s="418" t="s">
        <v>45</v>
      </c>
      <c r="C14" s="418"/>
      <c r="D14" s="418"/>
      <c r="E14" s="418"/>
      <c r="F14" s="418"/>
      <c r="G14" s="418"/>
      <c r="H14" s="418"/>
      <c r="I14" s="418"/>
    </row>
    <row r="15" spans="1:9" ht="12.75" customHeight="1">
      <c r="A15" s="171"/>
      <c r="B15" s="442" t="str">
        <f>'FORMATO 2. POA - MIR'!B18</f>
        <v>CLASES DE ACONDICIONAMIENTO FISICO</v>
      </c>
      <c r="C15" s="442"/>
      <c r="D15" s="442"/>
      <c r="E15" s="442"/>
      <c r="F15" s="442"/>
      <c r="G15" s="442"/>
      <c r="H15" s="442"/>
      <c r="I15" s="442"/>
    </row>
    <row r="16" spans="1:9">
      <c r="A16" s="171"/>
      <c r="B16" s="418" t="s">
        <v>48</v>
      </c>
      <c r="C16" s="418"/>
      <c r="D16" s="418"/>
      <c r="E16" s="418"/>
      <c r="F16" s="418"/>
      <c r="G16" s="418"/>
      <c r="H16" s="418"/>
      <c r="I16" s="418"/>
    </row>
    <row r="17" spans="1:9" ht="39" customHeight="1">
      <c r="A17" s="171"/>
      <c r="B17" s="341" t="str">
        <f>'FORMATO 2. POA - MIR'!C18</f>
        <v>Las clases son escenciales para promover la salud integral de los adultos mayores, tanto a nivel fisico como mental, y son una herramienta clave para asegurar un envejecimiento activo, saludable e independiente.</v>
      </c>
      <c r="C17" s="341"/>
      <c r="D17" s="341"/>
      <c r="E17" s="341"/>
      <c r="F17" s="341"/>
      <c r="G17" s="341"/>
      <c r="H17" s="341"/>
      <c r="I17" s="341"/>
    </row>
    <row r="18" spans="1:9" ht="18.75" customHeight="1">
      <c r="A18" s="171"/>
      <c r="B18" s="443" t="s">
        <v>374</v>
      </c>
      <c r="C18" s="443"/>
      <c r="D18" s="443"/>
      <c r="E18" s="443"/>
      <c r="F18" s="443"/>
      <c r="G18" s="443"/>
      <c r="H18" s="443"/>
      <c r="I18" s="443"/>
    </row>
    <row r="19" spans="1:9" ht="12.75" customHeight="1">
      <c r="A19" s="171"/>
      <c r="B19" s="420" t="s">
        <v>357</v>
      </c>
      <c r="C19" s="420"/>
      <c r="D19" s="420"/>
      <c r="E19" s="420"/>
      <c r="F19" s="420"/>
      <c r="G19" s="420"/>
      <c r="H19" s="420"/>
      <c r="I19" s="420"/>
    </row>
    <row r="20" spans="1:9" ht="12.75" customHeight="1">
      <c r="A20" s="171"/>
      <c r="B20" s="341" t="str">
        <f>CALENDARIZACION!E23</f>
        <v>PPAACAF=(PPAACAFR/PPAACAFP )X100%</v>
      </c>
      <c r="C20" s="341"/>
      <c r="D20" s="341"/>
      <c r="E20" s="341"/>
      <c r="F20" s="341"/>
      <c r="G20" s="341"/>
      <c r="H20" s="341"/>
      <c r="I20" s="341"/>
    </row>
    <row r="21" spans="1:9">
      <c r="A21" s="171"/>
      <c r="B21" s="420" t="s">
        <v>358</v>
      </c>
      <c r="C21" s="420"/>
      <c r="D21" s="420"/>
      <c r="E21" s="420"/>
      <c r="F21" s="420"/>
      <c r="G21" s="420"/>
      <c r="H21" s="420"/>
      <c r="I21" s="420"/>
    </row>
    <row r="22" spans="1:9" ht="28.5" customHeight="1">
      <c r="A22" s="171"/>
      <c r="B22" s="431" t="s">
        <v>105</v>
      </c>
      <c r="C22" s="431"/>
      <c r="D22" s="433" t="s">
        <v>359</v>
      </c>
      <c r="E22" s="433"/>
      <c r="F22" s="432" t="s">
        <v>360</v>
      </c>
      <c r="G22" s="432"/>
      <c r="H22" s="421" t="s">
        <v>139</v>
      </c>
      <c r="I22" s="421"/>
    </row>
    <row r="23" spans="1:9" s="191" customFormat="1" ht="54.95" customHeight="1">
      <c r="A23" s="190"/>
      <c r="B23" s="341" t="s">
        <v>558</v>
      </c>
      <c r="C23" s="341"/>
      <c r="D23" s="341" t="s">
        <v>108</v>
      </c>
      <c r="E23" s="341"/>
      <c r="F23" s="341" t="str">
        <f>CALENDARIZACION!C23</f>
        <v>PPAACAF PORCENTAJE DE PERSONAS ADULTAS MAYORES QUE ACUDEN A CASA DE DIA</v>
      </c>
      <c r="G23" s="341"/>
      <c r="H23" s="446" t="s">
        <v>557</v>
      </c>
      <c r="I23" s="446"/>
    </row>
    <row r="24" spans="1:9" ht="54.95" customHeight="1">
      <c r="A24" s="171"/>
      <c r="B24" s="341" t="s">
        <v>558</v>
      </c>
      <c r="C24" s="341"/>
      <c r="D24" s="346" t="s">
        <v>108</v>
      </c>
      <c r="E24" s="346"/>
      <c r="F24" s="341" t="str">
        <f>CALENDARIZACION!D23</f>
        <v xml:space="preserve">PPAACAF PORCENTAJE DE PERSONAS ADULTAS MAYORES QUE ACUDEN A CASA DE DIA PROGRAMADAS </v>
      </c>
      <c r="G24" s="341"/>
      <c r="H24" s="446" t="s">
        <v>557</v>
      </c>
      <c r="I24" s="446"/>
    </row>
    <row r="25" spans="1:9" ht="54.95" customHeight="1">
      <c r="A25" s="171"/>
      <c r="B25" s="341" t="s">
        <v>558</v>
      </c>
      <c r="C25" s="341"/>
      <c r="D25" s="346" t="s">
        <v>108</v>
      </c>
      <c r="E25" s="346"/>
      <c r="F25" s="341" t="str">
        <f>CALENDARIZACION!D24</f>
        <v xml:space="preserve">PPAACAF PORCENTAJE DE PERSONAS ADULTAS MAYORES QUE ACUDEN A CASA DE DIA  REALIZADAS </v>
      </c>
      <c r="G25" s="341"/>
      <c r="H25" s="446" t="s">
        <v>557</v>
      </c>
      <c r="I25" s="446"/>
    </row>
    <row r="26" spans="1:9" ht="12.75" customHeight="1">
      <c r="A26" s="171"/>
      <c r="B26" s="430" t="s">
        <v>142</v>
      </c>
      <c r="C26" s="430"/>
      <c r="D26" s="430"/>
      <c r="E26" s="430"/>
      <c r="F26" s="430"/>
      <c r="G26" s="430"/>
      <c r="H26" s="430"/>
      <c r="I26" s="430"/>
    </row>
    <row r="27" spans="1:9" ht="15.75" customHeight="1">
      <c r="A27" s="171"/>
      <c r="B27" s="418" t="s">
        <v>28</v>
      </c>
      <c r="C27" s="418"/>
      <c r="D27" s="418" t="s">
        <v>46</v>
      </c>
      <c r="E27" s="418"/>
      <c r="F27" s="418" t="s">
        <v>47</v>
      </c>
      <c r="G27" s="418"/>
      <c r="H27" s="418"/>
      <c r="I27" s="418"/>
    </row>
    <row r="28" spans="1:9" ht="18" customHeight="1">
      <c r="A28" s="171"/>
      <c r="B28" s="341" t="s">
        <v>99</v>
      </c>
      <c r="C28" s="341"/>
      <c r="D28" s="341" t="s">
        <v>97</v>
      </c>
      <c r="E28" s="341"/>
      <c r="F28" s="341" t="s">
        <v>213</v>
      </c>
      <c r="G28" s="341"/>
      <c r="H28" s="341"/>
      <c r="I28" s="341"/>
    </row>
    <row r="29" spans="1:9" ht="18" customHeight="1">
      <c r="A29" s="171"/>
      <c r="B29" s="418" t="s">
        <v>127</v>
      </c>
      <c r="C29" s="418"/>
      <c r="D29" s="418"/>
      <c r="E29" s="418"/>
      <c r="F29" s="419" t="s">
        <v>130</v>
      </c>
      <c r="G29" s="419"/>
      <c r="H29" s="419"/>
      <c r="I29" s="419"/>
    </row>
    <row r="30" spans="1:9" ht="13.5" customHeight="1">
      <c r="A30" s="171"/>
      <c r="B30" s="341" t="s">
        <v>108</v>
      </c>
      <c r="C30" s="341"/>
      <c r="D30" s="341"/>
      <c r="E30" s="341"/>
      <c r="F30" s="341" t="s">
        <v>189</v>
      </c>
      <c r="G30" s="341"/>
      <c r="H30" s="341"/>
      <c r="I30" s="341"/>
    </row>
    <row r="31" spans="1:9" ht="15.75" customHeight="1">
      <c r="A31" s="171"/>
      <c r="B31" s="429" t="s">
        <v>82</v>
      </c>
      <c r="C31" s="429"/>
      <c r="D31" s="429"/>
      <c r="E31" s="429"/>
      <c r="F31" s="419" t="s">
        <v>131</v>
      </c>
      <c r="G31" s="419"/>
      <c r="H31" s="419"/>
      <c r="I31" s="419"/>
    </row>
    <row r="32" spans="1:9" ht="15.75" customHeight="1">
      <c r="A32" s="171"/>
      <c r="B32" s="341" t="s">
        <v>109</v>
      </c>
      <c r="C32" s="341"/>
      <c r="D32" s="341"/>
      <c r="E32" s="341"/>
      <c r="F32" s="341" t="s">
        <v>110</v>
      </c>
      <c r="G32" s="341"/>
      <c r="H32" s="341"/>
      <c r="I32" s="341"/>
    </row>
    <row r="33" spans="1:10" ht="14.25" customHeight="1">
      <c r="A33" s="171"/>
      <c r="B33" s="426" t="s">
        <v>145</v>
      </c>
      <c r="C33" s="426"/>
      <c r="D33" s="426"/>
      <c r="E33" s="426"/>
      <c r="F33" s="426"/>
      <c r="G33" s="426"/>
      <c r="H33" s="426"/>
      <c r="I33" s="426"/>
    </row>
    <row r="34" spans="1:10" ht="13.5" customHeight="1">
      <c r="A34" s="171"/>
      <c r="B34" s="427" t="s">
        <v>362</v>
      </c>
      <c r="C34" s="427"/>
      <c r="D34" s="427"/>
      <c r="E34" s="427"/>
      <c r="F34" s="420" t="s">
        <v>363</v>
      </c>
      <c r="G34" s="420"/>
      <c r="H34" s="420"/>
      <c r="I34" s="420"/>
    </row>
    <row r="35" spans="1:10" ht="12.75" customHeight="1">
      <c r="A35" s="171"/>
      <c r="B35" s="423" t="s">
        <v>148</v>
      </c>
      <c r="C35" s="423"/>
      <c r="D35" s="422">
        <f>CALENDARIZACION!R23</f>
        <v>129</v>
      </c>
      <c r="E35" s="422"/>
      <c r="F35" s="341" t="s">
        <v>115</v>
      </c>
      <c r="G35" s="341"/>
      <c r="H35" s="428" t="s">
        <v>116</v>
      </c>
      <c r="I35" s="428"/>
    </row>
    <row r="36" spans="1:10" ht="12.75" customHeight="1">
      <c r="A36" s="171"/>
      <c r="B36" s="423" t="s">
        <v>117</v>
      </c>
      <c r="C36" s="423"/>
      <c r="D36" s="346" t="s">
        <v>109</v>
      </c>
      <c r="E36" s="346"/>
      <c r="F36" s="341" t="s">
        <v>361</v>
      </c>
      <c r="G36" s="341"/>
      <c r="H36" s="424" t="s">
        <v>119</v>
      </c>
      <c r="I36" s="424"/>
    </row>
    <row r="37" spans="1:10" ht="12.75" customHeight="1">
      <c r="A37" s="171"/>
      <c r="B37" s="423" t="s">
        <v>49</v>
      </c>
      <c r="C37" s="423"/>
      <c r="D37" s="346" t="s">
        <v>187</v>
      </c>
      <c r="E37" s="346"/>
      <c r="F37" s="341" t="s">
        <v>120</v>
      </c>
      <c r="G37" s="341"/>
      <c r="H37" s="425" t="s">
        <v>121</v>
      </c>
      <c r="I37" s="425"/>
    </row>
    <row r="38" spans="1:10">
      <c r="A38" s="171"/>
      <c r="B38" s="420" t="s">
        <v>375</v>
      </c>
      <c r="C38" s="420"/>
      <c r="D38" s="420"/>
      <c r="E38" s="420"/>
      <c r="F38" s="420"/>
      <c r="G38" s="420"/>
      <c r="H38" s="420"/>
      <c r="I38" s="420"/>
    </row>
    <row r="39" spans="1:10" ht="12.75" customHeight="1">
      <c r="A39" s="171"/>
      <c r="B39" s="421" t="s">
        <v>229</v>
      </c>
      <c r="C39" s="421"/>
      <c r="D39" s="421"/>
      <c r="E39" s="421"/>
      <c r="F39" s="421" t="s">
        <v>50</v>
      </c>
      <c r="G39" s="421"/>
      <c r="H39" s="421" t="s">
        <v>143</v>
      </c>
      <c r="I39" s="421"/>
    </row>
    <row r="40" spans="1:10">
      <c r="A40" s="171"/>
      <c r="B40" s="422">
        <f>D43</f>
        <v>27</v>
      </c>
      <c r="C40" s="422"/>
      <c r="D40" s="422"/>
      <c r="E40" s="422"/>
      <c r="F40" s="422">
        <v>2026</v>
      </c>
      <c r="G40" s="422"/>
      <c r="H40" s="341" t="s">
        <v>109</v>
      </c>
      <c r="I40" s="341"/>
    </row>
    <row r="41" spans="1:10">
      <c r="A41" s="171"/>
      <c r="B41" s="417" t="s">
        <v>146</v>
      </c>
      <c r="C41" s="417"/>
      <c r="D41" s="417"/>
      <c r="E41" s="417"/>
      <c r="F41" s="417"/>
      <c r="G41" s="417"/>
      <c r="H41" s="417"/>
      <c r="I41" s="417"/>
    </row>
    <row r="42" spans="1:10" s="49" customFormat="1" ht="38.25" customHeight="1">
      <c r="A42" s="172"/>
      <c r="B42" s="418" t="s">
        <v>123</v>
      </c>
      <c r="C42" s="418"/>
      <c r="D42" s="162" t="s">
        <v>147</v>
      </c>
      <c r="E42" s="170" t="s">
        <v>85</v>
      </c>
      <c r="F42" s="419" t="s">
        <v>86</v>
      </c>
      <c r="G42" s="419"/>
      <c r="H42" s="134" t="s">
        <v>75</v>
      </c>
      <c r="I42" s="134" t="s">
        <v>76</v>
      </c>
    </row>
    <row r="43" spans="1:10" ht="12.75" customHeight="1">
      <c r="A43" s="171"/>
      <c r="B43" s="341" t="s">
        <v>277</v>
      </c>
      <c r="C43" s="341"/>
      <c r="D43" s="137">
        <f>SUM(CALENDARIZACION!F23:H23)</f>
        <v>27</v>
      </c>
      <c r="E43" s="138">
        <v>0</v>
      </c>
      <c r="F43" s="413">
        <f>SUM(CALENDARIZACION!F24:H24)</f>
        <v>27</v>
      </c>
      <c r="G43" s="413"/>
      <c r="H43" s="165">
        <v>46027</v>
      </c>
      <c r="I43" s="165">
        <v>46386</v>
      </c>
      <c r="J43" s="173"/>
    </row>
    <row r="44" spans="1:10" ht="12.75" customHeight="1">
      <c r="A44" s="171"/>
      <c r="B44" s="341" t="s">
        <v>278</v>
      </c>
      <c r="C44" s="341"/>
      <c r="D44" s="137">
        <f>SUM(CALENDARIZACION!I23:K23)</f>
        <v>36</v>
      </c>
      <c r="E44" s="140">
        <v>0</v>
      </c>
      <c r="F44" s="413">
        <f>SUM(CALENDARIZACION!I24:K24)</f>
        <v>0</v>
      </c>
      <c r="G44" s="413"/>
      <c r="H44" s="165"/>
      <c r="I44" s="165"/>
      <c r="J44" s="173"/>
    </row>
    <row r="45" spans="1:10" ht="12.75" customHeight="1">
      <c r="A45" s="171"/>
      <c r="B45" s="341" t="s">
        <v>133</v>
      </c>
      <c r="C45" s="341"/>
      <c r="D45" s="137">
        <f>SUM(CALENDARIZACION!L23:N23)</f>
        <v>36</v>
      </c>
      <c r="E45" s="138">
        <v>0</v>
      </c>
      <c r="F45" s="413">
        <f>SUM(CALENDARIZACION!L24:N24)</f>
        <v>0</v>
      </c>
      <c r="G45" s="413"/>
      <c r="H45" s="165"/>
      <c r="I45" s="165"/>
    </row>
    <row r="46" spans="1:10" ht="12.75" customHeight="1">
      <c r="A46" s="171"/>
      <c r="B46" s="341" t="s">
        <v>279</v>
      </c>
      <c r="C46" s="341"/>
      <c r="D46" s="137">
        <f>SUM(CALENDARIZACION!O23:Q23)</f>
        <v>30</v>
      </c>
      <c r="E46" s="138">
        <v>0</v>
      </c>
      <c r="F46" s="413">
        <f>SUM(CALENDARIZACION!O24:Q24)</f>
        <v>0</v>
      </c>
      <c r="G46" s="413"/>
      <c r="H46" s="165"/>
      <c r="I46" s="165"/>
    </row>
    <row r="47" spans="1:10" ht="29.25" customHeight="1">
      <c r="A47" s="171"/>
      <c r="B47" s="414" t="s">
        <v>371</v>
      </c>
      <c r="C47" s="414"/>
      <c r="D47" s="166">
        <f>F52</f>
        <v>129</v>
      </c>
      <c r="E47" s="166">
        <v>0</v>
      </c>
      <c r="F47" s="415">
        <f>G52</f>
        <v>27</v>
      </c>
      <c r="G47" s="415"/>
      <c r="H47" s="135" t="s">
        <v>149</v>
      </c>
      <c r="I47" s="167">
        <f>I52</f>
        <v>0.20930232558139536</v>
      </c>
    </row>
    <row r="48" spans="1:10">
      <c r="A48" s="416"/>
      <c r="B48" s="416"/>
      <c r="C48" s="416"/>
      <c r="D48" s="416"/>
      <c r="E48" s="416"/>
      <c r="F48" s="416"/>
      <c r="G48" s="416"/>
      <c r="H48" s="416"/>
      <c r="I48" s="416"/>
    </row>
    <row r="49" spans="1:9" ht="22.5" customHeight="1">
      <c r="A49" s="416"/>
      <c r="B49" s="416"/>
      <c r="C49" s="416"/>
      <c r="D49" s="416"/>
      <c r="E49" s="416"/>
      <c r="F49" s="416"/>
      <c r="G49" s="416"/>
      <c r="H49" s="416"/>
      <c r="I49" s="416"/>
    </row>
    <row r="50" spans="1:9" ht="39" customHeight="1">
      <c r="B50" s="437" t="s">
        <v>161</v>
      </c>
      <c r="C50" s="418"/>
      <c r="D50" s="409" t="s">
        <v>52</v>
      </c>
      <c r="E50" s="409"/>
      <c r="F50" s="409" t="s">
        <v>155</v>
      </c>
      <c r="G50" s="409"/>
      <c r="H50" s="409"/>
      <c r="I50" s="409"/>
    </row>
    <row r="51" spans="1:9" ht="33.75" customHeight="1">
      <c r="B51" s="410" t="str">
        <f>D8</f>
        <v>PP1- A2 C1</v>
      </c>
      <c r="C51" s="410"/>
      <c r="D51" s="346" t="str">
        <f>B15</f>
        <v>CLASES DE ACONDICIONAMIENTO FISICO</v>
      </c>
      <c r="E51" s="346"/>
      <c r="F51" s="145" t="s">
        <v>156</v>
      </c>
      <c r="G51" s="135" t="s">
        <v>157</v>
      </c>
      <c r="H51" s="145" t="s">
        <v>67</v>
      </c>
      <c r="I51" s="146" t="s">
        <v>68</v>
      </c>
    </row>
    <row r="52" spans="1:9" ht="30" customHeight="1">
      <c r="B52" s="410"/>
      <c r="C52" s="410"/>
      <c r="D52" s="346"/>
      <c r="E52" s="346"/>
      <c r="F52" s="168">
        <f>CALENDARIZACION!S23</f>
        <v>129</v>
      </c>
      <c r="G52" s="139">
        <f>CALENDARIZACION!R24</f>
        <v>27</v>
      </c>
      <c r="H52" s="168">
        <f>CALENDARIZACION!T23</f>
        <v>102</v>
      </c>
      <c r="I52" s="169">
        <f>CALENDARIZACION!U23</f>
        <v>0.20930232558139536</v>
      </c>
    </row>
    <row r="53" spans="1:9" ht="20.25" customHeight="1">
      <c r="A53" s="174">
        <v>1</v>
      </c>
      <c r="B53" s="456"/>
      <c r="C53" s="457"/>
      <c r="D53" s="457"/>
      <c r="E53" s="457"/>
      <c r="F53" s="457"/>
      <c r="G53" s="457"/>
      <c r="H53" s="457"/>
      <c r="I53" s="458"/>
    </row>
    <row r="54" spans="1:9">
      <c r="A54" s="174">
        <v>1</v>
      </c>
      <c r="B54" s="445"/>
      <c r="C54" s="416"/>
      <c r="D54" s="416"/>
      <c r="E54" s="416"/>
      <c r="F54" s="416"/>
      <c r="G54" s="416"/>
      <c r="H54" s="416"/>
      <c r="I54" s="459"/>
    </row>
    <row r="55" spans="1:9">
      <c r="A55" s="174">
        <v>1</v>
      </c>
      <c r="B55" s="445"/>
      <c r="C55" s="416"/>
      <c r="D55" s="416"/>
      <c r="E55" s="416"/>
      <c r="F55" s="416"/>
      <c r="G55" s="416"/>
      <c r="H55" s="416"/>
      <c r="I55" s="459"/>
    </row>
    <row r="56" spans="1:9">
      <c r="A56" s="174">
        <v>1</v>
      </c>
      <c r="B56" s="445"/>
      <c r="C56" s="416"/>
      <c r="D56" s="416"/>
      <c r="E56" s="416"/>
      <c r="F56" s="416"/>
      <c r="G56" s="416"/>
      <c r="H56" s="416"/>
      <c r="I56" s="459"/>
    </row>
    <row r="57" spans="1:9">
      <c r="A57" s="174">
        <v>1</v>
      </c>
      <c r="B57" s="445"/>
      <c r="C57" s="416"/>
      <c r="D57" s="416"/>
      <c r="E57" s="416"/>
      <c r="F57" s="416"/>
      <c r="G57" s="416"/>
      <c r="H57" s="416"/>
      <c r="I57" s="459"/>
    </row>
    <row r="58" spans="1:9">
      <c r="A58" s="174">
        <v>1</v>
      </c>
      <c r="B58" s="445"/>
      <c r="C58" s="416"/>
      <c r="D58" s="416"/>
      <c r="E58" s="416"/>
      <c r="F58" s="416"/>
      <c r="G58" s="416"/>
      <c r="H58" s="416"/>
      <c r="I58" s="459"/>
    </row>
    <row r="59" spans="1:9">
      <c r="A59" s="174">
        <v>1</v>
      </c>
      <c r="B59" s="445"/>
      <c r="C59" s="416"/>
      <c r="D59" s="416"/>
      <c r="E59" s="416"/>
      <c r="F59" s="416"/>
      <c r="G59" s="416"/>
      <c r="H59" s="416"/>
      <c r="I59" s="459"/>
    </row>
    <row r="60" spans="1:9">
      <c r="A60" s="174">
        <v>1</v>
      </c>
      <c r="B60" s="445"/>
      <c r="C60" s="416"/>
      <c r="D60" s="416"/>
      <c r="E60" s="416"/>
      <c r="F60" s="416"/>
      <c r="G60" s="416"/>
      <c r="H60" s="416"/>
      <c r="I60" s="459"/>
    </row>
    <row r="61" spans="1:9">
      <c r="A61" s="174">
        <v>1</v>
      </c>
      <c r="B61" s="445"/>
      <c r="C61" s="416"/>
      <c r="D61" s="416"/>
      <c r="E61" s="416"/>
      <c r="F61" s="416"/>
      <c r="G61" s="416"/>
      <c r="H61" s="416"/>
      <c r="I61" s="459"/>
    </row>
    <row r="62" spans="1:9">
      <c r="A62" s="174">
        <v>1</v>
      </c>
      <c r="B62" s="445"/>
      <c r="C62" s="416"/>
      <c r="D62" s="416"/>
      <c r="E62" s="416"/>
      <c r="F62" s="416"/>
      <c r="G62" s="416"/>
      <c r="H62" s="416"/>
      <c r="I62" s="459"/>
    </row>
    <row r="63" spans="1:9">
      <c r="A63" s="174">
        <v>1</v>
      </c>
      <c r="B63" s="445"/>
      <c r="C63" s="416"/>
      <c r="D63" s="416"/>
      <c r="E63" s="416"/>
      <c r="F63" s="416"/>
      <c r="G63" s="416"/>
      <c r="H63" s="416"/>
      <c r="I63" s="459"/>
    </row>
    <row r="64" spans="1:9">
      <c r="A64" s="174">
        <v>1</v>
      </c>
      <c r="B64" s="445"/>
      <c r="C64" s="416"/>
      <c r="D64" s="416"/>
      <c r="E64" s="416"/>
      <c r="F64" s="416"/>
      <c r="G64" s="416"/>
      <c r="H64" s="416"/>
      <c r="I64" s="459"/>
    </row>
    <row r="65" spans="1:9">
      <c r="A65" s="174">
        <v>1</v>
      </c>
      <c r="B65" s="445"/>
      <c r="C65" s="416"/>
      <c r="D65" s="416"/>
      <c r="E65" s="416"/>
      <c r="F65" s="416"/>
      <c r="G65" s="416"/>
      <c r="H65" s="416"/>
      <c r="I65" s="459"/>
    </row>
    <row r="66" spans="1:9">
      <c r="A66" s="174">
        <v>1</v>
      </c>
      <c r="B66" s="445"/>
      <c r="C66" s="416"/>
      <c r="D66" s="416"/>
      <c r="E66" s="416"/>
      <c r="F66" s="416"/>
      <c r="G66" s="416"/>
      <c r="H66" s="416"/>
      <c r="I66" s="459"/>
    </row>
    <row r="67" spans="1:9">
      <c r="A67" s="174">
        <v>1</v>
      </c>
      <c r="B67" s="445"/>
      <c r="C67" s="416"/>
      <c r="D67" s="416"/>
      <c r="E67" s="416"/>
      <c r="F67" s="416"/>
      <c r="G67" s="416"/>
      <c r="H67" s="416"/>
      <c r="I67" s="459"/>
    </row>
    <row r="68" spans="1:9" ht="17.25" customHeight="1">
      <c r="A68" s="174">
        <v>1</v>
      </c>
      <c r="B68" s="460"/>
      <c r="C68" s="461"/>
      <c r="D68" s="461"/>
      <c r="E68" s="461"/>
      <c r="F68" s="461"/>
      <c r="G68" s="461"/>
      <c r="H68" s="461"/>
      <c r="I68" s="462"/>
    </row>
    <row r="69" spans="1:9">
      <c r="A69" s="174">
        <v>1</v>
      </c>
      <c r="B69" s="463" t="s">
        <v>281</v>
      </c>
      <c r="C69" s="464"/>
      <c r="D69" s="464"/>
      <c r="E69" s="464"/>
      <c r="F69" s="464"/>
      <c r="G69" s="464"/>
      <c r="H69" s="464"/>
      <c r="I69" s="465"/>
    </row>
    <row r="70" spans="1:9">
      <c r="A70" s="174">
        <v>1</v>
      </c>
      <c r="B70" s="466"/>
      <c r="C70" s="467"/>
      <c r="D70" s="467"/>
      <c r="E70" s="467"/>
      <c r="F70" s="467"/>
      <c r="G70" s="467"/>
      <c r="H70" s="467"/>
      <c r="I70" s="468"/>
    </row>
    <row r="71" spans="1:9" ht="12.75" customHeight="1">
      <c r="A71" s="174">
        <v>1</v>
      </c>
      <c r="B71" s="450" t="s">
        <v>277</v>
      </c>
      <c r="C71" s="451"/>
      <c r="D71" s="452"/>
      <c r="E71" s="399">
        <f>F43/D43</f>
        <v>1</v>
      </c>
      <c r="F71" s="400"/>
      <c r="G71" s="400"/>
      <c r="H71" s="400"/>
      <c r="I71" s="401"/>
    </row>
    <row r="72" spans="1:9" ht="12.75" customHeight="1">
      <c r="A72" s="174">
        <v>1</v>
      </c>
      <c r="B72" s="453"/>
      <c r="C72" s="454"/>
      <c r="D72" s="455"/>
      <c r="E72" s="402"/>
      <c r="F72" s="403"/>
      <c r="G72" s="403"/>
      <c r="H72" s="403"/>
      <c r="I72" s="404"/>
    </row>
    <row r="73" spans="1:9" ht="12.75" customHeight="1">
      <c r="B73" s="450" t="s">
        <v>278</v>
      </c>
      <c r="C73" s="451"/>
      <c r="D73" s="452"/>
      <c r="E73" s="399">
        <f>F44/D44</f>
        <v>0</v>
      </c>
      <c r="F73" s="400"/>
      <c r="G73" s="400"/>
      <c r="H73" s="400"/>
      <c r="I73" s="401"/>
    </row>
    <row r="74" spans="1:9" ht="12.75" customHeight="1">
      <c r="B74" s="453"/>
      <c r="C74" s="454"/>
      <c r="D74" s="455"/>
      <c r="E74" s="402"/>
      <c r="F74" s="403"/>
      <c r="G74" s="403"/>
      <c r="H74" s="403"/>
      <c r="I74" s="404"/>
    </row>
    <row r="75" spans="1:9" ht="12.75" customHeight="1">
      <c r="B75" s="450" t="s">
        <v>133</v>
      </c>
      <c r="C75" s="451"/>
      <c r="D75" s="452"/>
      <c r="E75" s="399">
        <f>F45/D45</f>
        <v>0</v>
      </c>
      <c r="F75" s="400"/>
      <c r="G75" s="400"/>
      <c r="H75" s="400"/>
      <c r="I75" s="401"/>
    </row>
    <row r="76" spans="1:9" ht="12.75" customHeight="1">
      <c r="B76" s="453"/>
      <c r="C76" s="454"/>
      <c r="D76" s="455"/>
      <c r="E76" s="402"/>
      <c r="F76" s="403"/>
      <c r="G76" s="403"/>
      <c r="H76" s="403"/>
      <c r="I76" s="404"/>
    </row>
    <row r="77" spans="1:9" ht="12.75" customHeight="1">
      <c r="B77" s="450" t="s">
        <v>279</v>
      </c>
      <c r="C77" s="451"/>
      <c r="D77" s="452"/>
      <c r="E77" s="399">
        <f>F46/D46</f>
        <v>0</v>
      </c>
      <c r="F77" s="400"/>
      <c r="G77" s="400"/>
      <c r="H77" s="400"/>
      <c r="I77" s="401"/>
    </row>
    <row r="78" spans="1:9" ht="12.75" customHeight="1">
      <c r="B78" s="453"/>
      <c r="C78" s="454"/>
      <c r="D78" s="455"/>
      <c r="E78" s="402"/>
      <c r="F78" s="403"/>
      <c r="G78" s="403"/>
      <c r="H78" s="403"/>
      <c r="I78" s="404"/>
    </row>
    <row r="79" spans="1:9">
      <c r="B79" s="469"/>
      <c r="C79" s="469"/>
      <c r="D79" s="469"/>
      <c r="E79" s="469"/>
      <c r="F79" s="469"/>
      <c r="G79" s="469"/>
      <c r="H79" s="469"/>
      <c r="I79" s="469"/>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13" zoomScaleNormal="100" zoomScaleSheetLayoutView="100" workbookViewId="0">
      <selection activeCell="M27" sqref="M27"/>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s="175" customFormat="1" ht="60" customHeight="1">
      <c r="B6" s="437" t="s">
        <v>39</v>
      </c>
      <c r="C6" s="437"/>
      <c r="D6" s="341" t="str">
        <f>'FORMATO 2. POA - MIR'!D4:F4</f>
        <v xml:space="preserve">DIRECCION DE BIESTAR E INCLUSION SOCIAL </v>
      </c>
      <c r="E6" s="341"/>
      <c r="F6" s="437" t="s">
        <v>42</v>
      </c>
      <c r="G6" s="437"/>
      <c r="H6" s="341" t="s">
        <v>550</v>
      </c>
      <c r="I6" s="341"/>
    </row>
    <row r="7" spans="2:9" ht="54" customHeight="1">
      <c r="B7" s="437" t="s">
        <v>40</v>
      </c>
      <c r="C7" s="437"/>
      <c r="D7" s="341" t="s">
        <v>364</v>
      </c>
      <c r="E7" s="341"/>
      <c r="F7" s="437" t="s">
        <v>43</v>
      </c>
      <c r="G7" s="437"/>
      <c r="H7" s="341" t="s">
        <v>531</v>
      </c>
      <c r="I7" s="341"/>
    </row>
    <row r="8" spans="2:9" ht="41.25" customHeight="1">
      <c r="B8" s="440" t="s">
        <v>41</v>
      </c>
      <c r="C8" s="440"/>
      <c r="D8" s="441" t="s">
        <v>286</v>
      </c>
      <c r="E8" s="441"/>
      <c r="F8" s="437" t="s">
        <v>44</v>
      </c>
      <c r="G8" s="437"/>
      <c r="H8" s="341" t="s">
        <v>365</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341"/>
      <c r="F10" s="421" t="s">
        <v>91</v>
      </c>
      <c r="G10" s="421"/>
      <c r="H10" s="341" t="str">
        <f>'FORMATO 2. POA - MIR'!E9</f>
        <v xml:space="preserve">2.4.2 Implementar apoyos sociales a personas adultas mayores. </v>
      </c>
      <c r="I10" s="341"/>
    </row>
    <row r="11" spans="2:9" ht="54" customHeight="1">
      <c r="B11" s="421" t="s">
        <v>92</v>
      </c>
      <c r="C11" s="421"/>
      <c r="D11" s="341" t="str">
        <f>'FORMATO 2. POA - MIR'!C10</f>
        <v>ACUERDO 2. BIENESTAR SOCIAL PARA ZAPOTLÁN.</v>
      </c>
      <c r="E11" s="341"/>
      <c r="F11" s="421" t="s">
        <v>94</v>
      </c>
      <c r="G11" s="421"/>
      <c r="H11" s="341" t="str">
        <f>'FORMATO 2. POA - MIR'!E10</f>
        <v>2.4.1.1 Mejorar la salud y la calidad de vida de las personas mayores promoviendo un ambiente optimo a través de talleres que mejoren sus 
actividades recreativas, sociales y culturales.</v>
      </c>
      <c r="I11" s="341"/>
    </row>
    <row r="12" spans="2:9" ht="126" customHeight="1">
      <c r="B12" s="421" t="s">
        <v>95</v>
      </c>
      <c r="C12" s="421"/>
      <c r="D12" s="341" t="str">
        <f>'FORMATO 2. POA - MIR'!C11</f>
        <v>2.4 Generar bienestar y seguridad social para los adultos mayores, mejorando su calidad de vida a través de programas integrales de salud, apoyos sociales, participación activa en la comunidad.</v>
      </c>
      <c r="E12" s="341"/>
      <c r="F12" s="421" t="s">
        <v>96</v>
      </c>
      <c r="G12" s="421"/>
      <c r="H12" s="341" t="str">
        <f>'FORMATO 2. POA - MIR'!E11</f>
        <v>2.4.2.1 Generar el vínculo de apoyos dirigidos a los adultos
Mayores en situación de vulnerabilidad a través de
programas federales y estatales.</v>
      </c>
      <c r="I12" s="341"/>
    </row>
    <row r="13" spans="2:9" ht="15" customHeight="1">
      <c r="B13" s="443" t="s">
        <v>373</v>
      </c>
      <c r="C13" s="443"/>
      <c r="D13" s="443"/>
      <c r="E13" s="443"/>
      <c r="F13" s="443"/>
      <c r="G13" s="443"/>
      <c r="H13" s="443"/>
      <c r="I13" s="443"/>
    </row>
    <row r="14" spans="2:9">
      <c r="B14" s="418" t="s">
        <v>45</v>
      </c>
      <c r="C14" s="418"/>
      <c r="D14" s="418"/>
      <c r="E14" s="418"/>
      <c r="F14" s="418"/>
      <c r="G14" s="418"/>
      <c r="H14" s="418"/>
      <c r="I14" s="418"/>
    </row>
    <row r="15" spans="2:9">
      <c r="B15" s="442" t="str">
        <f>'FORMATO 2. POA - MIR'!B19</f>
        <v xml:space="preserve">CLASES DE BAILE </v>
      </c>
      <c r="C15" s="442"/>
      <c r="D15" s="442"/>
      <c r="E15" s="442"/>
      <c r="F15" s="442"/>
      <c r="G15" s="442"/>
      <c r="H15" s="442"/>
      <c r="I15" s="442"/>
    </row>
    <row r="16" spans="2:9">
      <c r="B16" s="418" t="s">
        <v>48</v>
      </c>
      <c r="C16" s="418"/>
      <c r="D16" s="418"/>
      <c r="E16" s="418"/>
      <c r="F16" s="418"/>
      <c r="G16" s="418"/>
      <c r="H16" s="418"/>
      <c r="I16" s="418"/>
    </row>
    <row r="17" spans="2:9" ht="39" customHeight="1">
      <c r="B17" s="341" t="str">
        <f>'FORMATO 2. POA - MIR'!C19</f>
        <v xml:space="preserve">Recreativas para adultos mayores sirven para mejorar su calidad de vida, fortalecer su salud física y emocional, fomentar la socialización y la creatividad, y promover un envejecimiento activo y saludable de la población. </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str">
        <f>CALENDARIZACION!E26</f>
        <v>PPAACB=PPAACBR/PPAACBP)X100%</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341" t="s">
        <v>559</v>
      </c>
      <c r="C23" s="434"/>
      <c r="D23" s="346" t="s">
        <v>108</v>
      </c>
      <c r="E23" s="346"/>
      <c r="F23" s="341" t="str">
        <f>CALENDARIZACION!C26</f>
        <v>PPAACB
PORCENTAJE DE PERSONAS ADULTAS MAYORES QUE ACUDEN A CASA DE DIA.</v>
      </c>
      <c r="G23" s="341"/>
      <c r="H23" s="446" t="s">
        <v>557</v>
      </c>
      <c r="I23" s="447"/>
    </row>
    <row r="24" spans="2:9" ht="47.25" customHeight="1">
      <c r="B24" s="341" t="s">
        <v>559</v>
      </c>
      <c r="C24" s="341"/>
      <c r="D24" s="346" t="s">
        <v>108</v>
      </c>
      <c r="E24" s="346"/>
      <c r="F24" s="341" t="str">
        <f>CALENDARIZACION!D26</f>
        <v xml:space="preserve">PPAACB PORCENTAJE DE PERSONAS ADULTAS MAYORES QUE ACUDEN A CASA DE DIA.  PROGRAMADAS </v>
      </c>
      <c r="G24" s="341"/>
      <c r="H24" s="446" t="s">
        <v>557</v>
      </c>
      <c r="I24" s="341"/>
    </row>
    <row r="25" spans="2:9" ht="46.5" customHeight="1">
      <c r="B25" s="341" t="s">
        <v>559</v>
      </c>
      <c r="C25" s="341"/>
      <c r="D25" s="346" t="s">
        <v>108</v>
      </c>
      <c r="E25" s="346"/>
      <c r="F25" s="341" t="str">
        <f>CALENDARIZACION!D27</f>
        <v>PPAACB PORCENTAJE DE PERSONAS ADULTAS MAYORES QUE ACUDEN A CASA DE DIA REALIZADAS</v>
      </c>
      <c r="G25" s="341"/>
      <c r="H25" s="446" t="s">
        <v>557</v>
      </c>
      <c r="I25" s="341"/>
    </row>
    <row r="26" spans="2:9" ht="12.75" customHeight="1">
      <c r="B26" s="430" t="s">
        <v>142</v>
      </c>
      <c r="C26" s="430"/>
      <c r="D26" s="430"/>
      <c r="E26" s="430"/>
      <c r="F26" s="430"/>
      <c r="G26" s="430"/>
      <c r="H26" s="430"/>
      <c r="I26" s="430"/>
    </row>
    <row r="27" spans="2:9" ht="15.75" customHeight="1">
      <c r="B27" s="418" t="s">
        <v>28</v>
      </c>
      <c r="C27" s="418"/>
      <c r="D27" s="418" t="s">
        <v>46</v>
      </c>
      <c r="E27" s="418"/>
      <c r="F27" s="418" t="s">
        <v>47</v>
      </c>
      <c r="G27" s="418"/>
      <c r="H27" s="418"/>
      <c r="I27" s="418"/>
    </row>
    <row r="28" spans="2:9" ht="18" customHeight="1">
      <c r="B28" s="341" t="s">
        <v>99</v>
      </c>
      <c r="C28" s="341"/>
      <c r="D28" s="341" t="s">
        <v>97</v>
      </c>
      <c r="E28" s="341"/>
      <c r="F28" s="341" t="s">
        <v>213</v>
      </c>
      <c r="G28" s="341"/>
      <c r="H28" s="341"/>
      <c r="I28" s="341"/>
    </row>
    <row r="29" spans="2:9" ht="18" customHeight="1">
      <c r="B29" s="418" t="s">
        <v>127</v>
      </c>
      <c r="C29" s="418"/>
      <c r="D29" s="418"/>
      <c r="E29" s="418"/>
      <c r="F29" s="419" t="s">
        <v>130</v>
      </c>
      <c r="G29" s="420"/>
      <c r="H29" s="420"/>
      <c r="I29" s="420"/>
    </row>
    <row r="30" spans="2:9" ht="13.5" customHeight="1">
      <c r="B30" s="341" t="s">
        <v>108</v>
      </c>
      <c r="C30" s="341"/>
      <c r="D30" s="341"/>
      <c r="E30" s="341"/>
      <c r="F30" s="341" t="s">
        <v>189</v>
      </c>
      <c r="G30" s="341"/>
      <c r="H30" s="341"/>
      <c r="I30" s="341"/>
    </row>
    <row r="31" spans="2:9" ht="15.75" customHeight="1">
      <c r="B31" s="429" t="s">
        <v>82</v>
      </c>
      <c r="C31" s="427"/>
      <c r="D31" s="427"/>
      <c r="E31" s="427"/>
      <c r="F31" s="419" t="s">
        <v>131</v>
      </c>
      <c r="G31" s="420"/>
      <c r="H31" s="420"/>
      <c r="I31" s="420"/>
    </row>
    <row r="32" spans="2:9" ht="15.75" customHeight="1">
      <c r="B32" s="341" t="s">
        <v>109</v>
      </c>
      <c r="C32" s="341"/>
      <c r="D32" s="341"/>
      <c r="E32" s="341"/>
      <c r="F32" s="341" t="s">
        <v>110</v>
      </c>
      <c r="G32" s="341"/>
      <c r="H32" s="341"/>
      <c r="I32" s="341"/>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423" t="s">
        <v>148</v>
      </c>
      <c r="C35" s="423"/>
      <c r="D35" s="422">
        <f>CALENDARIZACION!R26</f>
        <v>99</v>
      </c>
      <c r="E35" s="422"/>
      <c r="F35" s="341" t="s">
        <v>115</v>
      </c>
      <c r="G35" s="341"/>
      <c r="H35" s="428" t="s">
        <v>116</v>
      </c>
      <c r="I35" s="428"/>
    </row>
    <row r="36" spans="1:10">
      <c r="B36" s="423" t="s">
        <v>117</v>
      </c>
      <c r="C36" s="423"/>
      <c r="D36" s="346" t="s">
        <v>109</v>
      </c>
      <c r="E36" s="346"/>
      <c r="F36" s="341" t="s">
        <v>361</v>
      </c>
      <c r="G36" s="341"/>
      <c r="H36" s="424" t="s">
        <v>119</v>
      </c>
      <c r="I36" s="424"/>
    </row>
    <row r="37" spans="1:10">
      <c r="B37" s="423" t="s">
        <v>49</v>
      </c>
      <c r="C37" s="423"/>
      <c r="D37" s="346" t="s">
        <v>188</v>
      </c>
      <c r="E37" s="346"/>
      <c r="F37" s="341" t="s">
        <v>120</v>
      </c>
      <c r="G37" s="341"/>
      <c r="H37" s="425" t="s">
        <v>121</v>
      </c>
      <c r="I37" s="425"/>
    </row>
    <row r="38" spans="1:10">
      <c r="B38" s="420" t="s">
        <v>375</v>
      </c>
      <c r="C38" s="420"/>
      <c r="D38" s="420"/>
      <c r="E38" s="420"/>
      <c r="F38" s="420"/>
      <c r="G38" s="420"/>
      <c r="H38" s="420"/>
      <c r="I38" s="420"/>
    </row>
    <row r="39" spans="1:10">
      <c r="B39" s="421" t="s">
        <v>229</v>
      </c>
      <c r="C39" s="421"/>
      <c r="D39" s="421"/>
      <c r="E39" s="421"/>
      <c r="F39" s="421" t="s">
        <v>50</v>
      </c>
      <c r="G39" s="421"/>
      <c r="H39" s="421" t="s">
        <v>143</v>
      </c>
      <c r="I39" s="421"/>
    </row>
    <row r="40" spans="1:10">
      <c r="B40" s="422">
        <f>D43</f>
        <v>24</v>
      </c>
      <c r="C40" s="422"/>
      <c r="D40" s="422"/>
      <c r="E40" s="422"/>
      <c r="F40" s="422">
        <v>2026</v>
      </c>
      <c r="G40" s="422"/>
      <c r="H40" s="341" t="s">
        <v>109</v>
      </c>
      <c r="I40" s="341"/>
    </row>
    <row r="41" spans="1:10">
      <c r="B41" s="417" t="s">
        <v>146</v>
      </c>
      <c r="C41" s="417"/>
      <c r="D41" s="417"/>
      <c r="E41" s="417"/>
      <c r="F41" s="417"/>
      <c r="G41" s="417"/>
      <c r="H41" s="417"/>
      <c r="I41" s="417"/>
    </row>
    <row r="42" spans="1:10" s="49" customFormat="1" ht="36">
      <c r="B42" s="418" t="s">
        <v>123</v>
      </c>
      <c r="C42" s="418"/>
      <c r="D42" s="162" t="s">
        <v>147</v>
      </c>
      <c r="E42" s="170" t="s">
        <v>85</v>
      </c>
      <c r="F42" s="419" t="s">
        <v>86</v>
      </c>
      <c r="G42" s="420"/>
      <c r="H42" s="134" t="s">
        <v>75</v>
      </c>
      <c r="I42" s="134" t="s">
        <v>76</v>
      </c>
    </row>
    <row r="43" spans="1:10">
      <c r="B43" s="341" t="s">
        <v>277</v>
      </c>
      <c r="C43" s="341"/>
      <c r="D43" s="137">
        <f>SUM(CALENDARIZACION!F26:H26)</f>
        <v>24</v>
      </c>
      <c r="E43" s="138">
        <v>0</v>
      </c>
      <c r="F43" s="413">
        <f>SUM(CALENDARIZACION!F27:H27)</f>
        <v>24</v>
      </c>
      <c r="G43" s="413"/>
      <c r="H43" s="165">
        <v>46027</v>
      </c>
      <c r="I43" s="165">
        <v>46386</v>
      </c>
      <c r="J43" s="173"/>
    </row>
    <row r="44" spans="1:10">
      <c r="B44" s="341" t="s">
        <v>278</v>
      </c>
      <c r="C44" s="341"/>
      <c r="D44" s="137">
        <f>SUM(CALENDARIZACION!I26:K26)</f>
        <v>27</v>
      </c>
      <c r="E44" s="140">
        <v>0</v>
      </c>
      <c r="F44" s="413">
        <f>SUM(CALENDARIZACION!I27:K27)</f>
        <v>0</v>
      </c>
      <c r="G44" s="413"/>
      <c r="H44" s="165"/>
      <c r="I44" s="165"/>
      <c r="J44" s="173"/>
    </row>
    <row r="45" spans="1:10">
      <c r="B45" s="341" t="s">
        <v>133</v>
      </c>
      <c r="C45" s="341"/>
      <c r="D45" s="137">
        <f>SUM(CALENDARIZACION!L26:N26)</f>
        <v>27</v>
      </c>
      <c r="E45" s="138">
        <v>0</v>
      </c>
      <c r="F45" s="413">
        <f>SUM(CALENDARIZACION!L27:N27)</f>
        <v>0</v>
      </c>
      <c r="G45" s="413"/>
      <c r="H45" s="165"/>
      <c r="I45" s="165"/>
    </row>
    <row r="46" spans="1:10">
      <c r="B46" s="341" t="s">
        <v>279</v>
      </c>
      <c r="C46" s="341"/>
      <c r="D46" s="137">
        <f>SUM(CALENDARIZACION!O26:Q26)</f>
        <v>21</v>
      </c>
      <c r="E46" s="138">
        <v>0</v>
      </c>
      <c r="F46" s="413">
        <f>SUM(CALENDARIZACION!O27:Q27)</f>
        <v>0</v>
      </c>
      <c r="G46" s="413"/>
      <c r="H46" s="165"/>
      <c r="I46" s="165"/>
    </row>
    <row r="47" spans="1:10" ht="24">
      <c r="B47" s="414" t="s">
        <v>371</v>
      </c>
      <c r="C47" s="414"/>
      <c r="D47" s="166">
        <f>F52</f>
        <v>99</v>
      </c>
      <c r="E47" s="166">
        <v>0</v>
      </c>
      <c r="F47" s="415">
        <f>G52</f>
        <v>24</v>
      </c>
      <c r="G47" s="415"/>
      <c r="H47" s="135" t="s">
        <v>149</v>
      </c>
      <c r="I47" s="167">
        <f>I52</f>
        <v>0.24242424242424243</v>
      </c>
    </row>
    <row r="48" spans="1:10">
      <c r="A48" s="416"/>
      <c r="B48" s="416"/>
      <c r="C48" s="416"/>
      <c r="D48" s="416"/>
      <c r="E48" s="416"/>
      <c r="F48" s="416"/>
      <c r="G48" s="416"/>
      <c r="H48" s="416"/>
      <c r="I48" s="416"/>
    </row>
    <row r="49" spans="1:9" ht="22.5" customHeight="1">
      <c r="A49" s="416"/>
      <c r="B49" s="416"/>
      <c r="C49" s="416"/>
      <c r="D49" s="416"/>
      <c r="E49" s="416"/>
      <c r="F49" s="416"/>
      <c r="G49" s="416"/>
      <c r="H49" s="416"/>
      <c r="I49" s="416"/>
    </row>
    <row r="50" spans="1:9" ht="39" customHeight="1">
      <c r="B50" s="437" t="s">
        <v>161</v>
      </c>
      <c r="C50" s="418"/>
      <c r="D50" s="409" t="s">
        <v>52</v>
      </c>
      <c r="E50" s="409"/>
      <c r="F50" s="409" t="s">
        <v>155</v>
      </c>
      <c r="G50" s="409"/>
      <c r="H50" s="409"/>
      <c r="I50" s="409"/>
    </row>
    <row r="51" spans="1:9" ht="33.75" customHeight="1">
      <c r="B51" s="472" t="str">
        <f>D8</f>
        <v>PP1- A3 C1</v>
      </c>
      <c r="C51" s="472"/>
      <c r="D51" s="346" t="str">
        <f>B15</f>
        <v xml:space="preserve">CLASES DE BAILE </v>
      </c>
      <c r="E51" s="346"/>
      <c r="F51" s="145" t="s">
        <v>156</v>
      </c>
      <c r="G51" s="135" t="s">
        <v>157</v>
      </c>
      <c r="H51" s="145" t="s">
        <v>67</v>
      </c>
      <c r="I51" s="146" t="s">
        <v>68</v>
      </c>
    </row>
    <row r="52" spans="1:9" ht="30" customHeight="1">
      <c r="B52" s="472"/>
      <c r="C52" s="472"/>
      <c r="D52" s="346"/>
      <c r="E52" s="346"/>
      <c r="F52" s="168">
        <f>CALENDARIZACION!S26</f>
        <v>99</v>
      </c>
      <c r="G52" s="139">
        <f>CALENDARIZACION!R27</f>
        <v>24</v>
      </c>
      <c r="H52" s="168">
        <f>CALENDARIZACION!T26</f>
        <v>75</v>
      </c>
      <c r="I52" s="169">
        <f>CALENDARIZACION!U26</f>
        <v>0.24242424242424243</v>
      </c>
    </row>
    <row r="53" spans="1:9" ht="20.25" customHeight="1">
      <c r="A53" s="174">
        <v>1</v>
      </c>
      <c r="B53" s="344"/>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f>F43/D43</f>
        <v>1</v>
      </c>
      <c r="F71" s="406"/>
      <c r="G71" s="406"/>
      <c r="H71" s="406"/>
      <c r="I71" s="406"/>
    </row>
    <row r="72" spans="1:9">
      <c r="A72" s="174">
        <v>1</v>
      </c>
      <c r="B72" s="398"/>
      <c r="C72" s="398"/>
      <c r="D72" s="398"/>
      <c r="E72" s="406"/>
      <c r="F72" s="406"/>
      <c r="G72" s="406"/>
      <c r="H72" s="406"/>
      <c r="I72" s="406"/>
    </row>
    <row r="73" spans="1:9">
      <c r="B73" s="398" t="s">
        <v>278</v>
      </c>
      <c r="C73" s="398"/>
      <c r="D73" s="398"/>
      <c r="E73" s="406">
        <f>F44/D44</f>
        <v>0</v>
      </c>
      <c r="F73" s="406"/>
      <c r="G73" s="406"/>
      <c r="H73" s="406"/>
      <c r="I73" s="406"/>
    </row>
    <row r="74" spans="1:9">
      <c r="B74" s="398"/>
      <c r="C74" s="398"/>
      <c r="D74" s="398"/>
      <c r="E74" s="406"/>
      <c r="F74" s="406"/>
      <c r="G74" s="406"/>
      <c r="H74" s="406"/>
      <c r="I74" s="406"/>
    </row>
    <row r="75" spans="1:9" ht="12.75" customHeight="1">
      <c r="B75" s="398" t="s">
        <v>133</v>
      </c>
      <c r="C75" s="398"/>
      <c r="D75" s="398"/>
      <c r="E75" s="406">
        <f>F45/D45</f>
        <v>0</v>
      </c>
      <c r="F75" s="406"/>
      <c r="G75" s="406"/>
      <c r="H75" s="406"/>
      <c r="I75" s="406"/>
    </row>
    <row r="76" spans="1:9" ht="12.75" customHeight="1">
      <c r="B76" s="398"/>
      <c r="C76" s="398"/>
      <c r="D76" s="398"/>
      <c r="E76" s="406"/>
      <c r="F76" s="406"/>
      <c r="G76" s="406"/>
      <c r="H76" s="406"/>
      <c r="I76" s="406"/>
    </row>
    <row r="77" spans="1:9">
      <c r="B77" s="398" t="s">
        <v>279</v>
      </c>
      <c r="C77" s="398"/>
      <c r="D77" s="398"/>
      <c r="E77" s="406">
        <f>F46/D46</f>
        <v>0</v>
      </c>
      <c r="F77" s="406"/>
      <c r="G77" s="406"/>
      <c r="H77" s="406"/>
      <c r="I77" s="406"/>
    </row>
    <row r="78" spans="1:9">
      <c r="B78" s="398"/>
      <c r="C78" s="398"/>
      <c r="D78" s="398"/>
      <c r="E78" s="406"/>
      <c r="F78" s="406"/>
      <c r="G78" s="406"/>
      <c r="H78" s="406"/>
      <c r="I78" s="406"/>
    </row>
    <row r="79" spans="1:9">
      <c r="B79" s="469"/>
      <c r="C79" s="469"/>
      <c r="D79" s="469"/>
      <c r="E79" s="469"/>
      <c r="F79" s="469"/>
      <c r="G79" s="469"/>
      <c r="H79" s="469"/>
      <c r="I79" s="469"/>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13" zoomScaleNormal="100" workbookViewId="0">
      <selection activeCell="M26" sqref="M26"/>
    </sheetView>
  </sheetViews>
  <sheetFormatPr baseColWidth="10" defaultColWidth="12" defaultRowHeight="12.75"/>
  <cols>
    <col min="1" max="1" width="4.33203125" style="153" customWidth="1"/>
    <col min="2" max="2" width="15.83203125" style="180" customWidth="1"/>
    <col min="3" max="3" width="15.83203125" style="152" customWidth="1"/>
    <col min="4" max="9" width="17.83203125" style="152" customWidth="1"/>
    <col min="10" max="16384" width="12" style="152"/>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37" t="s">
        <v>39</v>
      </c>
      <c r="C6" s="437"/>
      <c r="D6" s="341" t="str">
        <f>'FORMATO 2. POA - MIR'!D4:F4</f>
        <v xml:space="preserve">DIRECCION DE BIESTAR E INCLUSION SOCIAL </v>
      </c>
      <c r="E6" s="341"/>
      <c r="F6" s="437" t="s">
        <v>42</v>
      </c>
      <c r="G6" s="437"/>
      <c r="H6" s="341" t="s">
        <v>550</v>
      </c>
      <c r="I6" s="341"/>
    </row>
    <row r="7" spans="2:9" ht="54" customHeight="1">
      <c r="B7" s="437" t="s">
        <v>40</v>
      </c>
      <c r="C7" s="437"/>
      <c r="D7" s="341" t="s">
        <v>368</v>
      </c>
      <c r="E7" s="341"/>
      <c r="F7" s="437" t="s">
        <v>43</v>
      </c>
      <c r="G7" s="437"/>
      <c r="H7" s="341" t="s">
        <v>530</v>
      </c>
      <c r="I7" s="341"/>
    </row>
    <row r="8" spans="2:9" ht="41.25" customHeight="1">
      <c r="B8" s="440" t="s">
        <v>41</v>
      </c>
      <c r="C8" s="440"/>
      <c r="D8" s="441" t="s">
        <v>287</v>
      </c>
      <c r="E8" s="441"/>
      <c r="F8" s="437" t="s">
        <v>44</v>
      </c>
      <c r="G8" s="437"/>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341"/>
      <c r="F10" s="421" t="s">
        <v>91</v>
      </c>
      <c r="G10" s="421"/>
      <c r="H10" s="341" t="str">
        <f>'FORMATO 2. POA - MIR'!E9</f>
        <v xml:space="preserve">2.4.2 Implementar apoyos sociales a personas adultas mayores. </v>
      </c>
      <c r="I10" s="341"/>
    </row>
    <row r="11" spans="2:9" ht="54" customHeight="1">
      <c r="B11" s="421" t="s">
        <v>92</v>
      </c>
      <c r="C11" s="421"/>
      <c r="D11" s="341" t="str">
        <f>'FORMATO 2. POA - MIR'!C10</f>
        <v>ACUERDO 2. BIENESTAR SOCIAL PARA ZAPOTLÁN.</v>
      </c>
      <c r="E11" s="341"/>
      <c r="F11" s="421" t="s">
        <v>94</v>
      </c>
      <c r="G11" s="421"/>
      <c r="H11" s="341" t="str">
        <f>'FORMATO 2. POA - MIR'!E10</f>
        <v>2.4.1.1 Mejorar la salud y la calidad de vida de las personas mayores promoviendo un ambiente optimo a través de talleres que mejoren sus 
actividades recreativas, sociales y culturales.</v>
      </c>
      <c r="I11" s="341"/>
    </row>
    <row r="12" spans="2:9" ht="126" customHeight="1">
      <c r="B12" s="421" t="s">
        <v>95</v>
      </c>
      <c r="C12" s="421"/>
      <c r="D12" s="341" t="str">
        <f>'FORMATO 2. POA - MIR'!C11</f>
        <v>2.4 Generar bienestar y seguridad social para los adultos mayores, mejorando su calidad de vida a través de programas integrales de salud, apoyos sociales, participación activa en la comunidad.</v>
      </c>
      <c r="E12" s="341"/>
      <c r="F12" s="421" t="s">
        <v>96</v>
      </c>
      <c r="G12" s="421"/>
      <c r="H12" s="341" t="str">
        <f>'FORMATO 2. POA - MIR'!E11</f>
        <v>2.4.2.1 Generar el vínculo de apoyos dirigidos a los adultos
Mayores en situación de vulnerabilidad a través de
programas federales y estatales.</v>
      </c>
      <c r="I12" s="341"/>
    </row>
    <row r="13" spans="2:9" ht="15" customHeight="1">
      <c r="B13" s="443" t="s">
        <v>373</v>
      </c>
      <c r="C13" s="443"/>
      <c r="D13" s="443"/>
      <c r="E13" s="443"/>
      <c r="F13" s="443"/>
      <c r="G13" s="443"/>
      <c r="H13" s="443"/>
      <c r="I13" s="443"/>
    </row>
    <row r="14" spans="2:9">
      <c r="B14" s="418" t="s">
        <v>45</v>
      </c>
      <c r="C14" s="418"/>
      <c r="D14" s="418"/>
      <c r="E14" s="418"/>
      <c r="F14" s="418"/>
      <c r="G14" s="418"/>
      <c r="H14" s="418"/>
      <c r="I14" s="418"/>
    </row>
    <row r="15" spans="2:9">
      <c r="B15" s="442" t="str">
        <f>'FORMATO 2. POA - MIR'!B20</f>
        <v xml:space="preserve">CLASES DE TAI CHI CHUAN  </v>
      </c>
      <c r="C15" s="442"/>
      <c r="D15" s="442"/>
      <c r="E15" s="442"/>
      <c r="F15" s="442"/>
      <c r="G15" s="442"/>
      <c r="H15" s="442"/>
      <c r="I15" s="442"/>
    </row>
    <row r="16" spans="2:9">
      <c r="B16" s="418" t="s">
        <v>48</v>
      </c>
      <c r="C16" s="418"/>
      <c r="D16" s="418"/>
      <c r="E16" s="418"/>
      <c r="F16" s="418"/>
      <c r="G16" s="418"/>
      <c r="H16" s="418"/>
      <c r="I16" s="418"/>
    </row>
    <row r="17" spans="2:9" ht="39" customHeight="1">
      <c r="B17" s="341" t="str">
        <f>'FORMATO 2. POA - MIR'!C20</f>
        <v xml:space="preserve">Son esenciales para promover la salud integral de los adultos mayores, tanto a nivel físico </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str">
        <f>CALENDARIZACION!E29</f>
        <v>PPAMACT=(PPAMACTR/PPAMACTP)X100%</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341" t="s">
        <v>560</v>
      </c>
      <c r="C23" s="434"/>
      <c r="D23" s="346" t="s">
        <v>108</v>
      </c>
      <c r="E23" s="346"/>
      <c r="F23" s="341" t="str">
        <f>CALENDARIZACION!C29</f>
        <v>PPAMACT
PORCENTAJE DE PERSONAS ADULTAS MAYORES QUE ACUDEN A CASA DE DIA</v>
      </c>
      <c r="G23" s="341"/>
      <c r="H23" s="446" t="s">
        <v>557</v>
      </c>
      <c r="I23" s="341"/>
    </row>
    <row r="24" spans="2:9" ht="47.25" customHeight="1">
      <c r="B24" s="341" t="s">
        <v>560</v>
      </c>
      <c r="C24" s="341"/>
      <c r="D24" s="346" t="s">
        <v>108</v>
      </c>
      <c r="E24" s="346"/>
      <c r="F24" s="341" t="str">
        <f>CALENDARIZACION!D29</f>
        <v>PPAMACT
PORCENTAJE DE PERSONAS ADULTAS MAYORES QUE ACUDEN A CASA DE DIA PROGRAMADAS</v>
      </c>
      <c r="G24" s="341"/>
      <c r="H24" s="446" t="s">
        <v>557</v>
      </c>
      <c r="I24" s="341"/>
    </row>
    <row r="25" spans="2:9" ht="46.5" customHeight="1">
      <c r="B25" s="341" t="s">
        <v>560</v>
      </c>
      <c r="C25" s="341"/>
      <c r="D25" s="346" t="s">
        <v>108</v>
      </c>
      <c r="E25" s="346"/>
      <c r="F25" s="341" t="str">
        <f>CALENDARIZACION!D30</f>
        <v>PPAMACTPORCENTAJE DE PERSONAS ADULTAS MAYORES QUE ACUDEN A CASA DE DIA REALIZADAS</v>
      </c>
      <c r="G25" s="341"/>
      <c r="H25" s="446" t="s">
        <v>557</v>
      </c>
      <c r="I25" s="341"/>
    </row>
    <row r="26" spans="2:9" ht="12.75" customHeight="1">
      <c r="B26" s="430" t="s">
        <v>142</v>
      </c>
      <c r="C26" s="430"/>
      <c r="D26" s="430"/>
      <c r="E26" s="430"/>
      <c r="F26" s="430"/>
      <c r="G26" s="430"/>
      <c r="H26" s="430"/>
      <c r="I26" s="430"/>
    </row>
    <row r="27" spans="2:9" ht="15.75" customHeight="1">
      <c r="B27" s="418" t="s">
        <v>28</v>
      </c>
      <c r="C27" s="418"/>
      <c r="D27" s="418" t="s">
        <v>46</v>
      </c>
      <c r="E27" s="418"/>
      <c r="F27" s="418" t="s">
        <v>47</v>
      </c>
      <c r="G27" s="418"/>
      <c r="H27" s="418"/>
      <c r="I27" s="418"/>
    </row>
    <row r="28" spans="2:9" ht="18" customHeight="1">
      <c r="B28" s="341" t="s">
        <v>100</v>
      </c>
      <c r="C28" s="341"/>
      <c r="D28" s="341" t="s">
        <v>98</v>
      </c>
      <c r="E28" s="341"/>
      <c r="F28" s="341" t="s">
        <v>213</v>
      </c>
      <c r="G28" s="341"/>
      <c r="H28" s="341"/>
      <c r="I28" s="341"/>
    </row>
    <row r="29" spans="2:9" ht="18" customHeight="1">
      <c r="B29" s="418" t="s">
        <v>127</v>
      </c>
      <c r="C29" s="418"/>
      <c r="D29" s="418"/>
      <c r="E29" s="418"/>
      <c r="F29" s="419" t="s">
        <v>130</v>
      </c>
      <c r="G29" s="420"/>
      <c r="H29" s="420"/>
      <c r="I29" s="420"/>
    </row>
    <row r="30" spans="2:9" ht="13.5" customHeight="1">
      <c r="B30" s="341" t="s">
        <v>108</v>
      </c>
      <c r="C30" s="341"/>
      <c r="D30" s="341"/>
      <c r="E30" s="341"/>
      <c r="F30" s="341" t="s">
        <v>189</v>
      </c>
      <c r="G30" s="341"/>
      <c r="H30" s="341"/>
      <c r="I30" s="341"/>
    </row>
    <row r="31" spans="2:9" ht="15.75" customHeight="1">
      <c r="B31" s="429" t="s">
        <v>82</v>
      </c>
      <c r="C31" s="427"/>
      <c r="D31" s="427"/>
      <c r="E31" s="427"/>
      <c r="F31" s="419" t="s">
        <v>131</v>
      </c>
      <c r="G31" s="420"/>
      <c r="H31" s="420"/>
      <c r="I31" s="420"/>
    </row>
    <row r="32" spans="2:9" ht="15.75" customHeight="1">
      <c r="B32" s="341" t="s">
        <v>109</v>
      </c>
      <c r="C32" s="341"/>
      <c r="D32" s="341"/>
      <c r="E32" s="341"/>
      <c r="F32" s="341" t="s">
        <v>110</v>
      </c>
      <c r="G32" s="341"/>
      <c r="H32" s="341"/>
      <c r="I32" s="341"/>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423" t="s">
        <v>148</v>
      </c>
      <c r="C35" s="423"/>
      <c r="D35" s="422">
        <f>CALENDARIZACION!R29</f>
        <v>138</v>
      </c>
      <c r="E35" s="422"/>
      <c r="F35" s="341" t="s">
        <v>115</v>
      </c>
      <c r="G35" s="341"/>
      <c r="H35" s="428" t="s">
        <v>116</v>
      </c>
      <c r="I35" s="428"/>
    </row>
    <row r="36" spans="1:10">
      <c r="B36" s="423" t="s">
        <v>117</v>
      </c>
      <c r="C36" s="423"/>
      <c r="D36" s="346" t="s">
        <v>109</v>
      </c>
      <c r="E36" s="346"/>
      <c r="F36" s="341" t="s">
        <v>361</v>
      </c>
      <c r="G36" s="341"/>
      <c r="H36" s="424" t="s">
        <v>119</v>
      </c>
      <c r="I36" s="424"/>
    </row>
    <row r="37" spans="1:10">
      <c r="B37" s="423" t="s">
        <v>49</v>
      </c>
      <c r="C37" s="423"/>
      <c r="D37" s="346" t="s">
        <v>188</v>
      </c>
      <c r="E37" s="346"/>
      <c r="F37" s="341" t="s">
        <v>120</v>
      </c>
      <c r="G37" s="341"/>
      <c r="H37" s="425" t="s">
        <v>121</v>
      </c>
      <c r="I37" s="425"/>
    </row>
    <row r="38" spans="1:10">
      <c r="B38" s="420" t="s">
        <v>375</v>
      </c>
      <c r="C38" s="420"/>
      <c r="D38" s="420"/>
      <c r="E38" s="420"/>
      <c r="F38" s="420"/>
      <c r="G38" s="420"/>
      <c r="H38" s="420"/>
      <c r="I38" s="420"/>
    </row>
    <row r="39" spans="1:10">
      <c r="B39" s="421" t="s">
        <v>229</v>
      </c>
      <c r="C39" s="421"/>
      <c r="D39" s="421"/>
      <c r="E39" s="421"/>
      <c r="F39" s="421" t="s">
        <v>50</v>
      </c>
      <c r="G39" s="421"/>
      <c r="H39" s="421" t="s">
        <v>143</v>
      </c>
      <c r="I39" s="421"/>
    </row>
    <row r="40" spans="1:10">
      <c r="B40" s="422">
        <f>D43</f>
        <v>36</v>
      </c>
      <c r="C40" s="422"/>
      <c r="D40" s="422"/>
      <c r="E40" s="422"/>
      <c r="F40" s="422">
        <v>2026</v>
      </c>
      <c r="G40" s="422"/>
      <c r="H40" s="341" t="s">
        <v>109</v>
      </c>
      <c r="I40" s="341"/>
    </row>
    <row r="41" spans="1:10">
      <c r="B41" s="417" t="s">
        <v>146</v>
      </c>
      <c r="C41" s="417"/>
      <c r="D41" s="417"/>
      <c r="E41" s="417"/>
      <c r="F41" s="417"/>
      <c r="G41" s="417"/>
      <c r="H41" s="417"/>
      <c r="I41" s="417"/>
    </row>
    <row r="42" spans="1:10" ht="36">
      <c r="B42" s="418" t="s">
        <v>123</v>
      </c>
      <c r="C42" s="418"/>
      <c r="D42" s="162" t="s">
        <v>147</v>
      </c>
      <c r="E42" s="170" t="s">
        <v>85</v>
      </c>
      <c r="F42" s="419" t="s">
        <v>86</v>
      </c>
      <c r="G42" s="420"/>
      <c r="H42" s="134" t="s">
        <v>75</v>
      </c>
      <c r="I42" s="164" t="s">
        <v>76</v>
      </c>
    </row>
    <row r="43" spans="1:10">
      <c r="B43" s="341" t="s">
        <v>277</v>
      </c>
      <c r="C43" s="341"/>
      <c r="D43" s="137">
        <f>SUM(CALENDARIZACION!F29:H29)</f>
        <v>36</v>
      </c>
      <c r="E43" s="138">
        <v>0</v>
      </c>
      <c r="F43" s="413">
        <f>SUM(CALENDARIZACION!F30:H30)</f>
        <v>36</v>
      </c>
      <c r="G43" s="413"/>
      <c r="H43" s="165">
        <v>46027</v>
      </c>
      <c r="I43" s="165">
        <v>46386</v>
      </c>
      <c r="J43" s="179"/>
    </row>
    <row r="44" spans="1:10">
      <c r="B44" s="341" t="s">
        <v>278</v>
      </c>
      <c r="C44" s="341"/>
      <c r="D44" s="137">
        <f>SUM(CALENDARIZACION!I29:K29)</f>
        <v>36</v>
      </c>
      <c r="E44" s="140">
        <v>0</v>
      </c>
      <c r="F44" s="413">
        <f>SUM(CALENDARIZACION!I30:K30)</f>
        <v>0</v>
      </c>
      <c r="G44" s="413"/>
      <c r="H44" s="165"/>
      <c r="I44" s="165"/>
      <c r="J44" s="179"/>
    </row>
    <row r="45" spans="1:10">
      <c r="B45" s="341" t="s">
        <v>133</v>
      </c>
      <c r="C45" s="341"/>
      <c r="D45" s="137">
        <f>SUM(CALENDARIZACION!L29:N29)</f>
        <v>36</v>
      </c>
      <c r="E45" s="138">
        <v>0</v>
      </c>
      <c r="F45" s="413">
        <f>SUM(CALENDARIZACION!L30:N30)</f>
        <v>0</v>
      </c>
      <c r="G45" s="413"/>
      <c r="H45" s="165"/>
      <c r="I45" s="165"/>
    </row>
    <row r="46" spans="1:10">
      <c r="B46" s="341" t="s">
        <v>279</v>
      </c>
      <c r="C46" s="341"/>
      <c r="D46" s="137">
        <f>SUM(CALENDARIZACION!O29:Q29)</f>
        <v>30</v>
      </c>
      <c r="E46" s="138">
        <v>0</v>
      </c>
      <c r="F46" s="413">
        <f>SUM(CALENDARIZACION!O30:Q30)</f>
        <v>0</v>
      </c>
      <c r="G46" s="413"/>
      <c r="H46" s="165"/>
      <c r="I46" s="165"/>
    </row>
    <row r="47" spans="1:10" ht="24">
      <c r="B47" s="414" t="s">
        <v>371</v>
      </c>
      <c r="C47" s="414"/>
      <c r="D47" s="166">
        <f>F52</f>
        <v>138</v>
      </c>
      <c r="E47" s="166">
        <v>0</v>
      </c>
      <c r="F47" s="415">
        <f>G52</f>
        <v>36</v>
      </c>
      <c r="G47" s="415"/>
      <c r="H47" s="135" t="s">
        <v>149</v>
      </c>
      <c r="I47" s="167">
        <f>I52</f>
        <v>0.2608695652173913</v>
      </c>
    </row>
    <row r="48" spans="1:10">
      <c r="A48" s="344"/>
      <c r="B48" s="344"/>
      <c r="C48" s="344"/>
      <c r="D48" s="344"/>
      <c r="E48" s="344"/>
      <c r="F48" s="344"/>
      <c r="G48" s="344"/>
      <c r="H48" s="344"/>
      <c r="I48" s="344"/>
    </row>
    <row r="49" spans="1:9" ht="22.5" customHeight="1">
      <c r="A49" s="344"/>
      <c r="B49" s="344"/>
      <c r="C49" s="344"/>
      <c r="D49" s="344"/>
      <c r="E49" s="344"/>
      <c r="F49" s="344"/>
      <c r="G49" s="344"/>
      <c r="H49" s="344"/>
      <c r="I49" s="344"/>
    </row>
    <row r="50" spans="1:9" ht="39" customHeight="1">
      <c r="B50" s="437" t="s">
        <v>161</v>
      </c>
      <c r="C50" s="418"/>
      <c r="D50" s="409" t="s">
        <v>52</v>
      </c>
      <c r="E50" s="409"/>
      <c r="F50" s="409" t="s">
        <v>155</v>
      </c>
      <c r="G50" s="409"/>
      <c r="H50" s="409"/>
      <c r="I50" s="409"/>
    </row>
    <row r="51" spans="1:9" ht="33.75" customHeight="1">
      <c r="B51" s="410" t="str">
        <f>D8</f>
        <v>PP1- A4 C1</v>
      </c>
      <c r="C51" s="410"/>
      <c r="D51" s="346" t="str">
        <f>B15</f>
        <v xml:space="preserve">CLASES DE TAI CHI CHUAN  </v>
      </c>
      <c r="E51" s="346"/>
      <c r="F51" s="145" t="s">
        <v>156</v>
      </c>
      <c r="G51" s="135" t="s">
        <v>157</v>
      </c>
      <c r="H51" s="145" t="s">
        <v>67</v>
      </c>
      <c r="I51" s="146" t="s">
        <v>68</v>
      </c>
    </row>
    <row r="52" spans="1:9" ht="30" customHeight="1">
      <c r="B52" s="410"/>
      <c r="C52" s="410"/>
      <c r="D52" s="346"/>
      <c r="E52" s="346"/>
      <c r="F52" s="168">
        <f>CALENDARIZACION!S29</f>
        <v>138</v>
      </c>
      <c r="G52" s="139">
        <f>CALENDARIZACION!R30</f>
        <v>36</v>
      </c>
      <c r="H52" s="168">
        <f>CALENDARIZACION!T29</f>
        <v>102</v>
      </c>
      <c r="I52" s="169">
        <f>CALENDARIZACION!U29</f>
        <v>0.2608695652173913</v>
      </c>
    </row>
    <row r="53" spans="1:9" ht="20.25" customHeight="1">
      <c r="A53" s="174">
        <v>1</v>
      </c>
      <c r="B53" s="344"/>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f>F43/D43</f>
        <v>1</v>
      </c>
      <c r="F71" s="406"/>
      <c r="G71" s="406"/>
      <c r="H71" s="406"/>
      <c r="I71" s="406"/>
    </row>
    <row r="72" spans="1:9">
      <c r="A72" s="174">
        <v>1</v>
      </c>
      <c r="B72" s="398"/>
      <c r="C72" s="398"/>
      <c r="D72" s="398"/>
      <c r="E72" s="406"/>
      <c r="F72" s="406"/>
      <c r="G72" s="406"/>
      <c r="H72" s="406"/>
      <c r="I72" s="406"/>
    </row>
    <row r="73" spans="1:9">
      <c r="B73" s="398" t="s">
        <v>278</v>
      </c>
      <c r="C73" s="398"/>
      <c r="D73" s="398"/>
      <c r="E73" s="406">
        <f>F44/D44</f>
        <v>0</v>
      </c>
      <c r="F73" s="406"/>
      <c r="G73" s="406"/>
      <c r="H73" s="406"/>
      <c r="I73" s="406"/>
    </row>
    <row r="74" spans="1:9">
      <c r="B74" s="398"/>
      <c r="C74" s="398"/>
      <c r="D74" s="398"/>
      <c r="E74" s="406"/>
      <c r="F74" s="406"/>
      <c r="G74" s="406"/>
      <c r="H74" s="406"/>
      <c r="I74" s="406"/>
    </row>
    <row r="75" spans="1:9" ht="12.75" customHeight="1">
      <c r="B75" s="398" t="s">
        <v>133</v>
      </c>
      <c r="C75" s="398"/>
      <c r="D75" s="398"/>
      <c r="E75" s="406">
        <f>F45/D45</f>
        <v>0</v>
      </c>
      <c r="F75" s="406"/>
      <c r="G75" s="406"/>
      <c r="H75" s="406"/>
      <c r="I75" s="406"/>
    </row>
    <row r="76" spans="1:9" ht="12.75" customHeight="1">
      <c r="B76" s="398"/>
      <c r="C76" s="398"/>
      <c r="D76" s="398"/>
      <c r="E76" s="406"/>
      <c r="F76" s="406"/>
      <c r="G76" s="406"/>
      <c r="H76" s="406"/>
      <c r="I76" s="406"/>
    </row>
    <row r="77" spans="1:9">
      <c r="B77" s="398" t="s">
        <v>279</v>
      </c>
      <c r="C77" s="398"/>
      <c r="D77" s="398"/>
      <c r="E77" s="406">
        <f>F46/D46</f>
        <v>0</v>
      </c>
      <c r="F77" s="406"/>
      <c r="G77" s="406"/>
      <c r="H77" s="406"/>
      <c r="I77" s="406"/>
    </row>
    <row r="78" spans="1:9">
      <c r="B78" s="398"/>
      <c r="C78" s="398"/>
      <c r="D78" s="398"/>
      <c r="E78" s="406"/>
      <c r="F78" s="406"/>
      <c r="G78" s="406"/>
      <c r="H78" s="406"/>
      <c r="I78" s="406"/>
    </row>
    <row r="79" spans="1:9">
      <c r="B79" s="473"/>
      <c r="C79" s="473"/>
      <c r="D79" s="473"/>
      <c r="E79" s="473"/>
      <c r="F79" s="473"/>
      <c r="G79" s="473"/>
      <c r="H79" s="473"/>
      <c r="I79" s="473"/>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zoomScaleNormal="100" workbookViewId="0">
      <selection activeCell="K9" sqref="K9"/>
    </sheetView>
  </sheetViews>
  <sheetFormatPr baseColWidth="10" defaultColWidth="12" defaultRowHeight="12.75"/>
  <cols>
    <col min="1" max="1" width="4.33203125" style="153" customWidth="1"/>
    <col min="2" max="2" width="15.83203125" style="180" customWidth="1"/>
    <col min="3" max="3" width="15.83203125" style="152" customWidth="1"/>
    <col min="4" max="9" width="17.83203125" style="152" customWidth="1"/>
    <col min="10" max="16384" width="12" style="152"/>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37" t="s">
        <v>39</v>
      </c>
      <c r="C6" s="437"/>
      <c r="D6" s="341" t="str">
        <f>'FORMATO 2. POA - MIR'!D4:F4</f>
        <v xml:space="preserve">DIRECCION DE BIESTAR E INCLUSION SOCIAL </v>
      </c>
      <c r="E6" s="341"/>
      <c r="F6" s="437" t="s">
        <v>42</v>
      </c>
      <c r="G6" s="437"/>
      <c r="H6" s="341">
        <v>2026</v>
      </c>
      <c r="I6" s="341"/>
    </row>
    <row r="7" spans="2:9" ht="54" customHeight="1">
      <c r="B7" s="437" t="s">
        <v>40</v>
      </c>
      <c r="C7" s="437"/>
      <c r="D7" s="341" t="s">
        <v>368</v>
      </c>
      <c r="E7" s="341"/>
      <c r="F7" s="437" t="s">
        <v>43</v>
      </c>
      <c r="G7" s="437"/>
      <c r="H7" s="341" t="s">
        <v>280</v>
      </c>
      <c r="I7" s="341"/>
    </row>
    <row r="8" spans="2:9" ht="41.25" customHeight="1">
      <c r="B8" s="440" t="s">
        <v>41</v>
      </c>
      <c r="C8" s="440"/>
      <c r="D8" s="441" t="s">
        <v>288</v>
      </c>
      <c r="E8" s="441"/>
      <c r="F8" s="437" t="s">
        <v>44</v>
      </c>
      <c r="G8" s="437"/>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341"/>
      <c r="F10" s="421" t="s">
        <v>91</v>
      </c>
      <c r="G10" s="421"/>
      <c r="H10" s="341" t="str">
        <f>'FORMATO 2. POA - MIR'!E9</f>
        <v xml:space="preserve">2.4.2 Implementar apoyos sociales a personas adultas mayores. </v>
      </c>
      <c r="I10" s="341"/>
    </row>
    <row r="11" spans="2:9" ht="54" customHeight="1">
      <c r="B11" s="421" t="s">
        <v>92</v>
      </c>
      <c r="C11" s="421"/>
      <c r="D11" s="341" t="str">
        <f>'FORMATO 2. POA - MIR'!C10</f>
        <v>ACUERDO 2. BIENESTAR SOCIAL PARA ZAPOTLÁN.</v>
      </c>
      <c r="E11" s="341"/>
      <c r="F11" s="421" t="s">
        <v>94</v>
      </c>
      <c r="G11" s="421"/>
      <c r="H11" s="341" t="str">
        <f>'FORMATO 2. POA - MIR'!E10</f>
        <v>2.4.1.1 Mejorar la salud y la calidad de vida de las personas mayores promoviendo un ambiente optimo a través de talleres que mejoren sus 
actividades recreativas, sociales y culturales.</v>
      </c>
      <c r="I11" s="341"/>
    </row>
    <row r="12" spans="2:9" ht="126" customHeight="1">
      <c r="B12" s="421" t="s">
        <v>95</v>
      </c>
      <c r="C12" s="421"/>
      <c r="D12" s="341" t="str">
        <f>'FORMATO 2. POA - MIR'!C11</f>
        <v>2.4 Generar bienestar y seguridad social para los adultos mayores, mejorando su calidad de vida a través de programas integrales de salud, apoyos sociales, participación activa en la comunidad.</v>
      </c>
      <c r="E12" s="341"/>
      <c r="F12" s="421" t="s">
        <v>96</v>
      </c>
      <c r="G12" s="421"/>
      <c r="H12" s="341" t="str">
        <f>'FORMATO 2. POA - MIR'!E11</f>
        <v>2.4.2.1 Generar el vínculo de apoyos dirigidos a los adultos
Mayores en situación de vulnerabilidad a través de
programas federales y estatales.</v>
      </c>
      <c r="I12" s="341"/>
    </row>
    <row r="13" spans="2:9" ht="15" customHeight="1">
      <c r="B13" s="443" t="s">
        <v>373</v>
      </c>
      <c r="C13" s="443"/>
      <c r="D13" s="443"/>
      <c r="E13" s="443"/>
      <c r="F13" s="443"/>
      <c r="G13" s="443"/>
      <c r="H13" s="443"/>
      <c r="I13" s="443"/>
    </row>
    <row r="14" spans="2:9">
      <c r="B14" s="418" t="s">
        <v>45</v>
      </c>
      <c r="C14" s="418"/>
      <c r="D14" s="418"/>
      <c r="E14" s="418"/>
      <c r="F14" s="418"/>
      <c r="G14" s="418"/>
      <c r="H14" s="418"/>
      <c r="I14" s="418"/>
    </row>
    <row r="15" spans="2:9">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39"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434"/>
      <c r="C23" s="434"/>
      <c r="D23" s="346" t="s">
        <v>108</v>
      </c>
      <c r="E23" s="346"/>
      <c r="F23" s="341" t="e">
        <f>CALENDARIZACION!#REF!</f>
        <v>#REF!</v>
      </c>
      <c r="G23" s="341"/>
      <c r="H23" s="474"/>
      <c r="I23" s="447"/>
    </row>
    <row r="24" spans="2:9" ht="47.25" customHeight="1">
      <c r="B24" s="341"/>
      <c r="C24" s="341"/>
      <c r="D24" s="346" t="s">
        <v>108</v>
      </c>
      <c r="E24" s="346"/>
      <c r="F24" s="341" t="e">
        <f>CALENDARIZACION!#REF!</f>
        <v>#REF!</v>
      </c>
      <c r="G24" s="341"/>
      <c r="H24" s="474"/>
      <c r="I24" s="447"/>
    </row>
    <row r="25" spans="2:9" ht="46.5" customHeight="1">
      <c r="B25" s="341"/>
      <c r="C25" s="341"/>
      <c r="D25" s="346" t="s">
        <v>108</v>
      </c>
      <c r="E25" s="346"/>
      <c r="F25" s="341" t="e">
        <f>CALENDARIZACION!#REF!</f>
        <v>#REF!</v>
      </c>
      <c r="G25" s="341"/>
      <c r="H25" s="474"/>
      <c r="I25" s="447"/>
    </row>
    <row r="26" spans="2:9" ht="12.75" customHeight="1">
      <c r="B26" s="430" t="s">
        <v>142</v>
      </c>
      <c r="C26" s="430"/>
      <c r="D26" s="430"/>
      <c r="E26" s="430"/>
      <c r="F26" s="430"/>
      <c r="G26" s="430"/>
      <c r="H26" s="430"/>
      <c r="I26" s="430"/>
    </row>
    <row r="27" spans="2:9" ht="15.75" customHeight="1">
      <c r="B27" s="418" t="s">
        <v>28</v>
      </c>
      <c r="C27" s="418"/>
      <c r="D27" s="418" t="s">
        <v>46</v>
      </c>
      <c r="E27" s="418"/>
      <c r="F27" s="418" t="s">
        <v>47</v>
      </c>
      <c r="G27" s="418"/>
      <c r="H27" s="418"/>
      <c r="I27" s="418"/>
    </row>
    <row r="28" spans="2:9" ht="18" customHeight="1">
      <c r="B28" s="341" t="s">
        <v>100</v>
      </c>
      <c r="C28" s="341"/>
      <c r="D28" s="341" t="s">
        <v>98</v>
      </c>
      <c r="E28" s="341"/>
      <c r="F28" s="341" t="s">
        <v>213</v>
      </c>
      <c r="G28" s="341"/>
      <c r="H28" s="341"/>
      <c r="I28" s="341"/>
    </row>
    <row r="29" spans="2:9" ht="18" customHeight="1">
      <c r="B29" s="418" t="s">
        <v>127</v>
      </c>
      <c r="C29" s="418"/>
      <c r="D29" s="418"/>
      <c r="E29" s="418"/>
      <c r="F29" s="419" t="s">
        <v>130</v>
      </c>
      <c r="G29" s="420"/>
      <c r="H29" s="420"/>
      <c r="I29" s="420"/>
    </row>
    <row r="30" spans="2:9" ht="13.5" customHeight="1">
      <c r="B30" s="341" t="s">
        <v>108</v>
      </c>
      <c r="C30" s="341"/>
      <c r="D30" s="341"/>
      <c r="E30" s="341"/>
      <c r="F30" s="341" t="s">
        <v>189</v>
      </c>
      <c r="G30" s="341"/>
      <c r="H30" s="341"/>
      <c r="I30" s="341"/>
    </row>
    <row r="31" spans="2:9" ht="15.75" customHeight="1">
      <c r="B31" s="429" t="s">
        <v>82</v>
      </c>
      <c r="C31" s="427"/>
      <c r="D31" s="427"/>
      <c r="E31" s="427"/>
      <c r="F31" s="419" t="s">
        <v>131</v>
      </c>
      <c r="G31" s="420"/>
      <c r="H31" s="420"/>
      <c r="I31" s="420"/>
    </row>
    <row r="32" spans="2:9" ht="15.75" customHeight="1">
      <c r="B32" s="341" t="s">
        <v>109</v>
      </c>
      <c r="C32" s="341"/>
      <c r="D32" s="341"/>
      <c r="E32" s="341"/>
      <c r="F32" s="341" t="s">
        <v>110</v>
      </c>
      <c r="G32" s="341"/>
      <c r="H32" s="341"/>
      <c r="I32" s="341"/>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423" t="s">
        <v>148</v>
      </c>
      <c r="C35" s="423"/>
      <c r="D35" s="422" t="e">
        <f>CALENDARIZACION!#REF!</f>
        <v>#REF!</v>
      </c>
      <c r="E35" s="422"/>
      <c r="F35" s="341" t="s">
        <v>115</v>
      </c>
      <c r="G35" s="341"/>
      <c r="H35" s="428" t="s">
        <v>116</v>
      </c>
      <c r="I35" s="428"/>
    </row>
    <row r="36" spans="1:10">
      <c r="B36" s="423" t="s">
        <v>117</v>
      </c>
      <c r="C36" s="423"/>
      <c r="D36" s="346" t="s">
        <v>109</v>
      </c>
      <c r="E36" s="346"/>
      <c r="F36" s="341" t="s">
        <v>361</v>
      </c>
      <c r="G36" s="341"/>
      <c r="H36" s="424" t="s">
        <v>119</v>
      </c>
      <c r="I36" s="424"/>
    </row>
    <row r="37" spans="1:10">
      <c r="B37" s="423" t="s">
        <v>49</v>
      </c>
      <c r="C37" s="423"/>
      <c r="D37" s="346" t="s">
        <v>188</v>
      </c>
      <c r="E37" s="346"/>
      <c r="F37" s="341" t="s">
        <v>120</v>
      </c>
      <c r="G37" s="341"/>
      <c r="H37" s="425" t="s">
        <v>121</v>
      </c>
      <c r="I37" s="425"/>
    </row>
    <row r="38" spans="1:10">
      <c r="B38" s="420" t="s">
        <v>375</v>
      </c>
      <c r="C38" s="420"/>
      <c r="D38" s="420"/>
      <c r="E38" s="420"/>
      <c r="F38" s="420"/>
      <c r="G38" s="420"/>
      <c r="H38" s="420"/>
      <c r="I38" s="420"/>
    </row>
    <row r="39" spans="1:10">
      <c r="B39" s="421" t="s">
        <v>229</v>
      </c>
      <c r="C39" s="421"/>
      <c r="D39" s="421"/>
      <c r="E39" s="421"/>
      <c r="F39" s="421" t="s">
        <v>50</v>
      </c>
      <c r="G39" s="421"/>
      <c r="H39" s="421" t="s">
        <v>143</v>
      </c>
      <c r="I39" s="421"/>
    </row>
    <row r="40" spans="1:10">
      <c r="B40" s="422" t="e">
        <f>D43</f>
        <v>#REF!</v>
      </c>
      <c r="C40" s="422"/>
      <c r="D40" s="422"/>
      <c r="E40" s="422"/>
      <c r="F40" s="422">
        <v>2026</v>
      </c>
      <c r="G40" s="422"/>
      <c r="H40" s="341" t="s">
        <v>109</v>
      </c>
      <c r="I40" s="341"/>
    </row>
    <row r="41" spans="1:10">
      <c r="B41" s="417" t="s">
        <v>146</v>
      </c>
      <c r="C41" s="417"/>
      <c r="D41" s="417"/>
      <c r="E41" s="417"/>
      <c r="F41" s="417"/>
      <c r="G41" s="417"/>
      <c r="H41" s="417"/>
      <c r="I41" s="417"/>
    </row>
    <row r="42" spans="1:10" ht="36">
      <c r="B42" s="418" t="s">
        <v>123</v>
      </c>
      <c r="C42" s="418"/>
      <c r="D42" s="162" t="s">
        <v>147</v>
      </c>
      <c r="E42" s="170" t="s">
        <v>85</v>
      </c>
      <c r="F42" s="419" t="s">
        <v>86</v>
      </c>
      <c r="G42" s="420"/>
      <c r="H42" s="134" t="s">
        <v>75</v>
      </c>
      <c r="I42" s="134" t="s">
        <v>76</v>
      </c>
    </row>
    <row r="43" spans="1:10">
      <c r="B43" s="341" t="s">
        <v>277</v>
      </c>
      <c r="C43" s="341"/>
      <c r="D43" s="137" t="e">
        <f>SUM(CALENDARIZACION!#REF!)</f>
        <v>#REF!</v>
      </c>
      <c r="E43" s="138">
        <v>0</v>
      </c>
      <c r="F43" s="413" t="e">
        <f>SUM(CALENDARIZACION!#REF!)</f>
        <v>#REF!</v>
      </c>
      <c r="G43" s="413"/>
      <c r="H43" s="165">
        <v>46027</v>
      </c>
      <c r="I43" s="165">
        <v>46386</v>
      </c>
      <c r="J43" s="179"/>
    </row>
    <row r="44" spans="1:10">
      <c r="B44" s="341" t="s">
        <v>278</v>
      </c>
      <c r="C44" s="341"/>
      <c r="D44" s="137" t="e">
        <f>SUM(CALENDARIZACION!#REF!)</f>
        <v>#REF!</v>
      </c>
      <c r="E44" s="140">
        <v>0</v>
      </c>
      <c r="F44" s="413" t="e">
        <f>SUM(CALENDARIZACION!#REF!)</f>
        <v>#REF!</v>
      </c>
      <c r="G44" s="413"/>
      <c r="H44" s="165"/>
      <c r="I44" s="165"/>
      <c r="J44" s="179"/>
    </row>
    <row r="45" spans="1:10">
      <c r="B45" s="341" t="s">
        <v>133</v>
      </c>
      <c r="C45" s="341"/>
      <c r="D45" s="137" t="e">
        <f>SUM(CALENDARIZACION!#REF!)</f>
        <v>#REF!</v>
      </c>
      <c r="E45" s="138">
        <v>0</v>
      </c>
      <c r="F45" s="413" t="e">
        <f>SUM(CALENDARIZACION!#REF!)</f>
        <v>#REF!</v>
      </c>
      <c r="G45" s="413"/>
      <c r="H45" s="165"/>
      <c r="I45" s="165"/>
    </row>
    <row r="46" spans="1:10">
      <c r="B46" s="341" t="s">
        <v>279</v>
      </c>
      <c r="C46" s="341"/>
      <c r="D46" s="137" t="e">
        <f>SUM(CALENDARIZACION!#REF!)</f>
        <v>#REF!</v>
      </c>
      <c r="E46" s="138">
        <v>0</v>
      </c>
      <c r="F46" s="413" t="e">
        <f>SUM(CALENDARIZACION!#REF!)</f>
        <v>#REF!</v>
      </c>
      <c r="G46" s="413"/>
      <c r="H46" s="165"/>
      <c r="I46" s="165"/>
    </row>
    <row r="47" spans="1:10" ht="24">
      <c r="B47" s="414" t="s">
        <v>371</v>
      </c>
      <c r="C47" s="414"/>
      <c r="D47" s="166" t="e">
        <f>F52</f>
        <v>#REF!</v>
      </c>
      <c r="E47" s="166">
        <v>0</v>
      </c>
      <c r="F47" s="415" t="e">
        <f>G52</f>
        <v>#REF!</v>
      </c>
      <c r="G47" s="415"/>
      <c r="H47" s="135" t="s">
        <v>149</v>
      </c>
      <c r="I47" s="167" t="e">
        <f>I52</f>
        <v>#REF!</v>
      </c>
    </row>
    <row r="48" spans="1:10">
      <c r="A48" s="344"/>
      <c r="B48" s="344"/>
      <c r="C48" s="344"/>
      <c r="D48" s="344"/>
      <c r="E48" s="344"/>
      <c r="F48" s="344"/>
      <c r="G48" s="344"/>
      <c r="H48" s="344"/>
      <c r="I48" s="344"/>
    </row>
    <row r="49" spans="1:9" ht="22.5" customHeight="1">
      <c r="A49" s="344"/>
      <c r="B49" s="344"/>
      <c r="C49" s="344"/>
      <c r="D49" s="344"/>
      <c r="E49" s="344"/>
      <c r="F49" s="344"/>
      <c r="G49" s="344"/>
      <c r="H49" s="344"/>
      <c r="I49" s="344"/>
    </row>
    <row r="50" spans="1:9" ht="39" customHeight="1">
      <c r="B50" s="437" t="s">
        <v>161</v>
      </c>
      <c r="C50" s="418"/>
      <c r="D50" s="409" t="s">
        <v>52</v>
      </c>
      <c r="E50" s="409"/>
      <c r="F50" s="409" t="s">
        <v>155</v>
      </c>
      <c r="G50" s="409"/>
      <c r="H50" s="409"/>
      <c r="I50" s="409"/>
    </row>
    <row r="51" spans="1:9" ht="33.75" customHeight="1">
      <c r="B51" s="410" t="str">
        <f>D8</f>
        <v>PP1- A5 C1</v>
      </c>
      <c r="C51" s="410"/>
      <c r="D51" s="346" t="e">
        <f>B15</f>
        <v>#REF!</v>
      </c>
      <c r="E51" s="346"/>
      <c r="F51" s="145" t="s">
        <v>156</v>
      </c>
      <c r="G51" s="135" t="s">
        <v>157</v>
      </c>
      <c r="H51" s="145" t="s">
        <v>67</v>
      </c>
      <c r="I51" s="146" t="s">
        <v>68</v>
      </c>
    </row>
    <row r="52" spans="1:9" ht="30" customHeight="1">
      <c r="B52" s="410"/>
      <c r="C52" s="410"/>
      <c r="D52" s="346"/>
      <c r="E52" s="346"/>
      <c r="F52" s="168" t="e">
        <f>CALENDARIZACION!#REF!</f>
        <v>#REF!</v>
      </c>
      <c r="G52" s="139" t="e">
        <f>CALENDARIZACION!#REF!</f>
        <v>#REF!</v>
      </c>
      <c r="H52" s="168" t="e">
        <f>CALENDARIZACION!#REF!</f>
        <v>#REF!</v>
      </c>
      <c r="I52" s="169" t="e">
        <f>CALENDARIZACION!#REF!</f>
        <v>#REF!</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t="e">
        <f>F43/D43</f>
        <v>#REF!</v>
      </c>
      <c r="F71" s="406"/>
      <c r="G71" s="406"/>
      <c r="H71" s="406"/>
      <c r="I71" s="406"/>
    </row>
    <row r="72" spans="1:9">
      <c r="A72" s="174">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473"/>
      <c r="C79" s="473"/>
      <c r="D79" s="473"/>
      <c r="E79" s="473"/>
      <c r="F79" s="473"/>
      <c r="G79" s="473"/>
      <c r="H79" s="473"/>
      <c r="I79" s="473"/>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B568-D2BA-471C-8E3A-11F1B8C05C68}">
  <dimension ref="A2:J79"/>
  <sheetViews>
    <sheetView zoomScaleNormal="100" workbookViewId="0">
      <selection activeCell="J7" sqref="J7"/>
    </sheetView>
  </sheetViews>
  <sheetFormatPr baseColWidth="10" defaultColWidth="12" defaultRowHeight="12.75"/>
  <cols>
    <col min="1" max="1" width="4.33203125" style="153" customWidth="1"/>
    <col min="2" max="2" width="15.83203125" style="180" customWidth="1"/>
    <col min="3" max="3" width="15.83203125" style="152" customWidth="1"/>
    <col min="4" max="9" width="17.83203125" style="152" customWidth="1"/>
    <col min="10" max="16384" width="12" style="152"/>
  </cols>
  <sheetData>
    <row r="2" spans="2:10" ht="18" customHeight="1"/>
    <row r="3" spans="2:10" ht="15" customHeight="1"/>
    <row r="4" spans="2:10" ht="34.5" customHeight="1">
      <c r="B4" s="340" t="s">
        <v>38</v>
      </c>
      <c r="C4" s="435"/>
      <c r="D4" s="435"/>
      <c r="E4" s="435"/>
      <c r="F4" s="435"/>
      <c r="G4" s="435"/>
      <c r="H4" s="435"/>
      <c r="I4" s="435"/>
    </row>
    <row r="5" spans="2:10" ht="19.5" customHeight="1">
      <c r="B5" s="345" t="s">
        <v>372</v>
      </c>
      <c r="C5" s="436"/>
      <c r="D5" s="436"/>
      <c r="E5" s="436"/>
      <c r="F5" s="436"/>
      <c r="G5" s="436"/>
      <c r="H5" s="436"/>
      <c r="I5" s="436"/>
    </row>
    <row r="6" spans="2:10" ht="31.5" customHeight="1">
      <c r="B6" s="437" t="s">
        <v>39</v>
      </c>
      <c r="C6" s="437"/>
      <c r="D6" s="341" t="str">
        <f>'FORMATO 2. POA - MIR'!D4:F4</f>
        <v xml:space="preserve">DIRECCION DE BIESTAR E INCLUSION SOCIAL </v>
      </c>
      <c r="E6" s="341"/>
      <c r="F6" s="437" t="s">
        <v>42</v>
      </c>
      <c r="G6" s="437"/>
      <c r="H6" s="341">
        <v>2026</v>
      </c>
      <c r="I6" s="341"/>
    </row>
    <row r="7" spans="2:10" ht="54" customHeight="1">
      <c r="B7" s="437" t="s">
        <v>40</v>
      </c>
      <c r="C7" s="437"/>
      <c r="D7" s="341" t="s">
        <v>368</v>
      </c>
      <c r="E7" s="341"/>
      <c r="F7" s="437" t="s">
        <v>43</v>
      </c>
      <c r="G7" s="437"/>
      <c r="H7" s="341" t="s">
        <v>280</v>
      </c>
      <c r="I7" s="341"/>
      <c r="J7" s="152" t="s">
        <v>522</v>
      </c>
    </row>
    <row r="8" spans="2:10" ht="41.25" customHeight="1">
      <c r="B8" s="440" t="s">
        <v>41</v>
      </c>
      <c r="C8" s="440"/>
      <c r="D8" s="441" t="s">
        <v>290</v>
      </c>
      <c r="E8" s="441"/>
      <c r="F8" s="437" t="s">
        <v>44</v>
      </c>
      <c r="G8" s="437"/>
      <c r="H8" s="341" t="s">
        <v>369</v>
      </c>
      <c r="I8" s="341"/>
    </row>
    <row r="9" spans="2:10">
      <c r="B9" s="426" t="s">
        <v>89</v>
      </c>
      <c r="C9" s="426"/>
      <c r="D9" s="426"/>
      <c r="E9" s="426"/>
      <c r="F9" s="426"/>
      <c r="G9" s="426"/>
      <c r="H9" s="426"/>
      <c r="I9" s="426"/>
    </row>
    <row r="10" spans="2:10" ht="68.25" customHeight="1">
      <c r="B10" s="418" t="s">
        <v>90</v>
      </c>
      <c r="C10" s="418"/>
      <c r="D10" s="341" t="str">
        <f>'FORMATO 2. POA - MIR'!C9</f>
        <v xml:space="preserve">ACUERDO 2. BIENESTAR SOCIAL PARA ZAPOTLÁN. </v>
      </c>
      <c r="E10" s="341"/>
      <c r="F10" s="421" t="s">
        <v>91</v>
      </c>
      <c r="G10" s="421"/>
      <c r="H10" s="341" t="str">
        <f>'FORMATO 2. POA - MIR'!E9</f>
        <v xml:space="preserve">2.4.2 Implementar apoyos sociales a personas adultas mayores. </v>
      </c>
      <c r="I10" s="341"/>
    </row>
    <row r="11" spans="2:10" ht="54" customHeight="1">
      <c r="B11" s="421" t="s">
        <v>92</v>
      </c>
      <c r="C11" s="421"/>
      <c r="D11" s="341" t="str">
        <f>'FORMATO 2. POA - MIR'!C10</f>
        <v>ACUERDO 2. BIENESTAR SOCIAL PARA ZAPOTLÁN.</v>
      </c>
      <c r="E11" s="341"/>
      <c r="F11" s="421" t="s">
        <v>94</v>
      </c>
      <c r="G11" s="421"/>
      <c r="H11" s="341" t="str">
        <f>'FORMATO 2. POA - MIR'!E10</f>
        <v>2.4.1.1 Mejorar la salud y la calidad de vida de las personas mayores promoviendo un ambiente optimo a través de talleres que mejoren sus 
actividades recreativas, sociales y culturales.</v>
      </c>
      <c r="I11" s="341"/>
    </row>
    <row r="12" spans="2:10" ht="126" customHeight="1">
      <c r="B12" s="421" t="s">
        <v>95</v>
      </c>
      <c r="C12" s="421"/>
      <c r="D12" s="341" t="str">
        <f>'FORMATO 2. POA - MIR'!C11</f>
        <v>2.4 Generar bienestar y seguridad social para los adultos mayores, mejorando su calidad de vida a través de programas integrales de salud, apoyos sociales, participación activa en la comunidad.</v>
      </c>
      <c r="E12" s="341"/>
      <c r="F12" s="421" t="s">
        <v>96</v>
      </c>
      <c r="G12" s="421"/>
      <c r="H12" s="341" t="str">
        <f>'FORMATO 2. POA - MIR'!E11</f>
        <v>2.4.2.1 Generar el vínculo de apoyos dirigidos a los adultos
Mayores en situación de vulnerabilidad a través de
programas federales y estatales.</v>
      </c>
      <c r="I12" s="341"/>
    </row>
    <row r="13" spans="2:10" ht="15" customHeight="1">
      <c r="B13" s="443" t="s">
        <v>373</v>
      </c>
      <c r="C13" s="443"/>
      <c r="D13" s="443"/>
      <c r="E13" s="443"/>
      <c r="F13" s="443"/>
      <c r="G13" s="443"/>
      <c r="H13" s="443"/>
      <c r="I13" s="443"/>
    </row>
    <row r="14" spans="2:10">
      <c r="B14" s="418" t="s">
        <v>45</v>
      </c>
      <c r="C14" s="418"/>
      <c r="D14" s="418"/>
      <c r="E14" s="418"/>
      <c r="F14" s="418"/>
      <c r="G14" s="418"/>
      <c r="H14" s="418"/>
      <c r="I14" s="418"/>
    </row>
    <row r="15" spans="2:10">
      <c r="B15" s="442" t="e">
        <f>'FORMATO 2. POA - MIR'!#REF!</f>
        <v>#REF!</v>
      </c>
      <c r="C15" s="442"/>
      <c r="D15" s="442"/>
      <c r="E15" s="442"/>
      <c r="F15" s="442"/>
      <c r="G15" s="442"/>
      <c r="H15" s="442"/>
      <c r="I15" s="442"/>
    </row>
    <row r="16" spans="2:10">
      <c r="B16" s="418" t="s">
        <v>48</v>
      </c>
      <c r="C16" s="418"/>
      <c r="D16" s="418"/>
      <c r="E16" s="418"/>
      <c r="F16" s="418"/>
      <c r="G16" s="418"/>
      <c r="H16" s="418"/>
      <c r="I16" s="418"/>
    </row>
    <row r="17" spans="2:9" ht="39"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434"/>
      <c r="C23" s="434"/>
      <c r="D23" s="346" t="s">
        <v>108</v>
      </c>
      <c r="E23" s="346"/>
      <c r="F23" s="341" t="e">
        <f>CALENDARIZACION!#REF!</f>
        <v>#REF!</v>
      </c>
      <c r="G23" s="341"/>
      <c r="H23" s="474"/>
      <c r="I23" s="447"/>
    </row>
    <row r="24" spans="2:9" ht="47.25" customHeight="1">
      <c r="B24" s="341"/>
      <c r="C24" s="341"/>
      <c r="D24" s="346" t="s">
        <v>108</v>
      </c>
      <c r="E24" s="346"/>
      <c r="F24" s="341" t="e">
        <f>CALENDARIZACION!#REF!</f>
        <v>#REF!</v>
      </c>
      <c r="G24" s="341"/>
      <c r="H24" s="474"/>
      <c r="I24" s="447"/>
    </row>
    <row r="25" spans="2:9" ht="46.5" customHeight="1">
      <c r="B25" s="341"/>
      <c r="C25" s="341"/>
      <c r="D25" s="346" t="s">
        <v>108</v>
      </c>
      <c r="E25" s="346"/>
      <c r="F25" s="341" t="e">
        <f>CALENDARIZACION!#REF!</f>
        <v>#REF!</v>
      </c>
      <c r="G25" s="341"/>
      <c r="H25" s="474"/>
      <c r="I25" s="447"/>
    </row>
    <row r="26" spans="2:9" ht="12.75" customHeight="1">
      <c r="B26" s="430" t="s">
        <v>142</v>
      </c>
      <c r="C26" s="430"/>
      <c r="D26" s="430"/>
      <c r="E26" s="430"/>
      <c r="F26" s="430"/>
      <c r="G26" s="430"/>
      <c r="H26" s="430"/>
      <c r="I26" s="430"/>
    </row>
    <row r="27" spans="2:9" ht="15.75" customHeight="1">
      <c r="B27" s="418" t="s">
        <v>28</v>
      </c>
      <c r="C27" s="418"/>
      <c r="D27" s="418" t="s">
        <v>46</v>
      </c>
      <c r="E27" s="418"/>
      <c r="F27" s="418" t="s">
        <v>47</v>
      </c>
      <c r="G27" s="418"/>
      <c r="H27" s="418"/>
      <c r="I27" s="418"/>
    </row>
    <row r="28" spans="2:9" ht="18" customHeight="1">
      <c r="B28" s="341" t="s">
        <v>99</v>
      </c>
      <c r="C28" s="341"/>
      <c r="D28" s="341" t="s">
        <v>97</v>
      </c>
      <c r="E28" s="341"/>
      <c r="F28" s="341" t="s">
        <v>213</v>
      </c>
      <c r="G28" s="341"/>
      <c r="H28" s="341"/>
      <c r="I28" s="341"/>
    </row>
    <row r="29" spans="2:9" ht="18" customHeight="1">
      <c r="B29" s="418" t="s">
        <v>127</v>
      </c>
      <c r="C29" s="418"/>
      <c r="D29" s="418"/>
      <c r="E29" s="418"/>
      <c r="F29" s="419" t="s">
        <v>130</v>
      </c>
      <c r="G29" s="420"/>
      <c r="H29" s="420"/>
      <c r="I29" s="420"/>
    </row>
    <row r="30" spans="2:9" ht="13.5" customHeight="1">
      <c r="B30" s="341" t="s">
        <v>108</v>
      </c>
      <c r="C30" s="341"/>
      <c r="D30" s="341"/>
      <c r="E30" s="341"/>
      <c r="F30" s="341" t="s">
        <v>189</v>
      </c>
      <c r="G30" s="341"/>
      <c r="H30" s="341"/>
      <c r="I30" s="341"/>
    </row>
    <row r="31" spans="2:9" ht="15.75" customHeight="1">
      <c r="B31" s="429" t="s">
        <v>82</v>
      </c>
      <c r="C31" s="427"/>
      <c r="D31" s="427"/>
      <c r="E31" s="427"/>
      <c r="F31" s="419" t="s">
        <v>131</v>
      </c>
      <c r="G31" s="420"/>
      <c r="H31" s="420"/>
      <c r="I31" s="420"/>
    </row>
    <row r="32" spans="2:9" ht="15.75" customHeight="1">
      <c r="B32" s="341" t="s">
        <v>109</v>
      </c>
      <c r="C32" s="341"/>
      <c r="D32" s="341"/>
      <c r="E32" s="341"/>
      <c r="F32" s="341" t="s">
        <v>110</v>
      </c>
      <c r="G32" s="341"/>
      <c r="H32" s="341"/>
      <c r="I32" s="341"/>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423" t="s">
        <v>148</v>
      </c>
      <c r="C35" s="423"/>
      <c r="D35" s="422" t="e">
        <f>CALENDARIZACION!#REF!</f>
        <v>#REF!</v>
      </c>
      <c r="E35" s="422"/>
      <c r="F35" s="475" t="s">
        <v>115</v>
      </c>
      <c r="G35" s="475"/>
      <c r="H35" s="428" t="s">
        <v>116</v>
      </c>
      <c r="I35" s="428"/>
    </row>
    <row r="36" spans="1:10">
      <c r="B36" s="423" t="s">
        <v>117</v>
      </c>
      <c r="C36" s="423"/>
      <c r="D36" s="346" t="s">
        <v>109</v>
      </c>
      <c r="E36" s="346"/>
      <c r="F36" s="475" t="s">
        <v>361</v>
      </c>
      <c r="G36" s="475"/>
      <c r="H36" s="424" t="s">
        <v>119</v>
      </c>
      <c r="I36" s="424"/>
    </row>
    <row r="37" spans="1:10">
      <c r="B37" s="423" t="s">
        <v>49</v>
      </c>
      <c r="C37" s="423"/>
      <c r="D37" s="346" t="s">
        <v>188</v>
      </c>
      <c r="E37" s="346"/>
      <c r="F37" s="475" t="s">
        <v>120</v>
      </c>
      <c r="G37" s="475"/>
      <c r="H37" s="425" t="s">
        <v>121</v>
      </c>
      <c r="I37" s="425"/>
    </row>
    <row r="38" spans="1:10">
      <c r="B38" s="420" t="s">
        <v>375</v>
      </c>
      <c r="C38" s="420"/>
      <c r="D38" s="420"/>
      <c r="E38" s="420"/>
      <c r="F38" s="420"/>
      <c r="G38" s="420"/>
      <c r="H38" s="420"/>
      <c r="I38" s="420"/>
    </row>
    <row r="39" spans="1:10">
      <c r="B39" s="421" t="s">
        <v>229</v>
      </c>
      <c r="C39" s="421"/>
      <c r="D39" s="421"/>
      <c r="E39" s="421"/>
      <c r="F39" s="421" t="s">
        <v>50</v>
      </c>
      <c r="G39" s="421"/>
      <c r="H39" s="421" t="s">
        <v>143</v>
      </c>
      <c r="I39" s="421"/>
    </row>
    <row r="40" spans="1:10">
      <c r="B40" s="422" t="e">
        <f>D43</f>
        <v>#REF!</v>
      </c>
      <c r="C40" s="422"/>
      <c r="D40" s="422"/>
      <c r="E40" s="422"/>
      <c r="F40" s="422">
        <v>2026</v>
      </c>
      <c r="G40" s="422"/>
      <c r="H40" s="341" t="s">
        <v>109</v>
      </c>
      <c r="I40" s="341"/>
    </row>
    <row r="41" spans="1:10">
      <c r="B41" s="417" t="s">
        <v>146</v>
      </c>
      <c r="C41" s="417"/>
      <c r="D41" s="417"/>
      <c r="E41" s="417"/>
      <c r="F41" s="417"/>
      <c r="G41" s="417"/>
      <c r="H41" s="417"/>
      <c r="I41" s="417"/>
    </row>
    <row r="42" spans="1:10" ht="36">
      <c r="B42" s="418" t="s">
        <v>123</v>
      </c>
      <c r="C42" s="418"/>
      <c r="D42" s="162" t="s">
        <v>147</v>
      </c>
      <c r="E42" s="170" t="s">
        <v>85</v>
      </c>
      <c r="F42" s="419" t="s">
        <v>86</v>
      </c>
      <c r="G42" s="420"/>
      <c r="H42" s="134" t="s">
        <v>75</v>
      </c>
      <c r="I42" s="134" t="s">
        <v>76</v>
      </c>
    </row>
    <row r="43" spans="1:10">
      <c r="B43" s="341" t="s">
        <v>277</v>
      </c>
      <c r="C43" s="341"/>
      <c r="D43" s="137" t="e">
        <f>SUM(CALENDARIZACION!#REF!)</f>
        <v>#REF!</v>
      </c>
      <c r="E43" s="138">
        <v>0</v>
      </c>
      <c r="F43" s="413" t="e">
        <f>SUM(CALENDARIZACION!#REF!)</f>
        <v>#REF!</v>
      </c>
      <c r="G43" s="413"/>
      <c r="H43" s="165">
        <v>46027</v>
      </c>
      <c r="I43" s="165">
        <v>46386</v>
      </c>
      <c r="J43" s="179"/>
    </row>
    <row r="44" spans="1:10">
      <c r="B44" s="341" t="s">
        <v>278</v>
      </c>
      <c r="C44" s="341"/>
      <c r="D44" s="137" t="e">
        <f>SUM(CALENDARIZACION!#REF!)</f>
        <v>#REF!</v>
      </c>
      <c r="E44" s="140">
        <v>0</v>
      </c>
      <c r="F44" s="413" t="e">
        <f>SUM(CALENDARIZACION!#REF!)</f>
        <v>#REF!</v>
      </c>
      <c r="G44" s="413"/>
      <c r="H44" s="165"/>
      <c r="I44" s="165"/>
      <c r="J44" s="179"/>
    </row>
    <row r="45" spans="1:10">
      <c r="B45" s="341" t="s">
        <v>133</v>
      </c>
      <c r="C45" s="341"/>
      <c r="D45" s="137" t="e">
        <f>SUM(CALENDARIZACION!#REF!)</f>
        <v>#REF!</v>
      </c>
      <c r="E45" s="138">
        <v>0</v>
      </c>
      <c r="F45" s="413" t="e">
        <f>SUM(CALENDARIZACION!#REF!)</f>
        <v>#REF!</v>
      </c>
      <c r="G45" s="413"/>
      <c r="H45" s="165"/>
      <c r="I45" s="165"/>
    </row>
    <row r="46" spans="1:10">
      <c r="B46" s="341" t="s">
        <v>279</v>
      </c>
      <c r="C46" s="341"/>
      <c r="D46" s="137" t="e">
        <f>SUM(CALENDARIZACION!#REF!)</f>
        <v>#REF!</v>
      </c>
      <c r="E46" s="138">
        <v>0</v>
      </c>
      <c r="F46" s="413" t="e">
        <f>SUM(CALENDARIZACION!#REF!)</f>
        <v>#REF!</v>
      </c>
      <c r="G46" s="413"/>
      <c r="H46" s="165"/>
      <c r="I46" s="165"/>
    </row>
    <row r="47" spans="1:10" ht="24">
      <c r="B47" s="414" t="s">
        <v>371</v>
      </c>
      <c r="C47" s="414"/>
      <c r="D47" s="166" t="e">
        <f>F52</f>
        <v>#REF!</v>
      </c>
      <c r="E47" s="166">
        <v>0</v>
      </c>
      <c r="F47" s="415" t="e">
        <f>G52</f>
        <v>#REF!</v>
      </c>
      <c r="G47" s="415"/>
      <c r="H47" s="135" t="s">
        <v>149</v>
      </c>
      <c r="I47" s="167" t="e">
        <f>I52</f>
        <v>#REF!</v>
      </c>
    </row>
    <row r="48" spans="1:10">
      <c r="A48" s="344"/>
      <c r="B48" s="344"/>
      <c r="C48" s="344"/>
      <c r="D48" s="344"/>
      <c r="E48" s="344"/>
      <c r="F48" s="344"/>
      <c r="G48" s="344"/>
      <c r="H48" s="344"/>
      <c r="I48" s="344"/>
    </row>
    <row r="49" spans="1:9" ht="22.5" customHeight="1">
      <c r="A49" s="344"/>
      <c r="B49" s="344"/>
      <c r="C49" s="344"/>
      <c r="D49" s="344"/>
      <c r="E49" s="344"/>
      <c r="F49" s="344"/>
      <c r="G49" s="344"/>
      <c r="H49" s="344"/>
      <c r="I49" s="344"/>
    </row>
    <row r="50" spans="1:9" ht="39" customHeight="1">
      <c r="B50" s="437" t="s">
        <v>161</v>
      </c>
      <c r="C50" s="418"/>
      <c r="D50" s="409" t="s">
        <v>52</v>
      </c>
      <c r="E50" s="409"/>
      <c r="F50" s="409" t="s">
        <v>155</v>
      </c>
      <c r="G50" s="409"/>
      <c r="H50" s="409"/>
      <c r="I50" s="409"/>
    </row>
    <row r="51" spans="1:9" ht="33.75" customHeight="1">
      <c r="B51" s="410" t="str">
        <f>D8</f>
        <v>PP1- A6 C1</v>
      </c>
      <c r="C51" s="410"/>
      <c r="D51" s="346" t="e">
        <f>B15</f>
        <v>#REF!</v>
      </c>
      <c r="E51" s="346"/>
      <c r="F51" s="145" t="s">
        <v>156</v>
      </c>
      <c r="G51" s="135" t="s">
        <v>157</v>
      </c>
      <c r="H51" s="145" t="s">
        <v>67</v>
      </c>
      <c r="I51" s="146" t="s">
        <v>68</v>
      </c>
    </row>
    <row r="52" spans="1:9" ht="30" customHeight="1">
      <c r="B52" s="410"/>
      <c r="C52" s="410"/>
      <c r="D52" s="346"/>
      <c r="E52" s="346"/>
      <c r="F52" s="168" t="e">
        <f>CALENDARIZACION!#REF!</f>
        <v>#REF!</v>
      </c>
      <c r="G52" s="139" t="e">
        <f>CALENDARIZACION!#REF!</f>
        <v>#REF!</v>
      </c>
      <c r="H52" s="168" t="e">
        <f>CALENDARIZACION!#REF!</f>
        <v>#REF!</v>
      </c>
      <c r="I52" s="169" t="e">
        <f>CALENDARIZACION!#REF!</f>
        <v>#REF!</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t="e">
        <f>F43/D43</f>
        <v>#REF!</v>
      </c>
      <c r="F71" s="406"/>
      <c r="G71" s="406"/>
      <c r="H71" s="406"/>
      <c r="I71" s="406"/>
    </row>
    <row r="72" spans="1:9">
      <c r="A72" s="174">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473"/>
      <c r="C79" s="473"/>
      <c r="D79" s="473"/>
      <c r="E79" s="473"/>
      <c r="F79" s="473"/>
      <c r="G79" s="473"/>
      <c r="H79" s="473"/>
      <c r="I79" s="473"/>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{F3E58B25-0CFB-4171-8D8A-CD6890A568C3}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{1E74050E-0034-4ECB-A378-8F6ECC156570}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{EE7607B6-A7B5-4569-8356-38F876C74C4D}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{A81860A5-08F7-4B95-8D09-E6395D432135}</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F3E58B25-0CFB-4171-8D8A-CD6890A568C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E74050E-0034-4ECB-A378-8F6ECC15657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EE7607B6-A7B5-4569-8356-38F876C74C4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81860A5-08F7-4B95-8D09-E6395D43213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28B8DA8-CCB6-462C-9CE5-D9024E976F6B}">
          <x14:formula1>
            <xm:f>'NO SE EDITA'!$K$3:$K$6</xm:f>
          </x14:formula1>
          <xm:sqref>H43:H46</xm:sqref>
        </x14:dataValidation>
        <x14:dataValidation type="list" allowBlank="1" showInputMessage="1" showErrorMessage="1" xr:uid="{334884D6-A23F-4DCE-85EB-149AC7FAE29C}">
          <x14:formula1>
            <xm:f>'NO SE EDITA'!$L$3:$L$6</xm:f>
          </x14:formula1>
          <xm:sqref>I43:I46</xm:sqref>
        </x14:dataValidation>
        <x14:dataValidation type="list" allowBlank="1" showInputMessage="1" showErrorMessage="1" xr:uid="{52241173-E985-44E4-A5B5-8481B66C28E9}">
          <x14:formula1>
            <xm:f>'NO SE EDITA'!$C$3:$C$6</xm:f>
          </x14:formula1>
          <xm:sqref>D28:E28</xm:sqref>
        </x14:dataValidation>
        <x14:dataValidation type="list" allowBlank="1" showInputMessage="1" showErrorMessage="1" xr:uid="{871874EF-47F1-4F00-BAC7-B3CF66270F23}">
          <x14:formula1>
            <xm:f>'NO SE EDITA'!$G$3:$G$5</xm:f>
          </x14:formula1>
          <xm:sqref>B32:E32 D36:E36 H40:I40</xm:sqref>
        </x14:dataValidation>
        <x14:dataValidation type="list" allowBlank="1" showInputMessage="1" showErrorMessage="1" xr:uid="{91E6593B-EA0E-47DA-A978-1317DE7898B2}">
          <x14:formula1>
            <xm:f>'NO SE EDITA'!$H$3:$H$4</xm:f>
          </x14:formula1>
          <xm:sqref>F32:I32</xm:sqref>
        </x14:dataValidation>
        <x14:dataValidation type="list" allowBlank="1" showInputMessage="1" showErrorMessage="1" xr:uid="{33647C62-C4FF-48F2-B499-F924823A0A08}">
          <x14:formula1>
            <xm:f>'NO SE EDITA'!$D$3:$D$4</xm:f>
          </x14:formula1>
          <xm:sqref>F28</xm:sqref>
        </x14:dataValidation>
        <x14:dataValidation type="list" allowBlank="1" showInputMessage="1" showErrorMessage="1" xr:uid="{D75A03B0-9450-4AD4-B119-7A33CCE26F7D}">
          <x14:formula1>
            <xm:f>'NO SE EDITA'!$B$3:$B$4</xm:f>
          </x14:formula1>
          <xm:sqref>B27:C28</xm:sqref>
        </x14:dataValidation>
        <x14:dataValidation type="list" allowBlank="1" showInputMessage="1" showErrorMessage="1" xr:uid="{82AC9506-52FE-4629-8FBB-4808BDDC743A}">
          <x14:formula1>
            <xm:f>'NO SE EDITA'!$M$3:$M$4</xm:f>
          </x14:formula1>
          <xm:sqref>D37:E37</xm:sqref>
        </x14:dataValidation>
        <x14:dataValidation type="list" allowBlank="1" showInputMessage="1" showErrorMessage="1" xr:uid="{65AE6552-4FFE-41B8-BBE0-A7DF9FD6693A}">
          <x14:formula1>
            <xm:f>'NO SE EDITA'!$E$3:$E$4</xm:f>
          </x14:formula1>
          <xm:sqref>B30:E30</xm:sqref>
        </x14:dataValidation>
        <x14:dataValidation type="list" allowBlank="1" showInputMessage="1" showErrorMessage="1" xr:uid="{119F9CD1-140E-4EBA-BF8F-8B9FEE53B80C}">
          <x14:formula1>
            <xm:f>'NO SE EDITA'!$F$3:$F$4</xm:f>
          </x14:formula1>
          <xm:sqref>F30:I30</xm:sqref>
        </x14:dataValidation>
        <x14:dataValidation type="list" allowBlank="1" showInputMessage="1" showErrorMessage="1" xr:uid="{872E40D8-F882-49D9-8D71-5510CD1EF1B4}">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B487-4E36-42EF-A57E-5D82AB49144C}">
  <dimension ref="A2:J79"/>
  <sheetViews>
    <sheetView topLeftCell="A7" zoomScaleNormal="100" workbookViewId="0">
      <selection activeCell="H44" sqref="H44:I46"/>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87" t="s">
        <v>39</v>
      </c>
      <c r="C6" s="488"/>
      <c r="D6" s="489" t="str">
        <f>'FORMATO 2. POA - MIR'!D4:F4</f>
        <v xml:space="preserve">DIRECCION DE BIESTAR E INCLUSION SOCIAL </v>
      </c>
      <c r="E6" s="490"/>
      <c r="F6" s="487" t="s">
        <v>42</v>
      </c>
      <c r="G6" s="491"/>
      <c r="H6" s="492">
        <v>2026</v>
      </c>
      <c r="I6" s="492"/>
    </row>
    <row r="7" spans="2:9" ht="54" customHeight="1">
      <c r="B7" s="476" t="s">
        <v>40</v>
      </c>
      <c r="C7" s="477"/>
      <c r="D7" s="478" t="s">
        <v>368</v>
      </c>
      <c r="E7" s="479"/>
      <c r="F7" s="476" t="s">
        <v>43</v>
      </c>
      <c r="G7" s="480"/>
      <c r="H7" s="341" t="s">
        <v>280</v>
      </c>
      <c r="I7" s="341"/>
    </row>
    <row r="8" spans="2:9" ht="41.25" customHeight="1">
      <c r="B8" s="481" t="s">
        <v>41</v>
      </c>
      <c r="C8" s="482"/>
      <c r="D8" s="483" t="s">
        <v>289</v>
      </c>
      <c r="E8" s="484"/>
      <c r="F8" s="485" t="s">
        <v>44</v>
      </c>
      <c r="G8" s="486"/>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493"/>
      <c r="F10" s="421" t="s">
        <v>91</v>
      </c>
      <c r="G10" s="421"/>
      <c r="H10" s="494" t="str">
        <f>'FORMATO 2. POA - MIR'!E9</f>
        <v xml:space="preserve">2.4.2 Implementar apoyos sociales a personas adultas mayores. </v>
      </c>
      <c r="I10" s="495"/>
    </row>
    <row r="11" spans="2:9" ht="54" customHeight="1">
      <c r="B11" s="421" t="s">
        <v>92</v>
      </c>
      <c r="C11" s="421"/>
      <c r="D11" s="341" t="str">
        <f>'FORMATO 2. POA - MIR'!C10</f>
        <v>ACUERDO 2. BIENESTAR SOCIAL PARA ZAPOTLÁN.</v>
      </c>
      <c r="E11" s="493"/>
      <c r="F11" s="421" t="s">
        <v>94</v>
      </c>
      <c r="G11" s="421"/>
      <c r="H11" s="494" t="str">
        <f>'FORMATO 2. POA - MIR'!E10</f>
        <v>2.4.1.1 Mejorar la salud y la calidad de vida de las personas mayores promoviendo un ambiente optimo a través de talleres que mejoren sus 
actividades recreativas, sociales y culturales.</v>
      </c>
      <c r="I11" s="495"/>
    </row>
    <row r="12" spans="2:9" ht="126" customHeight="1">
      <c r="B12" s="496" t="s">
        <v>95</v>
      </c>
      <c r="C12" s="496"/>
      <c r="D12" s="497" t="str">
        <f>'FORMATO 2. POA - MIR'!C11</f>
        <v>2.4 Generar bienestar y seguridad social para los adultos mayores, mejorando su calidad de vida a través de programas integrales de salud, apoyos sociales, participación activa en la comunidad.</v>
      </c>
      <c r="E12" s="497"/>
      <c r="F12" s="421" t="s">
        <v>96</v>
      </c>
      <c r="G12" s="421"/>
      <c r="H12" s="494" t="str">
        <f>'FORMATO 2. POA - MIR'!E11</f>
        <v>2.4.2.1 Generar el vínculo de apoyos dirigidos a los adultos
Mayores en situación de vulnerabilidad a través de
programas federales y estatales.</v>
      </c>
      <c r="I12" s="495"/>
    </row>
    <row r="13" spans="2:9" ht="15" customHeight="1">
      <c r="B13" s="498" t="s">
        <v>373</v>
      </c>
      <c r="C13" s="499"/>
      <c r="D13" s="499"/>
      <c r="E13" s="499"/>
      <c r="F13" s="499"/>
      <c r="G13" s="499"/>
      <c r="H13" s="499"/>
      <c r="I13" s="500"/>
    </row>
    <row r="14" spans="2:9">
      <c r="B14" s="418" t="s">
        <v>45</v>
      </c>
      <c r="C14" s="418"/>
      <c r="D14" s="418"/>
      <c r="E14" s="418"/>
      <c r="F14" s="418"/>
      <c r="G14" s="418"/>
      <c r="H14" s="418"/>
      <c r="I14" s="418"/>
    </row>
    <row r="15" spans="2:9">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39"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508"/>
      <c r="C23" s="509"/>
      <c r="D23" s="510" t="s">
        <v>108</v>
      </c>
      <c r="E23" s="511"/>
      <c r="F23" s="493" t="e">
        <f>CALENDARIZACION!#REF!</f>
        <v>#REF!</v>
      </c>
      <c r="G23" s="495"/>
      <c r="H23" s="512"/>
      <c r="I23" s="513"/>
    </row>
    <row r="24" spans="2:9" ht="47.25" customHeight="1">
      <c r="B24" s="501"/>
      <c r="C24" s="501"/>
      <c r="D24" s="502" t="s">
        <v>108</v>
      </c>
      <c r="E24" s="503"/>
      <c r="F24" s="504" t="e">
        <f>CALENDARIZACION!#REF!</f>
        <v>#REF!</v>
      </c>
      <c r="G24" s="505"/>
      <c r="H24" s="506"/>
      <c r="I24" s="507"/>
    </row>
    <row r="25" spans="2:9" ht="46.5" customHeight="1">
      <c r="B25" s="341"/>
      <c r="C25" s="341"/>
      <c r="D25" s="346" t="s">
        <v>108</v>
      </c>
      <c r="E25" s="346"/>
      <c r="F25" s="341" t="e">
        <f>CALENDARIZACION!#REF!</f>
        <v>#REF!</v>
      </c>
      <c r="G25" s="341"/>
      <c r="H25" s="474"/>
      <c r="I25" s="447"/>
    </row>
    <row r="26" spans="2:9" ht="12.75" customHeight="1">
      <c r="B26" s="430" t="s">
        <v>142</v>
      </c>
      <c r="C26" s="430"/>
      <c r="D26" s="430"/>
      <c r="E26" s="430"/>
      <c r="F26" s="430"/>
      <c r="G26" s="430"/>
      <c r="H26" s="430"/>
      <c r="I26" s="430"/>
    </row>
    <row r="27" spans="2:9" ht="15.75" customHeight="1">
      <c r="B27" s="418" t="s">
        <v>28</v>
      </c>
      <c r="C27" s="418"/>
      <c r="D27" s="418" t="s">
        <v>46</v>
      </c>
      <c r="E27" s="418"/>
      <c r="F27" s="418" t="s">
        <v>47</v>
      </c>
      <c r="G27" s="418"/>
      <c r="H27" s="418"/>
      <c r="I27" s="418"/>
    </row>
    <row r="28" spans="2:9" ht="18" customHeight="1">
      <c r="B28" s="341" t="s">
        <v>100</v>
      </c>
      <c r="C28" s="341"/>
      <c r="D28" s="341" t="s">
        <v>98</v>
      </c>
      <c r="E28" s="341"/>
      <c r="F28" s="341" t="s">
        <v>213</v>
      </c>
      <c r="G28" s="341"/>
      <c r="H28" s="341"/>
      <c r="I28" s="341"/>
    </row>
    <row r="29" spans="2:9" ht="18" customHeight="1">
      <c r="B29" s="418" t="s">
        <v>127</v>
      </c>
      <c r="C29" s="418"/>
      <c r="D29" s="418"/>
      <c r="E29" s="418"/>
      <c r="F29" s="419" t="s">
        <v>130</v>
      </c>
      <c r="G29" s="420"/>
      <c r="H29" s="420"/>
      <c r="I29" s="420"/>
    </row>
    <row r="30" spans="2:9" ht="13.5" customHeight="1">
      <c r="B30" s="514" t="s">
        <v>108</v>
      </c>
      <c r="C30" s="515"/>
      <c r="D30" s="515"/>
      <c r="E30" s="516"/>
      <c r="F30" s="517" t="s">
        <v>189</v>
      </c>
      <c r="G30" s="497"/>
      <c r="H30" s="497"/>
      <c r="I30" s="518"/>
    </row>
    <row r="31" spans="2:9" ht="15.75" customHeight="1">
      <c r="B31" s="519" t="s">
        <v>82</v>
      </c>
      <c r="C31" s="520"/>
      <c r="D31" s="520"/>
      <c r="E31" s="521"/>
      <c r="F31" s="419" t="s">
        <v>131</v>
      </c>
      <c r="G31" s="420"/>
      <c r="H31" s="420"/>
      <c r="I31" s="420"/>
    </row>
    <row r="32" spans="2:9" ht="15.75" customHeight="1">
      <c r="B32" s="514" t="s">
        <v>109</v>
      </c>
      <c r="C32" s="515"/>
      <c r="D32" s="515"/>
      <c r="E32" s="516"/>
      <c r="F32" s="504" t="s">
        <v>110</v>
      </c>
      <c r="G32" s="505"/>
      <c r="H32" s="505"/>
      <c r="I32" s="527"/>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528" t="s">
        <v>148</v>
      </c>
      <c r="C35" s="529"/>
      <c r="D35" s="530" t="e">
        <f>CALENDARIZACION!#REF!</f>
        <v>#REF!</v>
      </c>
      <c r="E35" s="531"/>
      <c r="F35" s="489" t="s">
        <v>115</v>
      </c>
      <c r="G35" s="532"/>
      <c r="H35" s="533" t="s">
        <v>116</v>
      </c>
      <c r="I35" s="533"/>
    </row>
    <row r="36" spans="1:10">
      <c r="B36" s="522" t="s">
        <v>117</v>
      </c>
      <c r="C36" s="523"/>
      <c r="D36" s="524" t="s">
        <v>109</v>
      </c>
      <c r="E36" s="525"/>
      <c r="F36" s="478" t="s">
        <v>361</v>
      </c>
      <c r="G36" s="526"/>
      <c r="H36" s="424" t="s">
        <v>119</v>
      </c>
      <c r="I36" s="424"/>
    </row>
    <row r="37" spans="1:10">
      <c r="B37" s="522" t="s">
        <v>49</v>
      </c>
      <c r="C37" s="523"/>
      <c r="D37" s="524" t="s">
        <v>188</v>
      </c>
      <c r="E37" s="525"/>
      <c r="F37" s="478" t="s">
        <v>120</v>
      </c>
      <c r="G37" s="526"/>
      <c r="H37" s="425" t="s">
        <v>121</v>
      </c>
      <c r="I37" s="425"/>
    </row>
    <row r="38" spans="1:10">
      <c r="B38" s="541" t="s">
        <v>375</v>
      </c>
      <c r="C38" s="542"/>
      <c r="D38" s="542"/>
      <c r="E38" s="542"/>
      <c r="F38" s="542"/>
      <c r="G38" s="542"/>
      <c r="H38" s="542"/>
      <c r="I38" s="542"/>
    </row>
    <row r="39" spans="1:10">
      <c r="B39" s="543" t="s">
        <v>229</v>
      </c>
      <c r="C39" s="544"/>
      <c r="D39" s="544"/>
      <c r="E39" s="545"/>
      <c r="F39" s="546" t="s">
        <v>50</v>
      </c>
      <c r="G39" s="547"/>
      <c r="H39" s="421" t="s">
        <v>143</v>
      </c>
      <c r="I39" s="421"/>
    </row>
    <row r="40" spans="1:10">
      <c r="B40" s="422">
        <v>48</v>
      </c>
      <c r="C40" s="422"/>
      <c r="D40" s="422"/>
      <c r="E40" s="422"/>
      <c r="F40" s="548">
        <v>2026</v>
      </c>
      <c r="G40" s="548"/>
      <c r="H40" s="341" t="s">
        <v>109</v>
      </c>
      <c r="I40" s="341"/>
    </row>
    <row r="41" spans="1:10">
      <c r="B41" s="534" t="s">
        <v>146</v>
      </c>
      <c r="C41" s="535"/>
      <c r="D41" s="535"/>
      <c r="E41" s="535"/>
      <c r="F41" s="535"/>
      <c r="G41" s="535"/>
      <c r="H41" s="535"/>
      <c r="I41" s="536"/>
    </row>
    <row r="42" spans="1:10" ht="36">
      <c r="B42" s="537" t="s">
        <v>123</v>
      </c>
      <c r="C42" s="538"/>
      <c r="D42" s="162" t="s">
        <v>147</v>
      </c>
      <c r="E42" s="163" t="s">
        <v>85</v>
      </c>
      <c r="F42" s="539" t="s">
        <v>86</v>
      </c>
      <c r="G42" s="540"/>
      <c r="H42" s="134" t="s">
        <v>75</v>
      </c>
      <c r="I42" s="134" t="s">
        <v>76</v>
      </c>
    </row>
    <row r="43" spans="1:10">
      <c r="B43" s="489" t="s">
        <v>277</v>
      </c>
      <c r="C43" s="532"/>
      <c r="D43" s="137" t="e">
        <f>SUM(CALENDARIZACION!#REF!)</f>
        <v>#REF!</v>
      </c>
      <c r="E43" s="138">
        <v>0</v>
      </c>
      <c r="F43" s="413" t="e">
        <f>SUM(CALENDARIZACION!#REF!)</f>
        <v>#REF!</v>
      </c>
      <c r="G43" s="413"/>
      <c r="H43" s="165">
        <v>46027</v>
      </c>
      <c r="I43" s="165">
        <v>46386</v>
      </c>
      <c r="J43" s="173"/>
    </row>
    <row r="44" spans="1:10">
      <c r="B44" s="478" t="s">
        <v>278</v>
      </c>
      <c r="C44" s="526"/>
      <c r="D44" s="137" t="e">
        <f>SUM(CALENDARIZACION!#REF!)</f>
        <v>#REF!</v>
      </c>
      <c r="E44" s="140">
        <v>0</v>
      </c>
      <c r="F44" s="413" t="e">
        <f>SUM(CALENDARIZACION!#REF!)</f>
        <v>#REF!</v>
      </c>
      <c r="G44" s="413"/>
      <c r="H44" s="165"/>
      <c r="I44" s="165"/>
      <c r="J44" s="173"/>
    </row>
    <row r="45" spans="1:10">
      <c r="B45" s="478" t="s">
        <v>133</v>
      </c>
      <c r="C45" s="526"/>
      <c r="D45" s="137" t="e">
        <f>SUM(CALENDARIZACION!#REF!)</f>
        <v>#REF!</v>
      </c>
      <c r="E45" s="138">
        <v>0</v>
      </c>
      <c r="F45" s="413" t="e">
        <f>SUM(CALENDARIZACION!#REF!)</f>
        <v>#REF!</v>
      </c>
      <c r="G45" s="413"/>
      <c r="H45" s="165"/>
      <c r="I45" s="165"/>
    </row>
    <row r="46" spans="1:10">
      <c r="B46" s="549" t="s">
        <v>279</v>
      </c>
      <c r="C46" s="550"/>
      <c r="D46" s="141" t="e">
        <f>SUM(CALENDARIZACION!#REF!)</f>
        <v>#REF!</v>
      </c>
      <c r="E46" s="142">
        <v>0</v>
      </c>
      <c r="F46" s="551" t="e">
        <f>SUM(CALENDARIZACION!#REF!)</f>
        <v>#REF!</v>
      </c>
      <c r="G46" s="551"/>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416"/>
      <c r="B48" s="416"/>
      <c r="C48" s="416"/>
      <c r="D48" s="416"/>
      <c r="E48" s="416"/>
      <c r="F48" s="416"/>
      <c r="G48" s="416"/>
      <c r="H48" s="416"/>
      <c r="I48" s="416"/>
    </row>
    <row r="49" spans="1:9" ht="22.5" customHeight="1">
      <c r="A49" s="416"/>
      <c r="B49" s="416"/>
      <c r="C49" s="416"/>
      <c r="D49" s="416"/>
      <c r="E49" s="416"/>
      <c r="F49" s="416"/>
      <c r="G49" s="416"/>
      <c r="H49" s="416"/>
      <c r="I49" s="416"/>
    </row>
    <row r="50" spans="1:9" ht="39" customHeight="1">
      <c r="B50" s="437" t="s">
        <v>161</v>
      </c>
      <c r="C50" s="418"/>
      <c r="D50" s="409" t="s">
        <v>52</v>
      </c>
      <c r="E50" s="409"/>
      <c r="F50" s="409" t="s">
        <v>155</v>
      </c>
      <c r="G50" s="409"/>
      <c r="H50" s="409"/>
      <c r="I50" s="409"/>
    </row>
    <row r="51" spans="1:9" ht="33.75" customHeight="1">
      <c r="B51" s="410" t="str">
        <f>D8</f>
        <v>PP1- A7 C1</v>
      </c>
      <c r="C51" s="410"/>
      <c r="D51" s="346" t="e">
        <f>B15</f>
        <v>#REF!</v>
      </c>
      <c r="E51" s="346"/>
      <c r="F51" s="145" t="s">
        <v>156</v>
      </c>
      <c r="G51" s="135" t="s">
        <v>157</v>
      </c>
      <c r="H51" s="145" t="s">
        <v>67</v>
      </c>
      <c r="I51" s="146" t="s">
        <v>68</v>
      </c>
    </row>
    <row r="52" spans="1:9" ht="30" customHeight="1">
      <c r="B52" s="411"/>
      <c r="C52" s="411"/>
      <c r="D52" s="412"/>
      <c r="E52" s="412"/>
      <c r="F52" s="147" t="e">
        <f>CALENDARIZACION!#REF!</f>
        <v>#REF!</v>
      </c>
      <c r="G52" s="143" t="e">
        <f>CALENDARIZACION!#REF!</f>
        <v>#REF!</v>
      </c>
      <c r="H52" s="147" t="e">
        <f>CALENDARIZACION!#REF!</f>
        <v>#REF!</v>
      </c>
      <c r="I52" s="148" t="e">
        <f>CALENDARIZACION!#REF!</f>
        <v>#REF!</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t="e">
        <f>F43/D43</f>
        <v>#REF!</v>
      </c>
      <c r="F71" s="406"/>
      <c r="G71" s="406"/>
      <c r="H71" s="406"/>
      <c r="I71" s="406"/>
    </row>
    <row r="72" spans="1:9">
      <c r="A72" s="174">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469"/>
      <c r="C79" s="469"/>
      <c r="D79" s="469"/>
      <c r="E79" s="469"/>
      <c r="F79" s="469"/>
      <c r="G79" s="469"/>
      <c r="H79" s="469"/>
      <c r="I79" s="469"/>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{25B19D6A-A41E-4E33-8E81-9D66A694AC14}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{68EF6772-A715-4BD3-88E5-F8455663E006}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{F1D6A907-DD19-455A-8F56-8EBFD83C159D}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{26E0A309-FA8F-43BB-B6C7-E521239B1C60}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25B19D6A-A41E-4E33-8E81-9D66A694AC1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68EF6772-A715-4BD3-88E5-F8455663E00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D6A907-DD19-455A-8F56-8EBFD83C159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26E0A309-FA8F-43BB-B6C7-E521239B1C6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AC3F94A6-1103-4A52-AC2F-4971F1BFC700}">
          <x14:formula1>
            <xm:f>'NO SE EDITA'!$J$3:$J$6</xm:f>
          </x14:formula1>
          <xm:sqref>F40:G40</xm:sqref>
        </x14:dataValidation>
        <x14:dataValidation type="list" allowBlank="1" showInputMessage="1" showErrorMessage="1" xr:uid="{7B1BA457-C64B-410B-B657-E963229973EA}">
          <x14:formula1>
            <xm:f>'NO SE EDITA'!$F$3:$F$4</xm:f>
          </x14:formula1>
          <xm:sqref>F30:I30</xm:sqref>
        </x14:dataValidation>
        <x14:dataValidation type="list" allowBlank="1" showInputMessage="1" showErrorMessage="1" xr:uid="{04EC24AF-AE91-436F-B183-BC261F149654}">
          <x14:formula1>
            <xm:f>'NO SE EDITA'!$E$3:$E$4</xm:f>
          </x14:formula1>
          <xm:sqref>B30:E30</xm:sqref>
        </x14:dataValidation>
        <x14:dataValidation type="list" allowBlank="1" showInputMessage="1" showErrorMessage="1" xr:uid="{6F345C32-AF88-47B1-A823-B11CFD12C0DA}">
          <x14:formula1>
            <xm:f>'NO SE EDITA'!$M$3:$M$4</xm:f>
          </x14:formula1>
          <xm:sqref>D37:E37</xm:sqref>
        </x14:dataValidation>
        <x14:dataValidation type="list" allowBlank="1" showInputMessage="1" showErrorMessage="1" xr:uid="{01B1D91A-10CC-4550-B334-79C87422B507}">
          <x14:formula1>
            <xm:f>'NO SE EDITA'!$B$3:$B$4</xm:f>
          </x14:formula1>
          <xm:sqref>B27:C28</xm:sqref>
        </x14:dataValidation>
        <x14:dataValidation type="list" allowBlank="1" showInputMessage="1" showErrorMessage="1" xr:uid="{6BA400EA-AE18-4E8E-B49A-2BD558D67075}">
          <x14:formula1>
            <xm:f>'NO SE EDITA'!$D$3:$D$4</xm:f>
          </x14:formula1>
          <xm:sqref>F28</xm:sqref>
        </x14:dataValidation>
        <x14:dataValidation type="list" allowBlank="1" showInputMessage="1" showErrorMessage="1" xr:uid="{B87602C5-B889-4E27-ABA6-45834033B78D}">
          <x14:formula1>
            <xm:f>'NO SE EDITA'!$H$3:$H$4</xm:f>
          </x14:formula1>
          <xm:sqref>F32:I32</xm:sqref>
        </x14:dataValidation>
        <x14:dataValidation type="list" allowBlank="1" showInputMessage="1" showErrorMessage="1" xr:uid="{C8D1B00B-EB83-4656-B75B-4C3B999D73D8}">
          <x14:formula1>
            <xm:f>'NO SE EDITA'!$G$3:$G$5</xm:f>
          </x14:formula1>
          <xm:sqref>B32:E32 D36:E36 H40:I40</xm:sqref>
        </x14:dataValidation>
        <x14:dataValidation type="list" allowBlank="1" showInputMessage="1" showErrorMessage="1" xr:uid="{6D2D66F4-EAF2-4C9E-A1E6-C8BF9574E1DB}">
          <x14:formula1>
            <xm:f>'NO SE EDITA'!$C$3:$C$6</xm:f>
          </x14:formula1>
          <xm:sqref>D28:E28</xm:sqref>
        </x14:dataValidation>
        <x14:dataValidation type="list" allowBlank="1" showInputMessage="1" showErrorMessage="1" xr:uid="{15D00A69-0762-4C5C-91AD-C5C70EFCF7CD}">
          <x14:formula1>
            <xm:f>'NO SE EDITA'!$L$3:$L$6</xm:f>
          </x14:formula1>
          <xm:sqref>I43:I46</xm:sqref>
        </x14:dataValidation>
        <x14:dataValidation type="list" allowBlank="1" showInputMessage="1" showErrorMessage="1" xr:uid="{6FBFA065-65BB-4CD1-9DA5-DDBBAFEFE3BD}">
          <x14:formula1>
            <xm:f>'NO SE EDITA'!$K$3:$K$6</xm:f>
          </x14:formula1>
          <xm:sqref>H43:H46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3D724-D705-4201-A4DB-5A4F9414330F}">
  <dimension ref="A2:J79"/>
  <sheetViews>
    <sheetView topLeftCell="A31" zoomScaleNormal="100" workbookViewId="0">
      <selection activeCell="H44" sqref="H44:I46"/>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340" t="s">
        <v>38</v>
      </c>
      <c r="C4" s="435"/>
      <c r="D4" s="435"/>
      <c r="E4" s="435"/>
      <c r="F4" s="435"/>
      <c r="G4" s="435"/>
      <c r="H4" s="435"/>
      <c r="I4" s="435"/>
    </row>
    <row r="5" spans="2:9" ht="19.5" customHeight="1">
      <c r="B5" s="561" t="s">
        <v>372</v>
      </c>
      <c r="C5" s="562"/>
      <c r="D5" s="562"/>
      <c r="E5" s="562"/>
      <c r="F5" s="562"/>
      <c r="G5" s="562"/>
      <c r="H5" s="562"/>
      <c r="I5" s="562"/>
    </row>
    <row r="6" spans="2:9" ht="31.5" customHeight="1">
      <c r="B6" s="487" t="s">
        <v>39</v>
      </c>
      <c r="C6" s="488"/>
      <c r="D6" s="489" t="str">
        <f>'FORMATO 2. POA - MIR'!D4:F4</f>
        <v xml:space="preserve">DIRECCION DE BIESTAR E INCLUSION SOCIAL </v>
      </c>
      <c r="E6" s="490"/>
      <c r="F6" s="487" t="s">
        <v>42</v>
      </c>
      <c r="G6" s="491"/>
      <c r="H6" s="492">
        <v>2026</v>
      </c>
      <c r="I6" s="492"/>
    </row>
    <row r="7" spans="2:9" ht="54" customHeight="1">
      <c r="B7" s="476" t="s">
        <v>40</v>
      </c>
      <c r="C7" s="477"/>
      <c r="D7" s="478" t="s">
        <v>368</v>
      </c>
      <c r="E7" s="479"/>
      <c r="F7" s="476" t="s">
        <v>43</v>
      </c>
      <c r="G7" s="480"/>
      <c r="H7" s="341" t="s">
        <v>280</v>
      </c>
      <c r="I7" s="341"/>
    </row>
    <row r="8" spans="2:9" ht="41.25" customHeight="1">
      <c r="B8" s="481" t="s">
        <v>41</v>
      </c>
      <c r="C8" s="482"/>
      <c r="D8" s="483" t="s">
        <v>293</v>
      </c>
      <c r="E8" s="484"/>
      <c r="F8" s="485" t="s">
        <v>44</v>
      </c>
      <c r="G8" s="486"/>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493"/>
      <c r="F10" s="421" t="s">
        <v>91</v>
      </c>
      <c r="G10" s="421"/>
      <c r="H10" s="494" t="str">
        <f>'FORMATO 2. POA - MIR'!E9</f>
        <v xml:space="preserve">2.4.2 Implementar apoyos sociales a personas adultas mayores. </v>
      </c>
      <c r="I10" s="495"/>
    </row>
    <row r="11" spans="2:9" ht="54" customHeight="1">
      <c r="B11" s="421" t="s">
        <v>92</v>
      </c>
      <c r="C11" s="421"/>
      <c r="D11" s="341" t="str">
        <f>'FORMATO 2. POA - MIR'!C10</f>
        <v>ACUERDO 2. BIENESTAR SOCIAL PARA ZAPOTLÁN.</v>
      </c>
      <c r="E11" s="493"/>
      <c r="F11" s="421" t="s">
        <v>94</v>
      </c>
      <c r="G11" s="421"/>
      <c r="H11" s="494" t="str">
        <f>'FORMATO 2. POA - MIR'!E10</f>
        <v>2.4.1.1 Mejorar la salud y la calidad de vida de las personas mayores promoviendo un ambiente optimo a través de talleres que mejoren sus 
actividades recreativas, sociales y culturales.</v>
      </c>
      <c r="I11" s="495"/>
    </row>
    <row r="12" spans="2:9" ht="126" customHeight="1">
      <c r="B12" s="496" t="s">
        <v>95</v>
      </c>
      <c r="C12" s="496"/>
      <c r="D12" s="497" t="str">
        <f>'FORMATO 2. POA - MIR'!C11</f>
        <v>2.4 Generar bienestar y seguridad social para los adultos mayores, mejorando su calidad de vida a través de programas integrales de salud, apoyos sociales, participación activa en la comunidad.</v>
      </c>
      <c r="E12" s="497"/>
      <c r="F12" s="421" t="s">
        <v>96</v>
      </c>
      <c r="G12" s="421"/>
      <c r="H12" s="494" t="str">
        <f>'FORMATO 2. POA - MIR'!E11</f>
        <v>2.4.2.1 Generar el vínculo de apoyos dirigidos a los adultos
Mayores en situación de vulnerabilidad a través de
programas federales y estatales.</v>
      </c>
      <c r="I12" s="495"/>
    </row>
    <row r="13" spans="2:9" ht="15" customHeight="1">
      <c r="B13" s="498" t="s">
        <v>373</v>
      </c>
      <c r="C13" s="499"/>
      <c r="D13" s="499"/>
      <c r="E13" s="499"/>
      <c r="F13" s="499"/>
      <c r="G13" s="499"/>
      <c r="H13" s="499"/>
      <c r="I13" s="500"/>
    </row>
    <row r="14" spans="2:9">
      <c r="B14" s="418" t="s">
        <v>45</v>
      </c>
      <c r="C14" s="418"/>
      <c r="D14" s="418"/>
      <c r="E14" s="418"/>
      <c r="F14" s="418"/>
      <c r="G14" s="418"/>
      <c r="H14" s="418"/>
      <c r="I14" s="418"/>
    </row>
    <row r="15" spans="2:9">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39"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508"/>
      <c r="C23" s="509"/>
      <c r="D23" s="510" t="s">
        <v>108</v>
      </c>
      <c r="E23" s="511"/>
      <c r="F23" s="493" t="e">
        <f>CALENDARIZACION!#REF!</f>
        <v>#REF!</v>
      </c>
      <c r="G23" s="495"/>
      <c r="H23" s="512"/>
      <c r="I23" s="513"/>
    </row>
    <row r="24" spans="2:9" ht="63.75" customHeight="1">
      <c r="B24" s="341"/>
      <c r="C24" s="341"/>
      <c r="D24" s="510" t="s">
        <v>108</v>
      </c>
      <c r="E24" s="511"/>
      <c r="F24" s="559" t="e">
        <f>CALENDARIZACION!#REF!</f>
        <v>#REF!</v>
      </c>
      <c r="G24" s="560"/>
      <c r="H24" s="512"/>
      <c r="I24" s="513"/>
    </row>
    <row r="25" spans="2:9" ht="68.25" customHeight="1">
      <c r="B25" s="341"/>
      <c r="C25" s="341"/>
      <c r="D25" s="510" t="s">
        <v>108</v>
      </c>
      <c r="E25" s="511"/>
      <c r="F25" s="526" t="e">
        <f>CALENDARIZACION!#REF!</f>
        <v>#REF!</v>
      </c>
      <c r="G25" s="526"/>
      <c r="H25" s="512"/>
      <c r="I25" s="513"/>
    </row>
    <row r="26" spans="2:9" ht="12.75" customHeight="1">
      <c r="B26" s="556" t="s">
        <v>142</v>
      </c>
      <c r="C26" s="556"/>
      <c r="D26" s="556"/>
      <c r="E26" s="556"/>
      <c r="F26" s="556"/>
      <c r="G26" s="556"/>
      <c r="H26" s="556"/>
      <c r="I26" s="556"/>
    </row>
    <row r="27" spans="2:9" ht="15.75" customHeight="1">
      <c r="B27" s="557" t="s">
        <v>28</v>
      </c>
      <c r="C27" s="554"/>
      <c r="D27" s="552" t="s">
        <v>46</v>
      </c>
      <c r="E27" s="554"/>
      <c r="F27" s="557" t="s">
        <v>47</v>
      </c>
      <c r="G27" s="558"/>
      <c r="H27" s="558"/>
      <c r="I27" s="558"/>
    </row>
    <row r="28" spans="2:9" ht="18" customHeight="1">
      <c r="B28" s="493" t="s">
        <v>100</v>
      </c>
      <c r="C28" s="495"/>
      <c r="D28" s="517" t="s">
        <v>98</v>
      </c>
      <c r="E28" s="518"/>
      <c r="F28" s="517" t="s">
        <v>213</v>
      </c>
      <c r="G28" s="497"/>
      <c r="H28" s="497"/>
      <c r="I28" s="518"/>
    </row>
    <row r="29" spans="2:9" ht="18" customHeight="1">
      <c r="B29" s="552" t="s">
        <v>127</v>
      </c>
      <c r="C29" s="553"/>
      <c r="D29" s="553"/>
      <c r="E29" s="554"/>
      <c r="F29" s="555" t="s">
        <v>130</v>
      </c>
      <c r="G29" s="542"/>
      <c r="H29" s="542"/>
      <c r="I29" s="542"/>
    </row>
    <row r="30" spans="2:9" ht="13.5" customHeight="1">
      <c r="B30" s="514" t="s">
        <v>108</v>
      </c>
      <c r="C30" s="515"/>
      <c r="D30" s="515"/>
      <c r="E30" s="516"/>
      <c r="F30" s="517" t="s">
        <v>189</v>
      </c>
      <c r="G30" s="497"/>
      <c r="H30" s="497"/>
      <c r="I30" s="518"/>
    </row>
    <row r="31" spans="2:9" ht="15.75" customHeight="1">
      <c r="B31" s="519" t="s">
        <v>82</v>
      </c>
      <c r="C31" s="520"/>
      <c r="D31" s="520"/>
      <c r="E31" s="521"/>
      <c r="F31" s="419" t="s">
        <v>131</v>
      </c>
      <c r="G31" s="420"/>
      <c r="H31" s="420"/>
      <c r="I31" s="420"/>
    </row>
    <row r="32" spans="2:9" ht="15.75" customHeight="1">
      <c r="B32" s="514" t="s">
        <v>109</v>
      </c>
      <c r="C32" s="515"/>
      <c r="D32" s="515"/>
      <c r="E32" s="516"/>
      <c r="F32" s="504" t="s">
        <v>110</v>
      </c>
      <c r="G32" s="505"/>
      <c r="H32" s="505"/>
      <c r="I32" s="527"/>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528" t="s">
        <v>148</v>
      </c>
      <c r="C35" s="529"/>
      <c r="D35" s="530" t="e">
        <f>CALENDARIZACION!#REF!</f>
        <v>#REF!</v>
      </c>
      <c r="E35" s="531"/>
      <c r="F35" s="489" t="s">
        <v>115</v>
      </c>
      <c r="G35" s="532"/>
      <c r="H35" s="533" t="s">
        <v>116</v>
      </c>
      <c r="I35" s="533"/>
    </row>
    <row r="36" spans="1:10">
      <c r="B36" s="522" t="s">
        <v>117</v>
      </c>
      <c r="C36" s="523"/>
      <c r="D36" s="524" t="s">
        <v>109</v>
      </c>
      <c r="E36" s="525"/>
      <c r="F36" s="478" t="s">
        <v>361</v>
      </c>
      <c r="G36" s="526"/>
      <c r="H36" s="424" t="s">
        <v>119</v>
      </c>
      <c r="I36" s="424"/>
    </row>
    <row r="37" spans="1:10">
      <c r="B37" s="522" t="s">
        <v>49</v>
      </c>
      <c r="C37" s="523"/>
      <c r="D37" s="524" t="s">
        <v>188</v>
      </c>
      <c r="E37" s="525"/>
      <c r="F37" s="478" t="s">
        <v>120</v>
      </c>
      <c r="G37" s="526"/>
      <c r="H37" s="425" t="s">
        <v>121</v>
      </c>
      <c r="I37" s="425"/>
    </row>
    <row r="38" spans="1:10">
      <c r="B38" s="541" t="s">
        <v>375</v>
      </c>
      <c r="C38" s="542"/>
      <c r="D38" s="542"/>
      <c r="E38" s="542"/>
      <c r="F38" s="542"/>
      <c r="G38" s="542"/>
      <c r="H38" s="542"/>
      <c r="I38" s="542"/>
    </row>
    <row r="39" spans="1:10">
      <c r="B39" s="543" t="s">
        <v>229</v>
      </c>
      <c r="C39" s="544"/>
      <c r="D39" s="544"/>
      <c r="E39" s="545"/>
      <c r="F39" s="546" t="s">
        <v>50</v>
      </c>
      <c r="G39" s="547"/>
      <c r="H39" s="421" t="s">
        <v>143</v>
      </c>
      <c r="I39" s="421"/>
    </row>
    <row r="40" spans="1:10">
      <c r="B40" s="422"/>
      <c r="C40" s="422"/>
      <c r="D40" s="422"/>
      <c r="E40" s="422"/>
      <c r="F40" s="548">
        <v>2026</v>
      </c>
      <c r="G40" s="548"/>
      <c r="H40" s="341" t="s">
        <v>109</v>
      </c>
      <c r="I40" s="341"/>
    </row>
    <row r="41" spans="1:10">
      <c r="B41" s="534" t="s">
        <v>146</v>
      </c>
      <c r="C41" s="535"/>
      <c r="D41" s="535"/>
      <c r="E41" s="535"/>
      <c r="F41" s="535"/>
      <c r="G41" s="535"/>
      <c r="H41" s="535"/>
      <c r="I41" s="536"/>
    </row>
    <row r="42" spans="1:10" ht="36">
      <c r="B42" s="537" t="s">
        <v>123</v>
      </c>
      <c r="C42" s="538"/>
      <c r="D42" s="162" t="s">
        <v>147</v>
      </c>
      <c r="E42" s="163" t="s">
        <v>85</v>
      </c>
      <c r="F42" s="539" t="s">
        <v>86</v>
      </c>
      <c r="G42" s="540"/>
      <c r="H42" s="134" t="s">
        <v>75</v>
      </c>
      <c r="I42" s="134" t="s">
        <v>76</v>
      </c>
    </row>
    <row r="43" spans="1:10">
      <c r="B43" s="489" t="s">
        <v>277</v>
      </c>
      <c r="C43" s="532"/>
      <c r="D43" s="137" t="e">
        <f>SUM(CALENDARIZACION!#REF!)</f>
        <v>#REF!</v>
      </c>
      <c r="E43" s="138">
        <v>0</v>
      </c>
      <c r="F43" s="413" t="e">
        <f>SUM(CALENDARIZACION!#REF!)</f>
        <v>#REF!</v>
      </c>
      <c r="G43" s="413"/>
      <c r="H43" s="165">
        <v>46027</v>
      </c>
      <c r="I43" s="165">
        <v>46386</v>
      </c>
      <c r="J43" s="173"/>
    </row>
    <row r="44" spans="1:10">
      <c r="B44" s="478" t="s">
        <v>278</v>
      </c>
      <c r="C44" s="526"/>
      <c r="D44" s="137" t="e">
        <f>SUM(CALENDARIZACION!#REF!)</f>
        <v>#REF!</v>
      </c>
      <c r="E44" s="140">
        <v>0</v>
      </c>
      <c r="F44" s="413" t="e">
        <f>SUM(CALENDARIZACION!#REF!)</f>
        <v>#REF!</v>
      </c>
      <c r="G44" s="413"/>
      <c r="H44" s="165"/>
      <c r="I44" s="165"/>
      <c r="J44" s="173"/>
    </row>
    <row r="45" spans="1:10">
      <c r="B45" s="478" t="s">
        <v>133</v>
      </c>
      <c r="C45" s="526"/>
      <c r="D45" s="137" t="e">
        <f>SUM(CALENDARIZACION!#REF!)</f>
        <v>#REF!</v>
      </c>
      <c r="E45" s="138">
        <v>0</v>
      </c>
      <c r="F45" s="413" t="e">
        <f>SUM(CALENDARIZACION!#REF!)</f>
        <v>#REF!</v>
      </c>
      <c r="G45" s="413"/>
      <c r="H45" s="165"/>
      <c r="I45" s="165"/>
    </row>
    <row r="46" spans="1:10">
      <c r="B46" s="549" t="s">
        <v>279</v>
      </c>
      <c r="C46" s="550"/>
      <c r="D46" s="141" t="e">
        <f>SUM(CALENDARIZACION!#REF!)</f>
        <v>#REF!</v>
      </c>
      <c r="E46" s="142">
        <v>0</v>
      </c>
      <c r="F46" s="551" t="e">
        <f>SUM(CALENDARIZACION!#REF!)</f>
        <v>#REF!</v>
      </c>
      <c r="G46" s="551"/>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416"/>
      <c r="B48" s="416"/>
      <c r="C48" s="416"/>
      <c r="D48" s="416"/>
      <c r="E48" s="416"/>
      <c r="F48" s="416"/>
      <c r="G48" s="416"/>
      <c r="H48" s="416"/>
      <c r="I48" s="416"/>
    </row>
    <row r="49" spans="1:9" ht="22.5" customHeight="1">
      <c r="A49" s="416"/>
      <c r="B49" s="416"/>
      <c r="C49" s="416"/>
      <c r="D49" s="416"/>
      <c r="E49" s="416"/>
      <c r="F49" s="416"/>
      <c r="G49" s="416"/>
      <c r="H49" s="416"/>
      <c r="I49" s="416"/>
    </row>
    <row r="50" spans="1:9" ht="39" customHeight="1">
      <c r="B50" s="437" t="s">
        <v>161</v>
      </c>
      <c r="C50" s="418"/>
      <c r="D50" s="409" t="s">
        <v>52</v>
      </c>
      <c r="E50" s="409"/>
      <c r="F50" s="409" t="s">
        <v>155</v>
      </c>
      <c r="G50" s="409"/>
      <c r="H50" s="409"/>
      <c r="I50" s="409"/>
    </row>
    <row r="51" spans="1:9" ht="33.75" customHeight="1">
      <c r="B51" s="410" t="str">
        <f>D8</f>
        <v>PP1- A8 C1</v>
      </c>
      <c r="C51" s="410"/>
      <c r="D51" s="346" t="e">
        <f>B15</f>
        <v>#REF!</v>
      </c>
      <c r="E51" s="346"/>
      <c r="F51" s="145" t="s">
        <v>156</v>
      </c>
      <c r="G51" s="135" t="s">
        <v>157</v>
      </c>
      <c r="H51" s="145" t="s">
        <v>67</v>
      </c>
      <c r="I51" s="146" t="s">
        <v>68</v>
      </c>
    </row>
    <row r="52" spans="1:9" ht="30" customHeight="1">
      <c r="B52" s="411"/>
      <c r="C52" s="411"/>
      <c r="D52" s="412"/>
      <c r="E52" s="412"/>
      <c r="F52" s="147" t="e">
        <f>CALENDARIZACION!#REF!</f>
        <v>#REF!</v>
      </c>
      <c r="G52" s="143" t="e">
        <f>CALENDARIZACION!#REF!</f>
        <v>#REF!</v>
      </c>
      <c r="H52" s="147" t="e">
        <f>CALENDARIZACION!#REF!</f>
        <v>#REF!</v>
      </c>
      <c r="I52" s="148" t="e">
        <f>CALENDARIZACION!#REF!</f>
        <v>#REF!</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t="e">
        <f>F43/D43</f>
        <v>#REF!</v>
      </c>
      <c r="F71" s="406"/>
      <c r="G71" s="406"/>
      <c r="H71" s="406"/>
      <c r="I71" s="406"/>
    </row>
    <row r="72" spans="1:9">
      <c r="A72" s="174">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469"/>
      <c r="C79" s="469"/>
      <c r="D79" s="469"/>
      <c r="E79" s="469"/>
      <c r="F79" s="469"/>
      <c r="G79" s="469"/>
      <c r="H79" s="469"/>
      <c r="I79" s="46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{CD596253-4E8D-490E-AA1F-AB4B3C08FC10}</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{9E0727D5-B620-43E6-ABC9-BE4227EA6B34}</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{C909770C-0706-40A6-A84B-A0185EA488F6}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{51EE390D-7012-4060-94D6-7DD80D1A4AA6}</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CD596253-4E8D-490E-AA1F-AB4B3C08FC10}">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E0727D5-B620-43E6-ABC9-BE4227EA6B34}">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C909770C-0706-40A6-A84B-A0185EA488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51EE390D-7012-4060-94D6-7DD80D1A4AA6}">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23D5CC5-138A-454F-8E1B-6C0D244F4AC1}">
          <x14:formula1>
            <xm:f>'NO SE EDITA'!$K$3:$K$6</xm:f>
          </x14:formula1>
          <xm:sqref>H43:H46</xm:sqref>
        </x14:dataValidation>
        <x14:dataValidation type="list" allowBlank="1" showInputMessage="1" showErrorMessage="1" xr:uid="{719FCB4D-83D0-427B-BC72-0CF957FB905F}">
          <x14:formula1>
            <xm:f>'NO SE EDITA'!$L$3:$L$6</xm:f>
          </x14:formula1>
          <xm:sqref>I43:I46</xm:sqref>
        </x14:dataValidation>
        <x14:dataValidation type="list" allowBlank="1" showInputMessage="1" showErrorMessage="1" xr:uid="{6079DC7E-94D5-4150-A001-9BE9F86BDF83}">
          <x14:formula1>
            <xm:f>'NO SE EDITA'!$C$3:$C$6</xm:f>
          </x14:formula1>
          <xm:sqref>D28:E28</xm:sqref>
        </x14:dataValidation>
        <x14:dataValidation type="list" allowBlank="1" showInputMessage="1" showErrorMessage="1" xr:uid="{EDBBB6EC-FE0C-4C79-8D4B-C46A52F633C8}">
          <x14:formula1>
            <xm:f>'NO SE EDITA'!$G$3:$G$5</xm:f>
          </x14:formula1>
          <xm:sqref>B32:E32 D36:E36 H40:I40</xm:sqref>
        </x14:dataValidation>
        <x14:dataValidation type="list" allowBlank="1" showInputMessage="1" showErrorMessage="1" xr:uid="{9B5D6D90-5BFA-4F21-A25F-B1DB4EB1F4DD}">
          <x14:formula1>
            <xm:f>'NO SE EDITA'!$H$3:$H$4</xm:f>
          </x14:formula1>
          <xm:sqref>F32:I32</xm:sqref>
        </x14:dataValidation>
        <x14:dataValidation type="list" allowBlank="1" showInputMessage="1" showErrorMessage="1" xr:uid="{9D977D47-F479-45F6-A7E7-E1D929D2D5DD}">
          <x14:formula1>
            <xm:f>'NO SE EDITA'!$D$3:$D$4</xm:f>
          </x14:formula1>
          <xm:sqref>F28</xm:sqref>
        </x14:dataValidation>
        <x14:dataValidation type="list" allowBlank="1" showInputMessage="1" showErrorMessage="1" xr:uid="{C6E6EB59-0AEA-453E-BF05-6586654B1D7F}">
          <x14:formula1>
            <xm:f>'NO SE EDITA'!$B$3:$B$4</xm:f>
          </x14:formula1>
          <xm:sqref>B27:C28</xm:sqref>
        </x14:dataValidation>
        <x14:dataValidation type="list" allowBlank="1" showInputMessage="1" showErrorMessage="1" xr:uid="{5E983E48-496C-4B04-8DC1-16DE11346C3C}">
          <x14:formula1>
            <xm:f>'NO SE EDITA'!$M$3:$M$4</xm:f>
          </x14:formula1>
          <xm:sqref>D37:E37</xm:sqref>
        </x14:dataValidation>
        <x14:dataValidation type="list" allowBlank="1" showInputMessage="1" showErrorMessage="1" xr:uid="{DBE0E5E0-3183-42D6-9FAE-250ACF220573}">
          <x14:formula1>
            <xm:f>'NO SE EDITA'!$E$3:$E$4</xm:f>
          </x14:formula1>
          <xm:sqref>B30:E30</xm:sqref>
        </x14:dataValidation>
        <x14:dataValidation type="list" allowBlank="1" showInputMessage="1" showErrorMessage="1" xr:uid="{876E7C39-A6D8-4BFD-A2E9-9B982EC5B538}">
          <x14:formula1>
            <xm:f>'NO SE EDITA'!$F$3:$F$4</xm:f>
          </x14:formula1>
          <xm:sqref>F30:I30</xm:sqref>
        </x14:dataValidation>
        <x14:dataValidation type="list" allowBlank="1" showInputMessage="1" showErrorMessage="1" xr:uid="{3F084974-D5D6-414A-AD22-450A37689D00}">
          <x14:formula1>
            <xm:f>'NO SE EDITA'!$J$3:$J$6</xm:f>
          </x14:formula1>
          <xm:sqref>F40:G40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4" zoomScale="112" zoomScaleNormal="100" zoomScaleSheetLayoutView="112" workbookViewId="0">
      <selection activeCell="C5" sqref="C5:N6"/>
    </sheetView>
  </sheetViews>
  <sheetFormatPr baseColWidth="10" defaultColWidth="9.33203125" defaultRowHeight="12.75"/>
  <cols>
    <col min="1" max="1" width="1.83203125" style="45" customWidth="1"/>
    <col min="2" max="2" width="6" style="45" customWidth="1"/>
    <col min="3" max="3" width="18.83203125" style="45" customWidth="1"/>
    <col min="4" max="4" width="2.83203125" style="45" customWidth="1"/>
    <col min="5" max="5" width="4" style="45" customWidth="1"/>
    <col min="6" max="6" width="18.83203125" style="45" customWidth="1"/>
    <col min="7" max="7" width="6.1640625" style="45" customWidth="1"/>
    <col min="8" max="8" width="6" style="45" customWidth="1"/>
    <col min="9" max="9" width="4.6640625" style="45" customWidth="1"/>
    <col min="10" max="10" width="4.1640625" style="45" customWidth="1"/>
    <col min="11" max="11" width="13.33203125" style="45" customWidth="1"/>
    <col min="12" max="12" width="3.1640625" style="45" customWidth="1"/>
    <col min="13" max="13" width="1.33203125" style="45" customWidth="1"/>
    <col min="14" max="14" width="40.6640625" style="45" customWidth="1"/>
    <col min="15" max="16384" width="9.33203125" style="45"/>
  </cols>
  <sheetData>
    <row r="1" spans="1:14" ht="34.5" customHeight="1">
      <c r="A1" s="234" t="s">
        <v>335</v>
      </c>
      <c r="B1" s="235"/>
      <c r="C1" s="235"/>
      <c r="D1" s="235"/>
      <c r="E1" s="235"/>
      <c r="F1" s="235"/>
      <c r="G1" s="235"/>
      <c r="H1" s="235"/>
      <c r="I1" s="235"/>
      <c r="J1" s="235"/>
      <c r="K1" s="235"/>
      <c r="L1" s="235"/>
      <c r="M1" s="235"/>
      <c r="N1" s="236"/>
    </row>
    <row r="2" spans="1:14" ht="48.2" customHeight="1">
      <c r="A2" s="258" t="s">
        <v>406</v>
      </c>
      <c r="B2" s="259"/>
      <c r="C2" s="259"/>
      <c r="D2" s="259"/>
      <c r="E2" s="259"/>
      <c r="F2" s="259"/>
      <c r="G2" s="259"/>
      <c r="H2" s="259"/>
      <c r="I2" s="259"/>
      <c r="J2" s="259"/>
      <c r="K2" s="259"/>
      <c r="L2" s="259"/>
      <c r="M2" s="259"/>
      <c r="N2" s="260"/>
    </row>
    <row r="3" spans="1:14" ht="34.5" customHeight="1">
      <c r="A3" s="234" t="s">
        <v>336</v>
      </c>
      <c r="B3" s="235"/>
      <c r="C3" s="235"/>
      <c r="D3" s="235"/>
      <c r="E3" s="235"/>
      <c r="F3" s="235"/>
      <c r="G3" s="235"/>
      <c r="H3" s="235"/>
      <c r="I3" s="235"/>
      <c r="J3" s="235"/>
      <c r="K3" s="235"/>
      <c r="L3" s="235"/>
      <c r="M3" s="235"/>
      <c r="N3" s="236"/>
    </row>
    <row r="4" spans="1:14" ht="45.6" customHeight="1">
      <c r="A4" s="275" t="s">
        <v>334</v>
      </c>
      <c r="B4" s="276"/>
      <c r="C4" s="276"/>
      <c r="D4" s="276"/>
      <c r="E4" s="276"/>
      <c r="F4" s="276"/>
      <c r="G4" s="276"/>
      <c r="H4" s="276"/>
      <c r="I4" s="276"/>
      <c r="J4" s="276"/>
      <c r="K4" s="276"/>
      <c r="L4" s="276"/>
      <c r="M4" s="276"/>
      <c r="N4" s="277"/>
    </row>
    <row r="5" spans="1:14" ht="20.85" customHeight="1">
      <c r="A5" s="278"/>
      <c r="B5" s="193" t="s">
        <v>334</v>
      </c>
      <c r="C5" s="280"/>
      <c r="D5" s="280"/>
      <c r="E5" s="280"/>
      <c r="F5" s="280"/>
      <c r="G5" s="280"/>
      <c r="H5" s="280"/>
      <c r="I5" s="280"/>
      <c r="J5" s="280"/>
      <c r="K5" s="280"/>
      <c r="L5" s="280"/>
      <c r="M5" s="280"/>
      <c r="N5" s="281"/>
    </row>
    <row r="6" spans="1:14" ht="22.5" customHeight="1">
      <c r="A6" s="279"/>
      <c r="B6" s="97" t="s">
        <v>333</v>
      </c>
      <c r="C6" s="282"/>
      <c r="D6" s="282"/>
      <c r="E6" s="282"/>
      <c r="F6" s="282"/>
      <c r="G6" s="282"/>
      <c r="H6" s="282"/>
      <c r="I6" s="282"/>
      <c r="J6" s="282"/>
      <c r="K6" s="282"/>
      <c r="L6" s="282"/>
      <c r="M6" s="282"/>
      <c r="N6" s="283"/>
    </row>
    <row r="7" spans="1:14" ht="27.75" customHeight="1">
      <c r="A7" s="231"/>
      <c r="B7" s="232"/>
      <c r="C7" s="232"/>
      <c r="D7" s="232"/>
      <c r="E7" s="271"/>
      <c r="F7" s="232"/>
      <c r="G7" s="232"/>
      <c r="H7" s="232"/>
      <c r="I7" s="271"/>
      <c r="J7" s="232"/>
      <c r="K7" s="232"/>
      <c r="L7" s="271"/>
      <c r="M7" s="271"/>
      <c r="N7" s="233"/>
    </row>
    <row r="8" spans="1:14" ht="18.2" customHeight="1">
      <c r="A8" s="266" t="s">
        <v>322</v>
      </c>
      <c r="B8" s="267"/>
      <c r="C8" s="269"/>
      <c r="D8" s="272"/>
      <c r="E8" s="94"/>
      <c r="F8" s="264"/>
      <c r="G8" s="266" t="s">
        <v>323</v>
      </c>
      <c r="H8" s="267"/>
      <c r="I8" s="94"/>
      <c r="J8" s="264"/>
      <c r="K8" s="98" t="s">
        <v>324</v>
      </c>
      <c r="L8" s="268"/>
      <c r="M8" s="268"/>
      <c r="N8" s="273"/>
    </row>
    <row r="9" spans="1:14" ht="17.850000000000001" customHeight="1">
      <c r="A9" s="266" t="s">
        <v>325</v>
      </c>
      <c r="B9" s="267"/>
      <c r="C9" s="269"/>
      <c r="D9" s="270"/>
      <c r="E9" s="94"/>
      <c r="F9" s="265"/>
      <c r="G9" s="266" t="s">
        <v>323</v>
      </c>
      <c r="H9" s="267"/>
      <c r="I9" s="94"/>
      <c r="J9" s="265"/>
      <c r="K9" s="98" t="s">
        <v>324</v>
      </c>
      <c r="L9" s="268"/>
      <c r="M9" s="268"/>
      <c r="N9" s="274"/>
    </row>
    <row r="10" spans="1:14" ht="17.25" customHeight="1">
      <c r="A10" s="266" t="s">
        <v>326</v>
      </c>
      <c r="B10" s="267"/>
      <c r="C10" s="269"/>
      <c r="D10" s="270"/>
      <c r="E10" s="194"/>
      <c r="F10" s="265"/>
      <c r="G10" s="266" t="s">
        <v>323</v>
      </c>
      <c r="H10" s="267"/>
      <c r="I10" s="194"/>
      <c r="J10" s="265"/>
      <c r="K10" s="98" t="s">
        <v>324</v>
      </c>
      <c r="L10" s="268"/>
      <c r="M10" s="268"/>
      <c r="N10" s="274"/>
    </row>
    <row r="11" spans="1:14" ht="18" customHeight="1">
      <c r="A11" s="266" t="s">
        <v>327</v>
      </c>
      <c r="B11" s="267"/>
      <c r="C11" s="269"/>
      <c r="D11" s="95"/>
      <c r="E11" s="94"/>
      <c r="F11" s="265"/>
      <c r="G11" s="266" t="s">
        <v>323</v>
      </c>
      <c r="H11" s="267"/>
      <c r="I11" s="94"/>
      <c r="J11" s="96"/>
      <c r="K11" s="98" t="s">
        <v>324</v>
      </c>
      <c r="L11" s="268"/>
      <c r="M11" s="268"/>
      <c r="N11" s="274"/>
    </row>
    <row r="12" spans="1:14" ht="18.2" customHeight="1">
      <c r="A12" s="266" t="s">
        <v>328</v>
      </c>
      <c r="B12" s="267"/>
      <c r="C12" s="269"/>
      <c r="D12" s="270"/>
      <c r="E12" s="94"/>
      <c r="F12" s="265"/>
      <c r="G12" s="266" t="s">
        <v>323</v>
      </c>
      <c r="H12" s="267"/>
      <c r="I12" s="94"/>
      <c r="J12" s="265"/>
      <c r="K12" s="98" t="s">
        <v>324</v>
      </c>
      <c r="L12" s="268"/>
      <c r="M12" s="268"/>
      <c r="N12" s="274"/>
    </row>
    <row r="13" spans="1:14" ht="18" customHeight="1">
      <c r="A13" s="266" t="s">
        <v>329</v>
      </c>
      <c r="B13" s="267"/>
      <c r="C13" s="269"/>
      <c r="D13" s="270"/>
      <c r="E13" s="94"/>
      <c r="F13" s="265"/>
      <c r="G13" s="266" t="s">
        <v>323</v>
      </c>
      <c r="H13" s="267"/>
      <c r="I13" s="94"/>
      <c r="J13" s="265"/>
      <c r="K13" s="98" t="s">
        <v>324</v>
      </c>
      <c r="L13" s="268"/>
      <c r="M13" s="268"/>
      <c r="N13" s="274"/>
    </row>
    <row r="14" spans="1:14" ht="17.45" customHeight="1">
      <c r="A14" s="266" t="s">
        <v>330</v>
      </c>
      <c r="B14" s="267"/>
      <c r="C14" s="269"/>
      <c r="D14" s="270"/>
      <c r="E14" s="25" t="s">
        <v>407</v>
      </c>
      <c r="F14" s="265"/>
      <c r="G14" s="266" t="s">
        <v>323</v>
      </c>
      <c r="H14" s="267"/>
      <c r="I14" s="25" t="s">
        <v>407</v>
      </c>
      <c r="J14" s="265"/>
      <c r="K14" s="98" t="s">
        <v>324</v>
      </c>
      <c r="L14" s="268"/>
      <c r="M14" s="268"/>
      <c r="N14" s="274"/>
    </row>
    <row r="15" spans="1:14" ht="17.850000000000001" customHeight="1">
      <c r="A15" s="266" t="s">
        <v>331</v>
      </c>
      <c r="B15" s="267"/>
      <c r="C15" s="269"/>
      <c r="D15" s="270"/>
      <c r="E15" s="25" t="s">
        <v>407</v>
      </c>
      <c r="F15" s="265"/>
      <c r="G15" s="266" t="s">
        <v>323</v>
      </c>
      <c r="H15" s="267"/>
      <c r="I15" s="25" t="s">
        <v>407</v>
      </c>
      <c r="J15" s="265"/>
      <c r="K15" s="98" t="s">
        <v>324</v>
      </c>
      <c r="L15" s="268"/>
      <c r="M15" s="268"/>
      <c r="N15" s="274"/>
    </row>
    <row r="16" spans="1:14" ht="18" customHeight="1">
      <c r="A16" s="266" t="s">
        <v>332</v>
      </c>
      <c r="B16" s="267"/>
      <c r="C16" s="269"/>
      <c r="D16" s="270"/>
      <c r="E16" s="94"/>
      <c r="F16" s="265"/>
      <c r="G16" s="266" t="s">
        <v>323</v>
      </c>
      <c r="H16" s="267"/>
      <c r="I16" s="94"/>
      <c r="J16" s="265"/>
      <c r="K16" s="98" t="s">
        <v>324</v>
      </c>
      <c r="L16" s="268"/>
      <c r="M16" s="268"/>
      <c r="N16" s="274"/>
    </row>
    <row r="17" spans="1:14" ht="18" customHeight="1">
      <c r="A17" s="261"/>
      <c r="B17" s="262"/>
      <c r="C17" s="262"/>
      <c r="D17" s="262"/>
      <c r="E17" s="262"/>
      <c r="F17" s="262"/>
      <c r="G17" s="262"/>
      <c r="H17" s="262"/>
      <c r="I17" s="262"/>
      <c r="J17" s="262"/>
      <c r="K17" s="262"/>
      <c r="L17" s="262"/>
      <c r="M17" s="262"/>
      <c r="N17" s="263"/>
    </row>
    <row r="18" spans="1:14" ht="34.5" customHeight="1">
      <c r="A18" s="234" t="s">
        <v>71</v>
      </c>
      <c r="B18" s="235"/>
      <c r="C18" s="235"/>
      <c r="D18" s="235"/>
      <c r="E18" s="235"/>
      <c r="F18" s="235"/>
      <c r="G18" s="235"/>
      <c r="H18" s="235"/>
      <c r="I18" s="235"/>
      <c r="J18" s="235"/>
      <c r="K18" s="235"/>
      <c r="L18" s="235"/>
      <c r="M18" s="235"/>
      <c r="N18" s="236"/>
    </row>
    <row r="19" spans="1:14" ht="47.85" customHeight="1">
      <c r="A19" s="258" t="s">
        <v>408</v>
      </c>
      <c r="B19" s="259"/>
      <c r="C19" s="259"/>
      <c r="D19" s="259"/>
      <c r="E19" s="259"/>
      <c r="F19" s="259"/>
      <c r="G19" s="259"/>
      <c r="H19" s="259"/>
      <c r="I19" s="259"/>
      <c r="J19" s="259"/>
      <c r="K19" s="259"/>
      <c r="L19" s="259"/>
      <c r="M19" s="259"/>
      <c r="N19" s="260"/>
    </row>
    <row r="20" spans="1:14" ht="18.75" customHeight="1">
      <c r="A20" s="240" t="s">
        <v>337</v>
      </c>
      <c r="B20" s="241"/>
      <c r="C20" s="241"/>
      <c r="D20" s="242"/>
      <c r="E20" s="255" t="s">
        <v>409</v>
      </c>
      <c r="F20" s="256"/>
      <c r="G20" s="256"/>
      <c r="H20" s="256"/>
      <c r="I20" s="256"/>
      <c r="J20" s="256"/>
      <c r="K20" s="256"/>
      <c r="L20" s="256"/>
      <c r="M20" s="256"/>
      <c r="N20" s="257"/>
    </row>
    <row r="21" spans="1:14" ht="17.45" customHeight="1">
      <c r="A21" s="243"/>
      <c r="B21" s="244"/>
      <c r="C21" s="244"/>
      <c r="D21" s="245"/>
      <c r="E21" s="249"/>
      <c r="F21" s="250"/>
      <c r="G21" s="250"/>
      <c r="H21" s="250"/>
      <c r="I21" s="250"/>
      <c r="J21" s="250"/>
      <c r="K21" s="250"/>
      <c r="L21" s="250"/>
      <c r="M21" s="250"/>
      <c r="N21" s="251"/>
    </row>
    <row r="22" spans="1:14" ht="17.850000000000001" customHeight="1">
      <c r="A22" s="243"/>
      <c r="B22" s="244"/>
      <c r="C22" s="244"/>
      <c r="D22" s="245"/>
      <c r="E22" s="249"/>
      <c r="F22" s="250"/>
      <c r="G22" s="250"/>
      <c r="H22" s="250"/>
      <c r="I22" s="250"/>
      <c r="J22" s="250"/>
      <c r="K22" s="250"/>
      <c r="L22" s="250"/>
      <c r="M22" s="250"/>
      <c r="N22" s="251"/>
    </row>
    <row r="23" spans="1:14" ht="14.25" customHeight="1">
      <c r="A23" s="246"/>
      <c r="B23" s="247"/>
      <c r="C23" s="247"/>
      <c r="D23" s="248"/>
      <c r="E23" s="252"/>
      <c r="F23" s="253"/>
      <c r="G23" s="253"/>
      <c r="H23" s="253"/>
      <c r="I23" s="253"/>
      <c r="J23" s="253"/>
      <c r="K23" s="253"/>
      <c r="L23" s="253"/>
      <c r="M23" s="253"/>
      <c r="N23" s="254"/>
    </row>
    <row r="24" spans="1:14" ht="22.7" customHeight="1">
      <c r="A24" s="231"/>
      <c r="B24" s="232"/>
      <c r="C24" s="232"/>
      <c r="D24" s="232"/>
      <c r="E24" s="232"/>
      <c r="F24" s="232"/>
      <c r="G24" s="232"/>
      <c r="H24" s="232"/>
      <c r="I24" s="232"/>
      <c r="J24" s="232"/>
      <c r="K24" s="232"/>
      <c r="L24" s="232"/>
      <c r="M24" s="232"/>
      <c r="N24" s="233"/>
    </row>
    <row r="25" spans="1:14" ht="34.5" customHeight="1">
      <c r="A25" s="234" t="s">
        <v>321</v>
      </c>
      <c r="B25" s="235"/>
      <c r="C25" s="235"/>
      <c r="D25" s="235"/>
      <c r="E25" s="235"/>
      <c r="F25" s="235"/>
      <c r="G25" s="235"/>
      <c r="H25" s="235"/>
      <c r="I25" s="235"/>
      <c r="J25" s="235"/>
      <c r="K25" s="235"/>
      <c r="L25" s="235"/>
      <c r="M25" s="235"/>
      <c r="N25" s="236"/>
    </row>
    <row r="26" spans="1:14" ht="34.5" customHeight="1">
      <c r="A26" s="237"/>
      <c r="B26" s="238"/>
      <c r="C26" s="238"/>
      <c r="D26" s="238"/>
      <c r="E26" s="238"/>
      <c r="F26" s="238"/>
      <c r="G26" s="238"/>
      <c r="H26" s="238"/>
      <c r="I26" s="238"/>
      <c r="J26" s="238"/>
      <c r="K26" s="238"/>
      <c r="L26" s="238"/>
      <c r="M26" s="238"/>
      <c r="N26" s="239"/>
    </row>
    <row r="27" spans="1:14" ht="18.75" customHeight="1">
      <c r="A27" s="240" t="s">
        <v>337</v>
      </c>
      <c r="B27" s="241"/>
      <c r="C27" s="241"/>
      <c r="D27" s="242"/>
      <c r="E27" s="255" t="s">
        <v>409</v>
      </c>
      <c r="F27" s="256"/>
      <c r="G27" s="256"/>
      <c r="H27" s="256"/>
      <c r="I27" s="256"/>
      <c r="J27" s="256"/>
      <c r="K27" s="256"/>
      <c r="L27" s="256"/>
      <c r="M27" s="256"/>
      <c r="N27" s="257"/>
    </row>
    <row r="28" spans="1:14" ht="17.45" customHeight="1">
      <c r="A28" s="243"/>
      <c r="B28" s="244"/>
      <c r="C28" s="244"/>
      <c r="D28" s="245"/>
      <c r="E28" s="249"/>
      <c r="F28" s="250"/>
      <c r="G28" s="250"/>
      <c r="H28" s="250"/>
      <c r="I28" s="250"/>
      <c r="J28" s="250"/>
      <c r="K28" s="250"/>
      <c r="L28" s="250"/>
      <c r="M28" s="250"/>
      <c r="N28" s="251"/>
    </row>
    <row r="29" spans="1:14" ht="17.850000000000001" customHeight="1">
      <c r="A29" s="243"/>
      <c r="B29" s="244"/>
      <c r="C29" s="244"/>
      <c r="D29" s="245"/>
      <c r="E29" s="249"/>
      <c r="F29" s="250"/>
      <c r="G29" s="250"/>
      <c r="H29" s="250"/>
      <c r="I29" s="250"/>
      <c r="J29" s="250"/>
      <c r="K29" s="250"/>
      <c r="L29" s="250"/>
      <c r="M29" s="250"/>
      <c r="N29" s="251"/>
    </row>
    <row r="30" spans="1:14" ht="14.25" customHeight="1">
      <c r="A30" s="246"/>
      <c r="B30" s="247"/>
      <c r="C30" s="247"/>
      <c r="D30" s="248"/>
      <c r="E30" s="252"/>
      <c r="F30" s="253"/>
      <c r="G30" s="253"/>
      <c r="H30" s="253"/>
      <c r="I30" s="253"/>
      <c r="J30" s="253"/>
      <c r="K30" s="253"/>
      <c r="L30" s="253"/>
      <c r="M30" s="253"/>
      <c r="N30" s="254"/>
    </row>
    <row r="31" spans="1:14" ht="18.95" customHeight="1"/>
  </sheetData>
  <mergeCells count="52">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6:N26"/>
    <mergeCell ref="A27:D30"/>
    <mergeCell ref="E28:N30"/>
    <mergeCell ref="E27:N27"/>
  </mergeCells>
  <hyperlinks>
    <hyperlink ref="E20" r:id="rId1" xr:uid="{8107582E-7F73-420A-B414-060262EF3301}"/>
    <hyperlink ref="E27" r:id="rId2" xr:uid="{6AB0E3E5-956B-4907-98D9-F42F900142E0}"/>
  </hyperlinks>
  <pageMargins left="0.7" right="0.7" top="0.75" bottom="0.75" header="0.3" footer="0.3"/>
  <pageSetup paperSize="9" scale="6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3D6F-9A4D-463A-B1B3-69ECD4B5BC7A}">
  <dimension ref="A2:J79"/>
  <sheetViews>
    <sheetView topLeftCell="A31" zoomScaleNormal="100" workbookViewId="0">
      <selection activeCell="H44" sqref="H44:I46"/>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87" t="s">
        <v>39</v>
      </c>
      <c r="C6" s="488"/>
      <c r="D6" s="489" t="str">
        <f>'FORMATO 2. POA - MIR'!D4:F4</f>
        <v xml:space="preserve">DIRECCION DE BIESTAR E INCLUSION SOCIAL </v>
      </c>
      <c r="E6" s="490"/>
      <c r="F6" s="487" t="s">
        <v>42</v>
      </c>
      <c r="G6" s="491"/>
      <c r="H6" s="492">
        <v>2026</v>
      </c>
      <c r="I6" s="492"/>
    </row>
    <row r="7" spans="2:9" ht="54" customHeight="1">
      <c r="B7" s="476" t="s">
        <v>40</v>
      </c>
      <c r="C7" s="477"/>
      <c r="D7" s="478" t="s">
        <v>368</v>
      </c>
      <c r="E7" s="479"/>
      <c r="F7" s="476" t="s">
        <v>43</v>
      </c>
      <c r="G7" s="480"/>
      <c r="H7" s="341" t="s">
        <v>280</v>
      </c>
      <c r="I7" s="341"/>
    </row>
    <row r="8" spans="2:9" ht="41.25" customHeight="1">
      <c r="B8" s="481" t="s">
        <v>41</v>
      </c>
      <c r="C8" s="482"/>
      <c r="D8" s="483" t="s">
        <v>294</v>
      </c>
      <c r="E8" s="484"/>
      <c r="F8" s="485" t="s">
        <v>44</v>
      </c>
      <c r="G8" s="486"/>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493"/>
      <c r="F10" s="421" t="s">
        <v>91</v>
      </c>
      <c r="G10" s="421"/>
      <c r="H10" s="494" t="str">
        <f>'FORMATO 2. POA - MIR'!E9</f>
        <v xml:space="preserve">2.4.2 Implementar apoyos sociales a personas adultas mayores. </v>
      </c>
      <c r="I10" s="495"/>
    </row>
    <row r="11" spans="2:9" ht="54" customHeight="1">
      <c r="B11" s="421" t="s">
        <v>92</v>
      </c>
      <c r="C11" s="421"/>
      <c r="D11" s="341" t="str">
        <f>'FORMATO 2. POA - MIR'!C10</f>
        <v>ACUERDO 2. BIENESTAR SOCIAL PARA ZAPOTLÁN.</v>
      </c>
      <c r="E11" s="493"/>
      <c r="F11" s="421" t="s">
        <v>94</v>
      </c>
      <c r="G11" s="421"/>
      <c r="H11" s="494" t="str">
        <f>'FORMATO 2. POA - MIR'!E10</f>
        <v>2.4.1.1 Mejorar la salud y la calidad de vida de las personas mayores promoviendo un ambiente optimo a través de talleres que mejoren sus 
actividades recreativas, sociales y culturales.</v>
      </c>
      <c r="I11" s="495"/>
    </row>
    <row r="12" spans="2:9" ht="126" customHeight="1">
      <c r="B12" s="496" t="s">
        <v>95</v>
      </c>
      <c r="C12" s="496"/>
      <c r="D12" s="497" t="str">
        <f>'FORMATO 2. POA - MIR'!C11</f>
        <v>2.4 Generar bienestar y seguridad social para los adultos mayores, mejorando su calidad de vida a través de programas integrales de salud, apoyos sociales, participación activa en la comunidad.</v>
      </c>
      <c r="E12" s="497"/>
      <c r="F12" s="421" t="s">
        <v>96</v>
      </c>
      <c r="G12" s="421"/>
      <c r="H12" s="494" t="str">
        <f>'FORMATO 2. POA - MIR'!E11</f>
        <v>2.4.2.1 Generar el vínculo de apoyos dirigidos a los adultos
Mayores en situación de vulnerabilidad a través de
programas federales y estatales.</v>
      </c>
      <c r="I12" s="495"/>
    </row>
    <row r="13" spans="2:9" ht="15" customHeight="1">
      <c r="B13" s="498" t="s">
        <v>373</v>
      </c>
      <c r="C13" s="499"/>
      <c r="D13" s="499"/>
      <c r="E13" s="499"/>
      <c r="F13" s="499"/>
      <c r="G13" s="499"/>
      <c r="H13" s="499"/>
      <c r="I13" s="500"/>
    </row>
    <row r="14" spans="2:9">
      <c r="B14" s="418" t="s">
        <v>45</v>
      </c>
      <c r="C14" s="418"/>
      <c r="D14" s="418"/>
      <c r="E14" s="418"/>
      <c r="F14" s="418"/>
      <c r="G14" s="418"/>
      <c r="H14" s="418"/>
      <c r="I14" s="418"/>
    </row>
    <row r="15" spans="2:9">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39"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508"/>
      <c r="C23" s="509"/>
      <c r="D23" s="510" t="s">
        <v>108</v>
      </c>
      <c r="E23" s="511"/>
      <c r="F23" s="493" t="e">
        <f>CALENDARIZACION!#REF!</f>
        <v>#REF!</v>
      </c>
      <c r="G23" s="495"/>
      <c r="H23" s="512"/>
      <c r="I23" s="513"/>
    </row>
    <row r="24" spans="2:9" ht="63.75" customHeight="1">
      <c r="B24" s="341"/>
      <c r="C24" s="341"/>
      <c r="D24" s="510" t="s">
        <v>108</v>
      </c>
      <c r="E24" s="511"/>
      <c r="F24" s="559" t="e">
        <f>CALENDARIZACION!#REF!</f>
        <v>#REF!</v>
      </c>
      <c r="G24" s="560"/>
      <c r="H24" s="512"/>
      <c r="I24" s="513"/>
    </row>
    <row r="25" spans="2:9" ht="68.25" customHeight="1">
      <c r="B25" s="341"/>
      <c r="C25" s="341"/>
      <c r="D25" s="510" t="s">
        <v>108</v>
      </c>
      <c r="E25" s="511"/>
      <c r="F25" s="526" t="e">
        <f>CALENDARIZACION!#REF!</f>
        <v>#REF!</v>
      </c>
      <c r="G25" s="526"/>
      <c r="H25" s="512"/>
      <c r="I25" s="513"/>
    </row>
    <row r="26" spans="2:9" ht="12.75" customHeight="1">
      <c r="B26" s="556" t="s">
        <v>142</v>
      </c>
      <c r="C26" s="556"/>
      <c r="D26" s="556"/>
      <c r="E26" s="556"/>
      <c r="F26" s="556"/>
      <c r="G26" s="556"/>
      <c r="H26" s="556"/>
      <c r="I26" s="556"/>
    </row>
    <row r="27" spans="2:9" ht="15.75" customHeight="1">
      <c r="B27" s="557" t="s">
        <v>28</v>
      </c>
      <c r="C27" s="554"/>
      <c r="D27" s="552" t="s">
        <v>46</v>
      </c>
      <c r="E27" s="554"/>
      <c r="F27" s="557" t="s">
        <v>47</v>
      </c>
      <c r="G27" s="558"/>
      <c r="H27" s="558"/>
      <c r="I27" s="558"/>
    </row>
    <row r="28" spans="2:9" ht="18" customHeight="1">
      <c r="B28" s="493" t="s">
        <v>100</v>
      </c>
      <c r="C28" s="495"/>
      <c r="D28" s="517" t="s">
        <v>98</v>
      </c>
      <c r="E28" s="518"/>
      <c r="F28" s="517" t="s">
        <v>213</v>
      </c>
      <c r="G28" s="497"/>
      <c r="H28" s="497"/>
      <c r="I28" s="518"/>
    </row>
    <row r="29" spans="2:9" ht="18" customHeight="1">
      <c r="B29" s="552" t="s">
        <v>127</v>
      </c>
      <c r="C29" s="553"/>
      <c r="D29" s="553"/>
      <c r="E29" s="554"/>
      <c r="F29" s="555" t="s">
        <v>130</v>
      </c>
      <c r="G29" s="542"/>
      <c r="H29" s="542"/>
      <c r="I29" s="542"/>
    </row>
    <row r="30" spans="2:9" ht="13.5" customHeight="1">
      <c r="B30" s="514" t="s">
        <v>108</v>
      </c>
      <c r="C30" s="515"/>
      <c r="D30" s="515"/>
      <c r="E30" s="516"/>
      <c r="F30" s="517" t="s">
        <v>189</v>
      </c>
      <c r="G30" s="497"/>
      <c r="H30" s="497"/>
      <c r="I30" s="518"/>
    </row>
    <row r="31" spans="2:9" ht="15.75" customHeight="1">
      <c r="B31" s="519" t="s">
        <v>82</v>
      </c>
      <c r="C31" s="520"/>
      <c r="D31" s="520"/>
      <c r="E31" s="521"/>
      <c r="F31" s="419" t="s">
        <v>131</v>
      </c>
      <c r="G31" s="420"/>
      <c r="H31" s="420"/>
      <c r="I31" s="420"/>
    </row>
    <row r="32" spans="2:9" ht="15.75" customHeight="1">
      <c r="B32" s="514" t="s">
        <v>109</v>
      </c>
      <c r="C32" s="515"/>
      <c r="D32" s="515"/>
      <c r="E32" s="516"/>
      <c r="F32" s="504" t="s">
        <v>110</v>
      </c>
      <c r="G32" s="505"/>
      <c r="H32" s="505"/>
      <c r="I32" s="527"/>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528" t="s">
        <v>148</v>
      </c>
      <c r="C35" s="529"/>
      <c r="D35" s="530" t="e">
        <f>CALENDARIZACION!#REF!</f>
        <v>#REF!</v>
      </c>
      <c r="E35" s="531"/>
      <c r="F35" s="489" t="s">
        <v>115</v>
      </c>
      <c r="G35" s="532"/>
      <c r="H35" s="533" t="s">
        <v>116</v>
      </c>
      <c r="I35" s="533"/>
    </row>
    <row r="36" spans="1:10">
      <c r="B36" s="522" t="s">
        <v>117</v>
      </c>
      <c r="C36" s="523"/>
      <c r="D36" s="524" t="s">
        <v>109</v>
      </c>
      <c r="E36" s="525"/>
      <c r="F36" s="478" t="s">
        <v>361</v>
      </c>
      <c r="G36" s="526"/>
      <c r="H36" s="424" t="s">
        <v>119</v>
      </c>
      <c r="I36" s="424"/>
    </row>
    <row r="37" spans="1:10">
      <c r="B37" s="522" t="s">
        <v>49</v>
      </c>
      <c r="C37" s="523"/>
      <c r="D37" s="524" t="s">
        <v>188</v>
      </c>
      <c r="E37" s="525"/>
      <c r="F37" s="478" t="s">
        <v>120</v>
      </c>
      <c r="G37" s="526"/>
      <c r="H37" s="425" t="s">
        <v>121</v>
      </c>
      <c r="I37" s="425"/>
    </row>
    <row r="38" spans="1:10">
      <c r="B38" s="541" t="s">
        <v>375</v>
      </c>
      <c r="C38" s="542"/>
      <c r="D38" s="542"/>
      <c r="E38" s="542"/>
      <c r="F38" s="542"/>
      <c r="G38" s="542"/>
      <c r="H38" s="542"/>
      <c r="I38" s="542"/>
    </row>
    <row r="39" spans="1:10">
      <c r="B39" s="543" t="s">
        <v>229</v>
      </c>
      <c r="C39" s="544"/>
      <c r="D39" s="544"/>
      <c r="E39" s="545"/>
      <c r="F39" s="546" t="s">
        <v>50</v>
      </c>
      <c r="G39" s="547"/>
      <c r="H39" s="421" t="s">
        <v>143</v>
      </c>
      <c r="I39" s="421"/>
    </row>
    <row r="40" spans="1:10">
      <c r="B40" s="422" t="e">
        <f>D43</f>
        <v>#REF!</v>
      </c>
      <c r="C40" s="422"/>
      <c r="D40" s="422"/>
      <c r="E40" s="422"/>
      <c r="F40" s="548">
        <v>2026</v>
      </c>
      <c r="G40" s="548"/>
      <c r="H40" s="341" t="s">
        <v>109</v>
      </c>
      <c r="I40" s="341"/>
    </row>
    <row r="41" spans="1:10">
      <c r="B41" s="534" t="s">
        <v>146</v>
      </c>
      <c r="C41" s="535"/>
      <c r="D41" s="535"/>
      <c r="E41" s="535"/>
      <c r="F41" s="535"/>
      <c r="G41" s="535"/>
      <c r="H41" s="535"/>
      <c r="I41" s="536"/>
    </row>
    <row r="42" spans="1:10" ht="36">
      <c r="B42" s="537" t="s">
        <v>123</v>
      </c>
      <c r="C42" s="538"/>
      <c r="D42" s="162" t="s">
        <v>147</v>
      </c>
      <c r="E42" s="163" t="s">
        <v>85</v>
      </c>
      <c r="F42" s="539" t="s">
        <v>86</v>
      </c>
      <c r="G42" s="540"/>
      <c r="H42" s="134" t="s">
        <v>75</v>
      </c>
      <c r="I42" s="134" t="s">
        <v>76</v>
      </c>
    </row>
    <row r="43" spans="1:10">
      <c r="B43" s="489" t="s">
        <v>277</v>
      </c>
      <c r="C43" s="532"/>
      <c r="D43" s="137" t="e">
        <f>SUM(CALENDARIZACION!#REF!)</f>
        <v>#REF!</v>
      </c>
      <c r="E43" s="138">
        <v>0</v>
      </c>
      <c r="F43" s="413" t="e">
        <f>SUM(CALENDARIZACION!#REF!)</f>
        <v>#REF!</v>
      </c>
      <c r="G43" s="413"/>
      <c r="H43" s="165">
        <v>46027</v>
      </c>
      <c r="I43" s="165">
        <v>46386</v>
      </c>
      <c r="J43" s="173"/>
    </row>
    <row r="44" spans="1:10">
      <c r="B44" s="478" t="s">
        <v>278</v>
      </c>
      <c r="C44" s="526"/>
      <c r="D44" s="137" t="e">
        <f>SUM(CALENDARIZACION!#REF!)</f>
        <v>#REF!</v>
      </c>
      <c r="E44" s="140">
        <v>0</v>
      </c>
      <c r="F44" s="413" t="e">
        <f>SUM(CALENDARIZACION!#REF!)</f>
        <v>#REF!</v>
      </c>
      <c r="G44" s="413"/>
      <c r="H44" s="165"/>
      <c r="I44" s="165"/>
      <c r="J44" s="173"/>
    </row>
    <row r="45" spans="1:10">
      <c r="B45" s="478" t="s">
        <v>133</v>
      </c>
      <c r="C45" s="526"/>
      <c r="D45" s="137" t="e">
        <f>SUM(CALENDARIZACION!#REF!)</f>
        <v>#REF!</v>
      </c>
      <c r="E45" s="138">
        <v>0</v>
      </c>
      <c r="F45" s="413" t="e">
        <f>SUM(CALENDARIZACION!#REF!)</f>
        <v>#REF!</v>
      </c>
      <c r="G45" s="413"/>
      <c r="H45" s="165"/>
      <c r="I45" s="165"/>
    </row>
    <row r="46" spans="1:10">
      <c r="B46" s="549" t="s">
        <v>279</v>
      </c>
      <c r="C46" s="550"/>
      <c r="D46" s="141" t="e">
        <f>SUM(CALENDARIZACION!#REF!)</f>
        <v>#REF!</v>
      </c>
      <c r="E46" s="142">
        <v>0</v>
      </c>
      <c r="F46" s="551" t="e">
        <f>SUM(CALENDARIZACION!#REF!)</f>
        <v>#REF!</v>
      </c>
      <c r="G46" s="551"/>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416"/>
      <c r="B48" s="416"/>
      <c r="C48" s="416"/>
      <c r="D48" s="416"/>
      <c r="E48" s="416"/>
      <c r="F48" s="416"/>
      <c r="G48" s="416"/>
      <c r="H48" s="416"/>
      <c r="I48" s="416"/>
    </row>
    <row r="49" spans="1:9" ht="22.5" customHeight="1">
      <c r="A49" s="416"/>
      <c r="B49" s="416"/>
      <c r="C49" s="416"/>
      <c r="D49" s="416"/>
      <c r="E49" s="416"/>
      <c r="F49" s="416"/>
      <c r="G49" s="416"/>
      <c r="H49" s="416"/>
      <c r="I49" s="416"/>
    </row>
    <row r="50" spans="1:9" ht="39" customHeight="1">
      <c r="B50" s="437" t="s">
        <v>161</v>
      </c>
      <c r="C50" s="418"/>
      <c r="D50" s="409" t="s">
        <v>52</v>
      </c>
      <c r="E50" s="409"/>
      <c r="F50" s="409" t="s">
        <v>155</v>
      </c>
      <c r="G50" s="409"/>
      <c r="H50" s="409"/>
      <c r="I50" s="409"/>
    </row>
    <row r="51" spans="1:9" ht="33.75" customHeight="1">
      <c r="B51" s="410" t="str">
        <f>D8</f>
        <v>PP1- A9 C1</v>
      </c>
      <c r="C51" s="410"/>
      <c r="D51" s="346" t="e">
        <f>B15</f>
        <v>#REF!</v>
      </c>
      <c r="E51" s="346"/>
      <c r="F51" s="145" t="s">
        <v>156</v>
      </c>
      <c r="G51" s="135" t="s">
        <v>157</v>
      </c>
      <c r="H51" s="145" t="s">
        <v>67</v>
      </c>
      <c r="I51" s="146" t="s">
        <v>68</v>
      </c>
    </row>
    <row r="52" spans="1:9" ht="30" customHeight="1">
      <c r="B52" s="411"/>
      <c r="C52" s="411"/>
      <c r="D52" s="412"/>
      <c r="E52" s="412"/>
      <c r="F52" s="147" t="e">
        <f>CALENDARIZACION!#REF!</f>
        <v>#REF!</v>
      </c>
      <c r="G52" s="143" t="e">
        <f>CALENDARIZACION!#REF!</f>
        <v>#REF!</v>
      </c>
      <c r="H52" s="147" t="e">
        <f>CALENDARIZACION!#REF!</f>
        <v>#REF!</v>
      </c>
      <c r="I52" s="148" t="e">
        <f>CALENDARIZACION!#REF!</f>
        <v>#REF!</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t="e">
        <f>F43/D43</f>
        <v>#REF!</v>
      </c>
      <c r="F71" s="406"/>
      <c r="G71" s="406"/>
      <c r="H71" s="406"/>
      <c r="I71" s="406"/>
    </row>
    <row r="72" spans="1:9">
      <c r="A72" s="174">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469"/>
      <c r="C79" s="469"/>
      <c r="D79" s="469"/>
      <c r="E79" s="469"/>
      <c r="F79" s="469"/>
      <c r="G79" s="469"/>
      <c r="H79" s="469"/>
      <c r="I79" s="46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{CADDE46F-CD96-44CD-AB32-E9DD5801341D}</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{C681BDB8-3E08-457B-B811-CE5E7D454FF4}</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{BD0DF37A-9C24-4977-A668-9634D89BF5B3}</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{58091FD0-C1FC-47F9-829E-C39463EE977B}</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CADDE46F-CD96-44CD-AB32-E9DD5801341D}">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681BDB8-3E08-457B-B811-CE5E7D454FF4}">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D0DF37A-9C24-4977-A668-9634D89BF5B3}">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58091FD0-C1FC-47F9-829E-C39463EE977B}">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D579A013-3762-452C-9596-61C41BFCC57E}">
          <x14:formula1>
            <xm:f>'NO SE EDITA'!$J$3:$J$6</xm:f>
          </x14:formula1>
          <xm:sqref>F40:G40</xm:sqref>
        </x14:dataValidation>
        <x14:dataValidation type="list" allowBlank="1" showInputMessage="1" showErrorMessage="1" xr:uid="{25F7CDC6-D4F4-4619-9B68-56E30763563F}">
          <x14:formula1>
            <xm:f>'NO SE EDITA'!$F$3:$F$4</xm:f>
          </x14:formula1>
          <xm:sqref>F30:I30</xm:sqref>
        </x14:dataValidation>
        <x14:dataValidation type="list" allowBlank="1" showInputMessage="1" showErrorMessage="1" xr:uid="{489279AB-0D8F-42B3-A0A9-4A22255BD8E7}">
          <x14:formula1>
            <xm:f>'NO SE EDITA'!$E$3:$E$4</xm:f>
          </x14:formula1>
          <xm:sqref>B30:E30</xm:sqref>
        </x14:dataValidation>
        <x14:dataValidation type="list" allowBlank="1" showInputMessage="1" showErrorMessage="1" xr:uid="{BDC3289A-6C8E-4BF4-9A14-E8BA89DE55C9}">
          <x14:formula1>
            <xm:f>'NO SE EDITA'!$M$3:$M$4</xm:f>
          </x14:formula1>
          <xm:sqref>D37:E37</xm:sqref>
        </x14:dataValidation>
        <x14:dataValidation type="list" allowBlank="1" showInputMessage="1" showErrorMessage="1" xr:uid="{4E71BC0A-4917-46A1-A53A-19CD95731A84}">
          <x14:formula1>
            <xm:f>'NO SE EDITA'!$B$3:$B$4</xm:f>
          </x14:formula1>
          <xm:sqref>B27:C28</xm:sqref>
        </x14:dataValidation>
        <x14:dataValidation type="list" allowBlank="1" showInputMessage="1" showErrorMessage="1" xr:uid="{C1A0E34A-2F77-48D8-986C-F0D10FAFFC91}">
          <x14:formula1>
            <xm:f>'NO SE EDITA'!$D$3:$D$4</xm:f>
          </x14:formula1>
          <xm:sqref>F28</xm:sqref>
        </x14:dataValidation>
        <x14:dataValidation type="list" allowBlank="1" showInputMessage="1" showErrorMessage="1" xr:uid="{9D30F385-01EB-4468-83DC-A3FD017C9151}">
          <x14:formula1>
            <xm:f>'NO SE EDITA'!$H$3:$H$4</xm:f>
          </x14:formula1>
          <xm:sqref>F32:I32</xm:sqref>
        </x14:dataValidation>
        <x14:dataValidation type="list" allowBlank="1" showInputMessage="1" showErrorMessage="1" xr:uid="{63DF7587-D913-45A4-A2F4-986AAF7B70A0}">
          <x14:formula1>
            <xm:f>'NO SE EDITA'!$G$3:$G$5</xm:f>
          </x14:formula1>
          <xm:sqref>B32:E32 D36:E36 H40:I40</xm:sqref>
        </x14:dataValidation>
        <x14:dataValidation type="list" allowBlank="1" showInputMessage="1" showErrorMessage="1" xr:uid="{A7E290AE-8C58-4ADF-A509-5E707BA66B54}">
          <x14:formula1>
            <xm:f>'NO SE EDITA'!$C$3:$C$6</xm:f>
          </x14:formula1>
          <xm:sqref>D28:E28</xm:sqref>
        </x14:dataValidation>
        <x14:dataValidation type="list" allowBlank="1" showInputMessage="1" showErrorMessage="1" xr:uid="{FF795BAE-3C3F-438A-8699-1674D8D6E3CE}">
          <x14:formula1>
            <xm:f>'NO SE EDITA'!$L$3:$L$6</xm:f>
          </x14:formula1>
          <xm:sqref>I43:I46</xm:sqref>
        </x14:dataValidation>
        <x14:dataValidation type="list" allowBlank="1" showInputMessage="1" showErrorMessage="1" xr:uid="{044EF15E-A0BB-4287-B756-B06054A717EB}">
          <x14:formula1>
            <xm:f>'NO SE EDITA'!$K$3:$K$6</xm:f>
          </x14:formula1>
          <xm:sqref>H43:H46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28771-11C9-4CA6-8594-25347E8DAA2C}">
  <dimension ref="A2:J79"/>
  <sheetViews>
    <sheetView topLeftCell="A16" zoomScaleNormal="100" workbookViewId="0">
      <selection activeCell="F24" sqref="F24:G24"/>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87" t="s">
        <v>39</v>
      </c>
      <c r="C6" s="488"/>
      <c r="D6" s="489" t="str">
        <f>'FORMATO 2. POA - MIR'!D4:F4</f>
        <v xml:space="preserve">DIRECCION DE BIESTAR E INCLUSION SOCIAL </v>
      </c>
      <c r="E6" s="490"/>
      <c r="F6" s="487" t="s">
        <v>42</v>
      </c>
      <c r="G6" s="491"/>
      <c r="H6" s="492">
        <v>2026</v>
      </c>
      <c r="I6" s="492"/>
    </row>
    <row r="7" spans="2:9" ht="54" customHeight="1">
      <c r="B7" s="476" t="s">
        <v>40</v>
      </c>
      <c r="C7" s="477"/>
      <c r="D7" s="478" t="s">
        <v>368</v>
      </c>
      <c r="E7" s="479"/>
      <c r="F7" s="476" t="s">
        <v>43</v>
      </c>
      <c r="G7" s="480"/>
      <c r="H7" s="341" t="s">
        <v>280</v>
      </c>
      <c r="I7" s="341"/>
    </row>
    <row r="8" spans="2:9" ht="41.25" customHeight="1">
      <c r="B8" s="481" t="s">
        <v>41</v>
      </c>
      <c r="C8" s="482"/>
      <c r="D8" s="483" t="s">
        <v>301</v>
      </c>
      <c r="E8" s="484"/>
      <c r="F8" s="485" t="s">
        <v>44</v>
      </c>
      <c r="G8" s="486"/>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493"/>
      <c r="F10" s="421" t="s">
        <v>91</v>
      </c>
      <c r="G10" s="421"/>
      <c r="H10" s="494" t="str">
        <f>'FORMATO 2. POA - MIR'!E9</f>
        <v xml:space="preserve">2.4.2 Implementar apoyos sociales a personas adultas mayores. </v>
      </c>
      <c r="I10" s="495"/>
    </row>
    <row r="11" spans="2:9" ht="54" customHeight="1">
      <c r="B11" s="421" t="s">
        <v>92</v>
      </c>
      <c r="C11" s="421"/>
      <c r="D11" s="341" t="str">
        <f>'FORMATO 2. POA - MIR'!C10</f>
        <v>ACUERDO 2. BIENESTAR SOCIAL PARA ZAPOTLÁN.</v>
      </c>
      <c r="E11" s="493"/>
      <c r="F11" s="421" t="s">
        <v>94</v>
      </c>
      <c r="G11" s="421"/>
      <c r="H11" s="494" t="str">
        <f>'FORMATO 2. POA - MIR'!E10</f>
        <v>2.4.1.1 Mejorar la salud y la calidad de vida de las personas mayores promoviendo un ambiente optimo a través de talleres que mejoren sus 
actividades recreativas, sociales y culturales.</v>
      </c>
      <c r="I11" s="495"/>
    </row>
    <row r="12" spans="2:9" ht="126" customHeight="1">
      <c r="B12" s="496" t="s">
        <v>95</v>
      </c>
      <c r="C12" s="496"/>
      <c r="D12" s="497" t="str">
        <f>'FORMATO 2. POA - MIR'!C11</f>
        <v>2.4 Generar bienestar y seguridad social para los adultos mayores, mejorando su calidad de vida a través de programas integrales de salud, apoyos sociales, participación activa en la comunidad.</v>
      </c>
      <c r="E12" s="497"/>
      <c r="F12" s="421" t="s">
        <v>96</v>
      </c>
      <c r="G12" s="421"/>
      <c r="H12" s="494" t="str">
        <f>'FORMATO 2. POA - MIR'!E11</f>
        <v>2.4.2.1 Generar el vínculo de apoyos dirigidos a los adultos
Mayores en situación de vulnerabilidad a través de
programas federales y estatales.</v>
      </c>
      <c r="I12" s="495"/>
    </row>
    <row r="13" spans="2:9" ht="15" customHeight="1">
      <c r="B13" s="498" t="s">
        <v>373</v>
      </c>
      <c r="C13" s="499"/>
      <c r="D13" s="499"/>
      <c r="E13" s="499"/>
      <c r="F13" s="499"/>
      <c r="G13" s="499"/>
      <c r="H13" s="499"/>
      <c r="I13" s="500"/>
    </row>
    <row r="14" spans="2:9">
      <c r="B14" s="418" t="s">
        <v>45</v>
      </c>
      <c r="C14" s="418"/>
      <c r="D14" s="418"/>
      <c r="E14" s="418"/>
      <c r="F14" s="418"/>
      <c r="G14" s="418"/>
      <c r="H14" s="418"/>
      <c r="I14" s="418"/>
    </row>
    <row r="15" spans="2:9">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39"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508"/>
      <c r="C23" s="509"/>
      <c r="D23" s="510" t="s">
        <v>108</v>
      </c>
      <c r="E23" s="511"/>
      <c r="F23" s="493" t="e">
        <f>CALENDARIZACION!#REF!</f>
        <v>#REF!</v>
      </c>
      <c r="G23" s="495"/>
      <c r="H23" s="512"/>
      <c r="I23" s="513"/>
    </row>
    <row r="24" spans="2:9" ht="63.75" customHeight="1">
      <c r="B24" s="341"/>
      <c r="C24" s="341"/>
      <c r="D24" s="510" t="s">
        <v>108</v>
      </c>
      <c r="E24" s="511"/>
      <c r="F24" s="559" t="e">
        <f>CALENDARIZACION!#REF!</f>
        <v>#REF!</v>
      </c>
      <c r="G24" s="560"/>
      <c r="H24" s="512"/>
      <c r="I24" s="513"/>
    </row>
    <row r="25" spans="2:9" ht="68.25" customHeight="1">
      <c r="B25" s="341"/>
      <c r="C25" s="341"/>
      <c r="D25" s="510" t="s">
        <v>108</v>
      </c>
      <c r="E25" s="511"/>
      <c r="F25" s="526" t="e">
        <f>CALENDARIZACION!#REF!</f>
        <v>#REF!</v>
      </c>
      <c r="G25" s="526"/>
      <c r="H25" s="512"/>
      <c r="I25" s="513"/>
    </row>
    <row r="26" spans="2:9" ht="12.75" customHeight="1">
      <c r="B26" s="556" t="s">
        <v>142</v>
      </c>
      <c r="C26" s="556"/>
      <c r="D26" s="556"/>
      <c r="E26" s="556"/>
      <c r="F26" s="556"/>
      <c r="G26" s="556"/>
      <c r="H26" s="556"/>
      <c r="I26" s="556"/>
    </row>
    <row r="27" spans="2:9" ht="15.75" customHeight="1">
      <c r="B27" s="557" t="s">
        <v>28</v>
      </c>
      <c r="C27" s="554"/>
      <c r="D27" s="552" t="s">
        <v>46</v>
      </c>
      <c r="E27" s="554"/>
      <c r="F27" s="557" t="s">
        <v>47</v>
      </c>
      <c r="G27" s="558"/>
      <c r="H27" s="558"/>
      <c r="I27" s="558"/>
    </row>
    <row r="28" spans="2:9" ht="18" customHeight="1">
      <c r="B28" s="493" t="s">
        <v>100</v>
      </c>
      <c r="C28" s="495"/>
      <c r="D28" s="517" t="s">
        <v>98</v>
      </c>
      <c r="E28" s="518"/>
      <c r="F28" s="517" t="s">
        <v>213</v>
      </c>
      <c r="G28" s="497"/>
      <c r="H28" s="497"/>
      <c r="I28" s="518"/>
    </row>
    <row r="29" spans="2:9" ht="18" customHeight="1">
      <c r="B29" s="552" t="s">
        <v>127</v>
      </c>
      <c r="C29" s="553"/>
      <c r="D29" s="553"/>
      <c r="E29" s="554"/>
      <c r="F29" s="555" t="s">
        <v>130</v>
      </c>
      <c r="G29" s="542"/>
      <c r="H29" s="542"/>
      <c r="I29" s="542"/>
    </row>
    <row r="30" spans="2:9" ht="13.5" customHeight="1">
      <c r="B30" s="514" t="s">
        <v>108</v>
      </c>
      <c r="C30" s="515"/>
      <c r="D30" s="515"/>
      <c r="E30" s="516"/>
      <c r="F30" s="517" t="s">
        <v>189</v>
      </c>
      <c r="G30" s="497"/>
      <c r="H30" s="497"/>
      <c r="I30" s="518"/>
    </row>
    <row r="31" spans="2:9" ht="15.75" customHeight="1">
      <c r="B31" s="519" t="s">
        <v>82</v>
      </c>
      <c r="C31" s="520"/>
      <c r="D31" s="520"/>
      <c r="E31" s="521"/>
      <c r="F31" s="419" t="s">
        <v>131</v>
      </c>
      <c r="G31" s="420"/>
      <c r="H31" s="420"/>
      <c r="I31" s="420"/>
    </row>
    <row r="32" spans="2:9" ht="15.75" customHeight="1">
      <c r="B32" s="514" t="s">
        <v>109</v>
      </c>
      <c r="C32" s="515"/>
      <c r="D32" s="515"/>
      <c r="E32" s="516"/>
      <c r="F32" s="504" t="s">
        <v>110</v>
      </c>
      <c r="G32" s="505"/>
      <c r="H32" s="505"/>
      <c r="I32" s="527"/>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528" t="s">
        <v>148</v>
      </c>
      <c r="C35" s="529"/>
      <c r="D35" s="530" t="e">
        <f>CALENDARIZACION!#REF!</f>
        <v>#REF!</v>
      </c>
      <c r="E35" s="531"/>
      <c r="F35" s="489" t="s">
        <v>115</v>
      </c>
      <c r="G35" s="532"/>
      <c r="H35" s="533" t="s">
        <v>116</v>
      </c>
      <c r="I35" s="533"/>
    </row>
    <row r="36" spans="1:10">
      <c r="B36" s="522" t="s">
        <v>117</v>
      </c>
      <c r="C36" s="523"/>
      <c r="D36" s="524" t="s">
        <v>109</v>
      </c>
      <c r="E36" s="525"/>
      <c r="F36" s="478" t="s">
        <v>361</v>
      </c>
      <c r="G36" s="526"/>
      <c r="H36" s="424" t="s">
        <v>119</v>
      </c>
      <c r="I36" s="424"/>
    </row>
    <row r="37" spans="1:10">
      <c r="B37" s="522" t="s">
        <v>49</v>
      </c>
      <c r="C37" s="523"/>
      <c r="D37" s="524" t="s">
        <v>188</v>
      </c>
      <c r="E37" s="525"/>
      <c r="F37" s="478" t="s">
        <v>120</v>
      </c>
      <c r="G37" s="526"/>
      <c r="H37" s="425" t="s">
        <v>121</v>
      </c>
      <c r="I37" s="425"/>
    </row>
    <row r="38" spans="1:10">
      <c r="B38" s="541" t="s">
        <v>375</v>
      </c>
      <c r="C38" s="542"/>
      <c r="D38" s="542"/>
      <c r="E38" s="542"/>
      <c r="F38" s="542"/>
      <c r="G38" s="542"/>
      <c r="H38" s="542"/>
      <c r="I38" s="542"/>
    </row>
    <row r="39" spans="1:10">
      <c r="B39" s="543" t="s">
        <v>229</v>
      </c>
      <c r="C39" s="544"/>
      <c r="D39" s="544"/>
      <c r="E39" s="545"/>
      <c r="F39" s="546" t="s">
        <v>50</v>
      </c>
      <c r="G39" s="547"/>
      <c r="H39" s="421" t="s">
        <v>143</v>
      </c>
      <c r="I39" s="421"/>
    </row>
    <row r="40" spans="1:10">
      <c r="B40" s="565" t="e">
        <f>D43</f>
        <v>#REF!</v>
      </c>
      <c r="C40" s="565"/>
      <c r="D40" s="565"/>
      <c r="E40" s="565"/>
      <c r="F40" s="566">
        <v>2026</v>
      </c>
      <c r="G40" s="566"/>
      <c r="H40" s="501" t="s">
        <v>109</v>
      </c>
      <c r="I40" s="501"/>
    </row>
    <row r="41" spans="1:10">
      <c r="B41" s="417" t="s">
        <v>146</v>
      </c>
      <c r="C41" s="417"/>
      <c r="D41" s="417"/>
      <c r="E41" s="417"/>
      <c r="F41" s="417"/>
      <c r="G41" s="417"/>
      <c r="H41" s="417"/>
      <c r="I41" s="417"/>
    </row>
    <row r="42" spans="1:10" ht="36">
      <c r="B42" s="557" t="s">
        <v>123</v>
      </c>
      <c r="C42" s="558"/>
      <c r="D42" s="176" t="s">
        <v>147</v>
      </c>
      <c r="E42" s="177" t="s">
        <v>85</v>
      </c>
      <c r="F42" s="563" t="s">
        <v>86</v>
      </c>
      <c r="G42" s="564"/>
      <c r="H42" s="178" t="s">
        <v>75</v>
      </c>
      <c r="I42" s="178" t="s">
        <v>76</v>
      </c>
    </row>
    <row r="43" spans="1:10">
      <c r="B43" s="489" t="s">
        <v>277</v>
      </c>
      <c r="C43" s="532"/>
      <c r="D43" s="137" t="e">
        <f>SUM(CALENDARIZACION!#REF!)</f>
        <v>#REF!</v>
      </c>
      <c r="E43" s="138">
        <v>0</v>
      </c>
      <c r="F43" s="413" t="e">
        <f>SUM(CALENDARIZACION!#REF!)</f>
        <v>#REF!</v>
      </c>
      <c r="G43" s="413"/>
      <c r="H43" s="165">
        <v>46027</v>
      </c>
      <c r="I43" s="165">
        <v>46386</v>
      </c>
      <c r="J43" s="173"/>
    </row>
    <row r="44" spans="1:10">
      <c r="B44" s="478" t="s">
        <v>278</v>
      </c>
      <c r="C44" s="526"/>
      <c r="D44" s="137" t="e">
        <f>SUM(CALENDARIZACION!#REF!)</f>
        <v>#REF!</v>
      </c>
      <c r="E44" s="140">
        <v>0</v>
      </c>
      <c r="F44" s="413" t="e">
        <f>SUM(CALENDARIZACION!#REF!)</f>
        <v>#REF!</v>
      </c>
      <c r="G44" s="413"/>
      <c r="H44" s="165"/>
      <c r="I44" s="165"/>
      <c r="J44" s="173"/>
    </row>
    <row r="45" spans="1:10">
      <c r="B45" s="478" t="s">
        <v>133</v>
      </c>
      <c r="C45" s="526"/>
      <c r="D45" s="137" t="e">
        <f>SUM(CALENDARIZACION!#REF!)</f>
        <v>#REF!</v>
      </c>
      <c r="E45" s="138">
        <v>0</v>
      </c>
      <c r="F45" s="413" t="e">
        <f>SUM(CALENDARIZACION!#REF!)</f>
        <v>#REF!</v>
      </c>
      <c r="G45" s="413"/>
      <c r="H45" s="165"/>
      <c r="I45" s="165"/>
    </row>
    <row r="46" spans="1:10">
      <c r="B46" s="549" t="s">
        <v>279</v>
      </c>
      <c r="C46" s="550"/>
      <c r="D46" s="141" t="e">
        <f>SUM(CALENDARIZACION!#REF!)</f>
        <v>#REF!</v>
      </c>
      <c r="E46" s="142">
        <v>0</v>
      </c>
      <c r="F46" s="551" t="e">
        <f>SUM(CALENDARIZACION!#REF!)</f>
        <v>#REF!</v>
      </c>
      <c r="G46" s="551"/>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416"/>
      <c r="B48" s="416"/>
      <c r="C48" s="416"/>
      <c r="D48" s="416"/>
      <c r="E48" s="416"/>
      <c r="F48" s="416"/>
      <c r="G48" s="416"/>
      <c r="H48" s="416"/>
      <c r="I48" s="416"/>
    </row>
    <row r="49" spans="1:9" ht="22.5" customHeight="1">
      <c r="A49" s="416"/>
      <c r="B49" s="416"/>
      <c r="C49" s="416"/>
      <c r="D49" s="416"/>
      <c r="E49" s="416"/>
      <c r="F49" s="416"/>
      <c r="G49" s="416"/>
      <c r="H49" s="416"/>
      <c r="I49" s="416"/>
    </row>
    <row r="50" spans="1:9" ht="39" customHeight="1">
      <c r="B50" s="437" t="s">
        <v>161</v>
      </c>
      <c r="C50" s="418"/>
      <c r="D50" s="409" t="s">
        <v>52</v>
      </c>
      <c r="E50" s="409"/>
      <c r="F50" s="409" t="s">
        <v>155</v>
      </c>
      <c r="G50" s="409"/>
      <c r="H50" s="409"/>
      <c r="I50" s="409"/>
    </row>
    <row r="51" spans="1:9" ht="33.75" customHeight="1">
      <c r="B51" s="410" t="str">
        <f>D8</f>
        <v>PP1- A10 C1</v>
      </c>
      <c r="C51" s="410"/>
      <c r="D51" s="346" t="e">
        <f>B15</f>
        <v>#REF!</v>
      </c>
      <c r="E51" s="346"/>
      <c r="F51" s="145" t="s">
        <v>156</v>
      </c>
      <c r="G51" s="135" t="s">
        <v>157</v>
      </c>
      <c r="H51" s="145" t="s">
        <v>67</v>
      </c>
      <c r="I51" s="146" t="s">
        <v>68</v>
      </c>
    </row>
    <row r="52" spans="1:9" ht="30" customHeight="1">
      <c r="B52" s="411"/>
      <c r="C52" s="411"/>
      <c r="D52" s="412"/>
      <c r="E52" s="412"/>
      <c r="F52" s="147" t="e">
        <f>CALENDARIZACION!#REF!</f>
        <v>#REF!</v>
      </c>
      <c r="G52" s="143" t="e">
        <f>CALENDARIZACION!#REF!</f>
        <v>#REF!</v>
      </c>
      <c r="H52" s="147" t="e">
        <f>CALENDARIZACION!#REF!</f>
        <v>#REF!</v>
      </c>
      <c r="I52" s="148" t="e">
        <f>CALENDARIZACION!#REF!</f>
        <v>#REF!</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t="e">
        <f>F43/D43</f>
        <v>#REF!</v>
      </c>
      <c r="F71" s="406"/>
      <c r="G71" s="406"/>
      <c r="H71" s="406"/>
      <c r="I71" s="406"/>
    </row>
    <row r="72" spans="1:9">
      <c r="A72" s="174">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469"/>
      <c r="C79" s="469"/>
      <c r="D79" s="469"/>
      <c r="E79" s="469"/>
      <c r="F79" s="469"/>
      <c r="G79" s="469"/>
      <c r="H79" s="469"/>
      <c r="I79" s="46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{4BFE4329-4D6C-4BAD-883B-D4FB5AF1D24F}</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{9E65D433-E849-4186-8D83-56297C98CB98}</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{BD561042-A62C-448B-BE9A-BDCFBF861E00}</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{BFD18552-A86B-4CCF-B92E-AE3DCA9B5B2D}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4BFE4329-4D6C-4BAD-883B-D4FB5AF1D24F}">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E65D433-E849-4186-8D83-56297C98CB98}">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D561042-A62C-448B-BE9A-BDCFBF861E00}">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BFD18552-A86B-4CCF-B92E-AE3DCA9B5B2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5AD33E9B-53DC-40D5-83ED-6B4C39995CCE}">
          <x14:formula1>
            <xm:f>'NO SE EDITA'!$K$3:$K$6</xm:f>
          </x14:formula1>
          <xm:sqref>H43:H46</xm:sqref>
        </x14:dataValidation>
        <x14:dataValidation type="list" allowBlank="1" showInputMessage="1" showErrorMessage="1" xr:uid="{29AA10F4-938B-4C4E-B986-2A1636C123E7}">
          <x14:formula1>
            <xm:f>'NO SE EDITA'!$L$3:$L$6</xm:f>
          </x14:formula1>
          <xm:sqref>I43:I46</xm:sqref>
        </x14:dataValidation>
        <x14:dataValidation type="list" allowBlank="1" showInputMessage="1" showErrorMessage="1" xr:uid="{04994212-46D5-4726-BD01-BB6129245647}">
          <x14:formula1>
            <xm:f>'NO SE EDITA'!$C$3:$C$6</xm:f>
          </x14:formula1>
          <xm:sqref>D28:E28</xm:sqref>
        </x14:dataValidation>
        <x14:dataValidation type="list" allowBlank="1" showInputMessage="1" showErrorMessage="1" xr:uid="{F7415AF0-199F-4F91-B193-61243816A675}">
          <x14:formula1>
            <xm:f>'NO SE EDITA'!$G$3:$G$5</xm:f>
          </x14:formula1>
          <xm:sqref>B32:E32 D36:E36 H40:I40</xm:sqref>
        </x14:dataValidation>
        <x14:dataValidation type="list" allowBlank="1" showInputMessage="1" showErrorMessage="1" xr:uid="{18594A14-1CB2-4B30-8144-F1EA1262B15F}">
          <x14:formula1>
            <xm:f>'NO SE EDITA'!$H$3:$H$4</xm:f>
          </x14:formula1>
          <xm:sqref>F32:I32</xm:sqref>
        </x14:dataValidation>
        <x14:dataValidation type="list" allowBlank="1" showInputMessage="1" showErrorMessage="1" xr:uid="{E554C55C-CF43-4CE7-BF86-6D377D565700}">
          <x14:formula1>
            <xm:f>'NO SE EDITA'!$D$3:$D$4</xm:f>
          </x14:formula1>
          <xm:sqref>F28</xm:sqref>
        </x14:dataValidation>
        <x14:dataValidation type="list" allowBlank="1" showInputMessage="1" showErrorMessage="1" xr:uid="{2A587F3E-0D72-4C9E-8B3E-511E35326DED}">
          <x14:formula1>
            <xm:f>'NO SE EDITA'!$B$3:$B$4</xm:f>
          </x14:formula1>
          <xm:sqref>B27:C28</xm:sqref>
        </x14:dataValidation>
        <x14:dataValidation type="list" allowBlank="1" showInputMessage="1" showErrorMessage="1" xr:uid="{961E6BE2-D00C-42AF-92A8-91D29D3D60A2}">
          <x14:formula1>
            <xm:f>'NO SE EDITA'!$M$3:$M$4</xm:f>
          </x14:formula1>
          <xm:sqref>D37:E37</xm:sqref>
        </x14:dataValidation>
        <x14:dataValidation type="list" allowBlank="1" showInputMessage="1" showErrorMessage="1" xr:uid="{9913F8A8-D596-4837-9CC2-104F8F36DCF9}">
          <x14:formula1>
            <xm:f>'NO SE EDITA'!$E$3:$E$4</xm:f>
          </x14:formula1>
          <xm:sqref>B30:E30</xm:sqref>
        </x14:dataValidation>
        <x14:dataValidation type="list" allowBlank="1" showInputMessage="1" showErrorMessage="1" xr:uid="{E67FFC13-882B-49F6-9FD9-C7D0A4D71DD7}">
          <x14:formula1>
            <xm:f>'NO SE EDITA'!$F$3:$F$4</xm:f>
          </x14:formula1>
          <xm:sqref>F30:I30</xm:sqref>
        </x14:dataValidation>
        <x14:dataValidation type="list" allowBlank="1" showInputMessage="1" showErrorMessage="1" xr:uid="{BD51CB30-6041-430A-A6D5-1B265A46A3CE}">
          <x14:formula1>
            <xm:f>'NO SE EDITA'!$J$3:$J$6</xm:f>
          </x14:formula1>
          <xm:sqref>F40:G40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28" zoomScaleNormal="100" workbookViewId="0">
      <selection activeCell="M24" sqref="M24"/>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87" t="s">
        <v>39</v>
      </c>
      <c r="C6" s="488"/>
      <c r="D6" s="489" t="str">
        <f>'FORMATO 2. POA - MIR'!D4:F4</f>
        <v xml:space="preserve">DIRECCION DE BIESTAR E INCLUSION SOCIAL </v>
      </c>
      <c r="E6" s="490"/>
      <c r="F6" s="487" t="s">
        <v>42</v>
      </c>
      <c r="G6" s="491"/>
      <c r="H6" s="492" t="s">
        <v>550</v>
      </c>
      <c r="I6" s="492"/>
    </row>
    <row r="7" spans="2:9" ht="54" customHeight="1">
      <c r="B7" s="476" t="s">
        <v>40</v>
      </c>
      <c r="C7" s="477"/>
      <c r="D7" s="478" t="s">
        <v>482</v>
      </c>
      <c r="E7" s="479"/>
      <c r="F7" s="476" t="s">
        <v>43</v>
      </c>
      <c r="G7" s="480"/>
      <c r="H7" s="341" t="s">
        <v>527</v>
      </c>
      <c r="I7" s="341"/>
    </row>
    <row r="8" spans="2:9" ht="41.25" customHeight="1">
      <c r="B8" s="481" t="s">
        <v>41</v>
      </c>
      <c r="C8" s="482"/>
      <c r="D8" s="483" t="s">
        <v>295</v>
      </c>
      <c r="E8" s="484"/>
      <c r="F8" s="485" t="s">
        <v>44</v>
      </c>
      <c r="G8" s="486"/>
      <c r="H8" s="341" t="s">
        <v>482</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493"/>
      <c r="F10" s="421" t="s">
        <v>91</v>
      </c>
      <c r="G10" s="421"/>
      <c r="H10" s="494" t="str">
        <f>'FORMATO 2. POA - MIR'!E9</f>
        <v xml:space="preserve">2.4.2 Implementar apoyos sociales a personas adultas mayores. </v>
      </c>
      <c r="I10" s="495"/>
    </row>
    <row r="11" spans="2:9" ht="54" customHeight="1">
      <c r="B11" s="421" t="s">
        <v>92</v>
      </c>
      <c r="C11" s="421"/>
      <c r="D11" s="341" t="str">
        <f>'FORMATO 2. POA - MIR'!C10</f>
        <v>ACUERDO 2. BIENESTAR SOCIAL PARA ZAPOTLÁN.</v>
      </c>
      <c r="E11" s="493"/>
      <c r="F11" s="421" t="s">
        <v>94</v>
      </c>
      <c r="G11" s="421"/>
      <c r="H11" s="494" t="str">
        <f>'FORMATO 2. POA - MIR'!E10</f>
        <v>2.4.1.1 Mejorar la salud y la calidad de vida de las personas mayores promoviendo un ambiente optimo a través de talleres que mejoren sus 
actividades recreativas, sociales y culturales.</v>
      </c>
      <c r="I11" s="495"/>
    </row>
    <row r="12" spans="2:9" ht="126" customHeight="1">
      <c r="B12" s="496" t="s">
        <v>95</v>
      </c>
      <c r="C12" s="496"/>
      <c r="D12" s="497" t="str">
        <f>'FORMATO 2. POA - MIR'!C11</f>
        <v>2.4 Generar bienestar y seguridad social para los adultos mayores, mejorando su calidad de vida a través de programas integrales de salud, apoyos sociales, participación activa en la comunidad.</v>
      </c>
      <c r="E12" s="497"/>
      <c r="F12" s="421" t="s">
        <v>96</v>
      </c>
      <c r="G12" s="421"/>
      <c r="H12" s="494" t="str">
        <f>'FORMATO 2. POA - MIR'!E11</f>
        <v>2.4.2.1 Generar el vínculo de apoyos dirigidos a los adultos
Mayores en situación de vulnerabilidad a través de
programas federales y estatales.</v>
      </c>
      <c r="I12" s="495"/>
    </row>
    <row r="13" spans="2:9" ht="15" customHeight="1">
      <c r="B13" s="498" t="s">
        <v>373</v>
      </c>
      <c r="C13" s="499"/>
      <c r="D13" s="499"/>
      <c r="E13" s="499"/>
      <c r="F13" s="499"/>
      <c r="G13" s="499"/>
      <c r="H13" s="499"/>
      <c r="I13" s="500"/>
    </row>
    <row r="14" spans="2:9">
      <c r="B14" s="418" t="s">
        <v>45</v>
      </c>
      <c r="C14" s="418"/>
      <c r="D14" s="418"/>
      <c r="E14" s="418"/>
      <c r="F14" s="418"/>
      <c r="G14" s="418"/>
      <c r="H14" s="418"/>
      <c r="I14" s="418"/>
    </row>
    <row r="15" spans="2:9" ht="30.75" customHeight="1">
      <c r="B15" s="442" t="str">
        <f>'FORMATO 2. POA - MIR'!B21</f>
        <v xml:space="preserve">EVENTOS GERONTOLOGICOS </v>
      </c>
      <c r="C15" s="442"/>
      <c r="D15" s="442"/>
      <c r="E15" s="442"/>
      <c r="F15" s="442"/>
      <c r="G15" s="442"/>
      <c r="H15" s="442"/>
      <c r="I15" s="442"/>
    </row>
    <row r="16" spans="2:9">
      <c r="B16" s="418" t="s">
        <v>48</v>
      </c>
      <c r="C16" s="418"/>
      <c r="D16" s="418"/>
      <c r="E16" s="418"/>
      <c r="F16" s="418"/>
      <c r="G16" s="418"/>
      <c r="H16" s="418"/>
      <c r="I16" s="418"/>
    </row>
    <row r="17" spans="2:9" ht="39" customHeight="1">
      <c r="B17" s="341" t="str">
        <f>'FORMATO 2. POA - MIR'!C21</f>
        <v>Las actividades sociales para adultos mayores en Zapotlán son esenciales para mejorar su calidad de vida, fomentar su bienestar emocional y físico, y promover su integración en la sociedad</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str">
        <f>CALENDARIZACION!E32</f>
        <v>PPAMAEG =(PPAMAEGR /PPAMAEGP )X100%</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493" t="s">
        <v>561</v>
      </c>
      <c r="C23" s="509"/>
      <c r="D23" s="510" t="s">
        <v>108</v>
      </c>
      <c r="E23" s="511"/>
      <c r="F23" s="493" t="str">
        <f>CALENDARIZACION!C32</f>
        <v>PPAMAEG PORCENTAJE DE PERSONAS ADULTAS MAYORES QUE ACUDEN A EVENTOS GERONTOLOGICOS</v>
      </c>
      <c r="G23" s="495"/>
      <c r="H23" s="572" t="s">
        <v>477</v>
      </c>
      <c r="I23" s="495"/>
    </row>
    <row r="24" spans="2:9" ht="63.75" customHeight="1">
      <c r="B24" s="341" t="s">
        <v>561</v>
      </c>
      <c r="C24" s="341"/>
      <c r="D24" s="510" t="s">
        <v>108</v>
      </c>
      <c r="E24" s="511"/>
      <c r="F24" s="559" t="str">
        <f>CALENDARIZACION!D32</f>
        <v>PPAMAEG PORCENTAJE DE PERSONAS ADULTAS MAYORES QUE ACUDEN A EVENTOS GERONTOLOGICOS PROGRAMADAS</v>
      </c>
      <c r="G24" s="560"/>
      <c r="H24" s="572" t="s">
        <v>477</v>
      </c>
      <c r="I24" s="495"/>
    </row>
    <row r="25" spans="2:9" ht="68.25" customHeight="1">
      <c r="B25" s="341" t="s">
        <v>561</v>
      </c>
      <c r="C25" s="341"/>
      <c r="D25" s="510" t="s">
        <v>108</v>
      </c>
      <c r="E25" s="511"/>
      <c r="F25" s="526" t="str">
        <f>CALENDARIZACION!D33</f>
        <v xml:space="preserve">PPAMAEG PORCENTAJE DE PERSONAS ADULTAS MAYORES QUE ACUDEN A EVENTOS GERONTOLOGICOS REALIZADAS </v>
      </c>
      <c r="G25" s="526"/>
      <c r="H25" s="572" t="s">
        <v>477</v>
      </c>
      <c r="I25" s="495"/>
    </row>
    <row r="26" spans="2:9" ht="12.75" customHeight="1">
      <c r="B26" s="556" t="s">
        <v>142</v>
      </c>
      <c r="C26" s="556"/>
      <c r="D26" s="556"/>
      <c r="E26" s="556"/>
      <c r="F26" s="556"/>
      <c r="G26" s="556"/>
      <c r="H26" s="556"/>
      <c r="I26" s="556"/>
    </row>
    <row r="27" spans="2:9" ht="15.75" customHeight="1">
      <c r="B27" s="557" t="s">
        <v>28</v>
      </c>
      <c r="C27" s="554"/>
      <c r="D27" s="552" t="s">
        <v>46</v>
      </c>
      <c r="E27" s="554"/>
      <c r="F27" s="557" t="s">
        <v>47</v>
      </c>
      <c r="G27" s="558"/>
      <c r="H27" s="558"/>
      <c r="I27" s="558"/>
    </row>
    <row r="28" spans="2:9" ht="18" customHeight="1">
      <c r="B28" s="493" t="s">
        <v>99</v>
      </c>
      <c r="C28" s="495"/>
      <c r="D28" s="517" t="s">
        <v>97</v>
      </c>
      <c r="E28" s="518"/>
      <c r="F28" s="517" t="s">
        <v>213</v>
      </c>
      <c r="G28" s="497"/>
      <c r="H28" s="497"/>
      <c r="I28" s="518"/>
    </row>
    <row r="29" spans="2:9" ht="18" customHeight="1">
      <c r="B29" s="552" t="s">
        <v>127</v>
      </c>
      <c r="C29" s="553"/>
      <c r="D29" s="553"/>
      <c r="E29" s="554"/>
      <c r="F29" s="555" t="s">
        <v>130</v>
      </c>
      <c r="G29" s="542"/>
      <c r="H29" s="542"/>
      <c r="I29" s="542"/>
    </row>
    <row r="30" spans="2:9" ht="13.5" customHeight="1">
      <c r="B30" s="514" t="s">
        <v>108</v>
      </c>
      <c r="C30" s="515"/>
      <c r="D30" s="515"/>
      <c r="E30" s="516"/>
      <c r="F30" s="517" t="s">
        <v>189</v>
      </c>
      <c r="G30" s="497"/>
      <c r="H30" s="497"/>
      <c r="I30" s="518"/>
    </row>
    <row r="31" spans="2:9" ht="15.75" customHeight="1">
      <c r="B31" s="519" t="s">
        <v>82</v>
      </c>
      <c r="C31" s="520"/>
      <c r="D31" s="520"/>
      <c r="E31" s="521"/>
      <c r="F31" s="419" t="s">
        <v>131</v>
      </c>
      <c r="G31" s="420"/>
      <c r="H31" s="420"/>
      <c r="I31" s="420"/>
    </row>
    <row r="32" spans="2:9" ht="15.75" customHeight="1">
      <c r="B32" s="514" t="s">
        <v>109</v>
      </c>
      <c r="C32" s="515"/>
      <c r="D32" s="515"/>
      <c r="E32" s="516"/>
      <c r="F32" s="504" t="s">
        <v>110</v>
      </c>
      <c r="G32" s="505"/>
      <c r="H32" s="505"/>
      <c r="I32" s="527"/>
    </row>
    <row r="33" spans="1:10" ht="14.25" customHeight="1">
      <c r="B33" s="426" t="s">
        <v>145</v>
      </c>
      <c r="C33" s="426"/>
      <c r="D33" s="426"/>
      <c r="E33" s="426"/>
      <c r="F33" s="426"/>
      <c r="G33" s="426"/>
      <c r="H33" s="426"/>
      <c r="I33" s="426"/>
    </row>
    <row r="34" spans="1:10" ht="13.5" customHeight="1">
      <c r="B34" s="567" t="s">
        <v>362</v>
      </c>
      <c r="C34" s="568"/>
      <c r="D34" s="568"/>
      <c r="E34" s="568"/>
      <c r="F34" s="569" t="s">
        <v>363</v>
      </c>
      <c r="G34" s="569"/>
      <c r="H34" s="569"/>
      <c r="I34" s="569"/>
    </row>
    <row r="35" spans="1:10">
      <c r="B35" s="522" t="s">
        <v>148</v>
      </c>
      <c r="C35" s="523"/>
      <c r="D35" s="570">
        <f>CALENDARIZACION!R32</f>
        <v>13</v>
      </c>
      <c r="E35" s="571"/>
      <c r="F35" s="489" t="s">
        <v>115</v>
      </c>
      <c r="G35" s="532"/>
      <c r="H35" s="533" t="s">
        <v>116</v>
      </c>
      <c r="I35" s="533"/>
    </row>
    <row r="36" spans="1:10">
      <c r="B36" s="522" t="s">
        <v>117</v>
      </c>
      <c r="C36" s="523"/>
      <c r="D36" s="524" t="s">
        <v>109</v>
      </c>
      <c r="E36" s="525"/>
      <c r="F36" s="478" t="s">
        <v>361</v>
      </c>
      <c r="G36" s="526"/>
      <c r="H36" s="424" t="s">
        <v>119</v>
      </c>
      <c r="I36" s="424"/>
    </row>
    <row r="37" spans="1:10">
      <c r="B37" s="522" t="s">
        <v>49</v>
      </c>
      <c r="C37" s="523"/>
      <c r="D37" s="524" t="s">
        <v>187</v>
      </c>
      <c r="E37" s="525"/>
      <c r="F37" s="478" t="s">
        <v>120</v>
      </c>
      <c r="G37" s="526"/>
      <c r="H37" s="425" t="s">
        <v>121</v>
      </c>
      <c r="I37" s="425"/>
    </row>
    <row r="38" spans="1:10">
      <c r="B38" s="541" t="s">
        <v>375</v>
      </c>
      <c r="C38" s="542"/>
      <c r="D38" s="542"/>
      <c r="E38" s="542"/>
      <c r="F38" s="542"/>
      <c r="G38" s="542"/>
      <c r="H38" s="542"/>
      <c r="I38" s="542"/>
    </row>
    <row r="39" spans="1:10">
      <c r="B39" s="543" t="s">
        <v>229</v>
      </c>
      <c r="C39" s="544"/>
      <c r="D39" s="544"/>
      <c r="E39" s="545"/>
      <c r="F39" s="546" t="s">
        <v>50</v>
      </c>
      <c r="G39" s="547"/>
      <c r="H39" s="421" t="s">
        <v>143</v>
      </c>
      <c r="I39" s="421"/>
    </row>
    <row r="40" spans="1:10">
      <c r="B40" s="422">
        <f>D43</f>
        <v>4</v>
      </c>
      <c r="C40" s="422"/>
      <c r="D40" s="422"/>
      <c r="E40" s="422"/>
      <c r="F40" s="548">
        <v>2026</v>
      </c>
      <c r="G40" s="548"/>
      <c r="H40" s="341" t="s">
        <v>112</v>
      </c>
      <c r="I40" s="341"/>
    </row>
    <row r="41" spans="1:10">
      <c r="B41" s="534" t="s">
        <v>146</v>
      </c>
      <c r="C41" s="535"/>
      <c r="D41" s="535"/>
      <c r="E41" s="535"/>
      <c r="F41" s="535"/>
      <c r="G41" s="535"/>
      <c r="H41" s="535"/>
      <c r="I41" s="536"/>
    </row>
    <row r="42" spans="1:10" ht="36">
      <c r="B42" s="537" t="s">
        <v>123</v>
      </c>
      <c r="C42" s="538"/>
      <c r="D42" s="162" t="s">
        <v>147</v>
      </c>
      <c r="E42" s="163" t="s">
        <v>85</v>
      </c>
      <c r="F42" s="539" t="s">
        <v>86</v>
      </c>
      <c r="G42" s="540"/>
      <c r="H42" s="134" t="s">
        <v>75</v>
      </c>
      <c r="I42" s="134" t="s">
        <v>76</v>
      </c>
    </row>
    <row r="43" spans="1:10">
      <c r="B43" s="489" t="s">
        <v>277</v>
      </c>
      <c r="C43" s="532"/>
      <c r="D43" s="137">
        <f>SUM(CALENDARIZACION!F32:H32)</f>
        <v>4</v>
      </c>
      <c r="E43" s="138">
        <v>0</v>
      </c>
      <c r="F43" s="413">
        <f>SUM(CALENDARIZACION!F33:H33)</f>
        <v>4</v>
      </c>
      <c r="G43" s="413"/>
      <c r="H43" s="165">
        <v>46027</v>
      </c>
      <c r="I43" s="165">
        <v>46386</v>
      </c>
      <c r="J43" s="173"/>
    </row>
    <row r="44" spans="1:10">
      <c r="B44" s="478" t="s">
        <v>278</v>
      </c>
      <c r="C44" s="526"/>
      <c r="D44" s="137">
        <f>SUM(CALENDARIZACION!I32:K32)</f>
        <v>2</v>
      </c>
      <c r="E44" s="140">
        <v>0</v>
      </c>
      <c r="F44" s="413">
        <f>SUM(CALENDARIZACION!I33:K33)</f>
        <v>0</v>
      </c>
      <c r="G44" s="413"/>
      <c r="H44" s="165"/>
      <c r="I44" s="165"/>
      <c r="J44" s="173"/>
    </row>
    <row r="45" spans="1:10">
      <c r="B45" s="478" t="s">
        <v>133</v>
      </c>
      <c r="C45" s="526"/>
      <c r="D45" s="137">
        <f>SUM(CALENDARIZACION!L32:N32)</f>
        <v>5</v>
      </c>
      <c r="E45" s="138">
        <v>0</v>
      </c>
      <c r="F45" s="413">
        <f>SUM(CALENDARIZACION!L33:N33)</f>
        <v>0</v>
      </c>
      <c r="G45" s="413"/>
      <c r="H45" s="165"/>
      <c r="I45" s="165"/>
    </row>
    <row r="46" spans="1:10">
      <c r="B46" s="549" t="s">
        <v>279</v>
      </c>
      <c r="C46" s="550"/>
      <c r="D46" s="141">
        <f>SUM(CALENDARIZACION!O32:Q32)</f>
        <v>2</v>
      </c>
      <c r="E46" s="142">
        <v>0</v>
      </c>
      <c r="F46" s="551">
        <f>SUM(CALENDARIZACION!O33:Q33)</f>
        <v>0</v>
      </c>
      <c r="G46" s="551"/>
      <c r="H46" s="165"/>
      <c r="I46" s="165"/>
    </row>
    <row r="47" spans="1:10" ht="24">
      <c r="B47" s="414" t="s">
        <v>371</v>
      </c>
      <c r="C47" s="414"/>
      <c r="D47" s="166">
        <f>CALENDARIZACION!R32</f>
        <v>13</v>
      </c>
      <c r="E47" s="166">
        <v>0</v>
      </c>
      <c r="F47" s="415">
        <f>CALENDARIZACION!R33</f>
        <v>4</v>
      </c>
      <c r="G47" s="415"/>
      <c r="H47" s="135" t="s">
        <v>149</v>
      </c>
      <c r="I47" s="167">
        <f>CALENDARIZACION!U32</f>
        <v>0.30769230769230771</v>
      </c>
    </row>
    <row r="48" spans="1:10">
      <c r="A48" s="416"/>
      <c r="B48" s="416"/>
      <c r="C48" s="416"/>
      <c r="D48" s="416"/>
      <c r="E48" s="416"/>
      <c r="F48" s="416"/>
      <c r="G48" s="416"/>
      <c r="H48" s="416"/>
      <c r="I48" s="416"/>
    </row>
    <row r="49" spans="1:9" ht="22.5" customHeight="1">
      <c r="A49" s="416"/>
      <c r="B49" s="416"/>
      <c r="C49" s="416"/>
      <c r="D49" s="416"/>
      <c r="E49" s="416"/>
      <c r="F49" s="416"/>
      <c r="G49" s="416"/>
      <c r="H49" s="416"/>
      <c r="I49" s="416"/>
    </row>
    <row r="50" spans="1:9" ht="39" customHeight="1">
      <c r="B50" s="437" t="s">
        <v>161</v>
      </c>
      <c r="C50" s="418"/>
      <c r="D50" s="409" t="s">
        <v>52</v>
      </c>
      <c r="E50" s="409"/>
      <c r="F50" s="409" t="s">
        <v>155</v>
      </c>
      <c r="G50" s="409"/>
      <c r="H50" s="409"/>
      <c r="I50" s="409"/>
    </row>
    <row r="51" spans="1:9" ht="33.75" customHeight="1">
      <c r="B51" s="410" t="str">
        <f>D8</f>
        <v>PP- C2</v>
      </c>
      <c r="C51" s="410"/>
      <c r="D51" s="346" t="str">
        <f>B15</f>
        <v xml:space="preserve">EVENTOS GERONTOLOGICOS </v>
      </c>
      <c r="E51" s="346"/>
      <c r="F51" s="145" t="s">
        <v>156</v>
      </c>
      <c r="G51" s="135" t="s">
        <v>157</v>
      </c>
      <c r="H51" s="145" t="s">
        <v>67</v>
      </c>
      <c r="I51" s="146" t="s">
        <v>68</v>
      </c>
    </row>
    <row r="52" spans="1:9" ht="30" customHeight="1">
      <c r="B52" s="411"/>
      <c r="C52" s="411"/>
      <c r="D52" s="412"/>
      <c r="E52" s="412"/>
      <c r="F52" s="147">
        <f>CALENDARIZACION!S32</f>
        <v>13</v>
      </c>
      <c r="G52" s="143">
        <f>CALENDARIZACION!R33</f>
        <v>4</v>
      </c>
      <c r="H52" s="147">
        <f>CALENDARIZACION!T32</f>
        <v>9</v>
      </c>
      <c r="I52" s="148">
        <f>CALENDARIZACION!U32</f>
        <v>0.30769230769230771</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f>F43/D43</f>
        <v>1</v>
      </c>
      <c r="F71" s="406"/>
      <c r="G71" s="406"/>
      <c r="H71" s="406"/>
      <c r="I71" s="406"/>
    </row>
    <row r="72" spans="1:9">
      <c r="A72" s="174">
        <v>1</v>
      </c>
      <c r="B72" s="398"/>
      <c r="C72" s="398"/>
      <c r="D72" s="398"/>
      <c r="E72" s="406"/>
      <c r="F72" s="406"/>
      <c r="G72" s="406"/>
      <c r="H72" s="406"/>
      <c r="I72" s="406"/>
    </row>
    <row r="73" spans="1:9">
      <c r="B73" s="398" t="s">
        <v>278</v>
      </c>
      <c r="C73" s="398"/>
      <c r="D73" s="398"/>
      <c r="E73" s="406">
        <f>F44/D44</f>
        <v>0</v>
      </c>
      <c r="F73" s="406"/>
      <c r="G73" s="406"/>
      <c r="H73" s="406"/>
      <c r="I73" s="406"/>
    </row>
    <row r="74" spans="1:9">
      <c r="B74" s="398"/>
      <c r="C74" s="398"/>
      <c r="D74" s="398"/>
      <c r="E74" s="406"/>
      <c r="F74" s="406"/>
      <c r="G74" s="406"/>
      <c r="H74" s="406"/>
      <c r="I74" s="406"/>
    </row>
    <row r="75" spans="1:9" ht="12.75" customHeight="1">
      <c r="B75" s="398" t="s">
        <v>133</v>
      </c>
      <c r="C75" s="398"/>
      <c r="D75" s="398"/>
      <c r="E75" s="406">
        <f>F45/D45</f>
        <v>0</v>
      </c>
      <c r="F75" s="406"/>
      <c r="G75" s="406"/>
      <c r="H75" s="406"/>
      <c r="I75" s="406"/>
    </row>
    <row r="76" spans="1:9" ht="12.75" customHeight="1">
      <c r="B76" s="398"/>
      <c r="C76" s="398"/>
      <c r="D76" s="398"/>
      <c r="E76" s="406"/>
      <c r="F76" s="406"/>
      <c r="G76" s="406"/>
      <c r="H76" s="406"/>
      <c r="I76" s="406"/>
    </row>
    <row r="77" spans="1:9">
      <c r="B77" s="398" t="s">
        <v>279</v>
      </c>
      <c r="C77" s="398"/>
      <c r="D77" s="398"/>
      <c r="E77" s="406">
        <f>F46/D46</f>
        <v>0</v>
      </c>
      <c r="F77" s="406"/>
      <c r="G77" s="406"/>
      <c r="H77" s="406"/>
      <c r="I77" s="406"/>
    </row>
    <row r="78" spans="1:9">
      <c r="B78" s="398"/>
      <c r="C78" s="398"/>
      <c r="D78" s="398"/>
      <c r="E78" s="406"/>
      <c r="F78" s="406"/>
      <c r="G78" s="406"/>
      <c r="H78" s="406"/>
      <c r="I78" s="406"/>
    </row>
    <row r="79" spans="1:9">
      <c r="B79" s="469"/>
      <c r="C79" s="469"/>
      <c r="D79" s="469"/>
      <c r="E79" s="469"/>
      <c r="F79" s="469"/>
      <c r="G79" s="469"/>
      <c r="H79" s="469"/>
      <c r="I79" s="46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topLeftCell="A13" zoomScale="106" zoomScaleNormal="100" zoomScaleSheetLayoutView="106" workbookViewId="0">
      <selection activeCell="M25" sqref="M25"/>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1:9" ht="18" customHeight="1"/>
    <row r="3" spans="1:9" ht="15" customHeight="1"/>
    <row r="4" spans="1:9" ht="34.5" customHeight="1">
      <c r="B4" s="340" t="s">
        <v>38</v>
      </c>
      <c r="C4" s="435"/>
      <c r="D4" s="435"/>
      <c r="E4" s="435"/>
      <c r="F4" s="435"/>
      <c r="G4" s="435"/>
      <c r="H4" s="435"/>
      <c r="I4" s="435"/>
    </row>
    <row r="5" spans="1:9" ht="19.5" customHeight="1">
      <c r="B5" s="345" t="s">
        <v>372</v>
      </c>
      <c r="C5" s="436"/>
      <c r="D5" s="436"/>
      <c r="E5" s="436"/>
      <c r="F5" s="436"/>
      <c r="G5" s="436"/>
      <c r="H5" s="436"/>
      <c r="I5" s="436"/>
    </row>
    <row r="6" spans="1:9" ht="31.5" customHeight="1">
      <c r="A6" s="171"/>
      <c r="B6" s="487" t="s">
        <v>39</v>
      </c>
      <c r="C6" s="488"/>
      <c r="D6" s="489" t="str">
        <f>'FORMATO 2. POA - MIR'!D4:F4</f>
        <v xml:space="preserve">DIRECCION DE BIESTAR E INCLUSION SOCIAL </v>
      </c>
      <c r="E6" s="490"/>
      <c r="F6" s="487" t="s">
        <v>42</v>
      </c>
      <c r="G6" s="491"/>
      <c r="H6" s="492" t="s">
        <v>550</v>
      </c>
      <c r="I6" s="492"/>
    </row>
    <row r="7" spans="1:9" ht="54" customHeight="1">
      <c r="A7" s="171"/>
      <c r="B7" s="476" t="s">
        <v>40</v>
      </c>
      <c r="C7" s="477"/>
      <c r="D7" s="478" t="s">
        <v>368</v>
      </c>
      <c r="E7" s="479"/>
      <c r="F7" s="476" t="s">
        <v>43</v>
      </c>
      <c r="G7" s="480"/>
      <c r="H7" s="341" t="s">
        <v>527</v>
      </c>
      <c r="I7" s="341"/>
    </row>
    <row r="8" spans="1:9" ht="41.25" customHeight="1">
      <c r="A8" s="171"/>
      <c r="B8" s="481" t="s">
        <v>41</v>
      </c>
      <c r="C8" s="482"/>
      <c r="D8" s="483" t="s">
        <v>296</v>
      </c>
      <c r="E8" s="484"/>
      <c r="F8" s="485" t="s">
        <v>44</v>
      </c>
      <c r="G8" s="486"/>
      <c r="H8" s="341" t="s">
        <v>369</v>
      </c>
      <c r="I8" s="341"/>
    </row>
    <row r="9" spans="1:9">
      <c r="A9" s="171"/>
      <c r="B9" s="426" t="s">
        <v>89</v>
      </c>
      <c r="C9" s="426"/>
      <c r="D9" s="426"/>
      <c r="E9" s="426"/>
      <c r="F9" s="426"/>
      <c r="G9" s="426"/>
      <c r="H9" s="426"/>
      <c r="I9" s="426"/>
    </row>
    <row r="10" spans="1:9" ht="68.25" customHeight="1">
      <c r="A10" s="171"/>
      <c r="B10" s="418" t="s">
        <v>90</v>
      </c>
      <c r="C10" s="418"/>
      <c r="D10" s="341" t="str">
        <f>'FORMATO 2. POA - MIR'!C9</f>
        <v xml:space="preserve">ACUERDO 2. BIENESTAR SOCIAL PARA ZAPOTLÁN. </v>
      </c>
      <c r="E10" s="493"/>
      <c r="F10" s="421" t="s">
        <v>91</v>
      </c>
      <c r="G10" s="421"/>
      <c r="H10" s="494" t="str">
        <f>'FORMATO 2. POA - MIR'!E9</f>
        <v xml:space="preserve">2.4.2 Implementar apoyos sociales a personas adultas mayores. </v>
      </c>
      <c r="I10" s="495"/>
    </row>
    <row r="11" spans="1:9" ht="54" customHeight="1">
      <c r="A11" s="171"/>
      <c r="B11" s="421" t="s">
        <v>92</v>
      </c>
      <c r="C11" s="421"/>
      <c r="D11" s="341" t="str">
        <f>'FORMATO 2. POA - MIR'!C10</f>
        <v>ACUERDO 2. BIENESTAR SOCIAL PARA ZAPOTLÁN.</v>
      </c>
      <c r="E11" s="493"/>
      <c r="F11" s="421" t="s">
        <v>94</v>
      </c>
      <c r="G11" s="421"/>
      <c r="H11" s="494" t="str">
        <f>'FORMATO 2. POA - MIR'!E10</f>
        <v>2.4.1.1 Mejorar la salud y la calidad de vida de las personas mayores promoviendo un ambiente optimo a través de talleres que mejoren sus 
actividades recreativas, sociales y culturales.</v>
      </c>
      <c r="I11" s="495"/>
    </row>
    <row r="12" spans="1:9" ht="126" customHeight="1">
      <c r="A12" s="171"/>
      <c r="B12" s="496" t="s">
        <v>95</v>
      </c>
      <c r="C12" s="496"/>
      <c r="D12" s="497" t="str">
        <f>'FORMATO 2. POA - MIR'!C11</f>
        <v>2.4 Generar bienestar y seguridad social para los adultos mayores, mejorando su calidad de vida a través de programas integrales de salud, apoyos sociales, participación activa en la comunidad.</v>
      </c>
      <c r="E12" s="497"/>
      <c r="F12" s="421" t="s">
        <v>96</v>
      </c>
      <c r="G12" s="421"/>
      <c r="H12" s="494" t="str">
        <f>'FORMATO 2. POA - MIR'!E11</f>
        <v>2.4.2.1 Generar el vínculo de apoyos dirigidos a los adultos
Mayores en situación de vulnerabilidad a través de
programas federales y estatales.</v>
      </c>
      <c r="I12" s="495"/>
    </row>
    <row r="13" spans="1:9" ht="15" customHeight="1">
      <c r="A13" s="171"/>
      <c r="B13" s="498" t="s">
        <v>373</v>
      </c>
      <c r="C13" s="499"/>
      <c r="D13" s="499"/>
      <c r="E13" s="499"/>
      <c r="F13" s="499"/>
      <c r="G13" s="499"/>
      <c r="H13" s="499"/>
      <c r="I13" s="500"/>
    </row>
    <row r="14" spans="1:9">
      <c r="A14" s="171"/>
      <c r="B14" s="418" t="s">
        <v>45</v>
      </c>
      <c r="C14" s="418"/>
      <c r="D14" s="418"/>
      <c r="E14" s="418"/>
      <c r="F14" s="418"/>
      <c r="G14" s="418"/>
      <c r="H14" s="418"/>
      <c r="I14" s="418"/>
    </row>
    <row r="15" spans="1:9" ht="30.75" customHeight="1">
      <c r="A15" s="171"/>
      <c r="B15" s="442" t="str">
        <f>'FORMATO 2. POA - MIR'!B22</f>
        <v xml:space="preserve">TALLERES GERONTOLOGICOS </v>
      </c>
      <c r="C15" s="442"/>
      <c r="D15" s="442"/>
      <c r="E15" s="442"/>
      <c r="F15" s="442"/>
      <c r="G15" s="442"/>
      <c r="H15" s="442"/>
      <c r="I15" s="442"/>
    </row>
    <row r="16" spans="1:9">
      <c r="A16" s="171"/>
      <c r="B16" s="418" t="s">
        <v>48</v>
      </c>
      <c r="C16" s="418"/>
      <c r="D16" s="418"/>
      <c r="E16" s="418"/>
      <c r="F16" s="418"/>
      <c r="G16" s="418"/>
      <c r="H16" s="418"/>
      <c r="I16" s="418"/>
    </row>
    <row r="17" spans="1:9" ht="39" customHeight="1">
      <c r="A17" s="171"/>
      <c r="B17" s="341" t="str">
        <f>'FORMATO 2. POA - MIR'!C22</f>
        <v>Tiene como finalidad promover la participación activa y la integración social de las personas adultas mayores mediante una actividad colorida, alegre y simbólica.</v>
      </c>
      <c r="C17" s="341"/>
      <c r="D17" s="341"/>
      <c r="E17" s="341"/>
      <c r="F17" s="341"/>
      <c r="G17" s="341"/>
      <c r="H17" s="341"/>
      <c r="I17" s="341"/>
    </row>
    <row r="18" spans="1:9" ht="18.75" customHeight="1">
      <c r="A18" s="171"/>
      <c r="B18" s="443" t="s">
        <v>374</v>
      </c>
      <c r="C18" s="443"/>
      <c r="D18" s="443"/>
      <c r="E18" s="443"/>
      <c r="F18" s="443"/>
      <c r="G18" s="443"/>
      <c r="H18" s="443"/>
      <c r="I18" s="443"/>
    </row>
    <row r="19" spans="1:9">
      <c r="A19" s="171"/>
      <c r="B19" s="420" t="s">
        <v>357</v>
      </c>
      <c r="C19" s="420"/>
      <c r="D19" s="420"/>
      <c r="E19" s="420"/>
      <c r="F19" s="420"/>
      <c r="G19" s="420"/>
      <c r="H19" s="420"/>
      <c r="I19" s="420"/>
    </row>
    <row r="20" spans="1:9">
      <c r="A20" s="171"/>
      <c r="B20" s="341" t="str">
        <f>CALENDARIZACION!E35</f>
        <v>PPAATG=(PPAATGR/PPAATGP)X100%</v>
      </c>
      <c r="C20" s="341"/>
      <c r="D20" s="341"/>
      <c r="E20" s="341"/>
      <c r="F20" s="341"/>
      <c r="G20" s="341"/>
      <c r="H20" s="341"/>
      <c r="I20" s="341"/>
    </row>
    <row r="21" spans="1:9">
      <c r="A21" s="171"/>
      <c r="B21" s="420" t="s">
        <v>358</v>
      </c>
      <c r="C21" s="420"/>
      <c r="D21" s="420"/>
      <c r="E21" s="420"/>
      <c r="F21" s="420"/>
      <c r="G21" s="420"/>
      <c r="H21" s="420"/>
      <c r="I21" s="420"/>
    </row>
    <row r="22" spans="1:9" ht="28.5" customHeight="1">
      <c r="A22" s="171"/>
      <c r="B22" s="431" t="s">
        <v>105</v>
      </c>
      <c r="C22" s="432"/>
      <c r="D22" s="433" t="s">
        <v>359</v>
      </c>
      <c r="E22" s="433"/>
      <c r="F22" s="432" t="s">
        <v>360</v>
      </c>
      <c r="G22" s="432"/>
      <c r="H22" s="421" t="s">
        <v>139</v>
      </c>
      <c r="I22" s="421"/>
    </row>
    <row r="23" spans="1:9" ht="46.5" customHeight="1">
      <c r="A23" s="171"/>
      <c r="B23" s="493" t="s">
        <v>562</v>
      </c>
      <c r="C23" s="509"/>
      <c r="D23" s="510" t="s">
        <v>108</v>
      </c>
      <c r="E23" s="511"/>
      <c r="F23" s="493" t="str">
        <f>CALENDARIZACION!C35</f>
        <v>PPAATG PORCENTAJE DE PERSONAS ADULTAS MAYORES QUE ACUDEN A TALLERES GERONTOLOGICOS</v>
      </c>
      <c r="G23" s="495"/>
      <c r="H23" s="572" t="s">
        <v>477</v>
      </c>
      <c r="I23" s="495"/>
    </row>
    <row r="24" spans="1:9" ht="63.75" customHeight="1">
      <c r="A24" s="171"/>
      <c r="B24" s="341" t="s">
        <v>562</v>
      </c>
      <c r="C24" s="341"/>
      <c r="D24" s="510" t="s">
        <v>108</v>
      </c>
      <c r="E24" s="511"/>
      <c r="F24" s="559" t="str">
        <f>CALENDARIZACION!D35</f>
        <v xml:space="preserve">PPAATG PORCENTAJE DE PERSONAS ADULTAS MAYORES QUE ACUDEN A TALLERES GERONTOLOGICOS  PROGRAMADAS </v>
      </c>
      <c r="G24" s="560"/>
      <c r="H24" s="572" t="s">
        <v>477</v>
      </c>
      <c r="I24" s="495"/>
    </row>
    <row r="25" spans="1:9" ht="68.25" customHeight="1">
      <c r="A25" s="171"/>
      <c r="B25" s="341" t="s">
        <v>562</v>
      </c>
      <c r="C25" s="341"/>
      <c r="D25" s="510" t="s">
        <v>108</v>
      </c>
      <c r="E25" s="511"/>
      <c r="F25" s="526" t="str">
        <f>CALENDARIZACION!D36</f>
        <v xml:space="preserve">PPAATG PORCENTAJE DE PERSONAS ADULTAS MAYORES QUE ACUDEN A TALLERES GERONTOLOGICOS REALIZADAS </v>
      </c>
      <c r="G25" s="526"/>
      <c r="H25" s="572" t="s">
        <v>477</v>
      </c>
      <c r="I25" s="495"/>
    </row>
    <row r="26" spans="1:9" ht="12.75" customHeight="1">
      <c r="A26" s="171"/>
      <c r="B26" s="556" t="s">
        <v>142</v>
      </c>
      <c r="C26" s="556"/>
      <c r="D26" s="556"/>
      <c r="E26" s="556"/>
      <c r="F26" s="556"/>
      <c r="G26" s="556"/>
      <c r="H26" s="556"/>
      <c r="I26" s="556"/>
    </row>
    <row r="27" spans="1:9" ht="15.75" customHeight="1">
      <c r="A27" s="171"/>
      <c r="B27" s="557" t="s">
        <v>28</v>
      </c>
      <c r="C27" s="554"/>
      <c r="D27" s="552" t="s">
        <v>46</v>
      </c>
      <c r="E27" s="554"/>
      <c r="F27" s="557" t="s">
        <v>47</v>
      </c>
      <c r="G27" s="558"/>
      <c r="H27" s="558"/>
      <c r="I27" s="558"/>
    </row>
    <row r="28" spans="1:9" ht="18" customHeight="1">
      <c r="A28" s="171"/>
      <c r="B28" s="493" t="s">
        <v>100</v>
      </c>
      <c r="C28" s="495"/>
      <c r="D28" s="517" t="s">
        <v>98</v>
      </c>
      <c r="E28" s="518"/>
      <c r="F28" s="517" t="s">
        <v>213</v>
      </c>
      <c r="G28" s="497"/>
      <c r="H28" s="497"/>
      <c r="I28" s="518"/>
    </row>
    <row r="29" spans="1:9" ht="18" customHeight="1">
      <c r="A29" s="171"/>
      <c r="B29" s="552" t="s">
        <v>127</v>
      </c>
      <c r="C29" s="553"/>
      <c r="D29" s="553"/>
      <c r="E29" s="554"/>
      <c r="F29" s="555" t="s">
        <v>130</v>
      </c>
      <c r="G29" s="542"/>
      <c r="H29" s="542"/>
      <c r="I29" s="542"/>
    </row>
    <row r="30" spans="1:9" ht="13.5" customHeight="1">
      <c r="A30" s="171"/>
      <c r="B30" s="514" t="s">
        <v>108</v>
      </c>
      <c r="C30" s="515"/>
      <c r="D30" s="515"/>
      <c r="E30" s="516"/>
      <c r="F30" s="517" t="s">
        <v>189</v>
      </c>
      <c r="G30" s="497"/>
      <c r="H30" s="497"/>
      <c r="I30" s="518"/>
    </row>
    <row r="31" spans="1:9" ht="15.75" customHeight="1">
      <c r="A31" s="171"/>
      <c r="B31" s="519" t="s">
        <v>82</v>
      </c>
      <c r="C31" s="520"/>
      <c r="D31" s="520"/>
      <c r="E31" s="521"/>
      <c r="F31" s="419" t="s">
        <v>131</v>
      </c>
      <c r="G31" s="420"/>
      <c r="H31" s="420"/>
      <c r="I31" s="420"/>
    </row>
    <row r="32" spans="1:9" ht="15.75" customHeight="1">
      <c r="A32" s="171"/>
      <c r="B32" s="514" t="s">
        <v>109</v>
      </c>
      <c r="C32" s="515"/>
      <c r="D32" s="515"/>
      <c r="E32" s="516"/>
      <c r="F32" s="504" t="s">
        <v>110</v>
      </c>
      <c r="G32" s="505"/>
      <c r="H32" s="505"/>
      <c r="I32" s="527"/>
    </row>
    <row r="33" spans="1:10" ht="14.25" customHeight="1">
      <c r="A33" s="171"/>
      <c r="B33" s="426" t="s">
        <v>145</v>
      </c>
      <c r="C33" s="426"/>
      <c r="D33" s="426"/>
      <c r="E33" s="426"/>
      <c r="F33" s="426"/>
      <c r="G33" s="426"/>
      <c r="H33" s="426"/>
      <c r="I33" s="426"/>
    </row>
    <row r="34" spans="1:10" ht="13.5" customHeight="1">
      <c r="A34" s="171"/>
      <c r="B34" s="427" t="s">
        <v>362</v>
      </c>
      <c r="C34" s="427"/>
      <c r="D34" s="427"/>
      <c r="E34" s="427"/>
      <c r="F34" s="420" t="s">
        <v>363</v>
      </c>
      <c r="G34" s="420"/>
      <c r="H34" s="420"/>
      <c r="I34" s="420"/>
    </row>
    <row r="35" spans="1:10">
      <c r="A35" s="171"/>
      <c r="B35" s="528" t="s">
        <v>148</v>
      </c>
      <c r="C35" s="529"/>
      <c r="D35" s="530">
        <f>CALENDARIZACION!R35</f>
        <v>11</v>
      </c>
      <c r="E35" s="531"/>
      <c r="F35" s="489" t="s">
        <v>115</v>
      </c>
      <c r="G35" s="532"/>
      <c r="H35" s="533" t="s">
        <v>116</v>
      </c>
      <c r="I35" s="533"/>
    </row>
    <row r="36" spans="1:10">
      <c r="A36" s="171"/>
      <c r="B36" s="522" t="s">
        <v>117</v>
      </c>
      <c r="C36" s="523"/>
      <c r="D36" s="524" t="s">
        <v>109</v>
      </c>
      <c r="E36" s="525"/>
      <c r="F36" s="478" t="s">
        <v>361</v>
      </c>
      <c r="G36" s="526"/>
      <c r="H36" s="424" t="s">
        <v>119</v>
      </c>
      <c r="I36" s="424"/>
    </row>
    <row r="37" spans="1:10">
      <c r="A37" s="171"/>
      <c r="B37" s="522" t="s">
        <v>49</v>
      </c>
      <c r="C37" s="523"/>
      <c r="D37" s="524" t="s">
        <v>188</v>
      </c>
      <c r="E37" s="525"/>
      <c r="F37" s="478" t="s">
        <v>120</v>
      </c>
      <c r="G37" s="526"/>
      <c r="H37" s="425" t="s">
        <v>121</v>
      </c>
      <c r="I37" s="425"/>
    </row>
    <row r="38" spans="1:10">
      <c r="A38" s="171"/>
      <c r="B38" s="541" t="s">
        <v>375</v>
      </c>
      <c r="C38" s="542"/>
      <c r="D38" s="542"/>
      <c r="E38" s="542"/>
      <c r="F38" s="542"/>
      <c r="G38" s="542"/>
      <c r="H38" s="542"/>
      <c r="I38" s="542"/>
    </row>
    <row r="39" spans="1:10">
      <c r="A39" s="171"/>
      <c r="B39" s="543" t="s">
        <v>229</v>
      </c>
      <c r="C39" s="544"/>
      <c r="D39" s="544"/>
      <c r="E39" s="545"/>
      <c r="F39" s="546" t="s">
        <v>50</v>
      </c>
      <c r="G39" s="547"/>
      <c r="H39" s="421" t="s">
        <v>143</v>
      </c>
      <c r="I39" s="421"/>
    </row>
    <row r="40" spans="1:10">
      <c r="A40" s="171"/>
      <c r="B40" s="422">
        <f>D43</f>
        <v>2</v>
      </c>
      <c r="C40" s="422"/>
      <c r="D40" s="422"/>
      <c r="E40" s="422"/>
      <c r="F40" s="548">
        <v>2026</v>
      </c>
      <c r="G40" s="548"/>
      <c r="H40" s="341" t="s">
        <v>112</v>
      </c>
      <c r="I40" s="341"/>
    </row>
    <row r="41" spans="1:10">
      <c r="A41" s="171"/>
      <c r="B41" s="534" t="s">
        <v>146</v>
      </c>
      <c r="C41" s="535"/>
      <c r="D41" s="535"/>
      <c r="E41" s="535"/>
      <c r="F41" s="535"/>
      <c r="G41" s="535"/>
      <c r="H41" s="535"/>
      <c r="I41" s="536"/>
    </row>
    <row r="42" spans="1:10" ht="36">
      <c r="A42" s="171"/>
      <c r="B42" s="537" t="s">
        <v>123</v>
      </c>
      <c r="C42" s="538"/>
      <c r="D42" s="162" t="s">
        <v>147</v>
      </c>
      <c r="E42" s="163" t="s">
        <v>85</v>
      </c>
      <c r="F42" s="539" t="s">
        <v>86</v>
      </c>
      <c r="G42" s="540"/>
      <c r="H42" s="134" t="s">
        <v>75</v>
      </c>
      <c r="I42" s="134" t="s">
        <v>76</v>
      </c>
    </row>
    <row r="43" spans="1:10">
      <c r="A43" s="171"/>
      <c r="B43" s="489" t="s">
        <v>277</v>
      </c>
      <c r="C43" s="532"/>
      <c r="D43" s="137">
        <f>SUM(CALENDARIZACION!F35:H35)</f>
        <v>2</v>
      </c>
      <c r="E43" s="138">
        <v>0</v>
      </c>
      <c r="F43" s="413">
        <f>SUM(CALENDARIZACION!F36:H36)</f>
        <v>2</v>
      </c>
      <c r="G43" s="413"/>
      <c r="H43" s="165">
        <v>46027</v>
      </c>
      <c r="I43" s="165">
        <v>46386</v>
      </c>
      <c r="J43" s="173"/>
    </row>
    <row r="44" spans="1:10">
      <c r="A44" s="171"/>
      <c r="B44" s="478" t="s">
        <v>278</v>
      </c>
      <c r="C44" s="526"/>
      <c r="D44" s="137">
        <f>SUM(CALENDARIZACION!I35:K35)</f>
        <v>3</v>
      </c>
      <c r="E44" s="140">
        <v>0</v>
      </c>
      <c r="F44" s="413">
        <f>SUM(CALENDARIZACION!I36:K36)</f>
        <v>0</v>
      </c>
      <c r="G44" s="413"/>
      <c r="H44" s="165"/>
      <c r="I44" s="165"/>
      <c r="J44" s="173"/>
    </row>
    <row r="45" spans="1:10">
      <c r="A45" s="171"/>
      <c r="B45" s="478" t="s">
        <v>133</v>
      </c>
      <c r="C45" s="526"/>
      <c r="D45" s="137">
        <f>SUM(CALENDARIZACION!L35:N35)</f>
        <v>3</v>
      </c>
      <c r="E45" s="138">
        <v>0</v>
      </c>
      <c r="F45" s="413">
        <f>SUM(CALENDARIZACION!L36:N36)</f>
        <v>0</v>
      </c>
      <c r="G45" s="413"/>
      <c r="H45" s="165"/>
      <c r="I45" s="165"/>
    </row>
    <row r="46" spans="1:10">
      <c r="A46" s="171"/>
      <c r="B46" s="549" t="s">
        <v>279</v>
      </c>
      <c r="C46" s="550"/>
      <c r="D46" s="141">
        <f>SUM(CALENDARIZACION!O35:Q35)</f>
        <v>3</v>
      </c>
      <c r="E46" s="142">
        <v>0</v>
      </c>
      <c r="F46" s="551">
        <f>SUM(CALENDARIZACION!O36:Q36)</f>
        <v>0</v>
      </c>
      <c r="G46" s="551"/>
      <c r="H46" s="165"/>
      <c r="I46" s="165"/>
    </row>
    <row r="47" spans="1:10" ht="24">
      <c r="A47" s="171"/>
      <c r="B47" s="414" t="s">
        <v>371</v>
      </c>
      <c r="C47" s="414"/>
      <c r="D47" s="166">
        <f>CALENDARIZACION!R35</f>
        <v>11</v>
      </c>
      <c r="E47" s="166">
        <v>0</v>
      </c>
      <c r="F47" s="415">
        <f>CALENDARIZACION!R36</f>
        <v>2</v>
      </c>
      <c r="G47" s="415"/>
      <c r="H47" s="135" t="s">
        <v>149</v>
      </c>
      <c r="I47" s="167">
        <f>CALENDARIZACION!U35</f>
        <v>0.18181818181818182</v>
      </c>
    </row>
    <row r="48" spans="1:10">
      <c r="A48" s="573"/>
      <c r="B48" s="573"/>
      <c r="C48" s="573"/>
      <c r="D48" s="573"/>
      <c r="E48" s="573"/>
      <c r="F48" s="573"/>
      <c r="G48" s="573"/>
      <c r="H48" s="573"/>
      <c r="I48" s="573"/>
    </row>
    <row r="49" spans="1:9" ht="22.5" customHeight="1">
      <c r="A49" s="573"/>
      <c r="B49" s="573"/>
      <c r="C49" s="573"/>
      <c r="D49" s="573"/>
      <c r="E49" s="573"/>
      <c r="F49" s="573"/>
      <c r="G49" s="573"/>
      <c r="H49" s="573"/>
      <c r="I49" s="573"/>
    </row>
    <row r="50" spans="1:9" ht="39" customHeight="1">
      <c r="A50" s="171"/>
      <c r="B50" s="437" t="s">
        <v>161</v>
      </c>
      <c r="C50" s="418"/>
      <c r="D50" s="409" t="s">
        <v>52</v>
      </c>
      <c r="E50" s="409"/>
      <c r="F50" s="409" t="s">
        <v>155</v>
      </c>
      <c r="G50" s="409"/>
      <c r="H50" s="409"/>
      <c r="I50" s="409"/>
    </row>
    <row r="51" spans="1:9" ht="33.75" customHeight="1">
      <c r="A51" s="171"/>
      <c r="B51" s="410" t="str">
        <f>D8</f>
        <v>PP- A1  C2</v>
      </c>
      <c r="C51" s="410"/>
      <c r="D51" s="346" t="str">
        <f>B15</f>
        <v xml:space="preserve">TALLERES GERONTOLOGICOS </v>
      </c>
      <c r="E51" s="346"/>
      <c r="F51" s="145" t="s">
        <v>156</v>
      </c>
      <c r="G51" s="135" t="s">
        <v>157</v>
      </c>
      <c r="H51" s="145" t="s">
        <v>67</v>
      </c>
      <c r="I51" s="146" t="s">
        <v>68</v>
      </c>
    </row>
    <row r="52" spans="1:9" ht="30" customHeight="1">
      <c r="A52" s="171"/>
      <c r="B52" s="411"/>
      <c r="C52" s="411"/>
      <c r="D52" s="412"/>
      <c r="E52" s="412"/>
      <c r="F52" s="147">
        <f>CALENDARIZACION!S35</f>
        <v>11</v>
      </c>
      <c r="G52" s="143">
        <f>CALENDARIZACION!R36</f>
        <v>2</v>
      </c>
      <c r="H52" s="147">
        <f>CALENDARIZACION!T35</f>
        <v>9</v>
      </c>
      <c r="I52" s="148">
        <f>CALENDARIZACION!U35</f>
        <v>0.18181818181818182</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f>F43/D43</f>
        <v>1</v>
      </c>
      <c r="F71" s="406"/>
      <c r="G71" s="406"/>
      <c r="H71" s="406"/>
      <c r="I71" s="406"/>
    </row>
    <row r="72" spans="1:9">
      <c r="A72" s="174">
        <v>1</v>
      </c>
      <c r="B72" s="398"/>
      <c r="C72" s="398"/>
      <c r="D72" s="398"/>
      <c r="E72" s="406"/>
      <c r="F72" s="406"/>
      <c r="G72" s="406"/>
      <c r="H72" s="406"/>
      <c r="I72" s="406"/>
    </row>
    <row r="73" spans="1:9">
      <c r="B73" s="398" t="s">
        <v>278</v>
      </c>
      <c r="C73" s="398"/>
      <c r="D73" s="398"/>
      <c r="E73" s="406">
        <f>F44/D44</f>
        <v>0</v>
      </c>
      <c r="F73" s="406"/>
      <c r="G73" s="406"/>
      <c r="H73" s="406"/>
      <c r="I73" s="406"/>
    </row>
    <row r="74" spans="1:9">
      <c r="B74" s="398"/>
      <c r="C74" s="398"/>
      <c r="D74" s="398"/>
      <c r="E74" s="406"/>
      <c r="F74" s="406"/>
      <c r="G74" s="406"/>
      <c r="H74" s="406"/>
      <c r="I74" s="406"/>
    </row>
    <row r="75" spans="1:9" ht="12.75" customHeight="1">
      <c r="B75" s="398" t="s">
        <v>133</v>
      </c>
      <c r="C75" s="398"/>
      <c r="D75" s="398"/>
      <c r="E75" s="406">
        <f>F45/D45</f>
        <v>0</v>
      </c>
      <c r="F75" s="406"/>
      <c r="G75" s="406"/>
      <c r="H75" s="406"/>
      <c r="I75" s="406"/>
    </row>
    <row r="76" spans="1:9" ht="12.75" customHeight="1">
      <c r="B76" s="398"/>
      <c r="C76" s="398"/>
      <c r="D76" s="398"/>
      <c r="E76" s="406"/>
      <c r="F76" s="406"/>
      <c r="G76" s="406"/>
      <c r="H76" s="406"/>
      <c r="I76" s="406"/>
    </row>
    <row r="77" spans="1:9">
      <c r="B77" s="398" t="s">
        <v>279</v>
      </c>
      <c r="C77" s="398"/>
      <c r="D77" s="398"/>
      <c r="E77" s="406">
        <f>F46/D46</f>
        <v>0</v>
      </c>
      <c r="F77" s="406"/>
      <c r="G77" s="406"/>
      <c r="H77" s="406"/>
      <c r="I77" s="406"/>
    </row>
    <row r="78" spans="1:9">
      <c r="B78" s="398"/>
      <c r="C78" s="398"/>
      <c r="D78" s="398"/>
      <c r="E78" s="406"/>
      <c r="F78" s="406"/>
      <c r="G78" s="406"/>
      <c r="H78" s="406"/>
      <c r="I78" s="406"/>
    </row>
    <row r="79" spans="1:9">
      <c r="B79" s="469"/>
      <c r="C79" s="469"/>
      <c r="D79" s="469"/>
      <c r="E79" s="469"/>
      <c r="F79" s="469"/>
      <c r="G79" s="469"/>
      <c r="H79" s="469"/>
      <c r="I79" s="46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pageMargins left="0.7" right="0.7" top="0.75" bottom="0.75" header="0.3" footer="0.3"/>
  <pageSetup scale="57"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7B57-5C50-4BDF-89F5-2B915994F807}">
  <dimension ref="A2:J79"/>
  <sheetViews>
    <sheetView zoomScaleNormal="100" workbookViewId="0">
      <selection activeCell="H44" sqref="H44:I46"/>
    </sheetView>
  </sheetViews>
  <sheetFormatPr baseColWidth="10" defaultColWidth="12" defaultRowHeight="12.75"/>
  <cols>
    <col min="1" max="1" width="4.33203125" style="144" customWidth="1"/>
    <col min="2" max="3" width="15.83203125" style="144" customWidth="1"/>
    <col min="4" max="9" width="17.83203125" style="144" customWidth="1"/>
    <col min="10" max="16384" width="12" style="144"/>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87" t="s">
        <v>39</v>
      </c>
      <c r="C6" s="488"/>
      <c r="D6" s="489" t="str">
        <f>'FORMATO 2. POA - MIR'!D4:F4</f>
        <v xml:space="preserve">DIRECCION DE BIESTAR E INCLUSION SOCIAL </v>
      </c>
      <c r="E6" s="490"/>
      <c r="F6" s="487" t="s">
        <v>42</v>
      </c>
      <c r="G6" s="491"/>
      <c r="H6" s="492">
        <v>2026</v>
      </c>
      <c r="I6" s="492"/>
    </row>
    <row r="7" spans="2:9" ht="54" customHeight="1">
      <c r="B7" s="476" t="s">
        <v>40</v>
      </c>
      <c r="C7" s="477"/>
      <c r="D7" s="478" t="s">
        <v>368</v>
      </c>
      <c r="E7" s="479"/>
      <c r="F7" s="476" t="s">
        <v>43</v>
      </c>
      <c r="G7" s="480"/>
      <c r="H7" s="341" t="s">
        <v>280</v>
      </c>
      <c r="I7" s="341"/>
    </row>
    <row r="8" spans="2:9" ht="41.25" customHeight="1">
      <c r="B8" s="481" t="s">
        <v>41</v>
      </c>
      <c r="C8" s="482"/>
      <c r="D8" s="483" t="s">
        <v>298</v>
      </c>
      <c r="E8" s="484"/>
      <c r="F8" s="485" t="s">
        <v>44</v>
      </c>
      <c r="G8" s="486"/>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493"/>
      <c r="F10" s="421" t="s">
        <v>91</v>
      </c>
      <c r="G10" s="421"/>
      <c r="H10" s="494" t="str">
        <f>'FORMATO 2. POA - MIR'!E9</f>
        <v xml:space="preserve">2.4.2 Implementar apoyos sociales a personas adultas mayores. </v>
      </c>
      <c r="I10" s="495"/>
    </row>
    <row r="11" spans="2:9" ht="54" customHeight="1">
      <c r="B11" s="421" t="s">
        <v>92</v>
      </c>
      <c r="C11" s="421"/>
      <c r="D11" s="341" t="str">
        <f>'FORMATO 2. POA - MIR'!C10</f>
        <v>ACUERDO 2. BIENESTAR SOCIAL PARA ZAPOTLÁN.</v>
      </c>
      <c r="E11" s="493"/>
      <c r="F11" s="421" t="s">
        <v>94</v>
      </c>
      <c r="G11" s="421"/>
      <c r="H11" s="494" t="str">
        <f>'FORMATO 2. POA - MIR'!E10</f>
        <v>2.4.1.1 Mejorar la salud y la calidad de vida de las personas mayores promoviendo un ambiente optimo a través de talleres que mejoren sus 
actividades recreativas, sociales y culturales.</v>
      </c>
      <c r="I11" s="495"/>
    </row>
    <row r="12" spans="2:9" ht="126" customHeight="1">
      <c r="B12" s="496" t="s">
        <v>95</v>
      </c>
      <c r="C12" s="496"/>
      <c r="D12" s="497" t="str">
        <f>'FORMATO 2. POA - MIR'!C11</f>
        <v>2.4 Generar bienestar y seguridad social para los adultos mayores, mejorando su calidad de vida a través de programas integrales de salud, apoyos sociales, participación activa en la comunidad.</v>
      </c>
      <c r="E12" s="497"/>
      <c r="F12" s="421" t="s">
        <v>96</v>
      </c>
      <c r="G12" s="421"/>
      <c r="H12" s="494" t="str">
        <f>'FORMATO 2. POA - MIR'!E11</f>
        <v>2.4.2.1 Generar el vínculo de apoyos dirigidos a los adultos
Mayores en situación de vulnerabilidad a través de
programas federales y estatales.</v>
      </c>
      <c r="I12" s="495"/>
    </row>
    <row r="13" spans="2:9" ht="15" customHeight="1">
      <c r="B13" s="498" t="s">
        <v>373</v>
      </c>
      <c r="C13" s="499"/>
      <c r="D13" s="499"/>
      <c r="E13" s="499"/>
      <c r="F13" s="499"/>
      <c r="G13" s="499"/>
      <c r="H13" s="499"/>
      <c r="I13" s="500"/>
    </row>
    <row r="14" spans="2:9">
      <c r="B14" s="418" t="s">
        <v>45</v>
      </c>
      <c r="C14" s="418"/>
      <c r="D14" s="418"/>
      <c r="E14" s="418"/>
      <c r="F14" s="418"/>
      <c r="G14" s="418"/>
      <c r="H14" s="418"/>
      <c r="I14" s="418"/>
    </row>
    <row r="15" spans="2:9" ht="30.75" customHeight="1">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39"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508"/>
      <c r="C23" s="509"/>
      <c r="D23" s="510" t="s">
        <v>108</v>
      </c>
      <c r="E23" s="511"/>
      <c r="F23" s="493" t="e">
        <f>CALENDARIZACION!#REF!</f>
        <v>#REF!</v>
      </c>
      <c r="G23" s="495"/>
      <c r="H23" s="512"/>
      <c r="I23" s="513"/>
    </row>
    <row r="24" spans="2:9" ht="63.75" customHeight="1">
      <c r="B24" s="341"/>
      <c r="C24" s="341"/>
      <c r="D24" s="510" t="s">
        <v>108</v>
      </c>
      <c r="E24" s="511"/>
      <c r="F24" s="559" t="e">
        <f>CALENDARIZACION!#REF!</f>
        <v>#REF!</v>
      </c>
      <c r="G24" s="560"/>
      <c r="H24" s="512"/>
      <c r="I24" s="513"/>
    </row>
    <row r="25" spans="2:9" ht="68.25" customHeight="1">
      <c r="B25" s="341"/>
      <c r="C25" s="341"/>
      <c r="D25" s="510" t="s">
        <v>108</v>
      </c>
      <c r="E25" s="511"/>
      <c r="F25" s="526" t="e">
        <f>CALENDARIZACION!#REF!</f>
        <v>#REF!</v>
      </c>
      <c r="G25" s="526"/>
      <c r="H25" s="512"/>
      <c r="I25" s="513"/>
    </row>
    <row r="26" spans="2:9" ht="12.75" customHeight="1">
      <c r="B26" s="556" t="s">
        <v>142</v>
      </c>
      <c r="C26" s="556"/>
      <c r="D26" s="556"/>
      <c r="E26" s="556"/>
      <c r="F26" s="556"/>
      <c r="G26" s="556"/>
      <c r="H26" s="556"/>
      <c r="I26" s="556"/>
    </row>
    <row r="27" spans="2:9" ht="15.75" customHeight="1">
      <c r="B27" s="557" t="s">
        <v>28</v>
      </c>
      <c r="C27" s="554"/>
      <c r="D27" s="552" t="s">
        <v>46</v>
      </c>
      <c r="E27" s="554"/>
      <c r="F27" s="557" t="s">
        <v>47</v>
      </c>
      <c r="G27" s="558"/>
      <c r="H27" s="558"/>
      <c r="I27" s="558"/>
    </row>
    <row r="28" spans="2:9" ht="18" customHeight="1">
      <c r="B28" s="493" t="s">
        <v>100</v>
      </c>
      <c r="C28" s="495"/>
      <c r="D28" s="517" t="s">
        <v>98</v>
      </c>
      <c r="E28" s="518"/>
      <c r="F28" s="517" t="s">
        <v>213</v>
      </c>
      <c r="G28" s="497"/>
      <c r="H28" s="497"/>
      <c r="I28" s="518"/>
    </row>
    <row r="29" spans="2:9" ht="18" customHeight="1">
      <c r="B29" s="552" t="s">
        <v>127</v>
      </c>
      <c r="C29" s="553"/>
      <c r="D29" s="553"/>
      <c r="E29" s="554"/>
      <c r="F29" s="555" t="s">
        <v>130</v>
      </c>
      <c r="G29" s="542"/>
      <c r="H29" s="542"/>
      <c r="I29" s="542"/>
    </row>
    <row r="30" spans="2:9" ht="13.5" customHeight="1">
      <c r="B30" s="514" t="s">
        <v>108</v>
      </c>
      <c r="C30" s="515"/>
      <c r="D30" s="515"/>
      <c r="E30" s="516"/>
      <c r="F30" s="517" t="s">
        <v>189</v>
      </c>
      <c r="G30" s="497"/>
      <c r="H30" s="497"/>
      <c r="I30" s="518"/>
    </row>
    <row r="31" spans="2:9" ht="15.75" customHeight="1">
      <c r="B31" s="576" t="s">
        <v>82</v>
      </c>
      <c r="C31" s="577"/>
      <c r="D31" s="577"/>
      <c r="E31" s="521"/>
      <c r="F31" s="578" t="s">
        <v>131</v>
      </c>
      <c r="G31" s="579"/>
      <c r="H31" s="579"/>
      <c r="I31" s="579"/>
    </row>
    <row r="32" spans="2:9" ht="15.75" customHeight="1">
      <c r="B32" s="341" t="s">
        <v>109</v>
      </c>
      <c r="C32" s="341"/>
      <c r="D32" s="341"/>
      <c r="E32" s="341"/>
      <c r="F32" s="341" t="s">
        <v>110</v>
      </c>
      <c r="G32" s="341"/>
      <c r="H32" s="341"/>
      <c r="I32" s="341"/>
    </row>
    <row r="33" spans="1:10" ht="14.25" customHeight="1">
      <c r="B33" s="426" t="s">
        <v>145</v>
      </c>
      <c r="C33" s="426"/>
      <c r="D33" s="426"/>
      <c r="E33" s="426"/>
      <c r="F33" s="426"/>
      <c r="G33" s="426"/>
      <c r="H33" s="426"/>
      <c r="I33" s="426"/>
    </row>
    <row r="34" spans="1:10" ht="13.5" customHeight="1">
      <c r="B34" s="567" t="s">
        <v>362</v>
      </c>
      <c r="C34" s="568"/>
      <c r="D34" s="568"/>
      <c r="E34" s="568"/>
      <c r="F34" s="569" t="s">
        <v>363</v>
      </c>
      <c r="G34" s="569"/>
      <c r="H34" s="569"/>
      <c r="I34" s="569"/>
    </row>
    <row r="35" spans="1:10">
      <c r="B35" s="522" t="s">
        <v>148</v>
      </c>
      <c r="C35" s="523"/>
      <c r="D35" s="570" t="e">
        <f>CALENDARIZACION!#REF!</f>
        <v>#REF!</v>
      </c>
      <c r="E35" s="571"/>
      <c r="F35" s="489" t="s">
        <v>115</v>
      </c>
      <c r="G35" s="532"/>
      <c r="H35" s="533" t="s">
        <v>116</v>
      </c>
      <c r="I35" s="533"/>
    </row>
    <row r="36" spans="1:10">
      <c r="B36" s="522" t="s">
        <v>117</v>
      </c>
      <c r="C36" s="523"/>
      <c r="D36" s="524" t="s">
        <v>109</v>
      </c>
      <c r="E36" s="525"/>
      <c r="F36" s="478" t="s">
        <v>361</v>
      </c>
      <c r="G36" s="526"/>
      <c r="H36" s="424" t="s">
        <v>119</v>
      </c>
      <c r="I36" s="424"/>
    </row>
    <row r="37" spans="1:10">
      <c r="B37" s="522" t="s">
        <v>49</v>
      </c>
      <c r="C37" s="523"/>
      <c r="D37" s="524" t="s">
        <v>188</v>
      </c>
      <c r="E37" s="525"/>
      <c r="F37" s="478" t="s">
        <v>120</v>
      </c>
      <c r="G37" s="526"/>
      <c r="H37" s="425" t="s">
        <v>121</v>
      </c>
      <c r="I37" s="425"/>
    </row>
    <row r="38" spans="1:10">
      <c r="B38" s="541" t="s">
        <v>375</v>
      </c>
      <c r="C38" s="542"/>
      <c r="D38" s="542"/>
      <c r="E38" s="542"/>
      <c r="F38" s="542"/>
      <c r="G38" s="542"/>
      <c r="H38" s="542"/>
      <c r="I38" s="542"/>
    </row>
    <row r="39" spans="1:10">
      <c r="B39" s="543" t="s">
        <v>229</v>
      </c>
      <c r="C39" s="544"/>
      <c r="D39" s="544"/>
      <c r="E39" s="545"/>
      <c r="F39" s="546" t="s">
        <v>50</v>
      </c>
      <c r="G39" s="547"/>
      <c r="H39" s="421" t="s">
        <v>143</v>
      </c>
      <c r="I39" s="421"/>
    </row>
    <row r="40" spans="1:10">
      <c r="B40" s="422" t="e">
        <f>D43</f>
        <v>#REF!</v>
      </c>
      <c r="C40" s="422"/>
      <c r="D40" s="422"/>
      <c r="E40" s="422"/>
      <c r="F40" s="548">
        <v>2026</v>
      </c>
      <c r="G40" s="548"/>
      <c r="H40" s="341" t="s">
        <v>112</v>
      </c>
      <c r="I40" s="341"/>
    </row>
    <row r="41" spans="1:10">
      <c r="B41" s="534" t="s">
        <v>146</v>
      </c>
      <c r="C41" s="535"/>
      <c r="D41" s="535"/>
      <c r="E41" s="535"/>
      <c r="F41" s="535"/>
      <c r="G41" s="535"/>
      <c r="H41" s="535"/>
      <c r="I41" s="536"/>
    </row>
    <row r="42" spans="1:10" ht="36">
      <c r="B42" s="537" t="s">
        <v>123</v>
      </c>
      <c r="C42" s="538"/>
      <c r="D42" s="162" t="s">
        <v>147</v>
      </c>
      <c r="E42" s="163" t="s">
        <v>85</v>
      </c>
      <c r="F42" s="539" t="s">
        <v>86</v>
      </c>
      <c r="G42" s="540"/>
      <c r="H42" s="134" t="s">
        <v>75</v>
      </c>
      <c r="I42" s="134" t="s">
        <v>76</v>
      </c>
    </row>
    <row r="43" spans="1:10">
      <c r="B43" s="489" t="s">
        <v>277</v>
      </c>
      <c r="C43" s="532"/>
      <c r="D43" s="137" t="e">
        <f>SUM(CALENDARIZACION!#REF!)</f>
        <v>#REF!</v>
      </c>
      <c r="E43" s="138">
        <v>0</v>
      </c>
      <c r="F43" s="413" t="e">
        <f>SUM(CALENDARIZACION!#REF!)</f>
        <v>#REF!</v>
      </c>
      <c r="G43" s="413"/>
      <c r="H43" s="165">
        <v>46027</v>
      </c>
      <c r="I43" s="165">
        <v>46386</v>
      </c>
      <c r="J43" s="149"/>
    </row>
    <row r="44" spans="1:10">
      <c r="B44" s="478" t="s">
        <v>278</v>
      </c>
      <c r="C44" s="526"/>
      <c r="D44" s="137" t="e">
        <f>SUM(CALENDARIZACION!#REF!)</f>
        <v>#REF!</v>
      </c>
      <c r="E44" s="140">
        <v>0</v>
      </c>
      <c r="F44" s="413" t="e">
        <f>SUM(CALENDARIZACION!#REF!)</f>
        <v>#REF!</v>
      </c>
      <c r="G44" s="413"/>
      <c r="H44" s="165"/>
      <c r="I44" s="165"/>
      <c r="J44" s="149"/>
    </row>
    <row r="45" spans="1:10">
      <c r="B45" s="478" t="s">
        <v>133</v>
      </c>
      <c r="C45" s="526"/>
      <c r="D45" s="137" t="e">
        <f>SUM(CALENDARIZACION!#REF!)</f>
        <v>#REF!</v>
      </c>
      <c r="E45" s="138">
        <v>0</v>
      </c>
      <c r="F45" s="413" t="e">
        <f>SUM(CALENDARIZACION!#REF!)</f>
        <v>#REF!</v>
      </c>
      <c r="G45" s="413"/>
      <c r="H45" s="165"/>
      <c r="I45" s="165"/>
    </row>
    <row r="46" spans="1:10">
      <c r="B46" s="549" t="s">
        <v>279</v>
      </c>
      <c r="C46" s="550"/>
      <c r="D46" s="141" t="e">
        <f>SUM(CALENDARIZACION!#REF!)</f>
        <v>#REF!</v>
      </c>
      <c r="E46" s="142">
        <v>0</v>
      </c>
      <c r="F46" s="551" t="e">
        <f>SUM(CALENDARIZACION!#REF!)</f>
        <v>#REF!</v>
      </c>
      <c r="G46" s="551"/>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575"/>
      <c r="B48" s="575"/>
      <c r="C48" s="575"/>
      <c r="D48" s="575"/>
      <c r="E48" s="575"/>
      <c r="F48" s="575"/>
      <c r="G48" s="575"/>
      <c r="H48" s="575"/>
      <c r="I48" s="575"/>
    </row>
    <row r="49" spans="1:9" ht="22.5" customHeight="1">
      <c r="A49" s="575"/>
      <c r="B49" s="575"/>
      <c r="C49" s="575"/>
      <c r="D49" s="575"/>
      <c r="E49" s="575"/>
      <c r="F49" s="575"/>
      <c r="G49" s="575"/>
      <c r="H49" s="575"/>
      <c r="I49" s="575"/>
    </row>
    <row r="50" spans="1:9" ht="39" customHeight="1">
      <c r="B50" s="437" t="s">
        <v>161</v>
      </c>
      <c r="C50" s="418"/>
      <c r="D50" s="409" t="s">
        <v>52</v>
      </c>
      <c r="E50" s="409"/>
      <c r="F50" s="409" t="s">
        <v>155</v>
      </c>
      <c r="G50" s="409"/>
      <c r="H50" s="409"/>
      <c r="I50" s="409"/>
    </row>
    <row r="51" spans="1:9" ht="33.75" customHeight="1">
      <c r="B51" s="410" t="str">
        <f>D8</f>
        <v>PP- A2  C2</v>
      </c>
      <c r="C51" s="410"/>
      <c r="D51" s="346" t="e">
        <f>B15</f>
        <v>#REF!</v>
      </c>
      <c r="E51" s="346"/>
      <c r="F51" s="145" t="s">
        <v>156</v>
      </c>
      <c r="G51" s="135" t="s">
        <v>157</v>
      </c>
      <c r="H51" s="145" t="s">
        <v>67</v>
      </c>
      <c r="I51" s="146" t="s">
        <v>68</v>
      </c>
    </row>
    <row r="52" spans="1:9" ht="30" customHeight="1">
      <c r="B52" s="411"/>
      <c r="C52" s="411"/>
      <c r="D52" s="412"/>
      <c r="E52" s="412"/>
      <c r="F52" s="147" t="e">
        <f>CALENDARIZACION!#REF!</f>
        <v>#REF!</v>
      </c>
      <c r="G52" s="143" t="e">
        <f>CALENDARIZACION!#REF!</f>
        <v>#REF!</v>
      </c>
      <c r="H52" s="147" t="e">
        <f>CALENDARIZACION!#REF!</f>
        <v>#REF!</v>
      </c>
      <c r="I52" s="148" t="e">
        <f>CALENDARIZACION!#REF!</f>
        <v>#REF!</v>
      </c>
    </row>
    <row r="53" spans="1:9" ht="20.25" customHeight="1">
      <c r="A53" s="150">
        <v>1</v>
      </c>
      <c r="B53" s="344">
        <v>0</v>
      </c>
      <c r="C53" s="344"/>
      <c r="D53" s="344"/>
      <c r="E53" s="344"/>
      <c r="F53" s="344"/>
      <c r="G53" s="344"/>
      <c r="H53" s="344"/>
      <c r="I53" s="344"/>
    </row>
    <row r="54" spans="1:9">
      <c r="A54" s="150">
        <v>1</v>
      </c>
      <c r="B54" s="344"/>
      <c r="C54" s="344"/>
      <c r="D54" s="344"/>
      <c r="E54" s="344"/>
      <c r="F54" s="344"/>
      <c r="G54" s="344"/>
      <c r="H54" s="344"/>
      <c r="I54" s="344"/>
    </row>
    <row r="55" spans="1:9">
      <c r="A55" s="150">
        <v>1</v>
      </c>
      <c r="B55" s="344"/>
      <c r="C55" s="344"/>
      <c r="D55" s="344"/>
      <c r="E55" s="344"/>
      <c r="F55" s="344"/>
      <c r="G55" s="344"/>
      <c r="H55" s="344"/>
      <c r="I55" s="344"/>
    </row>
    <row r="56" spans="1:9">
      <c r="A56" s="150">
        <v>1</v>
      </c>
      <c r="B56" s="344"/>
      <c r="C56" s="344"/>
      <c r="D56" s="344"/>
      <c r="E56" s="344"/>
      <c r="F56" s="344"/>
      <c r="G56" s="344"/>
      <c r="H56" s="344"/>
      <c r="I56" s="344"/>
    </row>
    <row r="57" spans="1:9">
      <c r="A57" s="150">
        <v>1</v>
      </c>
      <c r="B57" s="344"/>
      <c r="C57" s="344"/>
      <c r="D57" s="344"/>
      <c r="E57" s="344"/>
      <c r="F57" s="344"/>
      <c r="G57" s="344"/>
      <c r="H57" s="344"/>
      <c r="I57" s="344"/>
    </row>
    <row r="58" spans="1:9">
      <c r="A58" s="150">
        <v>1</v>
      </c>
      <c r="B58" s="344"/>
      <c r="C58" s="344"/>
      <c r="D58" s="344"/>
      <c r="E58" s="344"/>
      <c r="F58" s="344"/>
      <c r="G58" s="344"/>
      <c r="H58" s="344"/>
      <c r="I58" s="344"/>
    </row>
    <row r="59" spans="1:9">
      <c r="A59" s="150">
        <v>1</v>
      </c>
      <c r="B59" s="344"/>
      <c r="C59" s="344"/>
      <c r="D59" s="344"/>
      <c r="E59" s="344"/>
      <c r="F59" s="344"/>
      <c r="G59" s="344"/>
      <c r="H59" s="344"/>
      <c r="I59" s="344"/>
    </row>
    <row r="60" spans="1:9">
      <c r="A60" s="150">
        <v>1</v>
      </c>
      <c r="B60" s="344"/>
      <c r="C60" s="344"/>
      <c r="D60" s="344"/>
      <c r="E60" s="344"/>
      <c r="F60" s="344"/>
      <c r="G60" s="344"/>
      <c r="H60" s="344"/>
      <c r="I60" s="344"/>
    </row>
    <row r="61" spans="1:9">
      <c r="A61" s="150">
        <v>1</v>
      </c>
      <c r="B61" s="344"/>
      <c r="C61" s="344"/>
      <c r="D61" s="344"/>
      <c r="E61" s="344"/>
      <c r="F61" s="344"/>
      <c r="G61" s="344"/>
      <c r="H61" s="344"/>
      <c r="I61" s="344"/>
    </row>
    <row r="62" spans="1:9">
      <c r="A62" s="150">
        <v>1</v>
      </c>
      <c r="B62" s="344"/>
      <c r="C62" s="344"/>
      <c r="D62" s="344"/>
      <c r="E62" s="344"/>
      <c r="F62" s="344"/>
      <c r="G62" s="344"/>
      <c r="H62" s="344"/>
      <c r="I62" s="344"/>
    </row>
    <row r="63" spans="1:9">
      <c r="A63" s="150">
        <v>1</v>
      </c>
      <c r="B63" s="344"/>
      <c r="C63" s="344"/>
      <c r="D63" s="344"/>
      <c r="E63" s="344"/>
      <c r="F63" s="344"/>
      <c r="G63" s="344"/>
      <c r="H63" s="344"/>
      <c r="I63" s="344"/>
    </row>
    <row r="64" spans="1:9">
      <c r="A64" s="150">
        <v>1</v>
      </c>
      <c r="B64" s="344"/>
      <c r="C64" s="344"/>
      <c r="D64" s="344"/>
      <c r="E64" s="344"/>
      <c r="F64" s="344"/>
      <c r="G64" s="344"/>
      <c r="H64" s="344"/>
      <c r="I64" s="344"/>
    </row>
    <row r="65" spans="1:9">
      <c r="A65" s="150">
        <v>1</v>
      </c>
      <c r="B65" s="344"/>
      <c r="C65" s="344"/>
      <c r="D65" s="344"/>
      <c r="E65" s="344"/>
      <c r="F65" s="344"/>
      <c r="G65" s="344"/>
      <c r="H65" s="344"/>
      <c r="I65" s="344"/>
    </row>
    <row r="66" spans="1:9">
      <c r="A66" s="150">
        <v>1</v>
      </c>
      <c r="B66" s="344"/>
      <c r="C66" s="344"/>
      <c r="D66" s="344"/>
      <c r="E66" s="344"/>
      <c r="F66" s="344"/>
      <c r="G66" s="344"/>
      <c r="H66" s="344"/>
      <c r="I66" s="344"/>
    </row>
    <row r="67" spans="1:9">
      <c r="A67" s="150">
        <v>1</v>
      </c>
      <c r="B67" s="344"/>
      <c r="C67" s="344"/>
      <c r="D67" s="344"/>
      <c r="E67" s="344"/>
      <c r="F67" s="344"/>
      <c r="G67" s="344"/>
      <c r="H67" s="344"/>
      <c r="I67" s="344"/>
    </row>
    <row r="68" spans="1:9" ht="17.25" customHeight="1">
      <c r="A68" s="150">
        <v>1</v>
      </c>
      <c r="B68" s="344"/>
      <c r="C68" s="344"/>
      <c r="D68" s="344"/>
      <c r="E68" s="344"/>
      <c r="F68" s="344"/>
      <c r="G68" s="344"/>
      <c r="H68" s="344"/>
      <c r="I68" s="344"/>
    </row>
    <row r="69" spans="1:9">
      <c r="A69" s="150">
        <v>1</v>
      </c>
      <c r="B69" s="444" t="s">
        <v>285</v>
      </c>
      <c r="C69" s="444"/>
      <c r="D69" s="444"/>
      <c r="E69" s="444"/>
      <c r="F69" s="444"/>
      <c r="G69" s="444"/>
      <c r="H69" s="444"/>
      <c r="I69" s="444"/>
    </row>
    <row r="70" spans="1:9">
      <c r="A70" s="150">
        <v>1</v>
      </c>
      <c r="B70" s="444"/>
      <c r="C70" s="444"/>
      <c r="D70" s="444"/>
      <c r="E70" s="444"/>
      <c r="F70" s="444"/>
      <c r="G70" s="444"/>
      <c r="H70" s="444"/>
      <c r="I70" s="444"/>
    </row>
    <row r="71" spans="1:9">
      <c r="A71" s="150">
        <v>1</v>
      </c>
      <c r="B71" s="398" t="s">
        <v>277</v>
      </c>
      <c r="C71" s="398"/>
      <c r="D71" s="398"/>
      <c r="E71" s="406" t="e">
        <f>F43/D43</f>
        <v>#REF!</v>
      </c>
      <c r="F71" s="406"/>
      <c r="G71" s="406"/>
      <c r="H71" s="406"/>
      <c r="I71" s="406"/>
    </row>
    <row r="72" spans="1:9">
      <c r="A72" s="150">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574"/>
      <c r="C79" s="574"/>
      <c r="D79" s="574"/>
      <c r="E79" s="574"/>
      <c r="F79" s="574"/>
      <c r="G79" s="574"/>
      <c r="H79" s="574"/>
      <c r="I79" s="574"/>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62A3151-6EC4-44DE-B67B-1438317CB762}">
          <x14:formula1>
            <xm:f>'NO SE EDITA'!$K$3:$K$6</xm:f>
          </x14:formula1>
          <xm:sqref>H43:H46</xm:sqref>
        </x14:dataValidation>
        <x14:dataValidation type="list" allowBlank="1" showInputMessage="1" showErrorMessage="1" xr:uid="{C2DC399A-9526-4B7E-9321-7A49B8B19243}">
          <x14:formula1>
            <xm:f>'NO SE EDITA'!$L$3:$L$6</xm:f>
          </x14:formula1>
          <xm:sqref>I43:I46</xm:sqref>
        </x14:dataValidation>
        <x14:dataValidation type="list" allowBlank="1" showInputMessage="1" showErrorMessage="1" xr:uid="{57E93ECB-EF5E-4196-9CE1-C65D03616DDC}">
          <x14:formula1>
            <xm:f>'NO SE EDITA'!$C$3:$C$6</xm:f>
          </x14:formula1>
          <xm:sqref>D28:E28</xm:sqref>
        </x14:dataValidation>
        <x14:dataValidation type="list" allowBlank="1" showInputMessage="1" showErrorMessage="1" xr:uid="{AEE9F36F-3A1A-45DA-84C4-18B2511064D1}">
          <x14:formula1>
            <xm:f>'NO SE EDITA'!$G$3:$G$5</xm:f>
          </x14:formula1>
          <xm:sqref>B32:E32 D36:E36 H40:I40</xm:sqref>
        </x14:dataValidation>
        <x14:dataValidation type="list" allowBlank="1" showInputMessage="1" showErrorMessage="1" xr:uid="{EBB0BC3A-AE2D-4260-937F-A0A46BB2D779}">
          <x14:formula1>
            <xm:f>'NO SE EDITA'!$H$3:$H$4</xm:f>
          </x14:formula1>
          <xm:sqref>F32:I32</xm:sqref>
        </x14:dataValidation>
        <x14:dataValidation type="list" allowBlank="1" showInputMessage="1" showErrorMessage="1" xr:uid="{D76A94E3-7BCE-4144-833E-3A6B933B088D}">
          <x14:formula1>
            <xm:f>'NO SE EDITA'!$D$3:$D$4</xm:f>
          </x14:formula1>
          <xm:sqref>F28</xm:sqref>
        </x14:dataValidation>
        <x14:dataValidation type="list" allowBlank="1" showInputMessage="1" showErrorMessage="1" xr:uid="{0F41AB1D-5A52-4B53-B6A2-C5E024EBEDE9}">
          <x14:formula1>
            <xm:f>'NO SE EDITA'!$B$3:$B$4</xm:f>
          </x14:formula1>
          <xm:sqref>B27:C28</xm:sqref>
        </x14:dataValidation>
        <x14:dataValidation type="list" allowBlank="1" showInputMessage="1" showErrorMessage="1" xr:uid="{61CAECD4-5B75-4882-BE43-78D11EC1B308}">
          <x14:formula1>
            <xm:f>'NO SE EDITA'!$M$3:$M$4</xm:f>
          </x14:formula1>
          <xm:sqref>D37:E37</xm:sqref>
        </x14:dataValidation>
        <x14:dataValidation type="list" allowBlank="1" showInputMessage="1" showErrorMessage="1" xr:uid="{2B43C126-9311-419D-90CF-420A20923BBD}">
          <x14:formula1>
            <xm:f>'NO SE EDITA'!$E$3:$E$4</xm:f>
          </x14:formula1>
          <xm:sqref>B30:E30</xm:sqref>
        </x14:dataValidation>
        <x14:dataValidation type="list" allowBlank="1" showInputMessage="1" showErrorMessage="1" xr:uid="{9181C650-F7E4-4926-AC2C-94C0E0BC3B53}">
          <x14:formula1>
            <xm:f>'NO SE EDITA'!$F$3:$F$4</xm:f>
          </x14:formula1>
          <xm:sqref>F30:I30</xm:sqref>
        </x14:dataValidation>
        <x14:dataValidation type="list" allowBlank="1" showInputMessage="1" showErrorMessage="1" xr:uid="{AAE0CC69-DD55-4D50-ADD4-60E800EFDDD4}">
          <x14:formula1>
            <xm:f>'NO SE EDITA'!$J$3:$J$6</xm:f>
          </x14:formula1>
          <xm:sqref>F40:G40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BB2C-FCBC-4662-8367-0972F455E74A}">
  <dimension ref="A2:J79"/>
  <sheetViews>
    <sheetView topLeftCell="A19" zoomScaleNormal="100" workbookViewId="0">
      <selection activeCell="F23" sqref="F23:G23"/>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37" t="s">
        <v>39</v>
      </c>
      <c r="C6" s="437"/>
      <c r="D6" s="341" t="str">
        <f>'FORMATO 2. POA - MIR'!D4:F4</f>
        <v xml:space="preserve">DIRECCION DE BIESTAR E INCLUSION SOCIAL </v>
      </c>
      <c r="E6" s="341"/>
      <c r="F6" s="437" t="s">
        <v>42</v>
      </c>
      <c r="G6" s="437"/>
      <c r="H6" s="341">
        <v>2026</v>
      </c>
      <c r="I6" s="341"/>
    </row>
    <row r="7" spans="2:9" ht="54" customHeight="1">
      <c r="B7" s="437" t="s">
        <v>40</v>
      </c>
      <c r="C7" s="437"/>
      <c r="D7" s="341" t="s">
        <v>368</v>
      </c>
      <c r="E7" s="341"/>
      <c r="F7" s="437" t="s">
        <v>43</v>
      </c>
      <c r="G7" s="437"/>
      <c r="H7" s="341" t="s">
        <v>280</v>
      </c>
      <c r="I7" s="341"/>
    </row>
    <row r="8" spans="2:9" ht="41.25" customHeight="1">
      <c r="B8" s="440" t="s">
        <v>41</v>
      </c>
      <c r="C8" s="440"/>
      <c r="D8" s="441" t="s">
        <v>297</v>
      </c>
      <c r="E8" s="441"/>
      <c r="F8" s="437" t="s">
        <v>44</v>
      </c>
      <c r="G8" s="437"/>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341"/>
      <c r="F10" s="421" t="s">
        <v>91</v>
      </c>
      <c r="G10" s="421"/>
      <c r="H10" s="341" t="str">
        <f>'FORMATO 2. POA - MIR'!E9</f>
        <v xml:space="preserve">2.4.2 Implementar apoyos sociales a personas adultas mayores. </v>
      </c>
      <c r="I10" s="341"/>
    </row>
    <row r="11" spans="2:9" ht="54" customHeight="1">
      <c r="B11" s="421" t="s">
        <v>92</v>
      </c>
      <c r="C11" s="421"/>
      <c r="D11" s="341" t="str">
        <f>'FORMATO 2. POA - MIR'!C10</f>
        <v>ACUERDO 2. BIENESTAR SOCIAL PARA ZAPOTLÁN.</v>
      </c>
      <c r="E11" s="341"/>
      <c r="F11" s="421" t="s">
        <v>94</v>
      </c>
      <c r="G11" s="421"/>
      <c r="H11" s="341" t="str">
        <f>'FORMATO 2. POA - MIR'!E10</f>
        <v>2.4.1.1 Mejorar la salud y la calidad de vida de las personas mayores promoviendo un ambiente optimo a través de talleres que mejoren sus 
actividades recreativas, sociales y culturales.</v>
      </c>
      <c r="I11" s="341"/>
    </row>
    <row r="12" spans="2:9" ht="126" customHeight="1">
      <c r="B12" s="421" t="s">
        <v>95</v>
      </c>
      <c r="C12" s="421"/>
      <c r="D12" s="341" t="str">
        <f>'FORMATO 2. POA - MIR'!C11</f>
        <v>2.4 Generar bienestar y seguridad social para los adultos mayores, mejorando su calidad de vida a través de programas integrales de salud, apoyos sociales, participación activa en la comunidad.</v>
      </c>
      <c r="E12" s="341"/>
      <c r="F12" s="421" t="s">
        <v>96</v>
      </c>
      <c r="G12" s="421"/>
      <c r="H12" s="341" t="str">
        <f>'FORMATO 2. POA - MIR'!E11</f>
        <v>2.4.2.1 Generar el vínculo de apoyos dirigidos a los adultos
Mayores en situación de vulnerabilidad a través de
programas federales y estatales.</v>
      </c>
      <c r="I12" s="341"/>
    </row>
    <row r="13" spans="2:9" ht="15" customHeight="1">
      <c r="B13" s="443" t="s">
        <v>373</v>
      </c>
      <c r="C13" s="443"/>
      <c r="D13" s="443"/>
      <c r="E13" s="443"/>
      <c r="F13" s="443"/>
      <c r="G13" s="443"/>
      <c r="H13" s="443"/>
      <c r="I13" s="443"/>
    </row>
    <row r="14" spans="2:9">
      <c r="B14" s="418" t="s">
        <v>45</v>
      </c>
      <c r="C14" s="418"/>
      <c r="D14" s="418"/>
      <c r="E14" s="418"/>
      <c r="F14" s="418"/>
      <c r="G14" s="418"/>
      <c r="H14" s="418"/>
      <c r="I14" s="418"/>
    </row>
    <row r="15" spans="2:9" ht="30.75" customHeight="1">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39"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434"/>
      <c r="C23" s="434"/>
      <c r="D23" s="346" t="s">
        <v>108</v>
      </c>
      <c r="E23" s="346"/>
      <c r="F23" s="341" t="e">
        <f>CALENDARIZACION!#REF!</f>
        <v>#REF!</v>
      </c>
      <c r="G23" s="341"/>
      <c r="H23" s="474"/>
      <c r="I23" s="447"/>
    </row>
    <row r="24" spans="2:9" ht="63.75" customHeight="1">
      <c r="B24" s="341"/>
      <c r="C24" s="341"/>
      <c r="D24" s="346" t="s">
        <v>108</v>
      </c>
      <c r="E24" s="346"/>
      <c r="F24" s="341" t="e">
        <f>CALENDARIZACION!#REF!</f>
        <v>#REF!</v>
      </c>
      <c r="G24" s="341"/>
      <c r="H24" s="474"/>
      <c r="I24" s="447"/>
    </row>
    <row r="25" spans="2:9" ht="68.25" customHeight="1">
      <c r="B25" s="341"/>
      <c r="C25" s="341"/>
      <c r="D25" s="346" t="s">
        <v>108</v>
      </c>
      <c r="E25" s="346"/>
      <c r="F25" s="341" t="e">
        <f>CALENDARIZACION!#REF!</f>
        <v>#REF!</v>
      </c>
      <c r="G25" s="341"/>
      <c r="H25" s="474"/>
      <c r="I25" s="447"/>
    </row>
    <row r="26" spans="2:9" ht="12.75" customHeight="1">
      <c r="B26" s="430" t="s">
        <v>142</v>
      </c>
      <c r="C26" s="430"/>
      <c r="D26" s="430"/>
      <c r="E26" s="430"/>
      <c r="F26" s="430"/>
      <c r="G26" s="430"/>
      <c r="H26" s="430"/>
      <c r="I26" s="430"/>
    </row>
    <row r="27" spans="2:9" ht="15.75" customHeight="1">
      <c r="B27" s="418" t="s">
        <v>28</v>
      </c>
      <c r="C27" s="418"/>
      <c r="D27" s="418" t="s">
        <v>46</v>
      </c>
      <c r="E27" s="418"/>
      <c r="F27" s="418" t="s">
        <v>47</v>
      </c>
      <c r="G27" s="418"/>
      <c r="H27" s="418"/>
      <c r="I27" s="418"/>
    </row>
    <row r="28" spans="2:9" ht="18" customHeight="1">
      <c r="B28" s="341" t="s">
        <v>100</v>
      </c>
      <c r="C28" s="341"/>
      <c r="D28" s="341" t="s">
        <v>98</v>
      </c>
      <c r="E28" s="341"/>
      <c r="F28" s="341" t="s">
        <v>213</v>
      </c>
      <c r="G28" s="341"/>
      <c r="H28" s="341"/>
      <c r="I28" s="341"/>
    </row>
    <row r="29" spans="2:9" ht="18" customHeight="1">
      <c r="B29" s="418" t="s">
        <v>127</v>
      </c>
      <c r="C29" s="418"/>
      <c r="D29" s="418"/>
      <c r="E29" s="418"/>
      <c r="F29" s="419" t="s">
        <v>130</v>
      </c>
      <c r="G29" s="420"/>
      <c r="H29" s="420"/>
      <c r="I29" s="420"/>
    </row>
    <row r="30" spans="2:9" ht="13.5" customHeight="1">
      <c r="B30" s="341" t="s">
        <v>108</v>
      </c>
      <c r="C30" s="341"/>
      <c r="D30" s="341"/>
      <c r="E30" s="341"/>
      <c r="F30" s="341" t="s">
        <v>189</v>
      </c>
      <c r="G30" s="341"/>
      <c r="H30" s="341"/>
      <c r="I30" s="341"/>
    </row>
    <row r="31" spans="2:9" ht="15.75" customHeight="1">
      <c r="B31" s="429" t="s">
        <v>82</v>
      </c>
      <c r="C31" s="427"/>
      <c r="D31" s="427"/>
      <c r="E31" s="427"/>
      <c r="F31" s="419" t="s">
        <v>131</v>
      </c>
      <c r="G31" s="420"/>
      <c r="H31" s="420"/>
      <c r="I31" s="420"/>
    </row>
    <row r="32" spans="2:9" ht="15.75" customHeight="1">
      <c r="B32" s="341" t="s">
        <v>109</v>
      </c>
      <c r="C32" s="341"/>
      <c r="D32" s="341"/>
      <c r="E32" s="341"/>
      <c r="F32" s="341" t="s">
        <v>110</v>
      </c>
      <c r="G32" s="341"/>
      <c r="H32" s="341"/>
      <c r="I32" s="341"/>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423" t="s">
        <v>148</v>
      </c>
      <c r="C35" s="423"/>
      <c r="D35" s="422" t="e">
        <f>CALENDARIZACION!#REF!</f>
        <v>#REF!</v>
      </c>
      <c r="E35" s="422"/>
      <c r="F35" s="341" t="s">
        <v>115</v>
      </c>
      <c r="G35" s="341"/>
      <c r="H35" s="428" t="s">
        <v>116</v>
      </c>
      <c r="I35" s="428"/>
    </row>
    <row r="36" spans="1:10">
      <c r="B36" s="423" t="s">
        <v>117</v>
      </c>
      <c r="C36" s="423"/>
      <c r="D36" s="346" t="s">
        <v>109</v>
      </c>
      <c r="E36" s="346"/>
      <c r="F36" s="341" t="s">
        <v>361</v>
      </c>
      <c r="G36" s="341"/>
      <c r="H36" s="424" t="s">
        <v>119</v>
      </c>
      <c r="I36" s="424"/>
    </row>
    <row r="37" spans="1:10">
      <c r="B37" s="423" t="s">
        <v>49</v>
      </c>
      <c r="C37" s="423"/>
      <c r="D37" s="346" t="s">
        <v>188</v>
      </c>
      <c r="E37" s="346"/>
      <c r="F37" s="341" t="s">
        <v>120</v>
      </c>
      <c r="G37" s="341"/>
      <c r="H37" s="425" t="s">
        <v>121</v>
      </c>
      <c r="I37" s="425"/>
    </row>
    <row r="38" spans="1:10">
      <c r="B38" s="420" t="s">
        <v>375</v>
      </c>
      <c r="C38" s="420"/>
      <c r="D38" s="420"/>
      <c r="E38" s="420"/>
      <c r="F38" s="420"/>
      <c r="G38" s="420"/>
      <c r="H38" s="420"/>
      <c r="I38" s="420"/>
    </row>
    <row r="39" spans="1:10">
      <c r="B39" s="421" t="s">
        <v>229</v>
      </c>
      <c r="C39" s="421"/>
      <c r="D39" s="421"/>
      <c r="E39" s="421"/>
      <c r="F39" s="421" t="s">
        <v>50</v>
      </c>
      <c r="G39" s="421"/>
      <c r="H39" s="421" t="s">
        <v>143</v>
      </c>
      <c r="I39" s="421"/>
    </row>
    <row r="40" spans="1:10">
      <c r="B40" s="422" t="e">
        <f>D43</f>
        <v>#REF!</v>
      </c>
      <c r="C40" s="422"/>
      <c r="D40" s="422"/>
      <c r="E40" s="422"/>
      <c r="F40" s="422">
        <v>2026</v>
      </c>
      <c r="G40" s="422"/>
      <c r="H40" s="341" t="s">
        <v>112</v>
      </c>
      <c r="I40" s="341"/>
    </row>
    <row r="41" spans="1:10">
      <c r="B41" s="417" t="s">
        <v>146</v>
      </c>
      <c r="C41" s="417"/>
      <c r="D41" s="417"/>
      <c r="E41" s="417"/>
      <c r="F41" s="417"/>
      <c r="G41" s="417"/>
      <c r="H41" s="417"/>
      <c r="I41" s="417"/>
    </row>
    <row r="42" spans="1:10" ht="36">
      <c r="B42" s="418" t="s">
        <v>123</v>
      </c>
      <c r="C42" s="418"/>
      <c r="D42" s="162" t="s">
        <v>147</v>
      </c>
      <c r="E42" s="170" t="s">
        <v>85</v>
      </c>
      <c r="F42" s="419" t="s">
        <v>86</v>
      </c>
      <c r="G42" s="420"/>
      <c r="H42" s="134" t="s">
        <v>75</v>
      </c>
      <c r="I42" s="134" t="s">
        <v>76</v>
      </c>
    </row>
    <row r="43" spans="1:10">
      <c r="B43" s="341" t="s">
        <v>277</v>
      </c>
      <c r="C43" s="341"/>
      <c r="D43" s="137" t="e">
        <f>SUM(CALENDARIZACION!#REF!)</f>
        <v>#REF!</v>
      </c>
      <c r="E43" s="138">
        <v>0</v>
      </c>
      <c r="F43" s="413" t="e">
        <f>SUM(CALENDARIZACION!#REF!)</f>
        <v>#REF!</v>
      </c>
      <c r="G43" s="413"/>
      <c r="H43" s="165">
        <v>46027</v>
      </c>
      <c r="I43" s="165">
        <v>46386</v>
      </c>
      <c r="J43" s="173"/>
    </row>
    <row r="44" spans="1:10">
      <c r="B44" s="341" t="s">
        <v>278</v>
      </c>
      <c r="C44" s="341"/>
      <c r="D44" s="137" t="e">
        <f>SUM(CALENDARIZACION!#REF!)</f>
        <v>#REF!</v>
      </c>
      <c r="E44" s="140">
        <v>0</v>
      </c>
      <c r="F44" s="413" t="e">
        <f>SUM(CALENDARIZACION!#REF!)</f>
        <v>#REF!</v>
      </c>
      <c r="G44" s="413"/>
      <c r="H44" s="165"/>
      <c r="I44" s="165"/>
      <c r="J44" s="173"/>
    </row>
    <row r="45" spans="1:10">
      <c r="B45" s="341" t="s">
        <v>133</v>
      </c>
      <c r="C45" s="341"/>
      <c r="D45" s="137" t="e">
        <f>SUM(CALENDARIZACION!#REF!)</f>
        <v>#REF!</v>
      </c>
      <c r="E45" s="138">
        <v>0</v>
      </c>
      <c r="F45" s="413" t="e">
        <f>SUM(CALENDARIZACION!#REF!)</f>
        <v>#REF!</v>
      </c>
      <c r="G45" s="413"/>
      <c r="H45" s="165"/>
      <c r="I45" s="165"/>
    </row>
    <row r="46" spans="1:10">
      <c r="B46" s="341" t="s">
        <v>279</v>
      </c>
      <c r="C46" s="341"/>
      <c r="D46" s="137" t="e">
        <f>SUM(CALENDARIZACION!#REF!)</f>
        <v>#REF!</v>
      </c>
      <c r="E46" s="138">
        <v>0</v>
      </c>
      <c r="F46" s="413" t="e">
        <f>SUM(CALENDARIZACION!#REF!)</f>
        <v>#REF!</v>
      </c>
      <c r="G46" s="413"/>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416"/>
      <c r="B48" s="416"/>
      <c r="C48" s="416"/>
      <c r="D48" s="416"/>
      <c r="E48" s="416"/>
      <c r="F48" s="416"/>
      <c r="G48" s="416"/>
      <c r="H48" s="416"/>
      <c r="I48" s="459"/>
    </row>
    <row r="49" spans="1:9" ht="22.5" customHeight="1">
      <c r="A49" s="416"/>
      <c r="B49" s="416"/>
      <c r="C49" s="416"/>
      <c r="D49" s="416"/>
      <c r="E49" s="416"/>
      <c r="F49" s="416"/>
      <c r="G49" s="416"/>
      <c r="H49" s="416"/>
      <c r="I49" s="459"/>
    </row>
    <row r="50" spans="1:9" ht="39" customHeight="1">
      <c r="B50" s="437" t="s">
        <v>161</v>
      </c>
      <c r="C50" s="418"/>
      <c r="D50" s="409" t="s">
        <v>52</v>
      </c>
      <c r="E50" s="409"/>
      <c r="F50" s="409" t="s">
        <v>155</v>
      </c>
      <c r="G50" s="409"/>
      <c r="H50" s="409"/>
      <c r="I50" s="409"/>
    </row>
    <row r="51" spans="1:9" ht="33.75" customHeight="1">
      <c r="B51" s="410" t="str">
        <f>D8</f>
        <v>PP- A3  C2</v>
      </c>
      <c r="C51" s="410"/>
      <c r="D51" s="346" t="e">
        <f>B15</f>
        <v>#REF!</v>
      </c>
      <c r="E51" s="346"/>
      <c r="F51" s="145" t="s">
        <v>156</v>
      </c>
      <c r="G51" s="135" t="s">
        <v>157</v>
      </c>
      <c r="H51" s="145" t="s">
        <v>67</v>
      </c>
      <c r="I51" s="146" t="s">
        <v>68</v>
      </c>
    </row>
    <row r="52" spans="1:9" ht="30" customHeight="1">
      <c r="B52" s="410"/>
      <c r="C52" s="410"/>
      <c r="D52" s="346"/>
      <c r="E52" s="346"/>
      <c r="F52" s="168" t="e">
        <f>CALENDARIZACION!#REF!</f>
        <v>#REF!</v>
      </c>
      <c r="G52" s="139" t="e">
        <f>CALENDARIZACION!#REF!</f>
        <v>#REF!</v>
      </c>
      <c r="H52" s="168" t="e">
        <f>CALENDARIZACION!#REF!</f>
        <v>#REF!</v>
      </c>
      <c r="I52" s="169" t="e">
        <f>CALENDARIZACION!#REF!</f>
        <v>#REF!</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t="e">
        <f>F43/D43</f>
        <v>#REF!</v>
      </c>
      <c r="F71" s="406"/>
      <c r="G71" s="406"/>
      <c r="H71" s="406"/>
      <c r="I71" s="406"/>
    </row>
    <row r="72" spans="1:9">
      <c r="A72" s="174">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469"/>
      <c r="C79" s="469"/>
      <c r="D79" s="469"/>
      <c r="E79" s="469"/>
      <c r="F79" s="469"/>
      <c r="G79" s="469"/>
      <c r="H79" s="469"/>
      <c r="I79" s="46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{615BE255-EC4A-48A6-A8F3-39E2A56604F7}</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{EA390710-20B5-48E9-87F2-DE5A81C244C1}</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{6F3FA8FE-C444-4F72-9202-10D6D20DE051}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{6C81BAA8-DC46-4D71-986C-3D2F8E6D71FF}</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615BE255-EC4A-48A6-A8F3-39E2A56604F7}">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EA390710-20B5-48E9-87F2-DE5A81C244C1}">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6F3FA8FE-C444-4F72-9202-10D6D20DE05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C81BAA8-DC46-4D71-986C-3D2F8E6D71F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113C7DB-66A0-44D7-A6B7-962301B29E87}">
          <x14:formula1>
            <xm:f>'NO SE EDITA'!$J$3:$J$6</xm:f>
          </x14:formula1>
          <xm:sqref>F40:G40</xm:sqref>
        </x14:dataValidation>
        <x14:dataValidation type="list" allowBlank="1" showInputMessage="1" showErrorMessage="1" xr:uid="{A73C4E82-D475-4204-9F81-8858EBC8752A}">
          <x14:formula1>
            <xm:f>'NO SE EDITA'!$F$3:$F$4</xm:f>
          </x14:formula1>
          <xm:sqref>F30:I30</xm:sqref>
        </x14:dataValidation>
        <x14:dataValidation type="list" allowBlank="1" showInputMessage="1" showErrorMessage="1" xr:uid="{DC2716FB-572F-44E4-B7AC-EF64A71F2F23}">
          <x14:formula1>
            <xm:f>'NO SE EDITA'!$E$3:$E$4</xm:f>
          </x14:formula1>
          <xm:sqref>B30:E30</xm:sqref>
        </x14:dataValidation>
        <x14:dataValidation type="list" allowBlank="1" showInputMessage="1" showErrorMessage="1" xr:uid="{EE2F4027-6807-4AA3-8585-C9CB4DC617E5}">
          <x14:formula1>
            <xm:f>'NO SE EDITA'!$M$3:$M$4</xm:f>
          </x14:formula1>
          <xm:sqref>D37:E37</xm:sqref>
        </x14:dataValidation>
        <x14:dataValidation type="list" allowBlank="1" showInputMessage="1" showErrorMessage="1" xr:uid="{9F8680FF-0867-41FD-90E5-36DD3F28BE84}">
          <x14:formula1>
            <xm:f>'NO SE EDITA'!$B$3:$B$4</xm:f>
          </x14:formula1>
          <xm:sqref>B27:C28</xm:sqref>
        </x14:dataValidation>
        <x14:dataValidation type="list" allowBlank="1" showInputMessage="1" showErrorMessage="1" xr:uid="{66EC4525-2B01-45B9-86D6-CBC57B888B0D}">
          <x14:formula1>
            <xm:f>'NO SE EDITA'!$D$3:$D$4</xm:f>
          </x14:formula1>
          <xm:sqref>F28</xm:sqref>
        </x14:dataValidation>
        <x14:dataValidation type="list" allowBlank="1" showInputMessage="1" showErrorMessage="1" xr:uid="{1DE9A361-A437-42E9-8616-598874C26DDB}">
          <x14:formula1>
            <xm:f>'NO SE EDITA'!$H$3:$H$4</xm:f>
          </x14:formula1>
          <xm:sqref>F32:I32</xm:sqref>
        </x14:dataValidation>
        <x14:dataValidation type="list" allowBlank="1" showInputMessage="1" showErrorMessage="1" xr:uid="{B9EBD310-54FF-4E6C-862E-86406587D2DE}">
          <x14:formula1>
            <xm:f>'NO SE EDITA'!$G$3:$G$5</xm:f>
          </x14:formula1>
          <xm:sqref>B32:E32 D36:E36 H40:I40</xm:sqref>
        </x14:dataValidation>
        <x14:dataValidation type="list" allowBlank="1" showInputMessage="1" showErrorMessage="1" xr:uid="{D7DB4424-548B-4963-A46C-5B3B34FD3441}">
          <x14:formula1>
            <xm:f>'NO SE EDITA'!$C$3:$C$6</xm:f>
          </x14:formula1>
          <xm:sqref>D28:E28</xm:sqref>
        </x14:dataValidation>
        <x14:dataValidation type="list" allowBlank="1" showInputMessage="1" showErrorMessage="1" xr:uid="{E1B112B2-5D86-4552-BBAB-97BCFE18330E}">
          <x14:formula1>
            <xm:f>'NO SE EDITA'!$L$3:$L$6</xm:f>
          </x14:formula1>
          <xm:sqref>I43:I46</xm:sqref>
        </x14:dataValidation>
        <x14:dataValidation type="list" allowBlank="1" showInputMessage="1" showErrorMessage="1" xr:uid="{EF8FC3C3-D3E0-47E4-8B28-3D551BF48040}">
          <x14:formula1>
            <xm:f>'NO SE EDITA'!$K$3:$K$6</xm:f>
          </x14:formula1>
          <xm:sqref>H43:H46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65F75-8A23-4AB1-B8FF-D2F3DEB7BCA4}">
  <dimension ref="A2:J79"/>
  <sheetViews>
    <sheetView topLeftCell="A22" zoomScale="85" zoomScaleNormal="85" workbookViewId="0">
      <selection activeCell="H25" sqref="H25:I25"/>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37" t="s">
        <v>39</v>
      </c>
      <c r="C6" s="437"/>
      <c r="D6" s="341" t="str">
        <f>'FORMATO 2. POA - MIR'!D4:F4</f>
        <v xml:space="preserve">DIRECCION DE BIESTAR E INCLUSION SOCIAL </v>
      </c>
      <c r="E6" s="341"/>
      <c r="F6" s="437" t="s">
        <v>42</v>
      </c>
      <c r="G6" s="437"/>
      <c r="H6" s="341">
        <v>2026</v>
      </c>
      <c r="I6" s="341"/>
    </row>
    <row r="7" spans="2:9" ht="54" customHeight="1">
      <c r="B7" s="437" t="s">
        <v>40</v>
      </c>
      <c r="C7" s="437"/>
      <c r="D7" s="341" t="s">
        <v>368</v>
      </c>
      <c r="E7" s="341"/>
      <c r="F7" s="437" t="s">
        <v>43</v>
      </c>
      <c r="G7" s="437"/>
      <c r="H7" s="341" t="s">
        <v>280</v>
      </c>
      <c r="I7" s="341"/>
    </row>
    <row r="8" spans="2:9" ht="41.25" customHeight="1">
      <c r="B8" s="440" t="s">
        <v>41</v>
      </c>
      <c r="C8" s="440"/>
      <c r="D8" s="441" t="s">
        <v>299</v>
      </c>
      <c r="E8" s="441"/>
      <c r="F8" s="437" t="s">
        <v>44</v>
      </c>
      <c r="G8" s="437"/>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341"/>
      <c r="F10" s="421" t="s">
        <v>91</v>
      </c>
      <c r="G10" s="421"/>
      <c r="H10" s="341" t="str">
        <f>'FORMATO 2. POA - MIR'!E9</f>
        <v xml:space="preserve">2.4.2 Implementar apoyos sociales a personas adultas mayores. </v>
      </c>
      <c r="I10" s="341"/>
    </row>
    <row r="11" spans="2:9" ht="54" customHeight="1">
      <c r="B11" s="421" t="s">
        <v>92</v>
      </c>
      <c r="C11" s="421"/>
      <c r="D11" s="341" t="str">
        <f>'FORMATO 2. POA - MIR'!C10</f>
        <v>ACUERDO 2. BIENESTAR SOCIAL PARA ZAPOTLÁN.</v>
      </c>
      <c r="E11" s="341"/>
      <c r="F11" s="421" t="s">
        <v>94</v>
      </c>
      <c r="G11" s="421"/>
      <c r="H11" s="341" t="str">
        <f>'FORMATO 2. POA - MIR'!E10</f>
        <v>2.4.1.1 Mejorar la salud y la calidad de vida de las personas mayores promoviendo un ambiente optimo a través de talleres que mejoren sus 
actividades recreativas, sociales y culturales.</v>
      </c>
      <c r="I11" s="341"/>
    </row>
    <row r="12" spans="2:9" ht="126" customHeight="1">
      <c r="B12" s="421" t="s">
        <v>95</v>
      </c>
      <c r="C12" s="421"/>
      <c r="D12" s="341" t="str">
        <f>'FORMATO 2. POA - MIR'!C11</f>
        <v>2.4 Generar bienestar y seguridad social para los adultos mayores, mejorando su calidad de vida a través de programas integrales de salud, apoyos sociales, participación activa en la comunidad.</v>
      </c>
      <c r="E12" s="341"/>
      <c r="F12" s="421" t="s">
        <v>96</v>
      </c>
      <c r="G12" s="421"/>
      <c r="H12" s="341" t="str">
        <f>'FORMATO 2. POA - MIR'!E11</f>
        <v>2.4.2.1 Generar el vínculo de apoyos dirigidos a los adultos
Mayores en situación de vulnerabilidad a través de
programas federales y estatales.</v>
      </c>
      <c r="I12" s="341"/>
    </row>
    <row r="13" spans="2:9" ht="15" customHeight="1">
      <c r="B13" s="443" t="s">
        <v>373</v>
      </c>
      <c r="C13" s="443"/>
      <c r="D13" s="443"/>
      <c r="E13" s="443"/>
      <c r="F13" s="443"/>
      <c r="G13" s="443"/>
      <c r="H13" s="443"/>
      <c r="I13" s="443"/>
    </row>
    <row r="14" spans="2:9">
      <c r="B14" s="418" t="s">
        <v>45</v>
      </c>
      <c r="C14" s="418"/>
      <c r="D14" s="418"/>
      <c r="E14" s="418"/>
      <c r="F14" s="418"/>
      <c r="G14" s="418"/>
      <c r="H14" s="418"/>
      <c r="I14" s="418"/>
    </row>
    <row r="15" spans="2:9" ht="30.75" customHeight="1">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39"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434"/>
      <c r="C23" s="434"/>
      <c r="D23" s="346" t="s">
        <v>108</v>
      </c>
      <c r="E23" s="346"/>
      <c r="F23" s="341" t="e">
        <f>CALENDARIZACION!#REF!</f>
        <v>#REF!</v>
      </c>
      <c r="G23" s="341"/>
      <c r="H23" s="474"/>
      <c r="I23" s="447"/>
    </row>
    <row r="24" spans="2:9" ht="63.75" customHeight="1">
      <c r="B24" s="341"/>
      <c r="C24" s="341"/>
      <c r="D24" s="346" t="s">
        <v>108</v>
      </c>
      <c r="E24" s="346"/>
      <c r="F24" s="341" t="e">
        <f>CALENDARIZACION!#REF!</f>
        <v>#REF!</v>
      </c>
      <c r="G24" s="341"/>
      <c r="H24" s="474"/>
      <c r="I24" s="447"/>
    </row>
    <row r="25" spans="2:9" ht="68.25" customHeight="1">
      <c r="B25" s="341"/>
      <c r="C25" s="341"/>
      <c r="D25" s="346" t="s">
        <v>108</v>
      </c>
      <c r="E25" s="346"/>
      <c r="F25" s="341" t="e">
        <f>CALENDARIZACION!#REF!</f>
        <v>#REF!</v>
      </c>
      <c r="G25" s="341"/>
      <c r="H25" s="474"/>
      <c r="I25" s="447"/>
    </row>
    <row r="26" spans="2:9" ht="12.75" customHeight="1">
      <c r="B26" s="430" t="s">
        <v>142</v>
      </c>
      <c r="C26" s="430"/>
      <c r="D26" s="430"/>
      <c r="E26" s="430"/>
      <c r="F26" s="430"/>
      <c r="G26" s="430"/>
      <c r="H26" s="430"/>
      <c r="I26" s="430"/>
    </row>
    <row r="27" spans="2:9" ht="15.75" customHeight="1">
      <c r="B27" s="418" t="s">
        <v>28</v>
      </c>
      <c r="C27" s="418"/>
      <c r="D27" s="418" t="s">
        <v>46</v>
      </c>
      <c r="E27" s="418"/>
      <c r="F27" s="418" t="s">
        <v>47</v>
      </c>
      <c r="G27" s="418"/>
      <c r="H27" s="418"/>
      <c r="I27" s="418"/>
    </row>
    <row r="28" spans="2:9" ht="18" customHeight="1">
      <c r="B28" s="341" t="s">
        <v>100</v>
      </c>
      <c r="C28" s="341"/>
      <c r="D28" s="341" t="s">
        <v>98</v>
      </c>
      <c r="E28" s="341"/>
      <c r="F28" s="341" t="s">
        <v>213</v>
      </c>
      <c r="G28" s="341"/>
      <c r="H28" s="341"/>
      <c r="I28" s="341"/>
    </row>
    <row r="29" spans="2:9" ht="18" customHeight="1">
      <c r="B29" s="418" t="s">
        <v>127</v>
      </c>
      <c r="C29" s="418"/>
      <c r="D29" s="418"/>
      <c r="E29" s="418"/>
      <c r="F29" s="419" t="s">
        <v>130</v>
      </c>
      <c r="G29" s="420"/>
      <c r="H29" s="420"/>
      <c r="I29" s="420"/>
    </row>
    <row r="30" spans="2:9" ht="13.5" customHeight="1">
      <c r="B30" s="341" t="s">
        <v>108</v>
      </c>
      <c r="C30" s="341"/>
      <c r="D30" s="341"/>
      <c r="E30" s="341"/>
      <c r="F30" s="341" t="s">
        <v>189</v>
      </c>
      <c r="G30" s="341"/>
      <c r="H30" s="341"/>
      <c r="I30" s="341"/>
    </row>
    <row r="31" spans="2:9" ht="15.75" customHeight="1">
      <c r="B31" s="429" t="s">
        <v>82</v>
      </c>
      <c r="C31" s="427"/>
      <c r="D31" s="427"/>
      <c r="E31" s="427"/>
      <c r="F31" s="419" t="s">
        <v>131</v>
      </c>
      <c r="G31" s="420"/>
      <c r="H31" s="420"/>
      <c r="I31" s="420"/>
    </row>
    <row r="32" spans="2:9" ht="15.75" customHeight="1">
      <c r="B32" s="341" t="s">
        <v>109</v>
      </c>
      <c r="C32" s="341"/>
      <c r="D32" s="341"/>
      <c r="E32" s="341"/>
      <c r="F32" s="341" t="s">
        <v>110</v>
      </c>
      <c r="G32" s="341"/>
      <c r="H32" s="341"/>
      <c r="I32" s="341"/>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423" t="s">
        <v>148</v>
      </c>
      <c r="C35" s="423"/>
      <c r="D35" s="422" t="e">
        <f>CALENDARIZACION!#REF!</f>
        <v>#REF!</v>
      </c>
      <c r="E35" s="422"/>
      <c r="F35" s="341" t="s">
        <v>115</v>
      </c>
      <c r="G35" s="341"/>
      <c r="H35" s="428" t="s">
        <v>116</v>
      </c>
      <c r="I35" s="428"/>
    </row>
    <row r="36" spans="1:10">
      <c r="B36" s="423" t="s">
        <v>117</v>
      </c>
      <c r="C36" s="423"/>
      <c r="D36" s="346" t="s">
        <v>109</v>
      </c>
      <c r="E36" s="346"/>
      <c r="F36" s="341" t="s">
        <v>361</v>
      </c>
      <c r="G36" s="341"/>
      <c r="H36" s="424" t="s">
        <v>119</v>
      </c>
      <c r="I36" s="424"/>
    </row>
    <row r="37" spans="1:10">
      <c r="B37" s="423" t="s">
        <v>49</v>
      </c>
      <c r="C37" s="423"/>
      <c r="D37" s="346" t="s">
        <v>188</v>
      </c>
      <c r="E37" s="346"/>
      <c r="F37" s="341" t="s">
        <v>120</v>
      </c>
      <c r="G37" s="341"/>
      <c r="H37" s="425" t="s">
        <v>121</v>
      </c>
      <c r="I37" s="425"/>
    </row>
    <row r="38" spans="1:10">
      <c r="B38" s="420" t="s">
        <v>375</v>
      </c>
      <c r="C38" s="420"/>
      <c r="D38" s="420"/>
      <c r="E38" s="420"/>
      <c r="F38" s="420"/>
      <c r="G38" s="420"/>
      <c r="H38" s="420"/>
      <c r="I38" s="420"/>
    </row>
    <row r="39" spans="1:10">
      <c r="B39" s="421" t="s">
        <v>229</v>
      </c>
      <c r="C39" s="421"/>
      <c r="D39" s="421"/>
      <c r="E39" s="421"/>
      <c r="F39" s="421" t="s">
        <v>50</v>
      </c>
      <c r="G39" s="421"/>
      <c r="H39" s="421" t="s">
        <v>143</v>
      </c>
      <c r="I39" s="421"/>
    </row>
    <row r="40" spans="1:10">
      <c r="B40" s="422" t="e">
        <f>D43</f>
        <v>#REF!</v>
      </c>
      <c r="C40" s="422"/>
      <c r="D40" s="422"/>
      <c r="E40" s="422"/>
      <c r="F40" s="422">
        <v>2026</v>
      </c>
      <c r="G40" s="422"/>
      <c r="H40" s="341" t="s">
        <v>112</v>
      </c>
      <c r="I40" s="341"/>
    </row>
    <row r="41" spans="1:10">
      <c r="B41" s="417" t="s">
        <v>146</v>
      </c>
      <c r="C41" s="417"/>
      <c r="D41" s="417"/>
      <c r="E41" s="417"/>
      <c r="F41" s="417"/>
      <c r="G41" s="417"/>
      <c r="H41" s="417"/>
      <c r="I41" s="417"/>
    </row>
    <row r="42" spans="1:10" ht="36">
      <c r="B42" s="418" t="s">
        <v>123</v>
      </c>
      <c r="C42" s="418"/>
      <c r="D42" s="162" t="s">
        <v>147</v>
      </c>
      <c r="E42" s="170" t="s">
        <v>85</v>
      </c>
      <c r="F42" s="419" t="s">
        <v>86</v>
      </c>
      <c r="G42" s="420"/>
      <c r="H42" s="164" t="s">
        <v>75</v>
      </c>
      <c r="I42" s="164" t="s">
        <v>76</v>
      </c>
    </row>
    <row r="43" spans="1:10">
      <c r="B43" s="341" t="s">
        <v>277</v>
      </c>
      <c r="C43" s="341"/>
      <c r="D43" s="137" t="e">
        <f>SUM(CALENDARIZACION!#REF!)</f>
        <v>#REF!</v>
      </c>
      <c r="E43" s="138">
        <v>0</v>
      </c>
      <c r="F43" s="413" t="e">
        <f>SUM(CALENDARIZACION!#REF!)</f>
        <v>#REF!</v>
      </c>
      <c r="G43" s="413"/>
      <c r="H43" s="165">
        <v>46027</v>
      </c>
      <c r="I43" s="165">
        <v>46386</v>
      </c>
      <c r="J43" s="173"/>
    </row>
    <row r="44" spans="1:10">
      <c r="B44" s="341" t="s">
        <v>278</v>
      </c>
      <c r="C44" s="341"/>
      <c r="D44" s="137" t="e">
        <f>SUM(CALENDARIZACION!#REF!)</f>
        <v>#REF!</v>
      </c>
      <c r="E44" s="140">
        <v>0</v>
      </c>
      <c r="F44" s="413" t="e">
        <f>SUM(CALENDARIZACION!#REF!)</f>
        <v>#REF!</v>
      </c>
      <c r="G44" s="413"/>
      <c r="H44" s="165"/>
      <c r="I44" s="165"/>
      <c r="J44" s="173"/>
    </row>
    <row r="45" spans="1:10">
      <c r="B45" s="341" t="s">
        <v>133</v>
      </c>
      <c r="C45" s="341"/>
      <c r="D45" s="137" t="e">
        <f>SUM(CALENDARIZACION!#REF!)</f>
        <v>#REF!</v>
      </c>
      <c r="E45" s="138">
        <v>0</v>
      </c>
      <c r="F45" s="413" t="e">
        <f>SUM(CALENDARIZACION!#REF!)</f>
        <v>#REF!</v>
      </c>
      <c r="G45" s="413"/>
      <c r="H45" s="165"/>
      <c r="I45" s="165"/>
    </row>
    <row r="46" spans="1:10">
      <c r="B46" s="341" t="s">
        <v>279</v>
      </c>
      <c r="C46" s="341"/>
      <c r="D46" s="137" t="e">
        <f>SUM(CALENDARIZACION!#REF!)</f>
        <v>#REF!</v>
      </c>
      <c r="E46" s="138">
        <v>0</v>
      </c>
      <c r="F46" s="413" t="e">
        <f>SUM(CALENDARIZACION!#REF!)</f>
        <v>#REF!</v>
      </c>
      <c r="G46" s="413"/>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416"/>
      <c r="B48" s="416"/>
      <c r="C48" s="416"/>
      <c r="D48" s="416"/>
      <c r="E48" s="416"/>
      <c r="F48" s="416"/>
      <c r="G48" s="416"/>
      <c r="H48" s="416"/>
      <c r="I48" s="416"/>
    </row>
    <row r="49" spans="1:9" ht="22.5" customHeight="1">
      <c r="A49" s="416"/>
      <c r="B49" s="416"/>
      <c r="C49" s="416"/>
      <c r="D49" s="416"/>
      <c r="E49" s="416"/>
      <c r="F49" s="416"/>
      <c r="G49" s="416"/>
      <c r="H49" s="416"/>
      <c r="I49" s="416"/>
    </row>
    <row r="50" spans="1:9" ht="39" customHeight="1">
      <c r="B50" s="437" t="s">
        <v>161</v>
      </c>
      <c r="C50" s="418"/>
      <c r="D50" s="409" t="s">
        <v>52</v>
      </c>
      <c r="E50" s="409"/>
      <c r="F50" s="409" t="s">
        <v>155</v>
      </c>
      <c r="G50" s="409"/>
      <c r="H50" s="409"/>
      <c r="I50" s="409"/>
    </row>
    <row r="51" spans="1:9" ht="33.75" customHeight="1">
      <c r="B51" s="410" t="str">
        <f>D8</f>
        <v>PP- A4  C2</v>
      </c>
      <c r="C51" s="410"/>
      <c r="D51" s="346" t="e">
        <f>B15</f>
        <v>#REF!</v>
      </c>
      <c r="E51" s="346"/>
      <c r="F51" s="145" t="s">
        <v>156</v>
      </c>
      <c r="G51" s="135" t="s">
        <v>157</v>
      </c>
      <c r="H51" s="145" t="s">
        <v>67</v>
      </c>
      <c r="I51" s="146" t="s">
        <v>68</v>
      </c>
    </row>
    <row r="52" spans="1:9" ht="30" customHeight="1">
      <c r="B52" s="411"/>
      <c r="C52" s="411"/>
      <c r="D52" s="412"/>
      <c r="E52" s="412"/>
      <c r="F52" s="147" t="e">
        <f>CALENDARIZACION!#REF!</f>
        <v>#REF!</v>
      </c>
      <c r="G52" s="143" t="e">
        <f>CALENDARIZACION!#REF!</f>
        <v>#REF!</v>
      </c>
      <c r="H52" s="147" t="e">
        <f>CALENDARIZACION!#REF!</f>
        <v>#REF!</v>
      </c>
      <c r="I52" s="148" t="e">
        <f>CALENDARIZACION!#REF!</f>
        <v>#REF!</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t="e">
        <f>F43/D43</f>
        <v>#REF!</v>
      </c>
      <c r="F71" s="406"/>
      <c r="G71" s="406"/>
      <c r="H71" s="406"/>
      <c r="I71" s="406"/>
    </row>
    <row r="72" spans="1:9">
      <c r="A72" s="174">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469"/>
      <c r="C79" s="469"/>
      <c r="D79" s="469"/>
      <c r="E79" s="469"/>
      <c r="F79" s="469"/>
      <c r="G79" s="469"/>
      <c r="H79" s="469"/>
      <c r="I79" s="46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{1213586F-A480-4A65-ABC2-A80CFED70FE0}</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{134CCE4A-C023-43AE-AFCE-BC23E7EC3A4C}</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{4AEF1AE9-D48C-4726-B576-AD0EB073E4A6}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{B8CF2622-4967-43AB-AE83-1C60FDD91B9A}</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1213586F-A480-4A65-ABC2-A80CFED70FE0}">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34CCE4A-C023-43AE-AFCE-BC23E7EC3A4C}">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AEF1AE9-D48C-4726-B576-AD0EB073E4A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B8CF2622-4967-43AB-AE83-1C60FDD91B9A}">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D3C1EDC2-F1B6-4FB7-AEE0-F9E0D6155392}">
          <x14:formula1>
            <xm:f>'NO SE EDITA'!$K$3:$K$6</xm:f>
          </x14:formula1>
          <xm:sqref>H43:H46</xm:sqref>
        </x14:dataValidation>
        <x14:dataValidation type="list" allowBlank="1" showInputMessage="1" showErrorMessage="1" xr:uid="{A22B143C-4252-4B5E-B78F-8E1FEA81AB0C}">
          <x14:formula1>
            <xm:f>'NO SE EDITA'!$L$3:$L$6</xm:f>
          </x14:formula1>
          <xm:sqref>I43:I46</xm:sqref>
        </x14:dataValidation>
        <x14:dataValidation type="list" allowBlank="1" showInputMessage="1" showErrorMessage="1" xr:uid="{10A05B7A-5E07-46A4-878D-0CE53E4A6F25}">
          <x14:formula1>
            <xm:f>'NO SE EDITA'!$C$3:$C$6</xm:f>
          </x14:formula1>
          <xm:sqref>D28:E28</xm:sqref>
        </x14:dataValidation>
        <x14:dataValidation type="list" allowBlank="1" showInputMessage="1" showErrorMessage="1" xr:uid="{5A15A21C-A6FB-40F0-9A08-DF9D730162D9}">
          <x14:formula1>
            <xm:f>'NO SE EDITA'!$G$3:$G$5</xm:f>
          </x14:formula1>
          <xm:sqref>B32:E32 D36:E36 H40:I40</xm:sqref>
        </x14:dataValidation>
        <x14:dataValidation type="list" allowBlank="1" showInputMessage="1" showErrorMessage="1" xr:uid="{BF2D3D53-B0DC-45D5-AC60-9CDB53E431E7}">
          <x14:formula1>
            <xm:f>'NO SE EDITA'!$H$3:$H$4</xm:f>
          </x14:formula1>
          <xm:sqref>F32:I32</xm:sqref>
        </x14:dataValidation>
        <x14:dataValidation type="list" allowBlank="1" showInputMessage="1" showErrorMessage="1" xr:uid="{AAFBC5A7-E35D-4DB6-8B93-31100E9FFC5A}">
          <x14:formula1>
            <xm:f>'NO SE EDITA'!$D$3:$D$4</xm:f>
          </x14:formula1>
          <xm:sqref>F28</xm:sqref>
        </x14:dataValidation>
        <x14:dataValidation type="list" allowBlank="1" showInputMessage="1" showErrorMessage="1" xr:uid="{3C018068-43DE-45D1-9895-D4EB37DC0D49}">
          <x14:formula1>
            <xm:f>'NO SE EDITA'!$B$3:$B$4</xm:f>
          </x14:formula1>
          <xm:sqref>B27:C28</xm:sqref>
        </x14:dataValidation>
        <x14:dataValidation type="list" allowBlank="1" showInputMessage="1" showErrorMessage="1" xr:uid="{FA1432DC-259F-4781-8E73-0447B4E899AC}">
          <x14:formula1>
            <xm:f>'NO SE EDITA'!$M$3:$M$4</xm:f>
          </x14:formula1>
          <xm:sqref>D37:E37</xm:sqref>
        </x14:dataValidation>
        <x14:dataValidation type="list" allowBlank="1" showInputMessage="1" showErrorMessage="1" xr:uid="{239A9A25-191C-4BF9-BE66-9FDF3835F0D9}">
          <x14:formula1>
            <xm:f>'NO SE EDITA'!$E$3:$E$4</xm:f>
          </x14:formula1>
          <xm:sqref>B30:E30</xm:sqref>
        </x14:dataValidation>
        <x14:dataValidation type="list" allowBlank="1" showInputMessage="1" showErrorMessage="1" xr:uid="{010C0275-DD04-41FA-9C08-E44256059C09}">
          <x14:formula1>
            <xm:f>'NO SE EDITA'!$F$3:$F$4</xm:f>
          </x14:formula1>
          <xm:sqref>F30:I30</xm:sqref>
        </x14:dataValidation>
        <x14:dataValidation type="list" allowBlank="1" showInputMessage="1" showErrorMessage="1" xr:uid="{6482C32F-FAF9-4691-B0F4-2AC0460948BF}">
          <x14:formula1>
            <xm:f>'NO SE EDITA'!$J$3:$J$6</xm:f>
          </x14:formula1>
          <xm:sqref>F40:G40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B1E3-EAEB-4245-8B9F-8F5BD28BB7C9}">
  <dimension ref="A2:J79"/>
  <sheetViews>
    <sheetView topLeftCell="A22" zoomScaleNormal="100" workbookViewId="0">
      <selection activeCell="H25" sqref="H25:I25"/>
    </sheetView>
  </sheetViews>
  <sheetFormatPr baseColWidth="10" defaultColWidth="12" defaultRowHeight="12.75"/>
  <cols>
    <col min="1" max="1" width="4.33203125" style="144" customWidth="1"/>
    <col min="2" max="3" width="15.83203125" style="144" customWidth="1"/>
    <col min="4" max="9" width="17.83203125" style="144" customWidth="1"/>
    <col min="10" max="16384" width="12" style="144"/>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37" t="s">
        <v>39</v>
      </c>
      <c r="C6" s="437"/>
      <c r="D6" s="341" t="str">
        <f>'FORMATO 2. POA - MIR'!D4:F4</f>
        <v xml:space="preserve">DIRECCION DE BIESTAR E INCLUSION SOCIAL </v>
      </c>
      <c r="E6" s="341"/>
      <c r="F6" s="437" t="s">
        <v>42</v>
      </c>
      <c r="G6" s="437"/>
      <c r="H6" s="341">
        <v>2026</v>
      </c>
      <c r="I6" s="341"/>
    </row>
    <row r="7" spans="2:9" ht="54" customHeight="1">
      <c r="B7" s="437" t="s">
        <v>40</v>
      </c>
      <c r="C7" s="437"/>
      <c r="D7" s="341" t="s">
        <v>368</v>
      </c>
      <c r="E7" s="341"/>
      <c r="F7" s="437" t="s">
        <v>43</v>
      </c>
      <c r="G7" s="437"/>
      <c r="H7" s="341" t="s">
        <v>280</v>
      </c>
      <c r="I7" s="341"/>
    </row>
    <row r="8" spans="2:9" ht="41.25" customHeight="1">
      <c r="B8" s="440" t="s">
        <v>41</v>
      </c>
      <c r="C8" s="440"/>
      <c r="D8" s="441" t="s">
        <v>300</v>
      </c>
      <c r="E8" s="441"/>
      <c r="F8" s="437" t="s">
        <v>44</v>
      </c>
      <c r="G8" s="437"/>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341"/>
      <c r="F10" s="421" t="s">
        <v>91</v>
      </c>
      <c r="G10" s="421"/>
      <c r="H10" s="341" t="str">
        <f>'FORMATO 2. POA - MIR'!E9</f>
        <v xml:space="preserve">2.4.2 Implementar apoyos sociales a personas adultas mayores. </v>
      </c>
      <c r="I10" s="341"/>
    </row>
    <row r="11" spans="2:9" ht="54" customHeight="1">
      <c r="B11" s="421" t="s">
        <v>92</v>
      </c>
      <c r="C11" s="421"/>
      <c r="D11" s="341" t="str">
        <f>'FORMATO 2. POA - MIR'!C10</f>
        <v>ACUERDO 2. BIENESTAR SOCIAL PARA ZAPOTLÁN.</v>
      </c>
      <c r="E11" s="341"/>
      <c r="F11" s="421" t="s">
        <v>94</v>
      </c>
      <c r="G11" s="421"/>
      <c r="H11" s="341" t="str">
        <f>'FORMATO 2. POA - MIR'!E10</f>
        <v>2.4.1.1 Mejorar la salud y la calidad de vida de las personas mayores promoviendo un ambiente optimo a través de talleres que mejoren sus 
actividades recreativas, sociales y culturales.</v>
      </c>
      <c r="I11" s="341"/>
    </row>
    <row r="12" spans="2:9" ht="126" customHeight="1">
      <c r="B12" s="421" t="s">
        <v>95</v>
      </c>
      <c r="C12" s="421"/>
      <c r="D12" s="341" t="str">
        <f>'FORMATO 2. POA - MIR'!C11</f>
        <v>2.4 Generar bienestar y seguridad social para los adultos mayores, mejorando su calidad de vida a través de programas integrales de salud, apoyos sociales, participación activa en la comunidad.</v>
      </c>
      <c r="E12" s="341"/>
      <c r="F12" s="421" t="s">
        <v>96</v>
      </c>
      <c r="G12" s="421"/>
      <c r="H12" s="341" t="str">
        <f>'FORMATO 2. POA - MIR'!E11</f>
        <v>2.4.2.1 Generar el vínculo de apoyos dirigidos a los adultos
Mayores en situación de vulnerabilidad a través de
programas federales y estatales.</v>
      </c>
      <c r="I12" s="341"/>
    </row>
    <row r="13" spans="2:9" ht="15" customHeight="1">
      <c r="B13" s="443" t="s">
        <v>373</v>
      </c>
      <c r="C13" s="443"/>
      <c r="D13" s="443"/>
      <c r="E13" s="443"/>
      <c r="F13" s="443"/>
      <c r="G13" s="443"/>
      <c r="H13" s="443"/>
      <c r="I13" s="443"/>
    </row>
    <row r="14" spans="2:9">
      <c r="B14" s="418" t="s">
        <v>45</v>
      </c>
      <c r="C14" s="418"/>
      <c r="D14" s="418"/>
      <c r="E14" s="418"/>
      <c r="F14" s="418"/>
      <c r="G14" s="418"/>
      <c r="H14" s="418"/>
      <c r="I14" s="418"/>
    </row>
    <row r="15" spans="2:9" ht="30.75" customHeight="1">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39"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434"/>
      <c r="C23" s="434"/>
      <c r="D23" s="346" t="s">
        <v>108</v>
      </c>
      <c r="E23" s="346"/>
      <c r="F23" s="341" t="e">
        <f>CALENDARIZACION!#REF!</f>
        <v>#REF!</v>
      </c>
      <c r="G23" s="341"/>
      <c r="H23" s="474"/>
      <c r="I23" s="447"/>
    </row>
    <row r="24" spans="2:9" ht="63.75" customHeight="1">
      <c r="B24" s="341"/>
      <c r="C24" s="341"/>
      <c r="D24" s="346" t="s">
        <v>108</v>
      </c>
      <c r="E24" s="346"/>
      <c r="F24" s="341" t="e">
        <f>CALENDARIZACION!#REF!</f>
        <v>#REF!</v>
      </c>
      <c r="G24" s="341"/>
      <c r="H24" s="474"/>
      <c r="I24" s="447"/>
    </row>
    <row r="25" spans="2:9" ht="68.25" customHeight="1">
      <c r="B25" s="341"/>
      <c r="C25" s="341"/>
      <c r="D25" s="346" t="s">
        <v>108</v>
      </c>
      <c r="E25" s="346"/>
      <c r="F25" s="341" t="e">
        <f>CALENDARIZACION!#REF!</f>
        <v>#REF!</v>
      </c>
      <c r="G25" s="341"/>
      <c r="H25" s="474"/>
      <c r="I25" s="447"/>
    </row>
    <row r="26" spans="2:9" ht="12.75" customHeight="1">
      <c r="B26" s="430" t="s">
        <v>142</v>
      </c>
      <c r="C26" s="430"/>
      <c r="D26" s="430"/>
      <c r="E26" s="430"/>
      <c r="F26" s="430"/>
      <c r="G26" s="430"/>
      <c r="H26" s="430"/>
      <c r="I26" s="430"/>
    </row>
    <row r="27" spans="2:9" ht="15.75" customHeight="1">
      <c r="B27" s="418" t="s">
        <v>28</v>
      </c>
      <c r="C27" s="418"/>
      <c r="D27" s="418" t="s">
        <v>46</v>
      </c>
      <c r="E27" s="418"/>
      <c r="F27" s="418" t="s">
        <v>47</v>
      </c>
      <c r="G27" s="418"/>
      <c r="H27" s="418"/>
      <c r="I27" s="418"/>
    </row>
    <row r="28" spans="2:9" ht="18" customHeight="1">
      <c r="B28" s="341" t="s">
        <v>100</v>
      </c>
      <c r="C28" s="341"/>
      <c r="D28" s="341" t="s">
        <v>98</v>
      </c>
      <c r="E28" s="341"/>
      <c r="F28" s="341" t="s">
        <v>213</v>
      </c>
      <c r="G28" s="341"/>
      <c r="H28" s="341"/>
      <c r="I28" s="341"/>
    </row>
    <row r="29" spans="2:9" ht="18" customHeight="1">
      <c r="B29" s="418" t="s">
        <v>127</v>
      </c>
      <c r="C29" s="418"/>
      <c r="D29" s="418"/>
      <c r="E29" s="418"/>
      <c r="F29" s="419" t="s">
        <v>130</v>
      </c>
      <c r="G29" s="420"/>
      <c r="H29" s="420"/>
      <c r="I29" s="420"/>
    </row>
    <row r="30" spans="2:9" ht="13.5" customHeight="1">
      <c r="B30" s="341" t="s">
        <v>108</v>
      </c>
      <c r="C30" s="341"/>
      <c r="D30" s="341"/>
      <c r="E30" s="341"/>
      <c r="F30" s="341" t="s">
        <v>189</v>
      </c>
      <c r="G30" s="341"/>
      <c r="H30" s="341"/>
      <c r="I30" s="341"/>
    </row>
    <row r="31" spans="2:9" ht="15.75" customHeight="1">
      <c r="B31" s="419" t="s">
        <v>82</v>
      </c>
      <c r="C31" s="420"/>
      <c r="D31" s="420"/>
      <c r="E31" s="420"/>
      <c r="F31" s="419" t="s">
        <v>131</v>
      </c>
      <c r="G31" s="420"/>
      <c r="H31" s="420"/>
      <c r="I31" s="420"/>
    </row>
    <row r="32" spans="2:9" ht="15.75" customHeight="1">
      <c r="B32" s="341" t="s">
        <v>109</v>
      </c>
      <c r="C32" s="341"/>
      <c r="D32" s="341"/>
      <c r="E32" s="341"/>
      <c r="F32" s="341" t="s">
        <v>110</v>
      </c>
      <c r="G32" s="341"/>
      <c r="H32" s="341"/>
      <c r="I32" s="341"/>
    </row>
    <row r="33" spans="1:10" ht="14.25" customHeight="1">
      <c r="B33" s="426" t="s">
        <v>145</v>
      </c>
      <c r="C33" s="426"/>
      <c r="D33" s="426"/>
      <c r="E33" s="426"/>
      <c r="F33" s="426"/>
      <c r="G33" s="426"/>
      <c r="H33" s="426"/>
      <c r="I33" s="426"/>
    </row>
    <row r="34" spans="1:10" ht="13.5" customHeight="1">
      <c r="B34" s="420" t="s">
        <v>362</v>
      </c>
      <c r="C34" s="420"/>
      <c r="D34" s="420"/>
      <c r="E34" s="420"/>
      <c r="F34" s="420" t="s">
        <v>363</v>
      </c>
      <c r="G34" s="420"/>
      <c r="H34" s="420"/>
      <c r="I34" s="420"/>
    </row>
    <row r="35" spans="1:10">
      <c r="B35" s="421" t="s">
        <v>148</v>
      </c>
      <c r="C35" s="421"/>
      <c r="D35" s="422" t="e">
        <f>CALENDARIZACION!#REF!</f>
        <v>#REF!</v>
      </c>
      <c r="E35" s="422"/>
      <c r="F35" s="341" t="s">
        <v>115</v>
      </c>
      <c r="G35" s="341"/>
      <c r="H35" s="428" t="s">
        <v>116</v>
      </c>
      <c r="I35" s="428"/>
    </row>
    <row r="36" spans="1:10">
      <c r="B36" s="421" t="s">
        <v>117</v>
      </c>
      <c r="C36" s="421"/>
      <c r="D36" s="346" t="s">
        <v>109</v>
      </c>
      <c r="E36" s="346"/>
      <c r="F36" s="341" t="s">
        <v>361</v>
      </c>
      <c r="G36" s="341"/>
      <c r="H36" s="424" t="s">
        <v>119</v>
      </c>
      <c r="I36" s="424"/>
    </row>
    <row r="37" spans="1:10">
      <c r="B37" s="421" t="s">
        <v>49</v>
      </c>
      <c r="C37" s="421"/>
      <c r="D37" s="346" t="s">
        <v>188</v>
      </c>
      <c r="E37" s="346"/>
      <c r="F37" s="341" t="s">
        <v>120</v>
      </c>
      <c r="G37" s="341"/>
      <c r="H37" s="425" t="s">
        <v>121</v>
      </c>
      <c r="I37" s="425"/>
    </row>
    <row r="38" spans="1:10">
      <c r="B38" s="420" t="s">
        <v>375</v>
      </c>
      <c r="C38" s="420"/>
      <c r="D38" s="420"/>
      <c r="E38" s="420"/>
      <c r="F38" s="420"/>
      <c r="G38" s="420"/>
      <c r="H38" s="420"/>
      <c r="I38" s="420"/>
    </row>
    <row r="39" spans="1:10">
      <c r="B39" s="421" t="s">
        <v>229</v>
      </c>
      <c r="C39" s="421"/>
      <c r="D39" s="421"/>
      <c r="E39" s="421"/>
      <c r="F39" s="421" t="s">
        <v>50</v>
      </c>
      <c r="G39" s="421"/>
      <c r="H39" s="421" t="s">
        <v>143</v>
      </c>
      <c r="I39" s="421"/>
    </row>
    <row r="40" spans="1:10">
      <c r="B40" s="422" t="e">
        <f>D43</f>
        <v>#REF!</v>
      </c>
      <c r="C40" s="422"/>
      <c r="D40" s="422"/>
      <c r="E40" s="422"/>
      <c r="F40" s="422">
        <v>2026</v>
      </c>
      <c r="G40" s="422"/>
      <c r="H40" s="341" t="s">
        <v>112</v>
      </c>
      <c r="I40" s="341"/>
    </row>
    <row r="41" spans="1:10">
      <c r="B41" s="417" t="s">
        <v>146</v>
      </c>
      <c r="C41" s="417"/>
      <c r="D41" s="417"/>
      <c r="E41" s="417"/>
      <c r="F41" s="417"/>
      <c r="G41" s="417"/>
      <c r="H41" s="417"/>
      <c r="I41" s="417"/>
    </row>
    <row r="42" spans="1:10" ht="36">
      <c r="B42" s="418" t="s">
        <v>123</v>
      </c>
      <c r="C42" s="418"/>
      <c r="D42" s="162" t="s">
        <v>147</v>
      </c>
      <c r="E42" s="170" t="s">
        <v>85</v>
      </c>
      <c r="F42" s="419" t="s">
        <v>86</v>
      </c>
      <c r="G42" s="420"/>
      <c r="H42" s="134" t="s">
        <v>75</v>
      </c>
      <c r="I42" s="134" t="s">
        <v>76</v>
      </c>
    </row>
    <row r="43" spans="1:10">
      <c r="B43" s="341" t="s">
        <v>277</v>
      </c>
      <c r="C43" s="341"/>
      <c r="D43" s="137" t="e">
        <f>SUM(CALENDARIZACION!#REF!)</f>
        <v>#REF!</v>
      </c>
      <c r="E43" s="138">
        <v>0</v>
      </c>
      <c r="F43" s="413" t="e">
        <f>SUM(CALENDARIZACION!#REF!)</f>
        <v>#REF!</v>
      </c>
      <c r="G43" s="413"/>
      <c r="H43" s="165">
        <v>46027</v>
      </c>
      <c r="I43" s="165">
        <v>46386</v>
      </c>
      <c r="J43" s="149"/>
    </row>
    <row r="44" spans="1:10">
      <c r="B44" s="341" t="s">
        <v>278</v>
      </c>
      <c r="C44" s="341"/>
      <c r="D44" s="137" t="e">
        <f>SUM(CALENDARIZACION!#REF!)</f>
        <v>#REF!</v>
      </c>
      <c r="E44" s="140">
        <v>0</v>
      </c>
      <c r="F44" s="413" t="e">
        <f>SUM(CALENDARIZACION!#REF!)</f>
        <v>#REF!</v>
      </c>
      <c r="G44" s="413"/>
      <c r="H44" s="165"/>
      <c r="I44" s="165"/>
      <c r="J44" s="149"/>
    </row>
    <row r="45" spans="1:10">
      <c r="B45" s="341" t="s">
        <v>133</v>
      </c>
      <c r="C45" s="341"/>
      <c r="D45" s="137" t="e">
        <f>SUM(CALENDARIZACION!#REF!)</f>
        <v>#REF!</v>
      </c>
      <c r="E45" s="138">
        <v>0</v>
      </c>
      <c r="F45" s="413" t="e">
        <f>SUM(CALENDARIZACION!#REF!)</f>
        <v>#REF!</v>
      </c>
      <c r="G45" s="413"/>
      <c r="H45" s="165"/>
      <c r="I45" s="165"/>
    </row>
    <row r="46" spans="1:10">
      <c r="B46" s="341" t="s">
        <v>279</v>
      </c>
      <c r="C46" s="341"/>
      <c r="D46" s="137" t="e">
        <f>SUM(CALENDARIZACION!#REF!)</f>
        <v>#REF!</v>
      </c>
      <c r="E46" s="138">
        <v>0</v>
      </c>
      <c r="F46" s="413" t="e">
        <f>SUM(CALENDARIZACION!#REF!)</f>
        <v>#REF!</v>
      </c>
      <c r="G46" s="413"/>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575"/>
      <c r="B48" s="575"/>
      <c r="C48" s="575"/>
      <c r="D48" s="575"/>
      <c r="E48" s="575"/>
      <c r="F48" s="575"/>
      <c r="G48" s="575"/>
      <c r="H48" s="575"/>
      <c r="I48" s="575"/>
    </row>
    <row r="49" spans="1:9" ht="22.5" customHeight="1">
      <c r="A49" s="575"/>
      <c r="B49" s="575"/>
      <c r="C49" s="575"/>
      <c r="D49" s="575"/>
      <c r="E49" s="575"/>
      <c r="F49" s="575"/>
      <c r="G49" s="575"/>
      <c r="H49" s="575"/>
      <c r="I49" s="575"/>
    </row>
    <row r="50" spans="1:9" ht="39" customHeight="1">
      <c r="B50" s="437" t="s">
        <v>161</v>
      </c>
      <c r="C50" s="418"/>
      <c r="D50" s="409" t="s">
        <v>52</v>
      </c>
      <c r="E50" s="409"/>
      <c r="F50" s="409" t="s">
        <v>155</v>
      </c>
      <c r="G50" s="409"/>
      <c r="H50" s="409"/>
      <c r="I50" s="409"/>
    </row>
    <row r="51" spans="1:9" ht="33.75" customHeight="1">
      <c r="B51" s="410" t="str">
        <f>D8</f>
        <v>PP- A5  C2</v>
      </c>
      <c r="C51" s="410"/>
      <c r="D51" s="346" t="e">
        <f>B15</f>
        <v>#REF!</v>
      </c>
      <c r="E51" s="346"/>
      <c r="F51" s="145" t="s">
        <v>156</v>
      </c>
      <c r="G51" s="135" t="s">
        <v>157</v>
      </c>
      <c r="H51" s="145" t="s">
        <v>67</v>
      </c>
      <c r="I51" s="146" t="s">
        <v>68</v>
      </c>
    </row>
    <row r="52" spans="1:9" ht="30" customHeight="1">
      <c r="B52" s="411"/>
      <c r="C52" s="411"/>
      <c r="D52" s="412"/>
      <c r="E52" s="412"/>
      <c r="F52" s="147" t="e">
        <f>CALENDARIZACION!#REF!</f>
        <v>#REF!</v>
      </c>
      <c r="G52" s="143" t="e">
        <f>CALENDARIZACION!#REF!</f>
        <v>#REF!</v>
      </c>
      <c r="H52" s="147" t="e">
        <f>CALENDARIZACION!#REF!</f>
        <v>#REF!</v>
      </c>
      <c r="I52" s="148" t="e">
        <f>CALENDARIZACION!#REF!</f>
        <v>#REF!</v>
      </c>
    </row>
    <row r="53" spans="1:9" ht="20.25" customHeight="1">
      <c r="A53" s="150">
        <v>1</v>
      </c>
      <c r="B53" s="344">
        <v>0</v>
      </c>
      <c r="C53" s="344"/>
      <c r="D53" s="344"/>
      <c r="E53" s="344"/>
      <c r="F53" s="344"/>
      <c r="G53" s="344"/>
      <c r="H53" s="344"/>
      <c r="I53" s="344"/>
    </row>
    <row r="54" spans="1:9">
      <c r="A54" s="150">
        <v>1</v>
      </c>
      <c r="B54" s="344"/>
      <c r="C54" s="344"/>
      <c r="D54" s="344"/>
      <c r="E54" s="344"/>
      <c r="F54" s="344"/>
      <c r="G54" s="344"/>
      <c r="H54" s="344"/>
      <c r="I54" s="344"/>
    </row>
    <row r="55" spans="1:9">
      <c r="A55" s="150">
        <v>1</v>
      </c>
      <c r="B55" s="344"/>
      <c r="C55" s="344"/>
      <c r="D55" s="344"/>
      <c r="E55" s="344"/>
      <c r="F55" s="344"/>
      <c r="G55" s="344"/>
      <c r="H55" s="344"/>
      <c r="I55" s="344"/>
    </row>
    <row r="56" spans="1:9">
      <c r="A56" s="150">
        <v>1</v>
      </c>
      <c r="B56" s="344"/>
      <c r="C56" s="344"/>
      <c r="D56" s="344"/>
      <c r="E56" s="344"/>
      <c r="F56" s="344"/>
      <c r="G56" s="344"/>
      <c r="H56" s="344"/>
      <c r="I56" s="344"/>
    </row>
    <row r="57" spans="1:9">
      <c r="A57" s="150">
        <v>1</v>
      </c>
      <c r="B57" s="344"/>
      <c r="C57" s="344"/>
      <c r="D57" s="344"/>
      <c r="E57" s="344"/>
      <c r="F57" s="344"/>
      <c r="G57" s="344"/>
      <c r="H57" s="344"/>
      <c r="I57" s="344"/>
    </row>
    <row r="58" spans="1:9">
      <c r="A58" s="150">
        <v>1</v>
      </c>
      <c r="B58" s="344"/>
      <c r="C58" s="344"/>
      <c r="D58" s="344"/>
      <c r="E58" s="344"/>
      <c r="F58" s="344"/>
      <c r="G58" s="344"/>
      <c r="H58" s="344"/>
      <c r="I58" s="344"/>
    </row>
    <row r="59" spans="1:9">
      <c r="A59" s="150">
        <v>1</v>
      </c>
      <c r="B59" s="344"/>
      <c r="C59" s="344"/>
      <c r="D59" s="344"/>
      <c r="E59" s="344"/>
      <c r="F59" s="344"/>
      <c r="G59" s="344"/>
      <c r="H59" s="344"/>
      <c r="I59" s="344"/>
    </row>
    <row r="60" spans="1:9">
      <c r="A60" s="150">
        <v>1</v>
      </c>
      <c r="B60" s="344"/>
      <c r="C60" s="344"/>
      <c r="D60" s="344"/>
      <c r="E60" s="344"/>
      <c r="F60" s="344"/>
      <c r="G60" s="344"/>
      <c r="H60" s="344"/>
      <c r="I60" s="344"/>
    </row>
    <row r="61" spans="1:9">
      <c r="A61" s="150">
        <v>1</v>
      </c>
      <c r="B61" s="344"/>
      <c r="C61" s="344"/>
      <c r="D61" s="344"/>
      <c r="E61" s="344"/>
      <c r="F61" s="344"/>
      <c r="G61" s="344"/>
      <c r="H61" s="344"/>
      <c r="I61" s="344"/>
    </row>
    <row r="62" spans="1:9">
      <c r="A62" s="150">
        <v>1</v>
      </c>
      <c r="B62" s="344"/>
      <c r="C62" s="344"/>
      <c r="D62" s="344"/>
      <c r="E62" s="344"/>
      <c r="F62" s="344"/>
      <c r="G62" s="344"/>
      <c r="H62" s="344"/>
      <c r="I62" s="344"/>
    </row>
    <row r="63" spans="1:9">
      <c r="A63" s="150">
        <v>1</v>
      </c>
      <c r="B63" s="344"/>
      <c r="C63" s="344"/>
      <c r="D63" s="344"/>
      <c r="E63" s="344"/>
      <c r="F63" s="344"/>
      <c r="G63" s="344"/>
      <c r="H63" s="344"/>
      <c r="I63" s="344"/>
    </row>
    <row r="64" spans="1:9">
      <c r="A64" s="150">
        <v>1</v>
      </c>
      <c r="B64" s="344"/>
      <c r="C64" s="344"/>
      <c r="D64" s="344"/>
      <c r="E64" s="344"/>
      <c r="F64" s="344"/>
      <c r="G64" s="344"/>
      <c r="H64" s="344"/>
      <c r="I64" s="344"/>
    </row>
    <row r="65" spans="1:9">
      <c r="A65" s="150">
        <v>1</v>
      </c>
      <c r="B65" s="344"/>
      <c r="C65" s="344"/>
      <c r="D65" s="344"/>
      <c r="E65" s="344"/>
      <c r="F65" s="344"/>
      <c r="G65" s="344"/>
      <c r="H65" s="344"/>
      <c r="I65" s="344"/>
    </row>
    <row r="66" spans="1:9">
      <c r="A66" s="150">
        <v>1</v>
      </c>
      <c r="B66" s="344"/>
      <c r="C66" s="344"/>
      <c r="D66" s="344"/>
      <c r="E66" s="344"/>
      <c r="F66" s="344"/>
      <c r="G66" s="344"/>
      <c r="H66" s="344"/>
      <c r="I66" s="344"/>
    </row>
    <row r="67" spans="1:9">
      <c r="A67" s="150">
        <v>1</v>
      </c>
      <c r="B67" s="344"/>
      <c r="C67" s="344"/>
      <c r="D67" s="344"/>
      <c r="E67" s="344"/>
      <c r="F67" s="344"/>
      <c r="G67" s="344"/>
      <c r="H67" s="344"/>
      <c r="I67" s="344"/>
    </row>
    <row r="68" spans="1:9" ht="17.25" customHeight="1">
      <c r="A68" s="150">
        <v>1</v>
      </c>
      <c r="B68" s="344"/>
      <c r="C68" s="344"/>
      <c r="D68" s="344"/>
      <c r="E68" s="344"/>
      <c r="F68" s="344"/>
      <c r="G68" s="344"/>
      <c r="H68" s="344"/>
      <c r="I68" s="344"/>
    </row>
    <row r="69" spans="1:9">
      <c r="A69" s="150">
        <v>1</v>
      </c>
      <c r="B69" s="444" t="s">
        <v>285</v>
      </c>
      <c r="C69" s="444"/>
      <c r="D69" s="444"/>
      <c r="E69" s="444"/>
      <c r="F69" s="444"/>
      <c r="G69" s="444"/>
      <c r="H69" s="444"/>
      <c r="I69" s="444"/>
    </row>
    <row r="70" spans="1:9">
      <c r="A70" s="150">
        <v>1</v>
      </c>
      <c r="B70" s="444"/>
      <c r="C70" s="444"/>
      <c r="D70" s="444"/>
      <c r="E70" s="444"/>
      <c r="F70" s="444"/>
      <c r="G70" s="444"/>
      <c r="H70" s="444"/>
      <c r="I70" s="444"/>
    </row>
    <row r="71" spans="1:9">
      <c r="A71" s="150">
        <v>1</v>
      </c>
      <c r="B71" s="398" t="s">
        <v>277</v>
      </c>
      <c r="C71" s="398"/>
      <c r="D71" s="398"/>
      <c r="E71" s="406" t="e">
        <f>F43/D43</f>
        <v>#REF!</v>
      </c>
      <c r="F71" s="406"/>
      <c r="G71" s="406"/>
      <c r="H71" s="406"/>
      <c r="I71" s="406"/>
    </row>
    <row r="72" spans="1:9">
      <c r="A72" s="150">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574"/>
      <c r="C79" s="574"/>
      <c r="D79" s="574"/>
      <c r="E79" s="574"/>
      <c r="F79" s="574"/>
      <c r="G79" s="574"/>
      <c r="H79" s="574"/>
      <c r="I79" s="574"/>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{3B8E0AF9-D572-498F-A4F8-C50801B07338}</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{CB823A4B-82B7-4DE4-ADAD-C53C9372BF8D}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{17A54BA2-FEE6-4C0C-B91A-7E74AE728F61}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{7E13E57F-3C98-4B06-B913-7B7F299AC37F}</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3B8E0AF9-D572-498F-A4F8-C50801B07338}">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B823A4B-82B7-4DE4-ADAD-C53C9372BF8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17A54BA2-FEE6-4C0C-B91A-7E74AE728F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E13E57F-3C98-4B06-B913-7B7F299AC37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5D36BC47-CC65-4EEA-8BBA-2EBFF47DF9F5}">
          <x14:formula1>
            <xm:f>'NO SE EDITA'!$J$3:$J$6</xm:f>
          </x14:formula1>
          <xm:sqref>F40:G40</xm:sqref>
        </x14:dataValidation>
        <x14:dataValidation type="list" allowBlank="1" showInputMessage="1" showErrorMessage="1" xr:uid="{780F7CB8-6273-4EDE-9255-8D17B7D81156}">
          <x14:formula1>
            <xm:f>'NO SE EDITA'!$F$3:$F$4</xm:f>
          </x14:formula1>
          <xm:sqref>F30:I30</xm:sqref>
        </x14:dataValidation>
        <x14:dataValidation type="list" allowBlank="1" showInputMessage="1" showErrorMessage="1" xr:uid="{412A9A1D-DEB7-40A3-825F-CC1436A0D602}">
          <x14:formula1>
            <xm:f>'NO SE EDITA'!$E$3:$E$4</xm:f>
          </x14:formula1>
          <xm:sqref>B30:E30</xm:sqref>
        </x14:dataValidation>
        <x14:dataValidation type="list" allowBlank="1" showInputMessage="1" showErrorMessage="1" xr:uid="{0BE3C51F-14D1-457B-BC62-DA10E2200934}">
          <x14:formula1>
            <xm:f>'NO SE EDITA'!$M$3:$M$4</xm:f>
          </x14:formula1>
          <xm:sqref>D37:E37</xm:sqref>
        </x14:dataValidation>
        <x14:dataValidation type="list" allowBlank="1" showInputMessage="1" showErrorMessage="1" xr:uid="{D1FC2BE3-8D9A-48B9-B95B-30EC081E4C98}">
          <x14:formula1>
            <xm:f>'NO SE EDITA'!$B$3:$B$4</xm:f>
          </x14:formula1>
          <xm:sqref>B27:C28</xm:sqref>
        </x14:dataValidation>
        <x14:dataValidation type="list" allowBlank="1" showInputMessage="1" showErrorMessage="1" xr:uid="{AA10F0AF-CDA7-4253-A15F-E99AD54FB613}">
          <x14:formula1>
            <xm:f>'NO SE EDITA'!$D$3:$D$4</xm:f>
          </x14:formula1>
          <xm:sqref>F28</xm:sqref>
        </x14:dataValidation>
        <x14:dataValidation type="list" allowBlank="1" showInputMessage="1" showErrorMessage="1" xr:uid="{90D23896-402E-436C-A24F-6046601C7968}">
          <x14:formula1>
            <xm:f>'NO SE EDITA'!$H$3:$H$4</xm:f>
          </x14:formula1>
          <xm:sqref>F32:I32</xm:sqref>
        </x14:dataValidation>
        <x14:dataValidation type="list" allowBlank="1" showInputMessage="1" showErrorMessage="1" xr:uid="{B93E97D0-6D7A-4D27-99FD-2F75F1FE4240}">
          <x14:formula1>
            <xm:f>'NO SE EDITA'!$G$3:$G$5</xm:f>
          </x14:formula1>
          <xm:sqref>B32:E32 D36:E36 H40:I40</xm:sqref>
        </x14:dataValidation>
        <x14:dataValidation type="list" allowBlank="1" showInputMessage="1" showErrorMessage="1" xr:uid="{FBD62E29-F8F8-4313-A488-D6BC399F35E4}">
          <x14:formula1>
            <xm:f>'NO SE EDITA'!$C$3:$C$6</xm:f>
          </x14:formula1>
          <xm:sqref>D28:E28</xm:sqref>
        </x14:dataValidation>
        <x14:dataValidation type="list" allowBlank="1" showInputMessage="1" showErrorMessage="1" xr:uid="{4EDB211D-7B43-45DE-BA2A-59FF24274C5C}">
          <x14:formula1>
            <xm:f>'NO SE EDITA'!$L$3:$L$6</xm:f>
          </x14:formula1>
          <xm:sqref>I43:I46</xm:sqref>
        </x14:dataValidation>
        <x14:dataValidation type="list" allowBlank="1" showInputMessage="1" showErrorMessage="1" xr:uid="{12D4D969-4233-4725-A8BE-4A06A40E5247}">
          <x14:formula1>
            <xm:f>'NO SE EDITA'!$K$3:$K$6</xm:f>
          </x14:formula1>
          <xm:sqref>H43:H46</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027CF-F789-42C7-9197-36867FC89256}">
  <dimension ref="A2:J79"/>
  <sheetViews>
    <sheetView topLeftCell="A19" zoomScaleNormal="100" workbookViewId="0">
      <selection activeCell="H25" sqref="H25:I25"/>
    </sheetView>
  </sheetViews>
  <sheetFormatPr baseColWidth="10" defaultColWidth="12" defaultRowHeight="12.75"/>
  <cols>
    <col min="1" max="1" width="4.33203125" style="144" customWidth="1"/>
    <col min="2" max="3" width="15.83203125" style="144" customWidth="1"/>
    <col min="4" max="9" width="17.83203125" style="144" customWidth="1"/>
    <col min="10" max="16384" width="12" style="144"/>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37" t="s">
        <v>39</v>
      </c>
      <c r="C6" s="437"/>
      <c r="D6" s="341" t="str">
        <f>'FORMATO 2. POA - MIR'!D4:F4</f>
        <v xml:space="preserve">DIRECCION DE BIESTAR E INCLUSION SOCIAL </v>
      </c>
      <c r="E6" s="341"/>
      <c r="F6" s="437" t="s">
        <v>42</v>
      </c>
      <c r="G6" s="437"/>
      <c r="H6" s="341">
        <v>2026</v>
      </c>
      <c r="I6" s="341"/>
    </row>
    <row r="7" spans="2:9" ht="54" customHeight="1">
      <c r="B7" s="437" t="s">
        <v>40</v>
      </c>
      <c r="C7" s="437"/>
      <c r="D7" s="341" t="s">
        <v>368</v>
      </c>
      <c r="E7" s="341"/>
      <c r="F7" s="437" t="s">
        <v>43</v>
      </c>
      <c r="G7" s="437"/>
      <c r="H7" s="341" t="s">
        <v>280</v>
      </c>
      <c r="I7" s="341"/>
    </row>
    <row r="8" spans="2:9" ht="41.25" customHeight="1">
      <c r="B8" s="440" t="s">
        <v>41</v>
      </c>
      <c r="C8" s="440"/>
      <c r="D8" s="441" t="s">
        <v>303</v>
      </c>
      <c r="E8" s="441"/>
      <c r="F8" s="437" t="s">
        <v>44</v>
      </c>
      <c r="G8" s="437"/>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341"/>
      <c r="F10" s="421" t="s">
        <v>91</v>
      </c>
      <c r="G10" s="421"/>
      <c r="H10" s="341" t="str">
        <f>'FORMATO 2. POA - MIR'!E9</f>
        <v xml:space="preserve">2.4.2 Implementar apoyos sociales a personas adultas mayores. </v>
      </c>
      <c r="I10" s="341"/>
    </row>
    <row r="11" spans="2:9" ht="54" customHeight="1">
      <c r="B11" s="421" t="s">
        <v>92</v>
      </c>
      <c r="C11" s="421"/>
      <c r="D11" s="341" t="str">
        <f>'FORMATO 2. POA - MIR'!C10</f>
        <v>ACUERDO 2. BIENESTAR SOCIAL PARA ZAPOTLÁN.</v>
      </c>
      <c r="E11" s="341"/>
      <c r="F11" s="421" t="s">
        <v>94</v>
      </c>
      <c r="G11" s="421"/>
      <c r="H11" s="341" t="str">
        <f>'FORMATO 2. POA - MIR'!E10</f>
        <v>2.4.1.1 Mejorar la salud y la calidad de vida de las personas mayores promoviendo un ambiente optimo a través de talleres que mejoren sus 
actividades recreativas, sociales y culturales.</v>
      </c>
      <c r="I11" s="341"/>
    </row>
    <row r="12" spans="2:9" ht="126" customHeight="1">
      <c r="B12" s="421" t="s">
        <v>95</v>
      </c>
      <c r="C12" s="421"/>
      <c r="D12" s="341" t="str">
        <f>'FORMATO 2. POA - MIR'!C11</f>
        <v>2.4 Generar bienestar y seguridad social para los adultos mayores, mejorando su calidad de vida a través de programas integrales de salud, apoyos sociales, participación activa en la comunidad.</v>
      </c>
      <c r="E12" s="341"/>
      <c r="F12" s="421" t="s">
        <v>96</v>
      </c>
      <c r="G12" s="421"/>
      <c r="H12" s="341" t="str">
        <f>'FORMATO 2. POA - MIR'!E11</f>
        <v>2.4.2.1 Generar el vínculo de apoyos dirigidos a los adultos
Mayores en situación de vulnerabilidad a través de
programas federales y estatales.</v>
      </c>
      <c r="I12" s="341"/>
    </row>
    <row r="13" spans="2:9" ht="15" customHeight="1">
      <c r="B13" s="443" t="s">
        <v>373</v>
      </c>
      <c r="C13" s="443"/>
      <c r="D13" s="443"/>
      <c r="E13" s="443"/>
      <c r="F13" s="443"/>
      <c r="G13" s="443"/>
      <c r="H13" s="443"/>
      <c r="I13" s="443"/>
    </row>
    <row r="14" spans="2:9">
      <c r="B14" s="418" t="s">
        <v>45</v>
      </c>
      <c r="C14" s="418"/>
      <c r="D14" s="418"/>
      <c r="E14" s="418"/>
      <c r="F14" s="418"/>
      <c r="G14" s="418"/>
      <c r="H14" s="418"/>
      <c r="I14" s="418"/>
    </row>
    <row r="15" spans="2:9" ht="30.75" customHeight="1">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72"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ht="18.75" customHeight="1">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434"/>
      <c r="C23" s="434"/>
      <c r="D23" s="346" t="s">
        <v>108</v>
      </c>
      <c r="E23" s="346"/>
      <c r="F23" s="341" t="e">
        <f>CALENDARIZACION!#REF!</f>
        <v>#REF!</v>
      </c>
      <c r="G23" s="341"/>
      <c r="H23" s="474"/>
      <c r="I23" s="447"/>
    </row>
    <row r="24" spans="2:9" ht="63.75" customHeight="1">
      <c r="B24" s="341"/>
      <c r="C24" s="341"/>
      <c r="D24" s="346" t="s">
        <v>108</v>
      </c>
      <c r="E24" s="346"/>
      <c r="F24" s="341" t="e">
        <f>CALENDARIZACION!#REF!</f>
        <v>#REF!</v>
      </c>
      <c r="G24" s="341"/>
      <c r="H24" s="474"/>
      <c r="I24" s="447"/>
    </row>
    <row r="25" spans="2:9" ht="68.25" customHeight="1">
      <c r="B25" s="341"/>
      <c r="C25" s="341"/>
      <c r="D25" s="346" t="s">
        <v>108</v>
      </c>
      <c r="E25" s="346"/>
      <c r="F25" s="341" t="e">
        <f>CALENDARIZACION!#REF!</f>
        <v>#REF!</v>
      </c>
      <c r="G25" s="341"/>
      <c r="H25" s="474"/>
      <c r="I25" s="447"/>
    </row>
    <row r="26" spans="2:9" ht="12.75" customHeight="1">
      <c r="B26" s="430" t="s">
        <v>142</v>
      </c>
      <c r="C26" s="430"/>
      <c r="D26" s="430"/>
      <c r="E26" s="430"/>
      <c r="F26" s="430"/>
      <c r="G26" s="430"/>
      <c r="H26" s="430"/>
      <c r="I26" s="430"/>
    </row>
    <row r="27" spans="2:9" ht="15.75" customHeight="1">
      <c r="B27" s="418" t="s">
        <v>28</v>
      </c>
      <c r="C27" s="418"/>
      <c r="D27" s="418" t="s">
        <v>46</v>
      </c>
      <c r="E27" s="418"/>
      <c r="F27" s="418" t="s">
        <v>47</v>
      </c>
      <c r="G27" s="418"/>
      <c r="H27" s="418"/>
      <c r="I27" s="418"/>
    </row>
    <row r="28" spans="2:9" ht="18" customHeight="1">
      <c r="B28" s="341" t="s">
        <v>100</v>
      </c>
      <c r="C28" s="341"/>
      <c r="D28" s="341" t="s">
        <v>98</v>
      </c>
      <c r="E28" s="341"/>
      <c r="F28" s="341" t="s">
        <v>213</v>
      </c>
      <c r="G28" s="341"/>
      <c r="H28" s="341"/>
      <c r="I28" s="341"/>
    </row>
    <row r="29" spans="2:9" ht="18" customHeight="1">
      <c r="B29" s="418" t="s">
        <v>127</v>
      </c>
      <c r="C29" s="418"/>
      <c r="D29" s="418"/>
      <c r="E29" s="418"/>
      <c r="F29" s="419" t="s">
        <v>130</v>
      </c>
      <c r="G29" s="420"/>
      <c r="H29" s="420"/>
      <c r="I29" s="420"/>
    </row>
    <row r="30" spans="2:9" ht="13.5" customHeight="1">
      <c r="B30" s="341" t="s">
        <v>108</v>
      </c>
      <c r="C30" s="341"/>
      <c r="D30" s="341"/>
      <c r="E30" s="341"/>
      <c r="F30" s="341" t="s">
        <v>189</v>
      </c>
      <c r="G30" s="341"/>
      <c r="H30" s="341"/>
      <c r="I30" s="341"/>
    </row>
    <row r="31" spans="2:9" ht="15.75" customHeight="1">
      <c r="B31" s="429" t="s">
        <v>82</v>
      </c>
      <c r="C31" s="427"/>
      <c r="D31" s="427"/>
      <c r="E31" s="427"/>
      <c r="F31" s="419" t="s">
        <v>131</v>
      </c>
      <c r="G31" s="420"/>
      <c r="H31" s="420"/>
      <c r="I31" s="420"/>
    </row>
    <row r="32" spans="2:9" ht="15.75" customHeight="1">
      <c r="B32" s="341" t="s">
        <v>109</v>
      </c>
      <c r="C32" s="341"/>
      <c r="D32" s="341"/>
      <c r="E32" s="341"/>
      <c r="F32" s="341" t="s">
        <v>110</v>
      </c>
      <c r="G32" s="341"/>
      <c r="H32" s="341"/>
      <c r="I32" s="341"/>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423" t="s">
        <v>148</v>
      </c>
      <c r="C35" s="423"/>
      <c r="D35" s="422" t="e">
        <f>CALENDARIZACION!#REF!</f>
        <v>#REF!</v>
      </c>
      <c r="E35" s="422"/>
      <c r="F35" s="341" t="s">
        <v>115</v>
      </c>
      <c r="G35" s="341"/>
      <c r="H35" s="428" t="s">
        <v>116</v>
      </c>
      <c r="I35" s="428"/>
    </row>
    <row r="36" spans="1:10">
      <c r="B36" s="423" t="s">
        <v>117</v>
      </c>
      <c r="C36" s="423"/>
      <c r="D36" s="346" t="s">
        <v>109</v>
      </c>
      <c r="E36" s="346"/>
      <c r="F36" s="341" t="s">
        <v>361</v>
      </c>
      <c r="G36" s="341"/>
      <c r="H36" s="424" t="s">
        <v>119</v>
      </c>
      <c r="I36" s="424"/>
    </row>
    <row r="37" spans="1:10">
      <c r="B37" s="423" t="s">
        <v>49</v>
      </c>
      <c r="C37" s="423"/>
      <c r="D37" s="346" t="s">
        <v>188</v>
      </c>
      <c r="E37" s="346"/>
      <c r="F37" s="341" t="s">
        <v>120</v>
      </c>
      <c r="G37" s="341"/>
      <c r="H37" s="425" t="s">
        <v>121</v>
      </c>
      <c r="I37" s="425"/>
    </row>
    <row r="38" spans="1:10">
      <c r="B38" s="420" t="s">
        <v>375</v>
      </c>
      <c r="C38" s="420"/>
      <c r="D38" s="420"/>
      <c r="E38" s="420"/>
      <c r="F38" s="420"/>
      <c r="G38" s="420"/>
      <c r="H38" s="420"/>
      <c r="I38" s="420"/>
    </row>
    <row r="39" spans="1:10">
      <c r="B39" s="421" t="s">
        <v>229</v>
      </c>
      <c r="C39" s="421"/>
      <c r="D39" s="421"/>
      <c r="E39" s="421"/>
      <c r="F39" s="421" t="s">
        <v>50</v>
      </c>
      <c r="G39" s="421"/>
      <c r="H39" s="421" t="s">
        <v>143</v>
      </c>
      <c r="I39" s="421"/>
    </row>
    <row r="40" spans="1:10">
      <c r="B40" s="422" t="e">
        <f>D43</f>
        <v>#REF!</v>
      </c>
      <c r="C40" s="422"/>
      <c r="D40" s="422"/>
      <c r="E40" s="422"/>
      <c r="F40" s="422">
        <v>2026</v>
      </c>
      <c r="G40" s="422"/>
      <c r="H40" s="341" t="s">
        <v>112</v>
      </c>
      <c r="I40" s="341"/>
    </row>
    <row r="41" spans="1:10">
      <c r="B41" s="417" t="s">
        <v>146</v>
      </c>
      <c r="C41" s="417"/>
      <c r="D41" s="417"/>
      <c r="E41" s="417"/>
      <c r="F41" s="417"/>
      <c r="G41" s="417"/>
      <c r="H41" s="417"/>
      <c r="I41" s="417"/>
    </row>
    <row r="42" spans="1:10" ht="36">
      <c r="B42" s="418" t="s">
        <v>123</v>
      </c>
      <c r="C42" s="418"/>
      <c r="D42" s="162" t="s">
        <v>147</v>
      </c>
      <c r="E42" s="170" t="s">
        <v>85</v>
      </c>
      <c r="F42" s="419" t="s">
        <v>86</v>
      </c>
      <c r="G42" s="420"/>
      <c r="H42" s="134" t="s">
        <v>75</v>
      </c>
      <c r="I42" s="134" t="s">
        <v>76</v>
      </c>
    </row>
    <row r="43" spans="1:10">
      <c r="B43" s="341" t="s">
        <v>277</v>
      </c>
      <c r="C43" s="341"/>
      <c r="D43" s="137" t="e">
        <f>SUM(CALENDARIZACION!#REF!)</f>
        <v>#REF!</v>
      </c>
      <c r="E43" s="138">
        <v>0</v>
      </c>
      <c r="F43" s="413" t="e">
        <f>SUM(CALENDARIZACION!#REF!)</f>
        <v>#REF!</v>
      </c>
      <c r="G43" s="413"/>
      <c r="H43" s="165">
        <v>46027</v>
      </c>
      <c r="I43" s="165">
        <v>46386</v>
      </c>
      <c r="J43" s="149"/>
    </row>
    <row r="44" spans="1:10">
      <c r="B44" s="341" t="s">
        <v>278</v>
      </c>
      <c r="C44" s="341"/>
      <c r="D44" s="137" t="e">
        <f>SUM(CALENDARIZACION!#REF!)</f>
        <v>#REF!</v>
      </c>
      <c r="E44" s="140">
        <v>0</v>
      </c>
      <c r="F44" s="413" t="e">
        <f>SUM(CALENDARIZACION!#REF!)</f>
        <v>#REF!</v>
      </c>
      <c r="G44" s="413"/>
      <c r="H44" s="165"/>
      <c r="I44" s="165"/>
      <c r="J44" s="149"/>
    </row>
    <row r="45" spans="1:10">
      <c r="B45" s="341" t="s">
        <v>133</v>
      </c>
      <c r="C45" s="341"/>
      <c r="D45" s="137" t="e">
        <f>SUM(CALENDARIZACION!#REF!)</f>
        <v>#REF!</v>
      </c>
      <c r="E45" s="138">
        <v>0</v>
      </c>
      <c r="F45" s="413" t="e">
        <f>SUM(CALENDARIZACION!#REF!)</f>
        <v>#REF!</v>
      </c>
      <c r="G45" s="413"/>
      <c r="H45" s="165"/>
      <c r="I45" s="165"/>
    </row>
    <row r="46" spans="1:10">
      <c r="B46" s="341" t="s">
        <v>279</v>
      </c>
      <c r="C46" s="341"/>
      <c r="D46" s="137" t="e">
        <f>SUM(CALENDARIZACION!#REF!)</f>
        <v>#REF!</v>
      </c>
      <c r="E46" s="138">
        <v>0</v>
      </c>
      <c r="F46" s="413" t="e">
        <f>SUM(CALENDARIZACION!#REF!)</f>
        <v>#REF!</v>
      </c>
      <c r="G46" s="413"/>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575"/>
      <c r="B48" s="575"/>
      <c r="C48" s="575"/>
      <c r="D48" s="575"/>
      <c r="E48" s="575"/>
      <c r="F48" s="575"/>
      <c r="G48" s="575"/>
      <c r="H48" s="575"/>
      <c r="I48" s="575"/>
    </row>
    <row r="49" spans="1:9" ht="22.5" customHeight="1">
      <c r="A49" s="575"/>
      <c r="B49" s="575"/>
      <c r="C49" s="575"/>
      <c r="D49" s="575"/>
      <c r="E49" s="575"/>
      <c r="F49" s="575"/>
      <c r="G49" s="575"/>
      <c r="H49" s="575"/>
      <c r="I49" s="575"/>
    </row>
    <row r="50" spans="1:9" ht="39" customHeight="1">
      <c r="B50" s="437" t="s">
        <v>161</v>
      </c>
      <c r="C50" s="418"/>
      <c r="D50" s="409" t="s">
        <v>52</v>
      </c>
      <c r="E50" s="409"/>
      <c r="F50" s="409" t="s">
        <v>155</v>
      </c>
      <c r="G50" s="409"/>
      <c r="H50" s="409"/>
      <c r="I50" s="409"/>
    </row>
    <row r="51" spans="1:9" ht="33.75" customHeight="1">
      <c r="B51" s="410" t="str">
        <f>D8</f>
        <v>PP- A6  C2</v>
      </c>
      <c r="C51" s="410"/>
      <c r="D51" s="346" t="e">
        <f>B15</f>
        <v>#REF!</v>
      </c>
      <c r="E51" s="346"/>
      <c r="F51" s="145" t="s">
        <v>156</v>
      </c>
      <c r="G51" s="135" t="s">
        <v>157</v>
      </c>
      <c r="H51" s="145" t="s">
        <v>67</v>
      </c>
      <c r="I51" s="146" t="s">
        <v>68</v>
      </c>
    </row>
    <row r="52" spans="1:9" ht="30" customHeight="1">
      <c r="B52" s="411"/>
      <c r="C52" s="411"/>
      <c r="D52" s="412"/>
      <c r="E52" s="412"/>
      <c r="F52" s="147" t="e">
        <f>CALENDARIZACION!#REF!</f>
        <v>#REF!</v>
      </c>
      <c r="G52" s="143" t="e">
        <f>CALENDARIZACION!#REF!</f>
        <v>#REF!</v>
      </c>
      <c r="H52" s="147" t="e">
        <f>CALENDARIZACION!#REF!</f>
        <v>#REF!</v>
      </c>
      <c r="I52" s="148" t="e">
        <f>CALENDARIZACION!#REF!</f>
        <v>#REF!</v>
      </c>
    </row>
    <row r="53" spans="1:9" ht="20.25" customHeight="1">
      <c r="A53" s="150">
        <v>1</v>
      </c>
      <c r="B53" s="344">
        <v>0</v>
      </c>
      <c r="C53" s="344"/>
      <c r="D53" s="344"/>
      <c r="E53" s="344"/>
      <c r="F53" s="344"/>
      <c r="G53" s="344"/>
      <c r="H53" s="344"/>
      <c r="I53" s="344"/>
    </row>
    <row r="54" spans="1:9">
      <c r="A54" s="150">
        <v>1</v>
      </c>
      <c r="B54" s="344"/>
      <c r="C54" s="344"/>
      <c r="D54" s="344"/>
      <c r="E54" s="344"/>
      <c r="F54" s="344"/>
      <c r="G54" s="344"/>
      <c r="H54" s="344"/>
      <c r="I54" s="344"/>
    </row>
    <row r="55" spans="1:9">
      <c r="A55" s="150">
        <v>1</v>
      </c>
      <c r="B55" s="344"/>
      <c r="C55" s="344"/>
      <c r="D55" s="344"/>
      <c r="E55" s="344"/>
      <c r="F55" s="344"/>
      <c r="G55" s="344"/>
      <c r="H55" s="344"/>
      <c r="I55" s="344"/>
    </row>
    <row r="56" spans="1:9">
      <c r="A56" s="150">
        <v>1</v>
      </c>
      <c r="B56" s="344"/>
      <c r="C56" s="344"/>
      <c r="D56" s="344"/>
      <c r="E56" s="344"/>
      <c r="F56" s="344"/>
      <c r="G56" s="344"/>
      <c r="H56" s="344"/>
      <c r="I56" s="344"/>
    </row>
    <row r="57" spans="1:9">
      <c r="A57" s="150">
        <v>1</v>
      </c>
      <c r="B57" s="344"/>
      <c r="C57" s="344"/>
      <c r="D57" s="344"/>
      <c r="E57" s="344"/>
      <c r="F57" s="344"/>
      <c r="G57" s="344"/>
      <c r="H57" s="344"/>
      <c r="I57" s="344"/>
    </row>
    <row r="58" spans="1:9">
      <c r="A58" s="150">
        <v>1</v>
      </c>
      <c r="B58" s="344"/>
      <c r="C58" s="344"/>
      <c r="D58" s="344"/>
      <c r="E58" s="344"/>
      <c r="F58" s="344"/>
      <c r="G58" s="344"/>
      <c r="H58" s="344"/>
      <c r="I58" s="344"/>
    </row>
    <row r="59" spans="1:9">
      <c r="A59" s="150">
        <v>1</v>
      </c>
      <c r="B59" s="344"/>
      <c r="C59" s="344"/>
      <c r="D59" s="344"/>
      <c r="E59" s="344"/>
      <c r="F59" s="344"/>
      <c r="G59" s="344"/>
      <c r="H59" s="344"/>
      <c r="I59" s="344"/>
    </row>
    <row r="60" spans="1:9">
      <c r="A60" s="150">
        <v>1</v>
      </c>
      <c r="B60" s="344"/>
      <c r="C60" s="344"/>
      <c r="D60" s="344"/>
      <c r="E60" s="344"/>
      <c r="F60" s="344"/>
      <c r="G60" s="344"/>
      <c r="H60" s="344"/>
      <c r="I60" s="344"/>
    </row>
    <row r="61" spans="1:9">
      <c r="A61" s="150">
        <v>1</v>
      </c>
      <c r="B61" s="344"/>
      <c r="C61" s="344"/>
      <c r="D61" s="344"/>
      <c r="E61" s="344"/>
      <c r="F61" s="344"/>
      <c r="G61" s="344"/>
      <c r="H61" s="344"/>
      <c r="I61" s="344"/>
    </row>
    <row r="62" spans="1:9">
      <c r="A62" s="150">
        <v>1</v>
      </c>
      <c r="B62" s="344"/>
      <c r="C62" s="344"/>
      <c r="D62" s="344"/>
      <c r="E62" s="344"/>
      <c r="F62" s="344"/>
      <c r="G62" s="344"/>
      <c r="H62" s="344"/>
      <c r="I62" s="344"/>
    </row>
    <row r="63" spans="1:9">
      <c r="A63" s="150">
        <v>1</v>
      </c>
      <c r="B63" s="344"/>
      <c r="C63" s="344"/>
      <c r="D63" s="344"/>
      <c r="E63" s="344"/>
      <c r="F63" s="344"/>
      <c r="G63" s="344"/>
      <c r="H63" s="344"/>
      <c r="I63" s="344"/>
    </row>
    <row r="64" spans="1:9">
      <c r="A64" s="150">
        <v>1</v>
      </c>
      <c r="B64" s="344"/>
      <c r="C64" s="344"/>
      <c r="D64" s="344"/>
      <c r="E64" s="344"/>
      <c r="F64" s="344"/>
      <c r="G64" s="344"/>
      <c r="H64" s="344"/>
      <c r="I64" s="344"/>
    </row>
    <row r="65" spans="1:9">
      <c r="A65" s="150">
        <v>1</v>
      </c>
      <c r="B65" s="344"/>
      <c r="C65" s="344"/>
      <c r="D65" s="344"/>
      <c r="E65" s="344"/>
      <c r="F65" s="344"/>
      <c r="G65" s="344"/>
      <c r="H65" s="344"/>
      <c r="I65" s="344"/>
    </row>
    <row r="66" spans="1:9">
      <c r="A66" s="150">
        <v>1</v>
      </c>
      <c r="B66" s="344"/>
      <c r="C66" s="344"/>
      <c r="D66" s="344"/>
      <c r="E66" s="344"/>
      <c r="F66" s="344"/>
      <c r="G66" s="344"/>
      <c r="H66" s="344"/>
      <c r="I66" s="344"/>
    </row>
    <row r="67" spans="1:9">
      <c r="A67" s="150">
        <v>1</v>
      </c>
      <c r="B67" s="344"/>
      <c r="C67" s="344"/>
      <c r="D67" s="344"/>
      <c r="E67" s="344"/>
      <c r="F67" s="344"/>
      <c r="G67" s="344"/>
      <c r="H67" s="344"/>
      <c r="I67" s="344"/>
    </row>
    <row r="68" spans="1:9" ht="17.25" customHeight="1">
      <c r="A68" s="150">
        <v>1</v>
      </c>
      <c r="B68" s="344"/>
      <c r="C68" s="344"/>
      <c r="D68" s="344"/>
      <c r="E68" s="344"/>
      <c r="F68" s="344"/>
      <c r="G68" s="344"/>
      <c r="H68" s="344"/>
      <c r="I68" s="344"/>
    </row>
    <row r="69" spans="1:9">
      <c r="A69" s="150">
        <v>1</v>
      </c>
      <c r="B69" s="444" t="s">
        <v>285</v>
      </c>
      <c r="C69" s="444"/>
      <c r="D69" s="444"/>
      <c r="E69" s="444"/>
      <c r="F69" s="444"/>
      <c r="G69" s="444"/>
      <c r="H69" s="444"/>
      <c r="I69" s="444"/>
    </row>
    <row r="70" spans="1:9">
      <c r="A70" s="150">
        <v>1</v>
      </c>
      <c r="B70" s="444"/>
      <c r="C70" s="444"/>
      <c r="D70" s="444"/>
      <c r="E70" s="444"/>
      <c r="F70" s="444"/>
      <c r="G70" s="444"/>
      <c r="H70" s="444"/>
      <c r="I70" s="444"/>
    </row>
    <row r="71" spans="1:9">
      <c r="A71" s="150">
        <v>1</v>
      </c>
      <c r="B71" s="398" t="s">
        <v>277</v>
      </c>
      <c r="C71" s="398"/>
      <c r="D71" s="398"/>
      <c r="E71" s="406" t="e">
        <f>F43/D43</f>
        <v>#REF!</v>
      </c>
      <c r="F71" s="406"/>
      <c r="G71" s="406"/>
      <c r="H71" s="406"/>
      <c r="I71" s="406"/>
    </row>
    <row r="72" spans="1:9">
      <c r="A72" s="150">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574"/>
      <c r="C79" s="574"/>
      <c r="D79" s="574"/>
      <c r="E79" s="574"/>
      <c r="F79" s="574"/>
      <c r="G79" s="574"/>
      <c r="H79" s="574"/>
      <c r="I79" s="574"/>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{EE71793C-BF06-44EE-BDEB-2E656867ED6E}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{01B41BC3-9474-4AB4-9232-7B92C9A5178C}</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{172B630C-C0FB-4866-B719-496626802B59}</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{86F81C46-2A0E-418E-8EE0-9B536B5629C3}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EE71793C-BF06-44EE-BDEB-2E656867ED6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01B41BC3-9474-4AB4-9232-7B92C9A5178C}">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172B630C-C0FB-4866-B719-496626802B59}">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6F81C46-2A0E-418E-8EE0-9B536B5629C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452CF2A1-DB56-42CF-849E-74D309502D1C}">
          <x14:formula1>
            <xm:f>'NO SE EDITA'!$K$3:$K$6</xm:f>
          </x14:formula1>
          <xm:sqref>H43:H46</xm:sqref>
        </x14:dataValidation>
        <x14:dataValidation type="list" allowBlank="1" showInputMessage="1" showErrorMessage="1" xr:uid="{8DBA7C2E-62FB-44F5-A516-B9B330ED9314}">
          <x14:formula1>
            <xm:f>'NO SE EDITA'!$L$3:$L$6</xm:f>
          </x14:formula1>
          <xm:sqref>I43:I46</xm:sqref>
        </x14:dataValidation>
        <x14:dataValidation type="list" allowBlank="1" showInputMessage="1" showErrorMessage="1" xr:uid="{36BEDB57-9430-47E2-AF8C-F7B52A5CE842}">
          <x14:formula1>
            <xm:f>'NO SE EDITA'!$C$3:$C$6</xm:f>
          </x14:formula1>
          <xm:sqref>D28:E28</xm:sqref>
        </x14:dataValidation>
        <x14:dataValidation type="list" allowBlank="1" showInputMessage="1" showErrorMessage="1" xr:uid="{1216AAB4-BD53-4C20-9122-67EE899CBA96}">
          <x14:formula1>
            <xm:f>'NO SE EDITA'!$G$3:$G$5</xm:f>
          </x14:formula1>
          <xm:sqref>B32:E32 D36:E36 H40:I40</xm:sqref>
        </x14:dataValidation>
        <x14:dataValidation type="list" allowBlank="1" showInputMessage="1" showErrorMessage="1" xr:uid="{54D3326B-FD23-421F-9B91-EB6A34B7DAF7}">
          <x14:formula1>
            <xm:f>'NO SE EDITA'!$H$3:$H$4</xm:f>
          </x14:formula1>
          <xm:sqref>F32:I32</xm:sqref>
        </x14:dataValidation>
        <x14:dataValidation type="list" allowBlank="1" showInputMessage="1" showErrorMessage="1" xr:uid="{81D4B6BF-3027-4CCF-8630-21A35CC8B19A}">
          <x14:formula1>
            <xm:f>'NO SE EDITA'!$D$3:$D$4</xm:f>
          </x14:formula1>
          <xm:sqref>F28</xm:sqref>
        </x14:dataValidation>
        <x14:dataValidation type="list" allowBlank="1" showInputMessage="1" showErrorMessage="1" xr:uid="{C02C8D80-839A-4DA1-A782-4A65420AE828}">
          <x14:formula1>
            <xm:f>'NO SE EDITA'!$B$3:$B$4</xm:f>
          </x14:formula1>
          <xm:sqref>B27:C28</xm:sqref>
        </x14:dataValidation>
        <x14:dataValidation type="list" allowBlank="1" showInputMessage="1" showErrorMessage="1" xr:uid="{FD7D808B-F865-4F7C-B5A6-BB79AEEACA06}">
          <x14:formula1>
            <xm:f>'NO SE EDITA'!$M$3:$M$4</xm:f>
          </x14:formula1>
          <xm:sqref>D37:E37</xm:sqref>
        </x14:dataValidation>
        <x14:dataValidation type="list" allowBlank="1" showInputMessage="1" showErrorMessage="1" xr:uid="{7E5B99E0-6644-4091-9E46-5709FCF04070}">
          <x14:formula1>
            <xm:f>'NO SE EDITA'!$E$3:$E$4</xm:f>
          </x14:formula1>
          <xm:sqref>B30:E30</xm:sqref>
        </x14:dataValidation>
        <x14:dataValidation type="list" allowBlank="1" showInputMessage="1" showErrorMessage="1" xr:uid="{2629E20B-84BA-4EFE-A5AF-530D4BD1AD3F}">
          <x14:formula1>
            <xm:f>'NO SE EDITA'!$F$3:$F$4</xm:f>
          </x14:formula1>
          <xm:sqref>F30:I30</xm:sqref>
        </x14:dataValidation>
        <x14:dataValidation type="list" allowBlank="1" showInputMessage="1" showErrorMessage="1" xr:uid="{02B01D90-6A02-49E4-906C-E1BBE2E48882}">
          <x14:formula1>
            <xm:f>'NO SE EDITA'!$J$3:$J$6</xm:f>
          </x14:formula1>
          <xm:sqref>F40:G40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BF261-813E-4C89-A43E-E1E8F27C0A1A}">
  <dimension ref="A2:J79"/>
  <sheetViews>
    <sheetView topLeftCell="A22" zoomScaleNormal="100" workbookViewId="0">
      <selection activeCell="H25" sqref="H25:I25"/>
    </sheetView>
  </sheetViews>
  <sheetFormatPr baseColWidth="10" defaultColWidth="12" defaultRowHeight="12.75"/>
  <cols>
    <col min="1" max="1" width="4.33203125" style="144" customWidth="1"/>
    <col min="2" max="5" width="15.83203125" style="144" customWidth="1"/>
    <col min="6" max="9" width="17.83203125" style="144" customWidth="1"/>
    <col min="10" max="16384" width="12" style="144"/>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37" t="s">
        <v>39</v>
      </c>
      <c r="C6" s="437"/>
      <c r="D6" s="341" t="str">
        <f>'FORMATO 2. POA - MIR'!D4:F4</f>
        <v xml:space="preserve">DIRECCION DE BIESTAR E INCLUSION SOCIAL </v>
      </c>
      <c r="E6" s="341"/>
      <c r="F6" s="437" t="s">
        <v>42</v>
      </c>
      <c r="G6" s="437"/>
      <c r="H6" s="341">
        <v>2026</v>
      </c>
      <c r="I6" s="341"/>
    </row>
    <row r="7" spans="2:9" ht="54" customHeight="1">
      <c r="B7" s="437" t="s">
        <v>40</v>
      </c>
      <c r="C7" s="437"/>
      <c r="D7" s="341" t="s">
        <v>368</v>
      </c>
      <c r="E7" s="341"/>
      <c r="F7" s="437" t="s">
        <v>43</v>
      </c>
      <c r="G7" s="437"/>
      <c r="H7" s="341" t="s">
        <v>280</v>
      </c>
      <c r="I7" s="341"/>
    </row>
    <row r="8" spans="2:9" ht="41.25" customHeight="1">
      <c r="B8" s="440" t="s">
        <v>41</v>
      </c>
      <c r="C8" s="440"/>
      <c r="D8" s="441" t="s">
        <v>302</v>
      </c>
      <c r="E8" s="441"/>
      <c r="F8" s="437" t="s">
        <v>44</v>
      </c>
      <c r="G8" s="437"/>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341"/>
      <c r="F10" s="421" t="s">
        <v>91</v>
      </c>
      <c r="G10" s="421"/>
      <c r="H10" s="341" t="str">
        <f>'FORMATO 2. POA - MIR'!E9</f>
        <v xml:space="preserve">2.4.2 Implementar apoyos sociales a personas adultas mayores. </v>
      </c>
      <c r="I10" s="341"/>
    </row>
    <row r="11" spans="2:9" ht="54" customHeight="1">
      <c r="B11" s="421" t="s">
        <v>92</v>
      </c>
      <c r="C11" s="421"/>
      <c r="D11" s="341" t="str">
        <f>'FORMATO 2. POA - MIR'!C10</f>
        <v>ACUERDO 2. BIENESTAR SOCIAL PARA ZAPOTLÁN.</v>
      </c>
      <c r="E11" s="341"/>
      <c r="F11" s="421" t="s">
        <v>94</v>
      </c>
      <c r="G11" s="421"/>
      <c r="H11" s="341" t="str">
        <f>'FORMATO 2. POA - MIR'!E10</f>
        <v>2.4.1.1 Mejorar la salud y la calidad de vida de las personas mayores promoviendo un ambiente optimo a través de talleres que mejoren sus 
actividades recreativas, sociales y culturales.</v>
      </c>
      <c r="I11" s="341"/>
    </row>
    <row r="12" spans="2:9" ht="126" customHeight="1">
      <c r="B12" s="421" t="s">
        <v>95</v>
      </c>
      <c r="C12" s="421"/>
      <c r="D12" s="341" t="str">
        <f>'FORMATO 2. POA - MIR'!C11</f>
        <v>2.4 Generar bienestar y seguridad social para los adultos mayores, mejorando su calidad de vida a través de programas integrales de salud, apoyos sociales, participación activa en la comunidad.</v>
      </c>
      <c r="E12" s="341"/>
      <c r="F12" s="421" t="s">
        <v>96</v>
      </c>
      <c r="G12" s="421"/>
      <c r="H12" s="341" t="str">
        <f>'FORMATO 2. POA - MIR'!E11</f>
        <v>2.4.2.1 Generar el vínculo de apoyos dirigidos a los adultos
Mayores en situación de vulnerabilidad a través de
programas federales y estatales.</v>
      </c>
      <c r="I12" s="341"/>
    </row>
    <row r="13" spans="2:9" ht="15" customHeight="1">
      <c r="B13" s="443" t="s">
        <v>373</v>
      </c>
      <c r="C13" s="443"/>
      <c r="D13" s="443"/>
      <c r="E13" s="443"/>
      <c r="F13" s="443"/>
      <c r="G13" s="443"/>
      <c r="H13" s="443"/>
      <c r="I13" s="443"/>
    </row>
    <row r="14" spans="2:9">
      <c r="B14" s="418" t="s">
        <v>45</v>
      </c>
      <c r="C14" s="418"/>
      <c r="D14" s="418"/>
      <c r="E14" s="418"/>
      <c r="F14" s="418"/>
      <c r="G14" s="418"/>
      <c r="H14" s="418"/>
      <c r="I14" s="418"/>
    </row>
    <row r="15" spans="2:9" ht="30.75" customHeight="1">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72"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ht="18.75" customHeight="1">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434"/>
      <c r="C23" s="434"/>
      <c r="D23" s="346" t="s">
        <v>108</v>
      </c>
      <c r="E23" s="346"/>
      <c r="F23" s="341" t="e">
        <f>CALENDARIZACION!#REF!</f>
        <v>#REF!</v>
      </c>
      <c r="G23" s="341"/>
      <c r="H23" s="474"/>
      <c r="I23" s="447"/>
    </row>
    <row r="24" spans="2:9" ht="63.75" customHeight="1">
      <c r="B24" s="341"/>
      <c r="C24" s="341"/>
      <c r="D24" s="346" t="s">
        <v>108</v>
      </c>
      <c r="E24" s="346"/>
      <c r="F24" s="341" t="e">
        <f>CALENDARIZACION!#REF!</f>
        <v>#REF!</v>
      </c>
      <c r="G24" s="341"/>
      <c r="H24" s="474"/>
      <c r="I24" s="447"/>
    </row>
    <row r="25" spans="2:9" ht="68.25" customHeight="1">
      <c r="B25" s="341"/>
      <c r="C25" s="341"/>
      <c r="D25" s="346" t="s">
        <v>108</v>
      </c>
      <c r="E25" s="346"/>
      <c r="F25" s="341" t="e">
        <f>CALENDARIZACION!#REF!</f>
        <v>#REF!</v>
      </c>
      <c r="G25" s="341"/>
      <c r="H25" s="474"/>
      <c r="I25" s="447"/>
    </row>
    <row r="26" spans="2:9" ht="12.75" customHeight="1">
      <c r="B26" s="430" t="s">
        <v>142</v>
      </c>
      <c r="C26" s="430"/>
      <c r="D26" s="430"/>
      <c r="E26" s="430"/>
      <c r="F26" s="430"/>
      <c r="G26" s="430"/>
      <c r="H26" s="430"/>
      <c r="I26" s="430"/>
    </row>
    <row r="27" spans="2:9" ht="15.75" customHeight="1">
      <c r="B27" s="418" t="s">
        <v>28</v>
      </c>
      <c r="C27" s="418"/>
      <c r="D27" s="418" t="s">
        <v>46</v>
      </c>
      <c r="E27" s="418"/>
      <c r="F27" s="418" t="s">
        <v>47</v>
      </c>
      <c r="G27" s="418"/>
      <c r="H27" s="418"/>
      <c r="I27" s="418"/>
    </row>
    <row r="28" spans="2:9" ht="18" customHeight="1">
      <c r="B28" s="341" t="s">
        <v>100</v>
      </c>
      <c r="C28" s="341"/>
      <c r="D28" s="341" t="s">
        <v>98</v>
      </c>
      <c r="E28" s="341"/>
      <c r="F28" s="341" t="s">
        <v>213</v>
      </c>
      <c r="G28" s="341"/>
      <c r="H28" s="341"/>
      <c r="I28" s="341"/>
    </row>
    <row r="29" spans="2:9" ht="18" customHeight="1">
      <c r="B29" s="418" t="s">
        <v>127</v>
      </c>
      <c r="C29" s="418"/>
      <c r="D29" s="418"/>
      <c r="E29" s="418"/>
      <c r="F29" s="419" t="s">
        <v>130</v>
      </c>
      <c r="G29" s="420"/>
      <c r="H29" s="420"/>
      <c r="I29" s="420"/>
    </row>
    <row r="30" spans="2:9" ht="13.5" customHeight="1">
      <c r="B30" s="341" t="s">
        <v>108</v>
      </c>
      <c r="C30" s="341"/>
      <c r="D30" s="341"/>
      <c r="E30" s="341"/>
      <c r="F30" s="341" t="s">
        <v>189</v>
      </c>
      <c r="G30" s="341"/>
      <c r="H30" s="341"/>
      <c r="I30" s="341"/>
    </row>
    <row r="31" spans="2:9" ht="15.75" customHeight="1">
      <c r="B31" s="429" t="s">
        <v>82</v>
      </c>
      <c r="C31" s="427"/>
      <c r="D31" s="427"/>
      <c r="E31" s="427"/>
      <c r="F31" s="419" t="s">
        <v>131</v>
      </c>
      <c r="G31" s="420"/>
      <c r="H31" s="420"/>
      <c r="I31" s="420"/>
    </row>
    <row r="32" spans="2:9" ht="15.75" customHeight="1">
      <c r="B32" s="341" t="s">
        <v>109</v>
      </c>
      <c r="C32" s="341"/>
      <c r="D32" s="341"/>
      <c r="E32" s="341"/>
      <c r="F32" s="341" t="s">
        <v>110</v>
      </c>
      <c r="G32" s="341"/>
      <c r="H32" s="341"/>
      <c r="I32" s="341"/>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423" t="s">
        <v>148</v>
      </c>
      <c r="C35" s="423"/>
      <c r="D35" s="422" t="e">
        <f>CALENDARIZACION!#REF!</f>
        <v>#REF!</v>
      </c>
      <c r="E35" s="422"/>
      <c r="F35" s="341" t="s">
        <v>115</v>
      </c>
      <c r="G35" s="341"/>
      <c r="H35" s="428" t="s">
        <v>116</v>
      </c>
      <c r="I35" s="428"/>
    </row>
    <row r="36" spans="1:10">
      <c r="B36" s="423" t="s">
        <v>117</v>
      </c>
      <c r="C36" s="423"/>
      <c r="D36" s="346" t="s">
        <v>109</v>
      </c>
      <c r="E36" s="346"/>
      <c r="F36" s="341" t="s">
        <v>361</v>
      </c>
      <c r="G36" s="341"/>
      <c r="H36" s="424" t="s">
        <v>119</v>
      </c>
      <c r="I36" s="424"/>
    </row>
    <row r="37" spans="1:10">
      <c r="B37" s="423" t="s">
        <v>49</v>
      </c>
      <c r="C37" s="423"/>
      <c r="D37" s="346" t="s">
        <v>188</v>
      </c>
      <c r="E37" s="346"/>
      <c r="F37" s="341" t="s">
        <v>120</v>
      </c>
      <c r="G37" s="341"/>
      <c r="H37" s="425" t="s">
        <v>121</v>
      </c>
      <c r="I37" s="425"/>
    </row>
    <row r="38" spans="1:10">
      <c r="B38" s="420" t="s">
        <v>375</v>
      </c>
      <c r="C38" s="420"/>
      <c r="D38" s="420"/>
      <c r="E38" s="420"/>
      <c r="F38" s="420"/>
      <c r="G38" s="420"/>
      <c r="H38" s="420"/>
      <c r="I38" s="420"/>
    </row>
    <row r="39" spans="1:10">
      <c r="B39" s="421" t="s">
        <v>229</v>
      </c>
      <c r="C39" s="421"/>
      <c r="D39" s="421"/>
      <c r="E39" s="421"/>
      <c r="F39" s="421" t="s">
        <v>50</v>
      </c>
      <c r="G39" s="421"/>
      <c r="H39" s="421" t="s">
        <v>143</v>
      </c>
      <c r="I39" s="421"/>
    </row>
    <row r="40" spans="1:10">
      <c r="B40" s="422" t="e">
        <f>D43</f>
        <v>#REF!</v>
      </c>
      <c r="C40" s="422"/>
      <c r="D40" s="422"/>
      <c r="E40" s="422"/>
      <c r="F40" s="422">
        <v>2026</v>
      </c>
      <c r="G40" s="422"/>
      <c r="H40" s="341" t="s">
        <v>112</v>
      </c>
      <c r="I40" s="341"/>
    </row>
    <row r="41" spans="1:10">
      <c r="B41" s="417" t="s">
        <v>146</v>
      </c>
      <c r="C41" s="417"/>
      <c r="D41" s="417"/>
      <c r="E41" s="417"/>
      <c r="F41" s="417"/>
      <c r="G41" s="417"/>
      <c r="H41" s="417"/>
      <c r="I41" s="417"/>
    </row>
    <row r="42" spans="1:10" ht="36">
      <c r="B42" s="418" t="s">
        <v>123</v>
      </c>
      <c r="C42" s="418"/>
      <c r="D42" s="162" t="s">
        <v>147</v>
      </c>
      <c r="E42" s="170" t="s">
        <v>85</v>
      </c>
      <c r="F42" s="419" t="s">
        <v>86</v>
      </c>
      <c r="G42" s="420"/>
      <c r="H42" s="134" t="s">
        <v>75</v>
      </c>
      <c r="I42" s="134" t="s">
        <v>76</v>
      </c>
    </row>
    <row r="43" spans="1:10">
      <c r="B43" s="341" t="s">
        <v>277</v>
      </c>
      <c r="C43" s="341"/>
      <c r="D43" s="137" t="e">
        <f>SUM(CALENDARIZACION!#REF!)</f>
        <v>#REF!</v>
      </c>
      <c r="E43" s="138">
        <v>0</v>
      </c>
      <c r="F43" s="413" t="e">
        <f>SUM(CALENDARIZACION!#REF!)</f>
        <v>#REF!</v>
      </c>
      <c r="G43" s="413"/>
      <c r="H43" s="165">
        <v>46027</v>
      </c>
      <c r="I43" s="165">
        <v>46386</v>
      </c>
      <c r="J43" s="149"/>
    </row>
    <row r="44" spans="1:10">
      <c r="B44" s="341" t="s">
        <v>278</v>
      </c>
      <c r="C44" s="341"/>
      <c r="D44" s="137" t="e">
        <f>SUM(CALENDARIZACION!#REF!)</f>
        <v>#REF!</v>
      </c>
      <c r="E44" s="140">
        <v>0</v>
      </c>
      <c r="F44" s="413" t="e">
        <f>SUM(CALENDARIZACION!#REF!)</f>
        <v>#REF!</v>
      </c>
      <c r="G44" s="413"/>
      <c r="H44" s="165"/>
      <c r="I44" s="165"/>
      <c r="J44" s="149"/>
    </row>
    <row r="45" spans="1:10">
      <c r="B45" s="341" t="s">
        <v>133</v>
      </c>
      <c r="C45" s="341"/>
      <c r="D45" s="137" t="e">
        <f>SUM(CALENDARIZACION!#REF!)</f>
        <v>#REF!</v>
      </c>
      <c r="E45" s="138">
        <v>0</v>
      </c>
      <c r="F45" s="413" t="e">
        <f>SUM(CALENDARIZACION!#REF!)</f>
        <v>#REF!</v>
      </c>
      <c r="G45" s="413"/>
      <c r="H45" s="165"/>
      <c r="I45" s="165"/>
    </row>
    <row r="46" spans="1:10">
      <c r="B46" s="341" t="s">
        <v>279</v>
      </c>
      <c r="C46" s="341"/>
      <c r="D46" s="137" t="e">
        <f>SUM(CALENDARIZACION!#REF!)</f>
        <v>#REF!</v>
      </c>
      <c r="E46" s="138">
        <v>0</v>
      </c>
      <c r="F46" s="413" t="e">
        <f>SUM(CALENDARIZACION!#REF!)</f>
        <v>#REF!</v>
      </c>
      <c r="G46" s="413"/>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575"/>
      <c r="B48" s="575"/>
      <c r="C48" s="575"/>
      <c r="D48" s="575"/>
      <c r="E48" s="575"/>
      <c r="F48" s="575"/>
      <c r="G48" s="575"/>
      <c r="H48" s="575"/>
      <c r="I48" s="575"/>
    </row>
    <row r="49" spans="1:9" ht="22.5" customHeight="1">
      <c r="A49" s="575"/>
      <c r="B49" s="575"/>
      <c r="C49" s="575"/>
      <c r="D49" s="575"/>
      <c r="E49" s="575"/>
      <c r="F49" s="575"/>
      <c r="G49" s="575"/>
      <c r="H49" s="575"/>
      <c r="I49" s="575"/>
    </row>
    <row r="50" spans="1:9" ht="39" customHeight="1">
      <c r="B50" s="407" t="s">
        <v>161</v>
      </c>
      <c r="C50" s="580"/>
      <c r="D50" s="409" t="s">
        <v>52</v>
      </c>
      <c r="E50" s="409"/>
      <c r="F50" s="409" t="s">
        <v>155</v>
      </c>
      <c r="G50" s="409"/>
      <c r="H50" s="409"/>
      <c r="I50" s="409"/>
    </row>
    <row r="51" spans="1:9" ht="33.75" customHeight="1">
      <c r="B51" s="410" t="str">
        <f>D8</f>
        <v>PP- A7  C2</v>
      </c>
      <c r="C51" s="410"/>
      <c r="D51" s="346" t="e">
        <f>B15</f>
        <v>#REF!</v>
      </c>
      <c r="E51" s="346"/>
      <c r="F51" s="145" t="s">
        <v>156</v>
      </c>
      <c r="G51" s="135" t="s">
        <v>157</v>
      </c>
      <c r="H51" s="145" t="s">
        <v>67</v>
      </c>
      <c r="I51" s="146" t="s">
        <v>68</v>
      </c>
    </row>
    <row r="52" spans="1:9" ht="30" customHeight="1">
      <c r="B52" s="411"/>
      <c r="C52" s="411"/>
      <c r="D52" s="412"/>
      <c r="E52" s="412"/>
      <c r="F52" s="147" t="e">
        <f>CALENDARIZACION!#REF!</f>
        <v>#REF!</v>
      </c>
      <c r="G52" s="143" t="e">
        <f>CALENDARIZACION!#REF!</f>
        <v>#REF!</v>
      </c>
      <c r="H52" s="147" t="e">
        <f>CALENDARIZACION!#REF!</f>
        <v>#REF!</v>
      </c>
      <c r="I52" s="148" t="e">
        <f>CALENDARIZACION!#REF!</f>
        <v>#REF!</v>
      </c>
    </row>
    <row r="53" spans="1:9" ht="20.25" customHeight="1">
      <c r="A53" s="150">
        <v>1</v>
      </c>
      <c r="B53" s="344">
        <v>0</v>
      </c>
      <c r="C53" s="344"/>
      <c r="D53" s="344"/>
      <c r="E53" s="344"/>
      <c r="F53" s="344"/>
      <c r="G53" s="344"/>
      <c r="H53" s="344"/>
      <c r="I53" s="344"/>
    </row>
    <row r="54" spans="1:9">
      <c r="A54" s="150">
        <v>1</v>
      </c>
      <c r="B54" s="344"/>
      <c r="C54" s="344"/>
      <c r="D54" s="344"/>
      <c r="E54" s="344"/>
      <c r="F54" s="344"/>
      <c r="G54" s="344"/>
      <c r="H54" s="344"/>
      <c r="I54" s="344"/>
    </row>
    <row r="55" spans="1:9">
      <c r="A55" s="150">
        <v>1</v>
      </c>
      <c r="B55" s="344"/>
      <c r="C55" s="344"/>
      <c r="D55" s="344"/>
      <c r="E55" s="344"/>
      <c r="F55" s="344"/>
      <c r="G55" s="344"/>
      <c r="H55" s="344"/>
      <c r="I55" s="344"/>
    </row>
    <row r="56" spans="1:9">
      <c r="A56" s="150">
        <v>1</v>
      </c>
      <c r="B56" s="344"/>
      <c r="C56" s="344"/>
      <c r="D56" s="344"/>
      <c r="E56" s="344"/>
      <c r="F56" s="344"/>
      <c r="G56" s="344"/>
      <c r="H56" s="344"/>
      <c r="I56" s="344"/>
    </row>
    <row r="57" spans="1:9">
      <c r="A57" s="150">
        <v>1</v>
      </c>
      <c r="B57" s="344"/>
      <c r="C57" s="344"/>
      <c r="D57" s="344"/>
      <c r="E57" s="344"/>
      <c r="F57" s="344"/>
      <c r="G57" s="344"/>
      <c r="H57" s="344"/>
      <c r="I57" s="344"/>
    </row>
    <row r="58" spans="1:9">
      <c r="A58" s="150">
        <v>1</v>
      </c>
      <c r="B58" s="344"/>
      <c r="C58" s="344"/>
      <c r="D58" s="344"/>
      <c r="E58" s="344"/>
      <c r="F58" s="344"/>
      <c r="G58" s="344"/>
      <c r="H58" s="344"/>
      <c r="I58" s="344"/>
    </row>
    <row r="59" spans="1:9">
      <c r="A59" s="150">
        <v>1</v>
      </c>
      <c r="B59" s="344"/>
      <c r="C59" s="344"/>
      <c r="D59" s="344"/>
      <c r="E59" s="344"/>
      <c r="F59" s="344"/>
      <c r="G59" s="344"/>
      <c r="H59" s="344"/>
      <c r="I59" s="344"/>
    </row>
    <row r="60" spans="1:9">
      <c r="A60" s="150">
        <v>1</v>
      </c>
      <c r="B60" s="344"/>
      <c r="C60" s="344"/>
      <c r="D60" s="344"/>
      <c r="E60" s="344"/>
      <c r="F60" s="344"/>
      <c r="G60" s="344"/>
      <c r="H60" s="344"/>
      <c r="I60" s="344"/>
    </row>
    <row r="61" spans="1:9">
      <c r="A61" s="150">
        <v>1</v>
      </c>
      <c r="B61" s="344"/>
      <c r="C61" s="344"/>
      <c r="D61" s="344"/>
      <c r="E61" s="344"/>
      <c r="F61" s="344"/>
      <c r="G61" s="344"/>
      <c r="H61" s="344"/>
      <c r="I61" s="344"/>
    </row>
    <row r="62" spans="1:9">
      <c r="A62" s="150">
        <v>1</v>
      </c>
      <c r="B62" s="344"/>
      <c r="C62" s="344"/>
      <c r="D62" s="344"/>
      <c r="E62" s="344"/>
      <c r="F62" s="344"/>
      <c r="G62" s="344"/>
      <c r="H62" s="344"/>
      <c r="I62" s="344"/>
    </row>
    <row r="63" spans="1:9">
      <c r="A63" s="150">
        <v>1</v>
      </c>
      <c r="B63" s="344"/>
      <c r="C63" s="344"/>
      <c r="D63" s="344"/>
      <c r="E63" s="344"/>
      <c r="F63" s="344"/>
      <c r="G63" s="344"/>
      <c r="H63" s="344"/>
      <c r="I63" s="344"/>
    </row>
    <row r="64" spans="1:9">
      <c r="A64" s="150">
        <v>1</v>
      </c>
      <c r="B64" s="344"/>
      <c r="C64" s="344"/>
      <c r="D64" s="344"/>
      <c r="E64" s="344"/>
      <c r="F64" s="344"/>
      <c r="G64" s="344"/>
      <c r="H64" s="344"/>
      <c r="I64" s="344"/>
    </row>
    <row r="65" spans="1:9">
      <c r="A65" s="150">
        <v>1</v>
      </c>
      <c r="B65" s="344"/>
      <c r="C65" s="344"/>
      <c r="D65" s="344"/>
      <c r="E65" s="344"/>
      <c r="F65" s="344"/>
      <c r="G65" s="344"/>
      <c r="H65" s="344"/>
      <c r="I65" s="344"/>
    </row>
    <row r="66" spans="1:9">
      <c r="A66" s="150">
        <v>1</v>
      </c>
      <c r="B66" s="344"/>
      <c r="C66" s="344"/>
      <c r="D66" s="344"/>
      <c r="E66" s="344"/>
      <c r="F66" s="344"/>
      <c r="G66" s="344"/>
      <c r="H66" s="344"/>
      <c r="I66" s="344"/>
    </row>
    <row r="67" spans="1:9">
      <c r="A67" s="150">
        <v>1</v>
      </c>
      <c r="B67" s="344"/>
      <c r="C67" s="344"/>
      <c r="D67" s="344"/>
      <c r="E67" s="344"/>
      <c r="F67" s="344"/>
      <c r="G67" s="344"/>
      <c r="H67" s="344"/>
      <c r="I67" s="344"/>
    </row>
    <row r="68" spans="1:9" ht="17.25" customHeight="1">
      <c r="A68" s="150">
        <v>1</v>
      </c>
      <c r="B68" s="344"/>
      <c r="C68" s="344"/>
      <c r="D68" s="344"/>
      <c r="E68" s="344"/>
      <c r="F68" s="344"/>
      <c r="G68" s="344"/>
      <c r="H68" s="344"/>
      <c r="I68" s="344"/>
    </row>
    <row r="69" spans="1:9">
      <c r="A69" s="150">
        <v>1</v>
      </c>
      <c r="B69" s="444" t="s">
        <v>285</v>
      </c>
      <c r="C69" s="444"/>
      <c r="D69" s="444"/>
      <c r="E69" s="444"/>
      <c r="F69" s="444"/>
      <c r="G69" s="444"/>
      <c r="H69" s="444"/>
      <c r="I69" s="444"/>
    </row>
    <row r="70" spans="1:9">
      <c r="A70" s="150">
        <v>1</v>
      </c>
      <c r="B70" s="444"/>
      <c r="C70" s="444"/>
      <c r="D70" s="444"/>
      <c r="E70" s="444"/>
      <c r="F70" s="444"/>
      <c r="G70" s="444"/>
      <c r="H70" s="444"/>
      <c r="I70" s="444"/>
    </row>
    <row r="71" spans="1:9">
      <c r="A71" s="150">
        <v>1</v>
      </c>
      <c r="B71" s="398" t="s">
        <v>277</v>
      </c>
      <c r="C71" s="398"/>
      <c r="D71" s="398"/>
      <c r="E71" s="406" t="e">
        <f>F43/D43</f>
        <v>#REF!</v>
      </c>
      <c r="F71" s="406"/>
      <c r="G71" s="406"/>
      <c r="H71" s="406"/>
      <c r="I71" s="406"/>
    </row>
    <row r="72" spans="1:9">
      <c r="A72" s="150">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574"/>
      <c r="C79" s="574"/>
      <c r="D79" s="574"/>
      <c r="E79" s="574"/>
      <c r="F79" s="574"/>
      <c r="G79" s="574"/>
      <c r="H79" s="574"/>
      <c r="I79" s="574"/>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{B1427772-2AD8-47EC-B7DF-E2499D931748}</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{8560B07C-41E1-493E-9444-6D58C49557BA}</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{97D89495-714A-4442-9288-51E03CE64F46}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{645BDEFC-B899-49AA-98C3-AA5B310C12F7}</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B1427772-2AD8-47EC-B7DF-E2499D931748}">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8560B07C-41E1-493E-9444-6D58C49557BA}">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97D89495-714A-4442-9288-51E03CE64F4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45BDEFC-B899-49AA-98C3-AA5B310C12F7}">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54889A1-1B3D-4040-80E6-C34031FAA692}">
          <x14:formula1>
            <xm:f>'NO SE EDITA'!$J$3:$J$6</xm:f>
          </x14:formula1>
          <xm:sqref>F40:G40</xm:sqref>
        </x14:dataValidation>
        <x14:dataValidation type="list" allowBlank="1" showInputMessage="1" showErrorMessage="1" xr:uid="{D0CDF914-E77F-4DA4-BA38-33C3A5A40F71}">
          <x14:formula1>
            <xm:f>'NO SE EDITA'!$F$3:$F$4</xm:f>
          </x14:formula1>
          <xm:sqref>F30:I30</xm:sqref>
        </x14:dataValidation>
        <x14:dataValidation type="list" allowBlank="1" showInputMessage="1" showErrorMessage="1" xr:uid="{CE21468C-C659-4E57-8836-3E60BE2DB85C}">
          <x14:formula1>
            <xm:f>'NO SE EDITA'!$E$3:$E$4</xm:f>
          </x14:formula1>
          <xm:sqref>B30:E30</xm:sqref>
        </x14:dataValidation>
        <x14:dataValidation type="list" allowBlank="1" showInputMessage="1" showErrorMessage="1" xr:uid="{6C8815D7-6F7D-481C-80BC-767E92058BCD}">
          <x14:formula1>
            <xm:f>'NO SE EDITA'!$M$3:$M$4</xm:f>
          </x14:formula1>
          <xm:sqref>D37:E37</xm:sqref>
        </x14:dataValidation>
        <x14:dataValidation type="list" allowBlank="1" showInputMessage="1" showErrorMessage="1" xr:uid="{0C3F26E3-00A7-4CEC-91E9-C599305419DE}">
          <x14:formula1>
            <xm:f>'NO SE EDITA'!$B$3:$B$4</xm:f>
          </x14:formula1>
          <xm:sqref>B27:C28</xm:sqref>
        </x14:dataValidation>
        <x14:dataValidation type="list" allowBlank="1" showInputMessage="1" showErrorMessage="1" xr:uid="{1898D0D2-3F64-4A7E-8B1E-46249C775918}">
          <x14:formula1>
            <xm:f>'NO SE EDITA'!$D$3:$D$4</xm:f>
          </x14:formula1>
          <xm:sqref>F28</xm:sqref>
        </x14:dataValidation>
        <x14:dataValidation type="list" allowBlank="1" showInputMessage="1" showErrorMessage="1" xr:uid="{2BCD3064-EB1D-4FDF-ACD7-0988BD6F2751}">
          <x14:formula1>
            <xm:f>'NO SE EDITA'!$H$3:$H$4</xm:f>
          </x14:formula1>
          <xm:sqref>F32:I32</xm:sqref>
        </x14:dataValidation>
        <x14:dataValidation type="list" allowBlank="1" showInputMessage="1" showErrorMessage="1" xr:uid="{24FCCFC3-7FF1-4C47-B35D-FC65075007D6}">
          <x14:formula1>
            <xm:f>'NO SE EDITA'!$G$3:$G$5</xm:f>
          </x14:formula1>
          <xm:sqref>B32:E32 D36:E36 H40:I40</xm:sqref>
        </x14:dataValidation>
        <x14:dataValidation type="list" allowBlank="1" showInputMessage="1" showErrorMessage="1" xr:uid="{BD9BB6A2-6CF9-4F64-A821-2FA9817F5DAE}">
          <x14:formula1>
            <xm:f>'NO SE EDITA'!$C$3:$C$6</xm:f>
          </x14:formula1>
          <xm:sqref>D28:E28</xm:sqref>
        </x14:dataValidation>
        <x14:dataValidation type="list" allowBlank="1" showInputMessage="1" showErrorMessage="1" xr:uid="{41E6F226-AFF4-4C83-B5B9-AEBFF48A6043}">
          <x14:formula1>
            <xm:f>'NO SE EDITA'!$L$3:$L$6</xm:f>
          </x14:formula1>
          <xm:sqref>I43:I46</xm:sqref>
        </x14:dataValidation>
        <x14:dataValidation type="list" allowBlank="1" showInputMessage="1" showErrorMessage="1" xr:uid="{C9C360BF-00C2-48E9-A836-5F7F30C8520E}">
          <x14:formula1>
            <xm:f>'NO SE EDITA'!$K$3:$K$6</xm:f>
          </x14:formula1>
          <xm:sqref>H43:H46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8" zoomScale="70" zoomScaleNormal="100" zoomScaleSheetLayoutView="70" workbookViewId="0">
      <selection activeCell="C10" sqref="C10"/>
    </sheetView>
  </sheetViews>
  <sheetFormatPr baseColWidth="10" defaultColWidth="9.33203125" defaultRowHeight="12.75"/>
  <cols>
    <col min="1" max="1" width="51.33203125" style="99" customWidth="1"/>
    <col min="2" max="2" width="37.83203125" style="99" customWidth="1"/>
    <col min="3" max="3" width="49.1640625" style="99" customWidth="1"/>
    <col min="4" max="16384" width="9.33203125" style="99"/>
  </cols>
  <sheetData>
    <row r="1" spans="1:3" ht="47.85" customHeight="1">
      <c r="A1" s="290" t="s">
        <v>398</v>
      </c>
      <c r="B1" s="291"/>
      <c r="C1" s="292"/>
    </row>
    <row r="2" spans="1:3" s="49" customFormat="1" ht="35.25" customHeight="1">
      <c r="A2" s="284" t="s">
        <v>9</v>
      </c>
      <c r="B2" s="285"/>
      <c r="C2" s="286"/>
    </row>
    <row r="3" spans="1:3" ht="37.700000000000003" customHeight="1">
      <c r="A3" s="287" t="s">
        <v>410</v>
      </c>
      <c r="B3" s="288"/>
      <c r="C3" s="289"/>
    </row>
    <row r="4" spans="1:3" s="49" customFormat="1" ht="35.25" customHeight="1">
      <c r="A4" s="284" t="s">
        <v>10</v>
      </c>
      <c r="B4" s="285"/>
      <c r="C4" s="286"/>
    </row>
    <row r="5" spans="1:3" ht="51" customHeight="1">
      <c r="A5" s="296" t="s">
        <v>411</v>
      </c>
      <c r="B5" s="297"/>
      <c r="C5" s="298"/>
    </row>
    <row r="6" spans="1:3" s="49" customFormat="1" ht="35.25" customHeight="1">
      <c r="A6" s="284" t="s">
        <v>11</v>
      </c>
      <c r="B6" s="285"/>
      <c r="C6" s="286"/>
    </row>
    <row r="7" spans="1:3" ht="156.75" customHeight="1">
      <c r="A7" s="258" t="s">
        <v>412</v>
      </c>
      <c r="B7" s="259"/>
      <c r="C7" s="260"/>
    </row>
    <row r="8" spans="1:3" s="49" customFormat="1" ht="35.25" customHeight="1">
      <c r="A8" s="234" t="s">
        <v>12</v>
      </c>
      <c r="B8" s="235"/>
      <c r="C8" s="236"/>
    </row>
    <row r="9" spans="1:3" ht="32.450000000000003" customHeight="1">
      <c r="A9" s="101" t="s">
        <v>13</v>
      </c>
      <c r="B9" s="101" t="s">
        <v>14</v>
      </c>
      <c r="C9" s="101" t="s">
        <v>15</v>
      </c>
    </row>
    <row r="10" spans="1:3" ht="71.25" customHeight="1">
      <c r="A10" s="100" t="s">
        <v>413</v>
      </c>
      <c r="B10" s="103" t="s">
        <v>564</v>
      </c>
      <c r="C10" s="195" t="s">
        <v>405</v>
      </c>
    </row>
    <row r="11" spans="1:3" s="49" customFormat="1" ht="35.25" customHeight="1">
      <c r="A11" s="234" t="s">
        <v>16</v>
      </c>
      <c r="B11" s="235"/>
      <c r="C11" s="236"/>
    </row>
    <row r="12" spans="1:3" ht="63" customHeight="1">
      <c r="A12" s="293" t="s">
        <v>414</v>
      </c>
      <c r="B12" s="294"/>
      <c r="C12" s="295"/>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2266D-BC57-48CB-A0B9-ACB14E59221D}">
  <dimension ref="A2:J79"/>
  <sheetViews>
    <sheetView topLeftCell="A8" zoomScaleNormal="100" workbookViewId="0">
      <selection activeCell="H25" sqref="H25:I25"/>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340" t="s">
        <v>38</v>
      </c>
      <c r="C4" s="435"/>
      <c r="D4" s="435"/>
      <c r="E4" s="435"/>
      <c r="F4" s="435"/>
      <c r="G4" s="435"/>
      <c r="H4" s="435"/>
      <c r="I4" s="435"/>
    </row>
    <row r="5" spans="2:9" ht="19.5" customHeight="1">
      <c r="B5" s="345" t="s">
        <v>372</v>
      </c>
      <c r="C5" s="436"/>
      <c r="D5" s="436"/>
      <c r="E5" s="436"/>
      <c r="F5" s="436"/>
      <c r="G5" s="436"/>
      <c r="H5" s="436"/>
      <c r="I5" s="436"/>
    </row>
    <row r="6" spans="2:9" ht="31.5" customHeight="1">
      <c r="B6" s="437" t="s">
        <v>39</v>
      </c>
      <c r="C6" s="437"/>
      <c r="D6" s="341" t="str">
        <f>'FORMATO 2. POA - MIR'!D4:F4</f>
        <v xml:space="preserve">DIRECCION DE BIESTAR E INCLUSION SOCIAL </v>
      </c>
      <c r="E6" s="341"/>
      <c r="F6" s="437" t="s">
        <v>42</v>
      </c>
      <c r="G6" s="437"/>
      <c r="H6" s="341">
        <v>2026</v>
      </c>
      <c r="I6" s="341"/>
    </row>
    <row r="7" spans="2:9" ht="54" customHeight="1">
      <c r="B7" s="437" t="s">
        <v>40</v>
      </c>
      <c r="C7" s="437"/>
      <c r="D7" s="341" t="s">
        <v>368</v>
      </c>
      <c r="E7" s="341"/>
      <c r="F7" s="437" t="s">
        <v>43</v>
      </c>
      <c r="G7" s="437"/>
      <c r="H7" s="341" t="s">
        <v>280</v>
      </c>
      <c r="I7" s="341"/>
    </row>
    <row r="8" spans="2:9" ht="41.25" customHeight="1">
      <c r="B8" s="440" t="s">
        <v>41</v>
      </c>
      <c r="C8" s="440"/>
      <c r="D8" s="441" t="s">
        <v>306</v>
      </c>
      <c r="E8" s="441"/>
      <c r="F8" s="437" t="s">
        <v>44</v>
      </c>
      <c r="G8" s="437"/>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341"/>
      <c r="F10" s="421" t="s">
        <v>91</v>
      </c>
      <c r="G10" s="421"/>
      <c r="H10" s="341" t="str">
        <f>'FORMATO 2. POA - MIR'!E9</f>
        <v xml:space="preserve">2.4.2 Implementar apoyos sociales a personas adultas mayores. </v>
      </c>
      <c r="I10" s="341"/>
    </row>
    <row r="11" spans="2:9" ht="54" customHeight="1">
      <c r="B11" s="421" t="s">
        <v>92</v>
      </c>
      <c r="C11" s="421"/>
      <c r="D11" s="341" t="str">
        <f>'FORMATO 2. POA - MIR'!C10</f>
        <v>ACUERDO 2. BIENESTAR SOCIAL PARA ZAPOTLÁN.</v>
      </c>
      <c r="E11" s="341"/>
      <c r="F11" s="421" t="s">
        <v>94</v>
      </c>
      <c r="G11" s="421"/>
      <c r="H11" s="341" t="str">
        <f>'FORMATO 2. POA - MIR'!E10</f>
        <v>2.4.1.1 Mejorar la salud y la calidad de vida de las personas mayores promoviendo un ambiente optimo a través de talleres que mejoren sus 
actividades recreativas, sociales y culturales.</v>
      </c>
      <c r="I11" s="341"/>
    </row>
    <row r="12" spans="2:9" ht="126" customHeight="1">
      <c r="B12" s="421" t="s">
        <v>95</v>
      </c>
      <c r="C12" s="421"/>
      <c r="D12" s="341" t="str">
        <f>'FORMATO 2. POA - MIR'!C11</f>
        <v>2.4 Generar bienestar y seguridad social para los adultos mayores, mejorando su calidad de vida a través de programas integrales de salud, apoyos sociales, participación activa en la comunidad.</v>
      </c>
      <c r="E12" s="341"/>
      <c r="F12" s="421" t="s">
        <v>96</v>
      </c>
      <c r="G12" s="421"/>
      <c r="H12" s="341" t="str">
        <f>'FORMATO 2. POA - MIR'!E11</f>
        <v>2.4.2.1 Generar el vínculo de apoyos dirigidos a los adultos
Mayores en situación de vulnerabilidad a través de
programas federales y estatales.</v>
      </c>
      <c r="I12" s="341"/>
    </row>
    <row r="13" spans="2:9" ht="15" customHeight="1">
      <c r="B13" s="443" t="s">
        <v>373</v>
      </c>
      <c r="C13" s="443"/>
      <c r="D13" s="443"/>
      <c r="E13" s="443"/>
      <c r="F13" s="443"/>
      <c r="G13" s="443"/>
      <c r="H13" s="443"/>
      <c r="I13" s="443"/>
    </row>
    <row r="14" spans="2:9">
      <c r="B14" s="418" t="s">
        <v>45</v>
      </c>
      <c r="C14" s="418"/>
      <c r="D14" s="418"/>
      <c r="E14" s="418"/>
      <c r="F14" s="418"/>
      <c r="G14" s="418"/>
      <c r="H14" s="418"/>
      <c r="I14" s="418"/>
    </row>
    <row r="15" spans="2:9" ht="30.75" customHeight="1">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72"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ht="18.75" customHeight="1">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434"/>
      <c r="C23" s="434"/>
      <c r="D23" s="346" t="s">
        <v>108</v>
      </c>
      <c r="E23" s="346"/>
      <c r="F23" s="341" t="e">
        <f>CALENDARIZACION!#REF!</f>
        <v>#REF!</v>
      </c>
      <c r="G23" s="341"/>
      <c r="H23" s="474"/>
      <c r="I23" s="447"/>
    </row>
    <row r="24" spans="2:9" ht="63.75" customHeight="1">
      <c r="B24" s="341"/>
      <c r="C24" s="341"/>
      <c r="D24" s="346" t="s">
        <v>108</v>
      </c>
      <c r="E24" s="346"/>
      <c r="F24" s="341" t="e">
        <f>CALENDARIZACION!#REF!</f>
        <v>#REF!</v>
      </c>
      <c r="G24" s="341"/>
      <c r="H24" s="474"/>
      <c r="I24" s="447"/>
    </row>
    <row r="25" spans="2:9" ht="68.25" customHeight="1">
      <c r="B25" s="341"/>
      <c r="C25" s="341"/>
      <c r="D25" s="346" t="s">
        <v>108</v>
      </c>
      <c r="E25" s="346"/>
      <c r="F25" s="341" t="e">
        <f>CALENDARIZACION!#REF!</f>
        <v>#REF!</v>
      </c>
      <c r="G25" s="341"/>
      <c r="H25" s="474"/>
      <c r="I25" s="447"/>
    </row>
    <row r="26" spans="2:9" ht="12.75" customHeight="1">
      <c r="B26" s="430" t="s">
        <v>142</v>
      </c>
      <c r="C26" s="430"/>
      <c r="D26" s="430"/>
      <c r="E26" s="430"/>
      <c r="F26" s="430"/>
      <c r="G26" s="430"/>
      <c r="H26" s="430"/>
      <c r="I26" s="430"/>
    </row>
    <row r="27" spans="2:9" ht="15.75" customHeight="1">
      <c r="B27" s="418" t="s">
        <v>28</v>
      </c>
      <c r="C27" s="418"/>
      <c r="D27" s="418" t="s">
        <v>46</v>
      </c>
      <c r="E27" s="418"/>
      <c r="F27" s="418" t="s">
        <v>47</v>
      </c>
      <c r="G27" s="418"/>
      <c r="H27" s="418"/>
      <c r="I27" s="418"/>
    </row>
    <row r="28" spans="2:9" ht="18" customHeight="1">
      <c r="B28" s="341" t="s">
        <v>100</v>
      </c>
      <c r="C28" s="341"/>
      <c r="D28" s="341" t="s">
        <v>98</v>
      </c>
      <c r="E28" s="341"/>
      <c r="F28" s="341" t="s">
        <v>213</v>
      </c>
      <c r="G28" s="341"/>
      <c r="H28" s="341"/>
      <c r="I28" s="341"/>
    </row>
    <row r="29" spans="2:9" ht="18" customHeight="1">
      <c r="B29" s="418" t="s">
        <v>127</v>
      </c>
      <c r="C29" s="418"/>
      <c r="D29" s="418"/>
      <c r="E29" s="418"/>
      <c r="F29" s="419" t="s">
        <v>130</v>
      </c>
      <c r="G29" s="420"/>
      <c r="H29" s="420"/>
      <c r="I29" s="420"/>
    </row>
    <row r="30" spans="2:9" ht="13.5" customHeight="1">
      <c r="B30" s="341" t="s">
        <v>108</v>
      </c>
      <c r="C30" s="341"/>
      <c r="D30" s="341"/>
      <c r="E30" s="341"/>
      <c r="F30" s="341" t="s">
        <v>189</v>
      </c>
      <c r="G30" s="341"/>
      <c r="H30" s="341"/>
      <c r="I30" s="341"/>
    </row>
    <row r="31" spans="2:9" ht="15.75" customHeight="1">
      <c r="B31" s="429" t="s">
        <v>82</v>
      </c>
      <c r="C31" s="427"/>
      <c r="D31" s="427"/>
      <c r="E31" s="427"/>
      <c r="F31" s="419" t="s">
        <v>131</v>
      </c>
      <c r="G31" s="420"/>
      <c r="H31" s="420"/>
      <c r="I31" s="420"/>
    </row>
    <row r="32" spans="2:9" ht="15.75" customHeight="1">
      <c r="B32" s="341" t="s">
        <v>109</v>
      </c>
      <c r="C32" s="341"/>
      <c r="D32" s="341"/>
      <c r="E32" s="341"/>
      <c r="F32" s="341" t="s">
        <v>110</v>
      </c>
      <c r="G32" s="341"/>
      <c r="H32" s="341"/>
      <c r="I32" s="341"/>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423" t="s">
        <v>148</v>
      </c>
      <c r="C35" s="423"/>
      <c r="D35" s="422" t="e">
        <f>CALENDARIZACION!#REF!</f>
        <v>#REF!</v>
      </c>
      <c r="E35" s="422"/>
      <c r="F35" s="341" t="s">
        <v>115</v>
      </c>
      <c r="G35" s="341"/>
      <c r="H35" s="428" t="s">
        <v>116</v>
      </c>
      <c r="I35" s="428"/>
    </row>
    <row r="36" spans="1:10">
      <c r="B36" s="423" t="s">
        <v>117</v>
      </c>
      <c r="C36" s="423"/>
      <c r="D36" s="346" t="s">
        <v>109</v>
      </c>
      <c r="E36" s="346"/>
      <c r="F36" s="341" t="s">
        <v>361</v>
      </c>
      <c r="G36" s="341"/>
      <c r="H36" s="424" t="s">
        <v>119</v>
      </c>
      <c r="I36" s="424"/>
    </row>
    <row r="37" spans="1:10">
      <c r="B37" s="423" t="s">
        <v>49</v>
      </c>
      <c r="C37" s="423"/>
      <c r="D37" s="346" t="s">
        <v>188</v>
      </c>
      <c r="E37" s="346"/>
      <c r="F37" s="341" t="s">
        <v>120</v>
      </c>
      <c r="G37" s="341"/>
      <c r="H37" s="425" t="s">
        <v>121</v>
      </c>
      <c r="I37" s="425"/>
    </row>
    <row r="38" spans="1:10">
      <c r="B38" s="420" t="s">
        <v>375</v>
      </c>
      <c r="C38" s="420"/>
      <c r="D38" s="420"/>
      <c r="E38" s="420"/>
      <c r="F38" s="420"/>
      <c r="G38" s="420"/>
      <c r="H38" s="420"/>
      <c r="I38" s="420"/>
    </row>
    <row r="39" spans="1:10">
      <c r="B39" s="421" t="s">
        <v>229</v>
      </c>
      <c r="C39" s="421"/>
      <c r="D39" s="421"/>
      <c r="E39" s="421"/>
      <c r="F39" s="421" t="s">
        <v>50</v>
      </c>
      <c r="G39" s="421"/>
      <c r="H39" s="421" t="s">
        <v>143</v>
      </c>
      <c r="I39" s="421"/>
    </row>
    <row r="40" spans="1:10">
      <c r="B40" s="422" t="e">
        <f>D43</f>
        <v>#REF!</v>
      </c>
      <c r="C40" s="422"/>
      <c r="D40" s="422"/>
      <c r="E40" s="422"/>
      <c r="F40" s="422">
        <v>2026</v>
      </c>
      <c r="G40" s="422"/>
      <c r="H40" s="341" t="s">
        <v>112</v>
      </c>
      <c r="I40" s="341"/>
    </row>
    <row r="41" spans="1:10">
      <c r="B41" s="417" t="s">
        <v>146</v>
      </c>
      <c r="C41" s="417"/>
      <c r="D41" s="417"/>
      <c r="E41" s="417"/>
      <c r="F41" s="417"/>
      <c r="G41" s="417"/>
      <c r="H41" s="417"/>
      <c r="I41" s="417"/>
    </row>
    <row r="42" spans="1:10" ht="36">
      <c r="B42" s="418" t="s">
        <v>123</v>
      </c>
      <c r="C42" s="418"/>
      <c r="D42" s="162" t="s">
        <v>147</v>
      </c>
      <c r="E42" s="170" t="s">
        <v>85</v>
      </c>
      <c r="F42" s="419" t="s">
        <v>86</v>
      </c>
      <c r="G42" s="420"/>
      <c r="H42" s="134" t="s">
        <v>75</v>
      </c>
      <c r="I42" s="134" t="s">
        <v>76</v>
      </c>
    </row>
    <row r="43" spans="1:10">
      <c r="B43" s="341" t="s">
        <v>277</v>
      </c>
      <c r="C43" s="341"/>
      <c r="D43" s="137" t="e">
        <f>SUM(CALENDARIZACION!#REF!)</f>
        <v>#REF!</v>
      </c>
      <c r="E43" s="138">
        <v>0</v>
      </c>
      <c r="F43" s="413" t="e">
        <f>SUM(CALENDARIZACION!#REF!)</f>
        <v>#REF!</v>
      </c>
      <c r="G43" s="413"/>
      <c r="H43" s="165">
        <v>46027</v>
      </c>
      <c r="I43" s="165">
        <v>46386</v>
      </c>
      <c r="J43" s="173"/>
    </row>
    <row r="44" spans="1:10">
      <c r="B44" s="341" t="s">
        <v>278</v>
      </c>
      <c r="C44" s="341"/>
      <c r="D44" s="137" t="e">
        <f>SUM(CALENDARIZACION!#REF!)</f>
        <v>#REF!</v>
      </c>
      <c r="E44" s="140">
        <v>0</v>
      </c>
      <c r="F44" s="413" t="e">
        <f>SUM(CALENDARIZACION!#REF!)</f>
        <v>#REF!</v>
      </c>
      <c r="G44" s="413"/>
      <c r="H44" s="165"/>
      <c r="I44" s="165"/>
      <c r="J44" s="173"/>
    </row>
    <row r="45" spans="1:10">
      <c r="B45" s="341" t="s">
        <v>133</v>
      </c>
      <c r="C45" s="341"/>
      <c r="D45" s="137" t="e">
        <f>SUM(CALENDARIZACION!#REF!)</f>
        <v>#REF!</v>
      </c>
      <c r="E45" s="138">
        <v>0</v>
      </c>
      <c r="F45" s="413" t="e">
        <f>SUM(CALENDARIZACION!#REF!)</f>
        <v>#REF!</v>
      </c>
      <c r="G45" s="413"/>
      <c r="H45" s="165"/>
      <c r="I45" s="165"/>
    </row>
    <row r="46" spans="1:10">
      <c r="B46" s="341" t="s">
        <v>279</v>
      </c>
      <c r="C46" s="341"/>
      <c r="D46" s="137" t="e">
        <f>SUM(CALENDARIZACION!#REF!)</f>
        <v>#REF!</v>
      </c>
      <c r="E46" s="138">
        <v>0</v>
      </c>
      <c r="F46" s="413" t="e">
        <f>SUM(CALENDARIZACION!#REF!)</f>
        <v>#REF!</v>
      </c>
      <c r="G46" s="413"/>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416"/>
      <c r="B48" s="416"/>
      <c r="C48" s="416"/>
      <c r="D48" s="416"/>
      <c r="E48" s="416"/>
      <c r="F48" s="416"/>
      <c r="G48" s="416"/>
      <c r="H48" s="416"/>
      <c r="I48" s="416"/>
    </row>
    <row r="49" spans="1:9" ht="22.5" customHeight="1">
      <c r="A49" s="416"/>
      <c r="B49" s="416"/>
      <c r="C49" s="416"/>
      <c r="D49" s="416"/>
      <c r="E49" s="416"/>
      <c r="F49" s="416"/>
      <c r="G49" s="416"/>
      <c r="H49" s="416"/>
      <c r="I49" s="416"/>
    </row>
    <row r="50" spans="1:9" ht="39" customHeight="1">
      <c r="B50" s="437" t="s">
        <v>161</v>
      </c>
      <c r="C50" s="418"/>
      <c r="D50" s="409" t="s">
        <v>52</v>
      </c>
      <c r="E50" s="409"/>
      <c r="F50" s="409" t="s">
        <v>155</v>
      </c>
      <c r="G50" s="409"/>
      <c r="H50" s="409"/>
      <c r="I50" s="409"/>
    </row>
    <row r="51" spans="1:9" ht="33.75" customHeight="1">
      <c r="B51" s="410" t="str">
        <f>D8</f>
        <v>PP- A8  C2</v>
      </c>
      <c r="C51" s="410"/>
      <c r="D51" s="346" t="e">
        <f>B15</f>
        <v>#REF!</v>
      </c>
      <c r="E51" s="346"/>
      <c r="F51" s="145" t="s">
        <v>156</v>
      </c>
      <c r="G51" s="135" t="s">
        <v>157</v>
      </c>
      <c r="H51" s="145" t="s">
        <v>67</v>
      </c>
      <c r="I51" s="146" t="s">
        <v>68</v>
      </c>
    </row>
    <row r="52" spans="1:9" ht="30" customHeight="1">
      <c r="B52" s="411"/>
      <c r="C52" s="411"/>
      <c r="D52" s="412"/>
      <c r="E52" s="412"/>
      <c r="F52" s="147" t="e">
        <f>CALENDARIZACION!#REF!</f>
        <v>#REF!</v>
      </c>
      <c r="G52" s="143" t="e">
        <f>CALENDARIZACION!#REF!</f>
        <v>#REF!</v>
      </c>
      <c r="H52" s="147" t="e">
        <f>CALENDARIZACION!#REF!</f>
        <v>#REF!</v>
      </c>
      <c r="I52" s="148" t="e">
        <f>CALENDARIZACION!#REF!</f>
        <v>#REF!</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t="e">
        <f>F43/D43</f>
        <v>#REF!</v>
      </c>
      <c r="F71" s="406"/>
      <c r="G71" s="406"/>
      <c r="H71" s="406"/>
      <c r="I71" s="406"/>
    </row>
    <row r="72" spans="1:9">
      <c r="A72" s="174">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469"/>
      <c r="C79" s="469"/>
      <c r="D79" s="469"/>
      <c r="E79" s="469"/>
      <c r="F79" s="469"/>
      <c r="G79" s="469"/>
      <c r="H79" s="469"/>
      <c r="I79" s="46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{391DB297-5888-40A0-A346-9E4AEBCF4347}</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{8221E92A-DCE9-4571-A74A-ADD5DFD661E3}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{F2FAAC21-C406-4FB1-8C36-84FAB7435AC8}</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{F53C4192-FEEB-4D97-97C2-BBB28232478A}</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391DB297-5888-40A0-A346-9E4AEBCF4347}">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8221E92A-DCE9-4571-A74A-ADD5DFD661E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2FAAC21-C406-4FB1-8C36-84FAB7435AC8}">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53C4192-FEEB-4D97-97C2-BBB28232478A}">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FF82FAD-7B46-4284-AC18-5CB729082253}">
          <x14:formula1>
            <xm:f>'NO SE EDITA'!$K$3:$K$6</xm:f>
          </x14:formula1>
          <xm:sqref>H43:H46</xm:sqref>
        </x14:dataValidation>
        <x14:dataValidation type="list" allowBlank="1" showInputMessage="1" showErrorMessage="1" xr:uid="{B04D4B85-9544-4076-94FE-FEEB55C57713}">
          <x14:formula1>
            <xm:f>'NO SE EDITA'!$L$3:$L$6</xm:f>
          </x14:formula1>
          <xm:sqref>I43:I46</xm:sqref>
        </x14:dataValidation>
        <x14:dataValidation type="list" allowBlank="1" showInputMessage="1" showErrorMessage="1" xr:uid="{EFD38F62-38FF-4C26-A937-0889EDAD5F5C}">
          <x14:formula1>
            <xm:f>'NO SE EDITA'!$C$3:$C$6</xm:f>
          </x14:formula1>
          <xm:sqref>D28:E28</xm:sqref>
        </x14:dataValidation>
        <x14:dataValidation type="list" allowBlank="1" showInputMessage="1" showErrorMessage="1" xr:uid="{740F5D42-BF11-4C8A-B4E5-A266F498DDBD}">
          <x14:formula1>
            <xm:f>'NO SE EDITA'!$G$3:$G$5</xm:f>
          </x14:formula1>
          <xm:sqref>B32:E32 D36:E36 H40:I40</xm:sqref>
        </x14:dataValidation>
        <x14:dataValidation type="list" allowBlank="1" showInputMessage="1" showErrorMessage="1" xr:uid="{9B46B3D2-74CB-411E-AFC9-ACFC3400D22E}">
          <x14:formula1>
            <xm:f>'NO SE EDITA'!$H$3:$H$4</xm:f>
          </x14:formula1>
          <xm:sqref>F32:I32</xm:sqref>
        </x14:dataValidation>
        <x14:dataValidation type="list" allowBlank="1" showInputMessage="1" showErrorMessage="1" xr:uid="{AF5DE6E4-972E-4C3F-92EE-353C0287BF17}">
          <x14:formula1>
            <xm:f>'NO SE EDITA'!$D$3:$D$4</xm:f>
          </x14:formula1>
          <xm:sqref>F28</xm:sqref>
        </x14:dataValidation>
        <x14:dataValidation type="list" allowBlank="1" showInputMessage="1" showErrorMessage="1" xr:uid="{B085E47D-7E50-413D-A47D-B4059D06F199}">
          <x14:formula1>
            <xm:f>'NO SE EDITA'!$B$3:$B$4</xm:f>
          </x14:formula1>
          <xm:sqref>B27:C28</xm:sqref>
        </x14:dataValidation>
        <x14:dataValidation type="list" allowBlank="1" showInputMessage="1" showErrorMessage="1" xr:uid="{60AE293C-264F-4C26-8775-31505EECEEF4}">
          <x14:formula1>
            <xm:f>'NO SE EDITA'!$M$3:$M$4</xm:f>
          </x14:formula1>
          <xm:sqref>D37:E37</xm:sqref>
        </x14:dataValidation>
        <x14:dataValidation type="list" allowBlank="1" showInputMessage="1" showErrorMessage="1" xr:uid="{DDEBCF15-FE32-46EC-BBBE-751659706D62}">
          <x14:formula1>
            <xm:f>'NO SE EDITA'!$E$3:$E$4</xm:f>
          </x14:formula1>
          <xm:sqref>B30:E30</xm:sqref>
        </x14:dataValidation>
        <x14:dataValidation type="list" allowBlank="1" showInputMessage="1" showErrorMessage="1" xr:uid="{CF5F8887-3584-44D3-8A0F-82070C9EDFE8}">
          <x14:formula1>
            <xm:f>'NO SE EDITA'!$F$3:$F$4</xm:f>
          </x14:formula1>
          <xm:sqref>F30:I30</xm:sqref>
        </x14:dataValidation>
        <x14:dataValidation type="list" allowBlank="1" showInputMessage="1" showErrorMessage="1" xr:uid="{040C04E5-5C09-4265-BAFF-CD4871876A22}">
          <x14:formula1>
            <xm:f>'NO SE EDITA'!$J$3:$J$6</xm:f>
          </x14:formula1>
          <xm:sqref>F40:G40</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DDEA6-E5FC-4CAE-83F7-D9055A9A7443}">
  <dimension ref="A2:J79"/>
  <sheetViews>
    <sheetView topLeftCell="A34" zoomScaleNormal="100" workbookViewId="0">
      <selection activeCell="H44" sqref="H44:I46"/>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437" t="s">
        <v>38</v>
      </c>
      <c r="C4" s="437"/>
      <c r="D4" s="437"/>
      <c r="E4" s="437"/>
      <c r="F4" s="437"/>
      <c r="G4" s="437"/>
      <c r="H4" s="437"/>
      <c r="I4" s="437"/>
    </row>
    <row r="5" spans="2:9" ht="19.5" customHeight="1">
      <c r="B5" s="430" t="s">
        <v>372</v>
      </c>
      <c r="C5" s="430"/>
      <c r="D5" s="430"/>
      <c r="E5" s="430"/>
      <c r="F5" s="430"/>
      <c r="G5" s="430"/>
      <c r="H5" s="430"/>
      <c r="I5" s="430"/>
    </row>
    <row r="6" spans="2:9" ht="31.5" customHeight="1">
      <c r="B6" s="437" t="s">
        <v>39</v>
      </c>
      <c r="C6" s="437"/>
      <c r="D6" s="341" t="str">
        <f>'FORMATO 2. POA - MIR'!D4:F4</f>
        <v xml:space="preserve">DIRECCION DE BIESTAR E INCLUSION SOCIAL </v>
      </c>
      <c r="E6" s="341"/>
      <c r="F6" s="437" t="s">
        <v>42</v>
      </c>
      <c r="G6" s="437"/>
      <c r="H6" s="341">
        <v>2026</v>
      </c>
      <c r="I6" s="341"/>
    </row>
    <row r="7" spans="2:9" ht="54" customHeight="1">
      <c r="B7" s="437" t="s">
        <v>40</v>
      </c>
      <c r="C7" s="437"/>
      <c r="D7" s="341" t="s">
        <v>368</v>
      </c>
      <c r="E7" s="341"/>
      <c r="F7" s="437" t="s">
        <v>43</v>
      </c>
      <c r="G7" s="437"/>
      <c r="H7" s="341" t="s">
        <v>280</v>
      </c>
      <c r="I7" s="341"/>
    </row>
    <row r="8" spans="2:9" ht="41.25" customHeight="1">
      <c r="B8" s="440" t="s">
        <v>41</v>
      </c>
      <c r="C8" s="440"/>
      <c r="D8" s="441" t="s">
        <v>305</v>
      </c>
      <c r="E8" s="441"/>
      <c r="F8" s="437" t="s">
        <v>44</v>
      </c>
      <c r="G8" s="437"/>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341"/>
      <c r="F10" s="421" t="s">
        <v>91</v>
      </c>
      <c r="G10" s="421"/>
      <c r="H10" s="341" t="str">
        <f>'FORMATO 2. POA - MIR'!E9</f>
        <v xml:space="preserve">2.4.2 Implementar apoyos sociales a personas adultas mayores. </v>
      </c>
      <c r="I10" s="341"/>
    </row>
    <row r="11" spans="2:9" ht="54" customHeight="1">
      <c r="B11" s="421" t="s">
        <v>92</v>
      </c>
      <c r="C11" s="421"/>
      <c r="D11" s="341" t="str">
        <f>'FORMATO 2. POA - MIR'!C10</f>
        <v>ACUERDO 2. BIENESTAR SOCIAL PARA ZAPOTLÁN.</v>
      </c>
      <c r="E11" s="341"/>
      <c r="F11" s="421" t="s">
        <v>94</v>
      </c>
      <c r="G11" s="421"/>
      <c r="H11" s="341" t="str">
        <f>'FORMATO 2. POA - MIR'!E10</f>
        <v>2.4.1.1 Mejorar la salud y la calidad de vida de las personas mayores promoviendo un ambiente optimo a través de talleres que mejoren sus 
actividades recreativas, sociales y culturales.</v>
      </c>
      <c r="I11" s="341"/>
    </row>
    <row r="12" spans="2:9" ht="126" customHeight="1">
      <c r="B12" s="421" t="s">
        <v>95</v>
      </c>
      <c r="C12" s="421"/>
      <c r="D12" s="341" t="str">
        <f>'FORMATO 2. POA - MIR'!C11</f>
        <v>2.4 Generar bienestar y seguridad social para los adultos mayores, mejorando su calidad de vida a través de programas integrales de salud, apoyos sociales, participación activa en la comunidad.</v>
      </c>
      <c r="E12" s="341"/>
      <c r="F12" s="421" t="s">
        <v>96</v>
      </c>
      <c r="G12" s="421"/>
      <c r="H12" s="341" t="str">
        <f>'FORMATO 2. POA - MIR'!E11</f>
        <v>2.4.2.1 Generar el vínculo de apoyos dirigidos a los adultos
Mayores en situación de vulnerabilidad a través de
programas federales y estatales.</v>
      </c>
      <c r="I12" s="341"/>
    </row>
    <row r="13" spans="2:9" ht="15" customHeight="1">
      <c r="B13" s="443" t="s">
        <v>373</v>
      </c>
      <c r="C13" s="443"/>
      <c r="D13" s="443"/>
      <c r="E13" s="443"/>
      <c r="F13" s="443"/>
      <c r="G13" s="443"/>
      <c r="H13" s="443"/>
      <c r="I13" s="443"/>
    </row>
    <row r="14" spans="2:9">
      <c r="B14" s="418" t="s">
        <v>45</v>
      </c>
      <c r="C14" s="418"/>
      <c r="D14" s="418"/>
      <c r="E14" s="418"/>
      <c r="F14" s="418"/>
      <c r="G14" s="418"/>
      <c r="H14" s="418"/>
      <c r="I14" s="418"/>
    </row>
    <row r="15" spans="2:9" ht="30.75" customHeight="1">
      <c r="B15" s="442" t="e">
        <f>'FORMATO 2. POA - MIR'!#REF!</f>
        <v>#REF!</v>
      </c>
      <c r="C15" s="442"/>
      <c r="D15" s="442"/>
      <c r="E15" s="442"/>
      <c r="F15" s="442"/>
      <c r="G15" s="442"/>
      <c r="H15" s="442"/>
      <c r="I15" s="442"/>
    </row>
    <row r="16" spans="2:9">
      <c r="B16" s="418" t="s">
        <v>48</v>
      </c>
      <c r="C16" s="418"/>
      <c r="D16" s="418"/>
      <c r="E16" s="418"/>
      <c r="F16" s="418"/>
      <c r="G16" s="418"/>
      <c r="H16" s="418"/>
      <c r="I16" s="418"/>
    </row>
    <row r="17" spans="2:9" ht="72"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ht="18.75" customHeight="1">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434"/>
      <c r="C23" s="434"/>
      <c r="D23" s="346" t="s">
        <v>108</v>
      </c>
      <c r="E23" s="346"/>
      <c r="F23" s="341" t="e">
        <f>CALENDARIZACION!#REF!</f>
        <v>#REF!</v>
      </c>
      <c r="G23" s="341"/>
      <c r="H23" s="474"/>
      <c r="I23" s="447"/>
    </row>
    <row r="24" spans="2:9" ht="63.75" customHeight="1">
      <c r="B24" s="341"/>
      <c r="C24" s="341"/>
      <c r="D24" s="346" t="s">
        <v>108</v>
      </c>
      <c r="E24" s="346"/>
      <c r="F24" s="341" t="e">
        <f>CALENDARIZACION!#REF!</f>
        <v>#REF!</v>
      </c>
      <c r="G24" s="341"/>
      <c r="H24" s="474"/>
      <c r="I24" s="447"/>
    </row>
    <row r="25" spans="2:9" ht="68.25" customHeight="1">
      <c r="B25" s="341"/>
      <c r="C25" s="341"/>
      <c r="D25" s="346" t="s">
        <v>108</v>
      </c>
      <c r="E25" s="346"/>
      <c r="F25" s="341" t="e">
        <f>CALENDARIZACION!#REF!</f>
        <v>#REF!</v>
      </c>
      <c r="G25" s="341"/>
      <c r="H25" s="474"/>
      <c r="I25" s="447"/>
    </row>
    <row r="26" spans="2:9" ht="12.75" customHeight="1">
      <c r="B26" s="430" t="s">
        <v>142</v>
      </c>
      <c r="C26" s="430"/>
      <c r="D26" s="430"/>
      <c r="E26" s="430"/>
      <c r="F26" s="430"/>
      <c r="G26" s="430"/>
      <c r="H26" s="430"/>
      <c r="I26" s="430"/>
    </row>
    <row r="27" spans="2:9" ht="15.75" customHeight="1">
      <c r="B27" s="418" t="s">
        <v>28</v>
      </c>
      <c r="C27" s="418"/>
      <c r="D27" s="418" t="s">
        <v>46</v>
      </c>
      <c r="E27" s="418"/>
      <c r="F27" s="418" t="s">
        <v>47</v>
      </c>
      <c r="G27" s="418"/>
      <c r="H27" s="418"/>
      <c r="I27" s="418"/>
    </row>
    <row r="28" spans="2:9" ht="18" customHeight="1">
      <c r="B28" s="341" t="s">
        <v>100</v>
      </c>
      <c r="C28" s="341"/>
      <c r="D28" s="341" t="s">
        <v>98</v>
      </c>
      <c r="E28" s="341"/>
      <c r="F28" s="341" t="s">
        <v>213</v>
      </c>
      <c r="G28" s="341"/>
      <c r="H28" s="341"/>
      <c r="I28" s="341"/>
    </row>
    <row r="29" spans="2:9" ht="18" customHeight="1">
      <c r="B29" s="418" t="s">
        <v>127</v>
      </c>
      <c r="C29" s="418"/>
      <c r="D29" s="418"/>
      <c r="E29" s="418"/>
      <c r="F29" s="419" t="s">
        <v>130</v>
      </c>
      <c r="G29" s="420"/>
      <c r="H29" s="420"/>
      <c r="I29" s="420"/>
    </row>
    <row r="30" spans="2:9" ht="13.5" customHeight="1">
      <c r="B30" s="341" t="s">
        <v>108</v>
      </c>
      <c r="C30" s="341"/>
      <c r="D30" s="341"/>
      <c r="E30" s="341"/>
      <c r="F30" s="341" t="s">
        <v>189</v>
      </c>
      <c r="G30" s="341"/>
      <c r="H30" s="341"/>
      <c r="I30" s="341"/>
    </row>
    <row r="31" spans="2:9" ht="15.75" customHeight="1">
      <c r="B31" s="429" t="s">
        <v>82</v>
      </c>
      <c r="C31" s="427"/>
      <c r="D31" s="427"/>
      <c r="E31" s="427"/>
      <c r="F31" s="419" t="s">
        <v>131</v>
      </c>
      <c r="G31" s="420"/>
      <c r="H31" s="420"/>
      <c r="I31" s="420"/>
    </row>
    <row r="32" spans="2:9" ht="15.75" customHeight="1">
      <c r="B32" s="341" t="s">
        <v>109</v>
      </c>
      <c r="C32" s="341"/>
      <c r="D32" s="341"/>
      <c r="E32" s="341"/>
      <c r="F32" s="341" t="s">
        <v>110</v>
      </c>
      <c r="G32" s="341"/>
      <c r="H32" s="341"/>
      <c r="I32" s="341"/>
    </row>
    <row r="33" spans="1:10" ht="14.25" customHeight="1">
      <c r="B33" s="426" t="s">
        <v>145</v>
      </c>
      <c r="C33" s="426"/>
      <c r="D33" s="426"/>
      <c r="E33" s="426"/>
      <c r="F33" s="426"/>
      <c r="G33" s="426"/>
      <c r="H33" s="426"/>
      <c r="I33" s="426"/>
    </row>
    <row r="34" spans="1:10" ht="13.5" customHeight="1">
      <c r="B34" s="427" t="s">
        <v>362</v>
      </c>
      <c r="C34" s="427"/>
      <c r="D34" s="427"/>
      <c r="E34" s="427"/>
      <c r="F34" s="420" t="s">
        <v>363</v>
      </c>
      <c r="G34" s="420"/>
      <c r="H34" s="420"/>
      <c r="I34" s="420"/>
    </row>
    <row r="35" spans="1:10">
      <c r="B35" s="423" t="s">
        <v>148</v>
      </c>
      <c r="C35" s="423"/>
      <c r="D35" s="422" t="e">
        <f>CALENDARIZACION!#REF!</f>
        <v>#REF!</v>
      </c>
      <c r="E35" s="422"/>
      <c r="F35" s="341" t="s">
        <v>115</v>
      </c>
      <c r="G35" s="341"/>
      <c r="H35" s="428" t="s">
        <v>116</v>
      </c>
      <c r="I35" s="428"/>
    </row>
    <row r="36" spans="1:10">
      <c r="B36" s="423" t="s">
        <v>117</v>
      </c>
      <c r="C36" s="423"/>
      <c r="D36" s="346" t="s">
        <v>109</v>
      </c>
      <c r="E36" s="346"/>
      <c r="F36" s="341" t="s">
        <v>361</v>
      </c>
      <c r="G36" s="341"/>
      <c r="H36" s="424" t="s">
        <v>119</v>
      </c>
      <c r="I36" s="424"/>
    </row>
    <row r="37" spans="1:10">
      <c r="B37" s="423" t="s">
        <v>49</v>
      </c>
      <c r="C37" s="423"/>
      <c r="D37" s="346" t="s">
        <v>188</v>
      </c>
      <c r="E37" s="346"/>
      <c r="F37" s="341" t="s">
        <v>120</v>
      </c>
      <c r="G37" s="341"/>
      <c r="H37" s="425" t="s">
        <v>121</v>
      </c>
      <c r="I37" s="425"/>
    </row>
    <row r="38" spans="1:10">
      <c r="B38" s="420" t="s">
        <v>375</v>
      </c>
      <c r="C38" s="420"/>
      <c r="D38" s="420"/>
      <c r="E38" s="420"/>
      <c r="F38" s="420"/>
      <c r="G38" s="420"/>
      <c r="H38" s="420"/>
      <c r="I38" s="420"/>
    </row>
    <row r="39" spans="1:10">
      <c r="B39" s="421" t="s">
        <v>229</v>
      </c>
      <c r="C39" s="421"/>
      <c r="D39" s="421"/>
      <c r="E39" s="421"/>
      <c r="F39" s="421" t="s">
        <v>50</v>
      </c>
      <c r="G39" s="421"/>
      <c r="H39" s="421" t="s">
        <v>143</v>
      </c>
      <c r="I39" s="421"/>
    </row>
    <row r="40" spans="1:10">
      <c r="B40" s="422" t="e">
        <f>D43</f>
        <v>#REF!</v>
      </c>
      <c r="C40" s="422"/>
      <c r="D40" s="422"/>
      <c r="E40" s="422"/>
      <c r="F40" s="422">
        <v>2026</v>
      </c>
      <c r="G40" s="422"/>
      <c r="H40" s="341" t="s">
        <v>112</v>
      </c>
      <c r="I40" s="341"/>
    </row>
    <row r="41" spans="1:10">
      <c r="B41" s="417" t="s">
        <v>146</v>
      </c>
      <c r="C41" s="417"/>
      <c r="D41" s="417"/>
      <c r="E41" s="417"/>
      <c r="F41" s="417"/>
      <c r="G41" s="417"/>
      <c r="H41" s="417"/>
      <c r="I41" s="417"/>
    </row>
    <row r="42" spans="1:10" ht="36">
      <c r="B42" s="418" t="s">
        <v>123</v>
      </c>
      <c r="C42" s="418"/>
      <c r="D42" s="162" t="s">
        <v>147</v>
      </c>
      <c r="E42" s="170" t="s">
        <v>85</v>
      </c>
      <c r="F42" s="419" t="s">
        <v>86</v>
      </c>
      <c r="G42" s="420"/>
      <c r="H42" s="134" t="s">
        <v>75</v>
      </c>
      <c r="I42" s="134" t="s">
        <v>76</v>
      </c>
    </row>
    <row r="43" spans="1:10">
      <c r="B43" s="341" t="s">
        <v>277</v>
      </c>
      <c r="C43" s="341"/>
      <c r="D43" s="137" t="e">
        <f>SUM(CALENDARIZACION!#REF!)</f>
        <v>#REF!</v>
      </c>
      <c r="E43" s="138">
        <v>0</v>
      </c>
      <c r="F43" s="413" t="e">
        <f>SUM(CALENDARIZACION!#REF!)</f>
        <v>#REF!</v>
      </c>
      <c r="G43" s="413"/>
      <c r="H43" s="165">
        <v>46027</v>
      </c>
      <c r="I43" s="165">
        <v>46386</v>
      </c>
      <c r="J43" s="173"/>
    </row>
    <row r="44" spans="1:10">
      <c r="B44" s="341" t="s">
        <v>278</v>
      </c>
      <c r="C44" s="341"/>
      <c r="D44" s="137" t="e">
        <f>SUM(CALENDARIZACION!#REF!)</f>
        <v>#REF!</v>
      </c>
      <c r="E44" s="140">
        <v>0</v>
      </c>
      <c r="F44" s="413" t="e">
        <f>SUM(CALENDARIZACION!#REF!)</f>
        <v>#REF!</v>
      </c>
      <c r="G44" s="413"/>
      <c r="H44" s="165"/>
      <c r="I44" s="165"/>
      <c r="J44" s="173"/>
    </row>
    <row r="45" spans="1:10">
      <c r="B45" s="341" t="s">
        <v>133</v>
      </c>
      <c r="C45" s="341"/>
      <c r="D45" s="137" t="e">
        <f>SUM(CALENDARIZACION!#REF!)</f>
        <v>#REF!</v>
      </c>
      <c r="E45" s="138">
        <v>0</v>
      </c>
      <c r="F45" s="413" t="e">
        <f>SUM(CALENDARIZACION!#REF!)</f>
        <v>#REF!</v>
      </c>
      <c r="G45" s="413"/>
      <c r="H45" s="165"/>
      <c r="I45" s="165"/>
    </row>
    <row r="46" spans="1:10">
      <c r="B46" s="341" t="s">
        <v>279</v>
      </c>
      <c r="C46" s="341"/>
      <c r="D46" s="137" t="e">
        <f>SUM(CALENDARIZACION!#REF!)</f>
        <v>#REF!</v>
      </c>
      <c r="E46" s="138">
        <v>0</v>
      </c>
      <c r="F46" s="413" t="e">
        <f>SUM(CALENDARIZACION!#REF!)</f>
        <v>#REF!</v>
      </c>
      <c r="G46" s="413"/>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416"/>
      <c r="B48" s="416"/>
      <c r="C48" s="416"/>
      <c r="D48" s="416"/>
      <c r="E48" s="416"/>
      <c r="F48" s="416"/>
      <c r="G48" s="416"/>
      <c r="H48" s="416"/>
      <c r="I48" s="416"/>
    </row>
    <row r="49" spans="1:9" ht="22.5" customHeight="1">
      <c r="A49" s="416"/>
      <c r="B49" s="416"/>
      <c r="C49" s="416"/>
      <c r="D49" s="416"/>
      <c r="E49" s="416"/>
      <c r="F49" s="416"/>
      <c r="G49" s="416"/>
      <c r="H49" s="416"/>
      <c r="I49" s="416"/>
    </row>
    <row r="50" spans="1:9" ht="39" customHeight="1">
      <c r="B50" s="437" t="s">
        <v>161</v>
      </c>
      <c r="C50" s="418"/>
      <c r="D50" s="409" t="s">
        <v>52</v>
      </c>
      <c r="E50" s="409"/>
      <c r="F50" s="409" t="s">
        <v>155</v>
      </c>
      <c r="G50" s="409"/>
      <c r="H50" s="409"/>
      <c r="I50" s="409"/>
    </row>
    <row r="51" spans="1:9" ht="33.75" customHeight="1">
      <c r="B51" s="410" t="str">
        <f>D8</f>
        <v>PP- A9  C2</v>
      </c>
      <c r="C51" s="410"/>
      <c r="D51" s="346" t="e">
        <f>B15</f>
        <v>#REF!</v>
      </c>
      <c r="E51" s="346"/>
      <c r="F51" s="145" t="s">
        <v>156</v>
      </c>
      <c r="G51" s="135" t="s">
        <v>157</v>
      </c>
      <c r="H51" s="145" t="s">
        <v>67</v>
      </c>
      <c r="I51" s="146" t="s">
        <v>68</v>
      </c>
    </row>
    <row r="52" spans="1:9" ht="30" customHeight="1">
      <c r="B52" s="411"/>
      <c r="C52" s="411"/>
      <c r="D52" s="412"/>
      <c r="E52" s="412"/>
      <c r="F52" s="147" t="e">
        <f>CALENDARIZACION!#REF!</f>
        <v>#REF!</v>
      </c>
      <c r="G52" s="143" t="e">
        <f>CALENDARIZACION!#REF!</f>
        <v>#REF!</v>
      </c>
      <c r="H52" s="147" t="e">
        <f>CALENDARIZACION!#REF!</f>
        <v>#REF!</v>
      </c>
      <c r="I52" s="148" t="e">
        <f>CALENDARIZACION!#REF!</f>
        <v>#REF!</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t="e">
        <f>F43/D43</f>
        <v>#REF!</v>
      </c>
      <c r="F71" s="406"/>
      <c r="G71" s="406"/>
      <c r="H71" s="406"/>
      <c r="I71" s="406"/>
    </row>
    <row r="72" spans="1:9">
      <c r="A72" s="174">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469"/>
      <c r="C79" s="469"/>
      <c r="D79" s="469"/>
      <c r="E79" s="469"/>
      <c r="F79" s="469"/>
      <c r="G79" s="469"/>
      <c r="H79" s="469"/>
      <c r="I79" s="46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{2D70105A-38BE-4956-8CA1-8BA96AF5BB9C}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{6EEEEEBD-FCA1-47CA-AA66-9C86A525A646}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{7278D3CA-3FB5-4524-BAB3-BC913977DF31}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{3C99F55E-6BB0-462E-88B5-CF995750C9F5}</x14:id>
        </ext>
      </extLst>
    </cfRule>
  </conditionalFormatting>
  <pageMargins left="0.7" right="0.7" top="0.75" bottom="0.75" header="0.3" footer="0.3"/>
  <pageSetup scale="55"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2D70105A-38BE-4956-8CA1-8BA96AF5BB9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6EEEEEBD-FCA1-47CA-AA66-9C86A525A64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7278D3CA-3FB5-4524-BAB3-BC913977DF3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3C99F55E-6BB0-462E-88B5-CF995750C9F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FA28D61A-16EB-41A6-9C92-89BEE2BC84C5}">
          <x14:formula1>
            <xm:f>'NO SE EDITA'!$J$3:$J$6</xm:f>
          </x14:formula1>
          <xm:sqref>F40:G40</xm:sqref>
        </x14:dataValidation>
        <x14:dataValidation type="list" allowBlank="1" showInputMessage="1" showErrorMessage="1" xr:uid="{7614C5A9-B1B5-4871-B030-156C4713967A}">
          <x14:formula1>
            <xm:f>'NO SE EDITA'!$F$3:$F$4</xm:f>
          </x14:formula1>
          <xm:sqref>F30:I30</xm:sqref>
        </x14:dataValidation>
        <x14:dataValidation type="list" allowBlank="1" showInputMessage="1" showErrorMessage="1" xr:uid="{99679955-3DF5-4015-B524-4CDE26F23EBF}">
          <x14:formula1>
            <xm:f>'NO SE EDITA'!$E$3:$E$4</xm:f>
          </x14:formula1>
          <xm:sqref>B30:E30</xm:sqref>
        </x14:dataValidation>
        <x14:dataValidation type="list" allowBlank="1" showInputMessage="1" showErrorMessage="1" xr:uid="{71214097-E16D-4950-BBAE-7B006ADBC8B0}">
          <x14:formula1>
            <xm:f>'NO SE EDITA'!$M$3:$M$4</xm:f>
          </x14:formula1>
          <xm:sqref>D37:E37</xm:sqref>
        </x14:dataValidation>
        <x14:dataValidation type="list" allowBlank="1" showInputMessage="1" showErrorMessage="1" xr:uid="{F3F1064E-6782-427C-9183-E46BFD40D286}">
          <x14:formula1>
            <xm:f>'NO SE EDITA'!$B$3:$B$4</xm:f>
          </x14:formula1>
          <xm:sqref>B27:C28</xm:sqref>
        </x14:dataValidation>
        <x14:dataValidation type="list" allowBlank="1" showInputMessage="1" showErrorMessage="1" xr:uid="{13A6C580-F432-4E40-A36D-A035C451822B}">
          <x14:formula1>
            <xm:f>'NO SE EDITA'!$D$3:$D$4</xm:f>
          </x14:formula1>
          <xm:sqref>F28</xm:sqref>
        </x14:dataValidation>
        <x14:dataValidation type="list" allowBlank="1" showInputMessage="1" showErrorMessage="1" xr:uid="{C3947DA9-849E-42A6-8F8A-174DD05AF238}">
          <x14:formula1>
            <xm:f>'NO SE EDITA'!$H$3:$H$4</xm:f>
          </x14:formula1>
          <xm:sqref>F32:I32</xm:sqref>
        </x14:dataValidation>
        <x14:dataValidation type="list" allowBlank="1" showInputMessage="1" showErrorMessage="1" xr:uid="{F24714E4-D754-4BBD-9978-D6490F22C1AA}">
          <x14:formula1>
            <xm:f>'NO SE EDITA'!$G$3:$G$5</xm:f>
          </x14:formula1>
          <xm:sqref>B32:E32 D36:E36 H40:I40</xm:sqref>
        </x14:dataValidation>
        <x14:dataValidation type="list" allowBlank="1" showInputMessage="1" showErrorMessage="1" xr:uid="{8CA6E05D-6777-400D-9985-7D68490FBA7C}">
          <x14:formula1>
            <xm:f>'NO SE EDITA'!$C$3:$C$6</xm:f>
          </x14:formula1>
          <xm:sqref>D28:E28</xm:sqref>
        </x14:dataValidation>
        <x14:dataValidation type="list" allowBlank="1" showInputMessage="1" showErrorMessage="1" xr:uid="{4DD99654-AF60-47FB-A949-9068D7C33884}">
          <x14:formula1>
            <xm:f>'NO SE EDITA'!$L$3:$L$6</xm:f>
          </x14:formula1>
          <xm:sqref>I43:I46</xm:sqref>
        </x14:dataValidation>
        <x14:dataValidation type="list" allowBlank="1" showInputMessage="1" showErrorMessage="1" xr:uid="{3278D7A1-4FC3-4D76-981D-75FAEBE7428B}">
          <x14:formula1>
            <xm:f>'NO SE EDITA'!$K$3:$K$6</xm:f>
          </x14:formula1>
          <xm:sqref>H43:H46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EE89E-8B7D-4135-A634-528C2402036F}">
  <dimension ref="A2:J79"/>
  <sheetViews>
    <sheetView topLeftCell="A2" zoomScale="85" zoomScaleNormal="85" workbookViewId="0">
      <selection activeCell="H44" sqref="H44:I46"/>
    </sheetView>
  </sheetViews>
  <sheetFormatPr baseColWidth="10" defaultColWidth="12" defaultRowHeight="12.75"/>
  <cols>
    <col min="1" max="1" width="4.33203125" style="153" customWidth="1"/>
    <col min="2" max="3" width="15.83203125" style="153" customWidth="1"/>
    <col min="4" max="9" width="17.83203125" style="153" customWidth="1"/>
    <col min="10" max="16384" width="12" style="153"/>
  </cols>
  <sheetData>
    <row r="2" spans="2:9" ht="18" customHeight="1"/>
    <row r="3" spans="2:9" ht="15" customHeight="1"/>
    <row r="4" spans="2:9" ht="34.5" customHeight="1">
      <c r="B4" s="340" t="s">
        <v>38</v>
      </c>
      <c r="C4" s="340"/>
      <c r="D4" s="340"/>
      <c r="E4" s="340"/>
      <c r="F4" s="340"/>
      <c r="G4" s="340"/>
      <c r="H4" s="340"/>
      <c r="I4" s="340"/>
    </row>
    <row r="5" spans="2:9" ht="19.5" customHeight="1">
      <c r="B5" s="345" t="s">
        <v>372</v>
      </c>
      <c r="C5" s="345"/>
      <c r="D5" s="345"/>
      <c r="E5" s="345"/>
      <c r="F5" s="345"/>
      <c r="G5" s="345"/>
      <c r="H5" s="345"/>
      <c r="I5" s="345"/>
    </row>
    <row r="6" spans="2:9" ht="31.5" customHeight="1">
      <c r="B6" s="487" t="s">
        <v>39</v>
      </c>
      <c r="C6" s="488"/>
      <c r="D6" s="489" t="str">
        <f>'FORMATO 2. POA - MIR'!D4:F4</f>
        <v xml:space="preserve">DIRECCION DE BIESTAR E INCLUSION SOCIAL </v>
      </c>
      <c r="E6" s="490"/>
      <c r="F6" s="487" t="s">
        <v>42</v>
      </c>
      <c r="G6" s="491"/>
      <c r="H6" s="492">
        <v>2026</v>
      </c>
      <c r="I6" s="492"/>
    </row>
    <row r="7" spans="2:9" ht="54" customHeight="1">
      <c r="B7" s="476" t="s">
        <v>40</v>
      </c>
      <c r="C7" s="477"/>
      <c r="D7" s="478" t="s">
        <v>368</v>
      </c>
      <c r="E7" s="479"/>
      <c r="F7" s="476" t="s">
        <v>43</v>
      </c>
      <c r="G7" s="480"/>
      <c r="H7" s="341" t="s">
        <v>280</v>
      </c>
      <c r="I7" s="341"/>
    </row>
    <row r="8" spans="2:9" ht="41.25" customHeight="1">
      <c r="B8" s="481" t="s">
        <v>41</v>
      </c>
      <c r="C8" s="482"/>
      <c r="D8" s="483" t="s">
        <v>304</v>
      </c>
      <c r="E8" s="484"/>
      <c r="F8" s="485" t="s">
        <v>44</v>
      </c>
      <c r="G8" s="486"/>
      <c r="H8" s="341" t="s">
        <v>369</v>
      </c>
      <c r="I8" s="341"/>
    </row>
    <row r="9" spans="2:9">
      <c r="B9" s="426" t="s">
        <v>89</v>
      </c>
      <c r="C9" s="426"/>
      <c r="D9" s="426"/>
      <c r="E9" s="426"/>
      <c r="F9" s="426"/>
      <c r="G9" s="426"/>
      <c r="H9" s="426"/>
      <c r="I9" s="426"/>
    </row>
    <row r="10" spans="2:9" ht="68.25" customHeight="1">
      <c r="B10" s="418" t="s">
        <v>90</v>
      </c>
      <c r="C10" s="418"/>
      <c r="D10" s="341" t="str">
        <f>'FORMATO 2. POA - MIR'!C9</f>
        <v xml:space="preserve">ACUERDO 2. BIENESTAR SOCIAL PARA ZAPOTLÁN. </v>
      </c>
      <c r="E10" s="493"/>
      <c r="F10" s="421" t="s">
        <v>91</v>
      </c>
      <c r="G10" s="421"/>
      <c r="H10" s="494" t="str">
        <f>'FORMATO 2. POA - MIR'!E9</f>
        <v xml:space="preserve">2.4.2 Implementar apoyos sociales a personas adultas mayores. </v>
      </c>
      <c r="I10" s="495"/>
    </row>
    <row r="11" spans="2:9" ht="54" customHeight="1">
      <c r="B11" s="421" t="s">
        <v>92</v>
      </c>
      <c r="C11" s="421"/>
      <c r="D11" s="341" t="str">
        <f>'FORMATO 2. POA - MIR'!C10</f>
        <v>ACUERDO 2. BIENESTAR SOCIAL PARA ZAPOTLÁN.</v>
      </c>
      <c r="E11" s="493"/>
      <c r="F11" s="421" t="s">
        <v>94</v>
      </c>
      <c r="G11" s="421"/>
      <c r="H11" s="494" t="str">
        <f>'FORMATO 2. POA - MIR'!E10</f>
        <v>2.4.1.1 Mejorar la salud y la calidad de vida de las personas mayores promoviendo un ambiente optimo a través de talleres que mejoren sus 
actividades recreativas, sociales y culturales.</v>
      </c>
      <c r="I11" s="495"/>
    </row>
    <row r="12" spans="2:9" ht="126" customHeight="1">
      <c r="B12" s="496" t="s">
        <v>95</v>
      </c>
      <c r="C12" s="496"/>
      <c r="D12" s="497" t="str">
        <f>'FORMATO 2. POA - MIR'!C11</f>
        <v>2.4 Generar bienestar y seguridad social para los adultos mayores, mejorando su calidad de vida a través de programas integrales de salud, apoyos sociales, participación activa en la comunidad.</v>
      </c>
      <c r="E12" s="497"/>
      <c r="F12" s="421" t="s">
        <v>96</v>
      </c>
      <c r="G12" s="421"/>
      <c r="H12" s="494" t="str">
        <f>'FORMATO 2. POA - MIR'!E11</f>
        <v>2.4.2.1 Generar el vínculo de apoyos dirigidos a los adultos
Mayores en situación de vulnerabilidad a través de
programas federales y estatales.</v>
      </c>
      <c r="I12" s="495"/>
    </row>
    <row r="13" spans="2:9" ht="15" customHeight="1">
      <c r="B13" s="498" t="s">
        <v>373</v>
      </c>
      <c r="C13" s="499"/>
      <c r="D13" s="499"/>
      <c r="E13" s="499"/>
      <c r="F13" s="499"/>
      <c r="G13" s="499"/>
      <c r="H13" s="499"/>
      <c r="I13" s="500"/>
    </row>
    <row r="14" spans="2:9">
      <c r="B14" s="418" t="s">
        <v>45</v>
      </c>
      <c r="C14" s="418"/>
      <c r="D14" s="418"/>
      <c r="E14" s="418"/>
      <c r="F14" s="418"/>
      <c r="G14" s="418"/>
      <c r="H14" s="418"/>
      <c r="I14" s="418"/>
    </row>
    <row r="15" spans="2:9" ht="30.75" customHeight="1">
      <c r="B15" s="442" t="e">
        <f>CALENDARIZACION!#REF!</f>
        <v>#REF!</v>
      </c>
      <c r="C15" s="442"/>
      <c r="D15" s="442"/>
      <c r="E15" s="442"/>
      <c r="F15" s="442"/>
      <c r="G15" s="442"/>
      <c r="H15" s="442"/>
      <c r="I15" s="442"/>
    </row>
    <row r="16" spans="2:9">
      <c r="B16" s="418" t="s">
        <v>48</v>
      </c>
      <c r="C16" s="418"/>
      <c r="D16" s="418"/>
      <c r="E16" s="418"/>
      <c r="F16" s="418"/>
      <c r="G16" s="418"/>
      <c r="H16" s="418"/>
      <c r="I16" s="418"/>
    </row>
    <row r="17" spans="2:9" ht="72" customHeight="1">
      <c r="B17" s="341" t="e">
        <f>'FORMATO 2. POA - MIR'!#REF!</f>
        <v>#REF!</v>
      </c>
      <c r="C17" s="341"/>
      <c r="D17" s="341"/>
      <c r="E17" s="341"/>
      <c r="F17" s="341"/>
      <c r="G17" s="341"/>
      <c r="H17" s="341"/>
      <c r="I17" s="341"/>
    </row>
    <row r="18" spans="2:9" ht="18.75" customHeight="1">
      <c r="B18" s="443" t="s">
        <v>374</v>
      </c>
      <c r="C18" s="443"/>
      <c r="D18" s="443"/>
      <c r="E18" s="443"/>
      <c r="F18" s="443"/>
      <c r="G18" s="443"/>
      <c r="H18" s="443"/>
      <c r="I18" s="443"/>
    </row>
    <row r="19" spans="2:9">
      <c r="B19" s="420" t="s">
        <v>357</v>
      </c>
      <c r="C19" s="420"/>
      <c r="D19" s="420"/>
      <c r="E19" s="420"/>
      <c r="F19" s="420"/>
      <c r="G19" s="420"/>
      <c r="H19" s="420"/>
      <c r="I19" s="420"/>
    </row>
    <row r="20" spans="2:9" ht="18.75" customHeight="1">
      <c r="B20" s="341" t="e">
        <f>CALENDARIZACION!#REF!</f>
        <v>#REF!</v>
      </c>
      <c r="C20" s="341"/>
      <c r="D20" s="341"/>
      <c r="E20" s="341"/>
      <c r="F20" s="341"/>
      <c r="G20" s="341"/>
      <c r="H20" s="341"/>
      <c r="I20" s="341"/>
    </row>
    <row r="21" spans="2:9">
      <c r="B21" s="420" t="s">
        <v>358</v>
      </c>
      <c r="C21" s="420"/>
      <c r="D21" s="420"/>
      <c r="E21" s="420"/>
      <c r="F21" s="420"/>
      <c r="G21" s="420"/>
      <c r="H21" s="420"/>
      <c r="I21" s="420"/>
    </row>
    <row r="22" spans="2:9" ht="28.5" customHeight="1">
      <c r="B22" s="431" t="s">
        <v>105</v>
      </c>
      <c r="C22" s="432"/>
      <c r="D22" s="433" t="s">
        <v>359</v>
      </c>
      <c r="E22" s="433"/>
      <c r="F22" s="432" t="s">
        <v>360</v>
      </c>
      <c r="G22" s="432"/>
      <c r="H22" s="421" t="s">
        <v>139</v>
      </c>
      <c r="I22" s="421"/>
    </row>
    <row r="23" spans="2:9" ht="46.5" customHeight="1">
      <c r="B23" s="508"/>
      <c r="C23" s="509"/>
      <c r="D23" s="510" t="s">
        <v>108</v>
      </c>
      <c r="E23" s="511"/>
      <c r="F23" s="493" t="e">
        <f>CALENDARIZACION!#REF!</f>
        <v>#REF!</v>
      </c>
      <c r="G23" s="495"/>
      <c r="H23" s="512"/>
      <c r="I23" s="513"/>
    </row>
    <row r="24" spans="2:9" ht="63.75" customHeight="1">
      <c r="B24" s="341"/>
      <c r="C24" s="341"/>
      <c r="D24" s="510" t="s">
        <v>108</v>
      </c>
      <c r="E24" s="511"/>
      <c r="F24" s="559" t="e">
        <f>CALENDARIZACION!#REF!</f>
        <v>#REF!</v>
      </c>
      <c r="G24" s="560"/>
      <c r="H24" s="512"/>
      <c r="I24" s="513"/>
    </row>
    <row r="25" spans="2:9" ht="68.25" customHeight="1">
      <c r="B25" s="341"/>
      <c r="C25" s="341"/>
      <c r="D25" s="510" t="s">
        <v>108</v>
      </c>
      <c r="E25" s="511"/>
      <c r="F25" s="526" t="e">
        <f>CALENDARIZACION!#REF!</f>
        <v>#REF!</v>
      </c>
      <c r="G25" s="526"/>
      <c r="H25" s="512"/>
      <c r="I25" s="513"/>
    </row>
    <row r="26" spans="2:9" ht="12.75" customHeight="1">
      <c r="B26" s="556" t="s">
        <v>142</v>
      </c>
      <c r="C26" s="556"/>
      <c r="D26" s="556"/>
      <c r="E26" s="556"/>
      <c r="F26" s="556"/>
      <c r="G26" s="556"/>
      <c r="H26" s="556"/>
      <c r="I26" s="556"/>
    </row>
    <row r="27" spans="2:9" ht="15.75" customHeight="1">
      <c r="B27" s="557" t="s">
        <v>28</v>
      </c>
      <c r="C27" s="554"/>
      <c r="D27" s="552" t="s">
        <v>46</v>
      </c>
      <c r="E27" s="554"/>
      <c r="F27" s="557" t="s">
        <v>47</v>
      </c>
      <c r="G27" s="558"/>
      <c r="H27" s="558"/>
      <c r="I27" s="558"/>
    </row>
    <row r="28" spans="2:9" ht="18" customHeight="1">
      <c r="B28" s="493" t="s">
        <v>100</v>
      </c>
      <c r="C28" s="495"/>
      <c r="D28" s="517" t="s">
        <v>98</v>
      </c>
      <c r="E28" s="518"/>
      <c r="F28" s="517" t="s">
        <v>213</v>
      </c>
      <c r="G28" s="497"/>
      <c r="H28" s="497"/>
      <c r="I28" s="518"/>
    </row>
    <row r="29" spans="2:9" ht="18" customHeight="1">
      <c r="B29" s="552" t="s">
        <v>127</v>
      </c>
      <c r="C29" s="553"/>
      <c r="D29" s="553"/>
      <c r="E29" s="554"/>
      <c r="F29" s="555" t="s">
        <v>130</v>
      </c>
      <c r="G29" s="542"/>
      <c r="H29" s="542"/>
      <c r="I29" s="542"/>
    </row>
    <row r="30" spans="2:9" ht="13.5" customHeight="1">
      <c r="B30" s="514" t="s">
        <v>108</v>
      </c>
      <c r="C30" s="515"/>
      <c r="D30" s="515"/>
      <c r="E30" s="516"/>
      <c r="F30" s="517" t="s">
        <v>189</v>
      </c>
      <c r="G30" s="497"/>
      <c r="H30" s="497"/>
      <c r="I30" s="518"/>
    </row>
    <row r="31" spans="2:9" ht="15.75" customHeight="1">
      <c r="B31" s="519" t="s">
        <v>82</v>
      </c>
      <c r="C31" s="520"/>
      <c r="D31" s="520"/>
      <c r="E31" s="521"/>
      <c r="F31" s="419" t="s">
        <v>131</v>
      </c>
      <c r="G31" s="420"/>
      <c r="H31" s="420"/>
      <c r="I31" s="420"/>
    </row>
    <row r="32" spans="2:9" ht="15.75" customHeight="1">
      <c r="B32" s="514" t="s">
        <v>109</v>
      </c>
      <c r="C32" s="515"/>
      <c r="D32" s="515"/>
      <c r="E32" s="516"/>
      <c r="F32" s="504" t="s">
        <v>110</v>
      </c>
      <c r="G32" s="505"/>
      <c r="H32" s="505"/>
      <c r="I32" s="527"/>
    </row>
    <row r="33" spans="1:10" ht="14.25" customHeight="1">
      <c r="B33" s="581" t="s">
        <v>145</v>
      </c>
      <c r="C33" s="582"/>
      <c r="D33" s="582"/>
      <c r="E33" s="582"/>
      <c r="F33" s="582"/>
      <c r="G33" s="582"/>
      <c r="H33" s="582"/>
      <c r="I33" s="583"/>
    </row>
    <row r="34" spans="1:10" ht="13.5" customHeight="1">
      <c r="B34" s="584" t="s">
        <v>362</v>
      </c>
      <c r="C34" s="520"/>
      <c r="D34" s="520"/>
      <c r="E34" s="568"/>
      <c r="F34" s="420" t="s">
        <v>363</v>
      </c>
      <c r="G34" s="420"/>
      <c r="H34" s="420"/>
      <c r="I34" s="420"/>
    </row>
    <row r="35" spans="1:10">
      <c r="B35" s="522" t="s">
        <v>148</v>
      </c>
      <c r="C35" s="523"/>
      <c r="D35" s="570" t="e">
        <f>CALENDARIZACION!#REF!</f>
        <v>#REF!</v>
      </c>
      <c r="E35" s="571"/>
      <c r="F35" s="489" t="s">
        <v>115</v>
      </c>
      <c r="G35" s="532"/>
      <c r="H35" s="533" t="s">
        <v>116</v>
      </c>
      <c r="I35" s="533"/>
    </row>
    <row r="36" spans="1:10">
      <c r="B36" s="522" t="s">
        <v>117</v>
      </c>
      <c r="C36" s="523"/>
      <c r="D36" s="524" t="s">
        <v>109</v>
      </c>
      <c r="E36" s="525"/>
      <c r="F36" s="478" t="s">
        <v>361</v>
      </c>
      <c r="G36" s="526"/>
      <c r="H36" s="424" t="s">
        <v>119</v>
      </c>
      <c r="I36" s="424"/>
    </row>
    <row r="37" spans="1:10">
      <c r="B37" s="522" t="s">
        <v>49</v>
      </c>
      <c r="C37" s="523"/>
      <c r="D37" s="524" t="s">
        <v>188</v>
      </c>
      <c r="E37" s="525"/>
      <c r="F37" s="478" t="s">
        <v>120</v>
      </c>
      <c r="G37" s="526"/>
      <c r="H37" s="425" t="s">
        <v>121</v>
      </c>
      <c r="I37" s="425"/>
    </row>
    <row r="38" spans="1:10">
      <c r="B38" s="541" t="s">
        <v>375</v>
      </c>
      <c r="C38" s="542"/>
      <c r="D38" s="542"/>
      <c r="E38" s="542"/>
      <c r="F38" s="542"/>
      <c r="G38" s="542"/>
      <c r="H38" s="542"/>
      <c r="I38" s="542"/>
    </row>
    <row r="39" spans="1:10">
      <c r="B39" s="543" t="s">
        <v>229</v>
      </c>
      <c r="C39" s="544"/>
      <c r="D39" s="544"/>
      <c r="E39" s="545"/>
      <c r="F39" s="546" t="s">
        <v>50</v>
      </c>
      <c r="G39" s="547"/>
      <c r="H39" s="421" t="s">
        <v>143</v>
      </c>
      <c r="I39" s="421"/>
    </row>
    <row r="40" spans="1:10">
      <c r="B40" s="422" t="e">
        <f>CALENDARIZACION!#REF!</f>
        <v>#REF!</v>
      </c>
      <c r="C40" s="422"/>
      <c r="D40" s="422"/>
      <c r="E40" s="422"/>
      <c r="F40" s="548">
        <v>2026</v>
      </c>
      <c r="G40" s="548"/>
      <c r="H40" s="341" t="s">
        <v>112</v>
      </c>
      <c r="I40" s="341"/>
    </row>
    <row r="41" spans="1:10">
      <c r="B41" s="534" t="s">
        <v>146</v>
      </c>
      <c r="C41" s="535"/>
      <c r="D41" s="535"/>
      <c r="E41" s="535"/>
      <c r="F41" s="535"/>
      <c r="G41" s="535"/>
      <c r="H41" s="535"/>
      <c r="I41" s="536"/>
    </row>
    <row r="42" spans="1:10" ht="36">
      <c r="B42" s="537" t="s">
        <v>123</v>
      </c>
      <c r="C42" s="538"/>
      <c r="D42" s="162" t="s">
        <v>147</v>
      </c>
      <c r="E42" s="163" t="s">
        <v>85</v>
      </c>
      <c r="F42" s="539" t="s">
        <v>86</v>
      </c>
      <c r="G42" s="540"/>
      <c r="H42" s="134" t="s">
        <v>75</v>
      </c>
      <c r="I42" s="134" t="s">
        <v>76</v>
      </c>
    </row>
    <row r="43" spans="1:10">
      <c r="B43" s="489" t="s">
        <v>277</v>
      </c>
      <c r="C43" s="532"/>
      <c r="D43" s="137" t="e">
        <f>SUM(CALENDARIZACION!#REF!)</f>
        <v>#REF!</v>
      </c>
      <c r="E43" s="138">
        <v>0</v>
      </c>
      <c r="F43" s="413" t="e">
        <f>SUM(CALENDARIZACION!#REF!)</f>
        <v>#REF!</v>
      </c>
      <c r="G43" s="413"/>
      <c r="H43" s="165">
        <v>46027</v>
      </c>
      <c r="I43" s="165">
        <v>46386</v>
      </c>
      <c r="J43" s="173"/>
    </row>
    <row r="44" spans="1:10">
      <c r="B44" s="478" t="s">
        <v>278</v>
      </c>
      <c r="C44" s="526"/>
      <c r="D44" s="137" t="e">
        <f>SUM(CALENDARIZACION!#REF!)</f>
        <v>#REF!</v>
      </c>
      <c r="E44" s="140">
        <v>0</v>
      </c>
      <c r="F44" s="413" t="e">
        <f>SUM(CALENDARIZACION!#REF!)</f>
        <v>#REF!</v>
      </c>
      <c r="G44" s="413"/>
      <c r="H44" s="165"/>
      <c r="I44" s="165"/>
      <c r="J44" s="173"/>
    </row>
    <row r="45" spans="1:10">
      <c r="B45" s="478" t="s">
        <v>133</v>
      </c>
      <c r="C45" s="526"/>
      <c r="D45" s="137" t="e">
        <f>SUM(CALENDARIZACION!#REF!)</f>
        <v>#REF!</v>
      </c>
      <c r="E45" s="138">
        <v>0</v>
      </c>
      <c r="F45" s="413" t="e">
        <f>SUM(CALENDARIZACION!#REF!)</f>
        <v>#REF!</v>
      </c>
      <c r="G45" s="413"/>
      <c r="H45" s="165"/>
      <c r="I45" s="165"/>
    </row>
    <row r="46" spans="1:10">
      <c r="B46" s="549" t="s">
        <v>279</v>
      </c>
      <c r="C46" s="550"/>
      <c r="D46" s="141" t="e">
        <f>SUM(CALENDARIZACION!#REF!)</f>
        <v>#REF!</v>
      </c>
      <c r="E46" s="142">
        <v>0</v>
      </c>
      <c r="F46" s="551" t="e">
        <f>SUM(CALENDARIZACION!#REF!)</f>
        <v>#REF!</v>
      </c>
      <c r="G46" s="551"/>
      <c r="H46" s="165"/>
      <c r="I46" s="165"/>
    </row>
    <row r="47" spans="1:10" ht="24">
      <c r="B47" s="414" t="s">
        <v>371</v>
      </c>
      <c r="C47" s="414"/>
      <c r="D47" s="166" t="e">
        <f>CALENDARIZACION!#REF!</f>
        <v>#REF!</v>
      </c>
      <c r="E47" s="166">
        <v>0</v>
      </c>
      <c r="F47" s="415" t="e">
        <f>CALENDARIZACION!#REF!</f>
        <v>#REF!</v>
      </c>
      <c r="G47" s="415"/>
      <c r="H47" s="135" t="s">
        <v>149</v>
      </c>
      <c r="I47" s="167" t="e">
        <f>CALENDARIZACION!#REF!</f>
        <v>#REF!</v>
      </c>
    </row>
    <row r="48" spans="1:10">
      <c r="A48" s="416"/>
      <c r="B48" s="416"/>
      <c r="C48" s="416"/>
      <c r="D48" s="416"/>
      <c r="E48" s="416"/>
      <c r="F48" s="416"/>
      <c r="G48" s="416"/>
      <c r="H48" s="416"/>
      <c r="I48" s="416"/>
    </row>
    <row r="49" spans="1:9" ht="22.5" customHeight="1">
      <c r="A49" s="416"/>
      <c r="B49" s="416"/>
      <c r="C49" s="416"/>
      <c r="D49" s="416"/>
      <c r="E49" s="416"/>
      <c r="F49" s="416"/>
      <c r="G49" s="416"/>
      <c r="H49" s="416"/>
      <c r="I49" s="416"/>
    </row>
    <row r="50" spans="1:9" ht="39" customHeight="1">
      <c r="B50" s="437" t="s">
        <v>161</v>
      </c>
      <c r="C50" s="418"/>
      <c r="D50" s="409" t="s">
        <v>52</v>
      </c>
      <c r="E50" s="409"/>
      <c r="F50" s="409" t="s">
        <v>155</v>
      </c>
      <c r="G50" s="409"/>
      <c r="H50" s="409"/>
      <c r="I50" s="409"/>
    </row>
    <row r="51" spans="1:9" ht="33.75" customHeight="1">
      <c r="B51" s="410" t="str">
        <f>D8</f>
        <v>PP- A10  C2</v>
      </c>
      <c r="C51" s="410"/>
      <c r="D51" s="346" t="e">
        <f>B15</f>
        <v>#REF!</v>
      </c>
      <c r="E51" s="346"/>
      <c r="F51" s="145" t="s">
        <v>156</v>
      </c>
      <c r="G51" s="135" t="s">
        <v>157</v>
      </c>
      <c r="H51" s="145" t="s">
        <v>67</v>
      </c>
      <c r="I51" s="146" t="s">
        <v>68</v>
      </c>
    </row>
    <row r="52" spans="1:9" ht="30" customHeight="1">
      <c r="B52" s="411"/>
      <c r="C52" s="411"/>
      <c r="D52" s="412"/>
      <c r="E52" s="412"/>
      <c r="F52" s="147" t="e">
        <f>CALENDARIZACION!#REF!</f>
        <v>#REF!</v>
      </c>
      <c r="G52" s="143" t="e">
        <f>CALENDARIZACION!#REF!</f>
        <v>#REF!</v>
      </c>
      <c r="H52" s="147" t="e">
        <f>CALENDARIZACION!#REF!</f>
        <v>#REF!</v>
      </c>
      <c r="I52" s="148" t="e">
        <f>CALENDARIZACION!#REF!</f>
        <v>#REF!</v>
      </c>
    </row>
    <row r="53" spans="1:9" ht="20.25" customHeight="1">
      <c r="A53" s="174">
        <v>1</v>
      </c>
      <c r="B53" s="344">
        <v>0</v>
      </c>
      <c r="C53" s="344"/>
      <c r="D53" s="344"/>
      <c r="E53" s="344"/>
      <c r="F53" s="344"/>
      <c r="G53" s="344"/>
      <c r="H53" s="344"/>
      <c r="I53" s="344"/>
    </row>
    <row r="54" spans="1:9">
      <c r="A54" s="174">
        <v>1</v>
      </c>
      <c r="B54" s="344"/>
      <c r="C54" s="344"/>
      <c r="D54" s="344"/>
      <c r="E54" s="344"/>
      <c r="F54" s="344"/>
      <c r="G54" s="344"/>
      <c r="H54" s="344"/>
      <c r="I54" s="344"/>
    </row>
    <row r="55" spans="1:9">
      <c r="A55" s="174">
        <v>1</v>
      </c>
      <c r="B55" s="344"/>
      <c r="C55" s="344"/>
      <c r="D55" s="344"/>
      <c r="E55" s="344"/>
      <c r="F55" s="344"/>
      <c r="G55" s="344"/>
      <c r="H55" s="344"/>
      <c r="I55" s="344"/>
    </row>
    <row r="56" spans="1:9">
      <c r="A56" s="174">
        <v>1</v>
      </c>
      <c r="B56" s="344"/>
      <c r="C56" s="344"/>
      <c r="D56" s="344"/>
      <c r="E56" s="344"/>
      <c r="F56" s="344"/>
      <c r="G56" s="344"/>
      <c r="H56" s="344"/>
      <c r="I56" s="344"/>
    </row>
    <row r="57" spans="1:9">
      <c r="A57" s="174">
        <v>1</v>
      </c>
      <c r="B57" s="344"/>
      <c r="C57" s="344"/>
      <c r="D57" s="344"/>
      <c r="E57" s="344"/>
      <c r="F57" s="344"/>
      <c r="G57" s="344"/>
      <c r="H57" s="344"/>
      <c r="I57" s="344"/>
    </row>
    <row r="58" spans="1:9">
      <c r="A58" s="174">
        <v>1</v>
      </c>
      <c r="B58" s="344"/>
      <c r="C58" s="344"/>
      <c r="D58" s="344"/>
      <c r="E58" s="344"/>
      <c r="F58" s="344"/>
      <c r="G58" s="344"/>
      <c r="H58" s="344"/>
      <c r="I58" s="344"/>
    </row>
    <row r="59" spans="1:9">
      <c r="A59" s="174">
        <v>1</v>
      </c>
      <c r="B59" s="344"/>
      <c r="C59" s="344"/>
      <c r="D59" s="344"/>
      <c r="E59" s="344"/>
      <c r="F59" s="344"/>
      <c r="G59" s="344"/>
      <c r="H59" s="344"/>
      <c r="I59" s="344"/>
    </row>
    <row r="60" spans="1:9">
      <c r="A60" s="174">
        <v>1</v>
      </c>
      <c r="B60" s="344"/>
      <c r="C60" s="344"/>
      <c r="D60" s="344"/>
      <c r="E60" s="344"/>
      <c r="F60" s="344"/>
      <c r="G60" s="344"/>
      <c r="H60" s="344"/>
      <c r="I60" s="344"/>
    </row>
    <row r="61" spans="1:9">
      <c r="A61" s="174">
        <v>1</v>
      </c>
      <c r="B61" s="344"/>
      <c r="C61" s="344"/>
      <c r="D61" s="344"/>
      <c r="E61" s="344"/>
      <c r="F61" s="344"/>
      <c r="G61" s="344"/>
      <c r="H61" s="344"/>
      <c r="I61" s="344"/>
    </row>
    <row r="62" spans="1:9">
      <c r="A62" s="174">
        <v>1</v>
      </c>
      <c r="B62" s="344"/>
      <c r="C62" s="344"/>
      <c r="D62" s="344"/>
      <c r="E62" s="344"/>
      <c r="F62" s="344"/>
      <c r="G62" s="344"/>
      <c r="H62" s="344"/>
      <c r="I62" s="344"/>
    </row>
    <row r="63" spans="1:9">
      <c r="A63" s="174">
        <v>1</v>
      </c>
      <c r="B63" s="344"/>
      <c r="C63" s="344"/>
      <c r="D63" s="344"/>
      <c r="E63" s="344"/>
      <c r="F63" s="344"/>
      <c r="G63" s="344"/>
      <c r="H63" s="344"/>
      <c r="I63" s="344"/>
    </row>
    <row r="64" spans="1:9">
      <c r="A64" s="174">
        <v>1</v>
      </c>
      <c r="B64" s="344"/>
      <c r="C64" s="344"/>
      <c r="D64" s="344"/>
      <c r="E64" s="344"/>
      <c r="F64" s="344"/>
      <c r="G64" s="344"/>
      <c r="H64" s="344"/>
      <c r="I64" s="344"/>
    </row>
    <row r="65" spans="1:9">
      <c r="A65" s="174">
        <v>1</v>
      </c>
      <c r="B65" s="344"/>
      <c r="C65" s="344"/>
      <c r="D65" s="344"/>
      <c r="E65" s="344"/>
      <c r="F65" s="344"/>
      <c r="G65" s="344"/>
      <c r="H65" s="344"/>
      <c r="I65" s="344"/>
    </row>
    <row r="66" spans="1:9">
      <c r="A66" s="174">
        <v>1</v>
      </c>
      <c r="B66" s="344"/>
      <c r="C66" s="344"/>
      <c r="D66" s="344"/>
      <c r="E66" s="344"/>
      <c r="F66" s="344"/>
      <c r="G66" s="344"/>
      <c r="H66" s="344"/>
      <c r="I66" s="344"/>
    </row>
    <row r="67" spans="1:9">
      <c r="A67" s="174">
        <v>1</v>
      </c>
      <c r="B67" s="344"/>
      <c r="C67" s="344"/>
      <c r="D67" s="344"/>
      <c r="E67" s="344"/>
      <c r="F67" s="344"/>
      <c r="G67" s="344"/>
      <c r="H67" s="344"/>
      <c r="I67" s="344"/>
    </row>
    <row r="68" spans="1:9" ht="17.25" customHeight="1">
      <c r="A68" s="174">
        <v>1</v>
      </c>
      <c r="B68" s="344"/>
      <c r="C68" s="344"/>
      <c r="D68" s="344"/>
      <c r="E68" s="344"/>
      <c r="F68" s="344"/>
      <c r="G68" s="344"/>
      <c r="H68" s="344"/>
      <c r="I68" s="344"/>
    </row>
    <row r="69" spans="1:9">
      <c r="A69" s="174">
        <v>1</v>
      </c>
      <c r="B69" s="444" t="s">
        <v>285</v>
      </c>
      <c r="C69" s="444"/>
      <c r="D69" s="444"/>
      <c r="E69" s="444"/>
      <c r="F69" s="444"/>
      <c r="G69" s="444"/>
      <c r="H69" s="444"/>
      <c r="I69" s="444"/>
    </row>
    <row r="70" spans="1:9">
      <c r="A70" s="174">
        <v>1</v>
      </c>
      <c r="B70" s="444"/>
      <c r="C70" s="444"/>
      <c r="D70" s="444"/>
      <c r="E70" s="444"/>
      <c r="F70" s="444"/>
      <c r="G70" s="444"/>
      <c r="H70" s="444"/>
      <c r="I70" s="444"/>
    </row>
    <row r="71" spans="1:9">
      <c r="A71" s="174">
        <v>1</v>
      </c>
      <c r="B71" s="398" t="s">
        <v>277</v>
      </c>
      <c r="C71" s="398"/>
      <c r="D71" s="398"/>
      <c r="E71" s="406" t="e">
        <f>F43/D43</f>
        <v>#REF!</v>
      </c>
      <c r="F71" s="406"/>
      <c r="G71" s="406"/>
      <c r="H71" s="406"/>
      <c r="I71" s="406"/>
    </row>
    <row r="72" spans="1:9">
      <c r="A72" s="174">
        <v>1</v>
      </c>
      <c r="B72" s="398"/>
      <c r="C72" s="398"/>
      <c r="D72" s="398"/>
      <c r="E72" s="406"/>
      <c r="F72" s="406"/>
      <c r="G72" s="406"/>
      <c r="H72" s="406"/>
      <c r="I72" s="406"/>
    </row>
    <row r="73" spans="1:9">
      <c r="B73" s="398" t="s">
        <v>278</v>
      </c>
      <c r="C73" s="398"/>
      <c r="D73" s="398"/>
      <c r="E73" s="406" t="e">
        <f>F44/D44</f>
        <v>#REF!</v>
      </c>
      <c r="F73" s="406"/>
      <c r="G73" s="406"/>
      <c r="H73" s="406"/>
      <c r="I73" s="406"/>
    </row>
    <row r="74" spans="1:9">
      <c r="B74" s="398"/>
      <c r="C74" s="398"/>
      <c r="D74" s="398"/>
      <c r="E74" s="406"/>
      <c r="F74" s="406"/>
      <c r="G74" s="406"/>
      <c r="H74" s="406"/>
      <c r="I74" s="406"/>
    </row>
    <row r="75" spans="1:9" ht="12.75" customHeight="1">
      <c r="B75" s="398" t="s">
        <v>133</v>
      </c>
      <c r="C75" s="398"/>
      <c r="D75" s="398"/>
      <c r="E75" s="406" t="e">
        <f>F45/D45</f>
        <v>#REF!</v>
      </c>
      <c r="F75" s="406"/>
      <c r="G75" s="406"/>
      <c r="H75" s="406"/>
      <c r="I75" s="406"/>
    </row>
    <row r="76" spans="1:9" ht="12.75" customHeight="1">
      <c r="B76" s="398"/>
      <c r="C76" s="398"/>
      <c r="D76" s="398"/>
      <c r="E76" s="406"/>
      <c r="F76" s="406"/>
      <c r="G76" s="406"/>
      <c r="H76" s="406"/>
      <c r="I76" s="406"/>
    </row>
    <row r="77" spans="1:9">
      <c r="B77" s="398" t="s">
        <v>279</v>
      </c>
      <c r="C77" s="398"/>
      <c r="D77" s="398"/>
      <c r="E77" s="406" t="e">
        <f>F46/D46</f>
        <v>#REF!</v>
      </c>
      <c r="F77" s="406"/>
      <c r="G77" s="406"/>
      <c r="H77" s="406"/>
      <c r="I77" s="406"/>
    </row>
    <row r="78" spans="1:9">
      <c r="B78" s="398"/>
      <c r="C78" s="398"/>
      <c r="D78" s="398"/>
      <c r="E78" s="406"/>
      <c r="F78" s="406"/>
      <c r="G78" s="406"/>
      <c r="H78" s="406"/>
      <c r="I78" s="406"/>
    </row>
    <row r="79" spans="1:9">
      <c r="B79" s="469"/>
      <c r="C79" s="469"/>
      <c r="D79" s="469"/>
      <c r="E79" s="469"/>
      <c r="F79" s="469"/>
      <c r="G79" s="469"/>
      <c r="H79" s="469"/>
      <c r="I79" s="469"/>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{0CDC1B88-1217-483A-956F-B1164202CC39}</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{31A29CEA-551C-4391-844C-61D83EA45F1D}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{871E1A53-91CE-400E-8521-A589870E4252}</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{95C74B43-2507-4A48-AC7A-42F3A2C12AA8}</x14:id>
        </ext>
      </extLst>
    </cfRule>
  </conditionalFormatting>
  <pageMargins left="0.7" right="0.7" top="0.75" bottom="0.75" header="0.3" footer="0.3"/>
  <pageSetup scale="54"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0CDC1B88-1217-483A-956F-B1164202CC39}">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1A29CEA-551C-4391-844C-61D83EA45F1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871E1A53-91CE-400E-8521-A589870E4252}">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95C74B43-2507-4A48-AC7A-42F3A2C12AA8}">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498D43E8-341F-4BE7-9B3D-EC117EAA4D58}">
          <x14:formula1>
            <xm:f>'NO SE EDITA'!$K$3:$K$6</xm:f>
          </x14:formula1>
          <xm:sqref>H43:H46</xm:sqref>
        </x14:dataValidation>
        <x14:dataValidation type="list" allowBlank="1" showInputMessage="1" showErrorMessage="1" xr:uid="{66119D83-D6D8-4A4B-A24F-7F6E29EA7325}">
          <x14:formula1>
            <xm:f>'NO SE EDITA'!$L$3:$L$6</xm:f>
          </x14:formula1>
          <xm:sqref>I43:I46</xm:sqref>
        </x14:dataValidation>
        <x14:dataValidation type="list" allowBlank="1" showInputMessage="1" showErrorMessage="1" xr:uid="{FACAAB06-B186-4ADE-B233-1C958252B6C5}">
          <x14:formula1>
            <xm:f>'NO SE EDITA'!$C$3:$C$6</xm:f>
          </x14:formula1>
          <xm:sqref>D28:E28</xm:sqref>
        </x14:dataValidation>
        <x14:dataValidation type="list" allowBlank="1" showInputMessage="1" showErrorMessage="1" xr:uid="{9AA56A20-A5EB-4533-91BD-63B3FBF8799E}">
          <x14:formula1>
            <xm:f>'NO SE EDITA'!$G$3:$G$5</xm:f>
          </x14:formula1>
          <xm:sqref>B32:E32 D36:E36 H40:I40</xm:sqref>
        </x14:dataValidation>
        <x14:dataValidation type="list" allowBlank="1" showInputMessage="1" showErrorMessage="1" xr:uid="{ECCF9632-EFE1-47CA-859F-0A934C83D446}">
          <x14:formula1>
            <xm:f>'NO SE EDITA'!$H$3:$H$4</xm:f>
          </x14:formula1>
          <xm:sqref>F32:I32</xm:sqref>
        </x14:dataValidation>
        <x14:dataValidation type="list" allowBlank="1" showInputMessage="1" showErrorMessage="1" xr:uid="{AC0E278A-0896-40B3-BFCF-A9110D429E45}">
          <x14:formula1>
            <xm:f>'NO SE EDITA'!$D$3:$D$4</xm:f>
          </x14:formula1>
          <xm:sqref>F28</xm:sqref>
        </x14:dataValidation>
        <x14:dataValidation type="list" allowBlank="1" showInputMessage="1" showErrorMessage="1" xr:uid="{6F151011-6937-474A-93DB-370181C108BA}">
          <x14:formula1>
            <xm:f>'NO SE EDITA'!$B$3:$B$4</xm:f>
          </x14:formula1>
          <xm:sqref>B27:C28</xm:sqref>
        </x14:dataValidation>
        <x14:dataValidation type="list" allowBlank="1" showInputMessage="1" showErrorMessage="1" xr:uid="{84E2E2DB-1C1F-4397-8796-716ED51530E5}">
          <x14:formula1>
            <xm:f>'NO SE EDITA'!$M$3:$M$4</xm:f>
          </x14:formula1>
          <xm:sqref>D37:E37</xm:sqref>
        </x14:dataValidation>
        <x14:dataValidation type="list" allowBlank="1" showInputMessage="1" showErrorMessage="1" xr:uid="{328BAF01-ADE8-48F6-830B-D9DE5F1EBBE5}">
          <x14:formula1>
            <xm:f>'NO SE EDITA'!$E$3:$E$4</xm:f>
          </x14:formula1>
          <xm:sqref>B30:E30</xm:sqref>
        </x14:dataValidation>
        <x14:dataValidation type="list" allowBlank="1" showInputMessage="1" showErrorMessage="1" xr:uid="{8981B92B-6119-4D3D-B959-2E6FC0290A4D}">
          <x14:formula1>
            <xm:f>'NO SE EDITA'!$F$3:$F$4</xm:f>
          </x14:formula1>
          <xm:sqref>F30:I30</xm:sqref>
        </x14:dataValidation>
        <x14:dataValidation type="list" allowBlank="1" showInputMessage="1" showErrorMessage="1" xr:uid="{C1CF0CE3-BFED-46EE-9880-960543960FB0}">
          <x14:formula1>
            <xm:f>'NO SE EDITA'!$J$3:$J$6</xm:f>
          </x14:formula1>
          <xm:sqref>F40:G40</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topLeftCell="G1" zoomScale="112" zoomScaleNormal="112" workbookViewId="0">
      <selection activeCell="S11" sqref="S11"/>
    </sheetView>
  </sheetViews>
  <sheetFormatPr baseColWidth="10" defaultColWidth="12" defaultRowHeight="36" customHeight="1"/>
  <cols>
    <col min="1" max="1" width="22.83203125" style="93" customWidth="1"/>
    <col min="2" max="2" width="12" style="93"/>
    <col min="3" max="3" width="12.83203125" style="93" customWidth="1"/>
    <col min="4" max="4" width="14" style="159" customWidth="1"/>
    <col min="5" max="5" width="16" style="159" customWidth="1"/>
    <col min="6" max="6" width="60.83203125" style="93" customWidth="1"/>
    <col min="7" max="7" width="60.1640625" style="93" customWidth="1"/>
    <col min="8" max="8" width="23.6640625" style="93" customWidth="1"/>
    <col min="9" max="9" width="56.6640625" style="93" customWidth="1"/>
    <col min="10" max="10" width="35.1640625" style="93" customWidth="1"/>
    <col min="11" max="11" width="17.1640625" style="93" customWidth="1"/>
    <col min="12" max="12" width="16.33203125" style="93" customWidth="1"/>
    <col min="13" max="16" width="17.1640625" style="93" customWidth="1"/>
    <col min="17" max="17" width="18.33203125" style="93" customWidth="1"/>
    <col min="18" max="18" width="40.33203125" style="93" customWidth="1"/>
    <col min="19" max="19" width="33.33203125" style="93" customWidth="1"/>
    <col min="20" max="16384" width="12" style="93"/>
  </cols>
  <sheetData>
    <row r="2" spans="1:20" ht="36" customHeight="1">
      <c r="A2" s="586" t="s">
        <v>134</v>
      </c>
      <c r="B2" s="586"/>
      <c r="C2" s="586"/>
      <c r="D2" s="586"/>
      <c r="E2" s="586"/>
      <c r="F2" s="586"/>
      <c r="G2" s="586"/>
      <c r="H2" s="586"/>
      <c r="I2" s="586"/>
      <c r="J2" s="586"/>
      <c r="K2" s="586"/>
      <c r="L2" s="586"/>
      <c r="M2" s="586"/>
      <c r="N2" s="586"/>
      <c r="O2" s="586"/>
      <c r="P2" s="586"/>
      <c r="Q2" s="586"/>
      <c r="R2" s="586"/>
      <c r="S2" s="586"/>
    </row>
    <row r="3" spans="1:20" ht="36" customHeight="1">
      <c r="A3" s="585"/>
      <c r="B3" s="585"/>
      <c r="C3" s="585"/>
      <c r="D3" s="585"/>
      <c r="E3" s="585"/>
      <c r="F3" s="585"/>
      <c r="G3" s="585"/>
      <c r="H3" s="585"/>
      <c r="I3" s="585"/>
      <c r="J3" s="585"/>
      <c r="K3" s="585"/>
      <c r="L3" s="585"/>
      <c r="M3" s="585"/>
      <c r="N3" s="585"/>
      <c r="O3" s="585"/>
      <c r="P3" s="585"/>
      <c r="Q3" s="585"/>
      <c r="R3" s="585"/>
      <c r="S3" s="585"/>
    </row>
    <row r="4" spans="1:20" ht="51.75" customHeight="1">
      <c r="A4" s="151" t="s">
        <v>132</v>
      </c>
      <c r="B4" s="133" t="s">
        <v>125</v>
      </c>
      <c r="C4" s="78" t="s">
        <v>74</v>
      </c>
      <c r="D4" s="160" t="s">
        <v>75</v>
      </c>
      <c r="E4" s="160" t="s">
        <v>76</v>
      </c>
      <c r="F4" s="78" t="s">
        <v>77</v>
      </c>
      <c r="G4" s="78" t="s">
        <v>78</v>
      </c>
      <c r="H4" s="78" t="s">
        <v>79</v>
      </c>
      <c r="I4" s="78" t="s">
        <v>80</v>
      </c>
      <c r="J4" s="78" t="s">
        <v>228</v>
      </c>
      <c r="K4" s="78" t="s">
        <v>81</v>
      </c>
      <c r="L4" s="78" t="s">
        <v>82</v>
      </c>
      <c r="M4" s="78" t="s">
        <v>83</v>
      </c>
      <c r="N4" s="78" t="s">
        <v>84</v>
      </c>
      <c r="O4" s="78" t="s">
        <v>85</v>
      </c>
      <c r="P4" s="78" t="s">
        <v>86</v>
      </c>
      <c r="Q4" s="78" t="s">
        <v>87</v>
      </c>
      <c r="R4" s="78" t="s">
        <v>138</v>
      </c>
      <c r="S4" s="78" t="s">
        <v>88</v>
      </c>
    </row>
    <row r="5" spans="1:20" ht="36" customHeight="1">
      <c r="A5" s="154" t="s">
        <v>227</v>
      </c>
      <c r="B5" s="25" t="s">
        <v>124</v>
      </c>
      <c r="C5" s="155">
        <v>2026</v>
      </c>
      <c r="D5" s="156">
        <v>46027</v>
      </c>
      <c r="E5" s="156">
        <v>46111</v>
      </c>
      <c r="F5" s="25" t="s">
        <v>219</v>
      </c>
      <c r="G5" s="25" t="s">
        <v>524</v>
      </c>
      <c r="H5" s="25" t="s">
        <v>97</v>
      </c>
      <c r="I5" s="25" t="s">
        <v>458</v>
      </c>
      <c r="J5" s="25" t="s">
        <v>518</v>
      </c>
      <c r="K5" s="25" t="s">
        <v>108</v>
      </c>
      <c r="L5" s="25" t="s">
        <v>112</v>
      </c>
      <c r="M5" s="155">
        <v>48</v>
      </c>
      <c r="N5" s="155">
        <v>12</v>
      </c>
      <c r="O5" s="155">
        <v>0</v>
      </c>
      <c r="P5" s="189">
        <v>0.25</v>
      </c>
      <c r="Q5" s="155" t="s">
        <v>126</v>
      </c>
      <c r="R5" s="25" t="s">
        <v>230</v>
      </c>
      <c r="S5" s="25" t="s">
        <v>239</v>
      </c>
      <c r="T5" s="157"/>
    </row>
    <row r="6" spans="1:20" ht="36" customHeight="1">
      <c r="A6" s="154" t="s">
        <v>227</v>
      </c>
      <c r="B6" s="25" t="s">
        <v>532</v>
      </c>
      <c r="C6" s="155">
        <v>2026</v>
      </c>
      <c r="D6" s="156">
        <v>46027</v>
      </c>
      <c r="E6" s="156">
        <v>46111</v>
      </c>
      <c r="F6" s="25" t="s">
        <v>219</v>
      </c>
      <c r="G6" s="25" t="s">
        <v>537</v>
      </c>
      <c r="H6" s="25" t="s">
        <v>98</v>
      </c>
      <c r="I6" s="25" t="s">
        <v>462</v>
      </c>
      <c r="J6" s="25" t="s">
        <v>517</v>
      </c>
      <c r="K6" s="25" t="s">
        <v>108</v>
      </c>
      <c r="L6" s="25" t="s">
        <v>109</v>
      </c>
      <c r="M6" s="155">
        <v>4</v>
      </c>
      <c r="N6" s="25">
        <v>64</v>
      </c>
      <c r="O6" s="25">
        <v>0</v>
      </c>
      <c r="P6" s="189">
        <v>0.2</v>
      </c>
      <c r="Q6" s="25" t="s">
        <v>126</v>
      </c>
      <c r="R6" s="25" t="s">
        <v>230</v>
      </c>
      <c r="S6" s="25" t="s">
        <v>239</v>
      </c>
      <c r="T6" s="158"/>
    </row>
    <row r="7" spans="1:20" ht="36" customHeight="1">
      <c r="A7" s="154" t="s">
        <v>227</v>
      </c>
      <c r="B7" s="25" t="s">
        <v>533</v>
      </c>
      <c r="C7" s="155">
        <v>2026</v>
      </c>
      <c r="D7" s="156">
        <v>46027</v>
      </c>
      <c r="E7" s="156">
        <v>46111</v>
      </c>
      <c r="F7" s="25" t="s">
        <v>219</v>
      </c>
      <c r="G7" s="25" t="s">
        <v>466</v>
      </c>
      <c r="H7" s="25" t="s">
        <v>97</v>
      </c>
      <c r="I7" s="25" t="s">
        <v>538</v>
      </c>
      <c r="J7" s="25" t="s">
        <v>513</v>
      </c>
      <c r="K7" s="25" t="s">
        <v>108</v>
      </c>
      <c r="L7" s="25" t="s">
        <v>109</v>
      </c>
      <c r="M7" s="25">
        <v>27</v>
      </c>
      <c r="N7" s="25">
        <v>129</v>
      </c>
      <c r="O7" s="25">
        <v>0</v>
      </c>
      <c r="P7" s="189">
        <v>0.21</v>
      </c>
      <c r="Q7" s="25" t="s">
        <v>126</v>
      </c>
      <c r="R7" s="25" t="s">
        <v>230</v>
      </c>
      <c r="S7" s="25" t="s">
        <v>239</v>
      </c>
      <c r="T7" s="158"/>
    </row>
    <row r="8" spans="1:20" ht="36" customHeight="1">
      <c r="A8" s="154" t="s">
        <v>227</v>
      </c>
      <c r="B8" s="25" t="s">
        <v>534</v>
      </c>
      <c r="C8" s="155">
        <v>2026</v>
      </c>
      <c r="D8" s="156">
        <v>46027</v>
      </c>
      <c r="E8" s="156">
        <v>46111</v>
      </c>
      <c r="F8" s="25" t="s">
        <v>219</v>
      </c>
      <c r="G8" s="25" t="s">
        <v>469</v>
      </c>
      <c r="H8" s="25" t="s">
        <v>98</v>
      </c>
      <c r="I8" s="25" t="s">
        <v>540</v>
      </c>
      <c r="J8" s="25" t="s">
        <v>539</v>
      </c>
      <c r="K8" s="25" t="s">
        <v>108</v>
      </c>
      <c r="L8" s="25" t="s">
        <v>109</v>
      </c>
      <c r="M8" s="25">
        <v>24</v>
      </c>
      <c r="N8" s="25">
        <v>99</v>
      </c>
      <c r="O8" s="25">
        <v>0</v>
      </c>
      <c r="P8" s="189">
        <v>0.24</v>
      </c>
      <c r="Q8" s="25" t="s">
        <v>126</v>
      </c>
      <c r="R8" s="25" t="s">
        <v>230</v>
      </c>
      <c r="S8" s="25" t="s">
        <v>239</v>
      </c>
      <c r="T8" s="158"/>
    </row>
    <row r="9" spans="1:20" ht="36" customHeight="1">
      <c r="A9" s="154" t="s">
        <v>227</v>
      </c>
      <c r="B9" s="25" t="s">
        <v>535</v>
      </c>
      <c r="C9" s="155">
        <v>2026</v>
      </c>
      <c r="D9" s="156">
        <v>46027</v>
      </c>
      <c r="E9" s="156">
        <v>46111</v>
      </c>
      <c r="F9" s="25" t="s">
        <v>219</v>
      </c>
      <c r="G9" s="25" t="s">
        <v>541</v>
      </c>
      <c r="H9" s="25" t="s">
        <v>98</v>
      </c>
      <c r="I9" s="25" t="s">
        <v>542</v>
      </c>
      <c r="J9" s="25" t="s">
        <v>511</v>
      </c>
      <c r="K9" s="25" t="s">
        <v>108</v>
      </c>
      <c r="L9" s="25" t="s">
        <v>109</v>
      </c>
      <c r="M9" s="25">
        <v>36</v>
      </c>
      <c r="N9" s="25">
        <v>138</v>
      </c>
      <c r="O9" s="25">
        <v>0</v>
      </c>
      <c r="P9" s="189">
        <v>0.26</v>
      </c>
      <c r="Q9" s="25" t="s">
        <v>126</v>
      </c>
      <c r="R9" s="25" t="s">
        <v>230</v>
      </c>
      <c r="S9" s="25" t="s">
        <v>239</v>
      </c>
      <c r="T9" s="158"/>
    </row>
    <row r="10" spans="1:20" ht="36" customHeight="1">
      <c r="A10" s="154" t="s">
        <v>227</v>
      </c>
      <c r="B10" s="25" t="s">
        <v>168</v>
      </c>
      <c r="C10" s="155">
        <v>2026</v>
      </c>
      <c r="D10" s="156">
        <v>46027</v>
      </c>
      <c r="E10" s="156">
        <v>46111</v>
      </c>
      <c r="F10" s="25" t="s">
        <v>219</v>
      </c>
      <c r="G10" s="25" t="s">
        <v>474</v>
      </c>
      <c r="H10" s="25" t="s">
        <v>97</v>
      </c>
      <c r="I10" s="25" t="s">
        <v>475</v>
      </c>
      <c r="J10" s="25" t="s">
        <v>543</v>
      </c>
      <c r="K10" s="25" t="s">
        <v>108</v>
      </c>
      <c r="L10" s="25" t="s">
        <v>112</v>
      </c>
      <c r="M10" s="25">
        <v>4</v>
      </c>
      <c r="N10" s="25">
        <v>13</v>
      </c>
      <c r="O10" s="25">
        <v>0</v>
      </c>
      <c r="P10" s="189">
        <v>0.31</v>
      </c>
      <c r="Q10" s="25" t="s">
        <v>126</v>
      </c>
      <c r="R10" s="25" t="s">
        <v>230</v>
      </c>
      <c r="S10" s="25" t="s">
        <v>239</v>
      </c>
      <c r="T10" s="158"/>
    </row>
    <row r="11" spans="1:20" ht="36" customHeight="1">
      <c r="A11" s="154" t="s">
        <v>227</v>
      </c>
      <c r="B11" s="25" t="s">
        <v>536</v>
      </c>
      <c r="C11" s="155">
        <v>2026</v>
      </c>
      <c r="D11" s="156">
        <v>46027</v>
      </c>
      <c r="E11" s="156">
        <v>46111</v>
      </c>
      <c r="F11" s="25" t="s">
        <v>219</v>
      </c>
      <c r="G11" s="25" t="s">
        <v>478</v>
      </c>
      <c r="H11" s="25" t="s">
        <v>98</v>
      </c>
      <c r="I11" s="25" t="s">
        <v>479</v>
      </c>
      <c r="J11" s="25" t="s">
        <v>509</v>
      </c>
      <c r="K11" s="25" t="s">
        <v>108</v>
      </c>
      <c r="L11" s="25" t="s">
        <v>109</v>
      </c>
      <c r="M11" s="25">
        <v>2</v>
      </c>
      <c r="N11" s="25">
        <v>11</v>
      </c>
      <c r="O11" s="25">
        <v>0</v>
      </c>
      <c r="P11" s="189">
        <v>0.18</v>
      </c>
      <c r="Q11" s="25" t="s">
        <v>126</v>
      </c>
      <c r="R11" s="25" t="s">
        <v>230</v>
      </c>
      <c r="S11" s="25" t="s">
        <v>239</v>
      </c>
      <c r="T11" s="158"/>
    </row>
    <row r="12" spans="1:20" ht="36" customHeight="1">
      <c r="A12" s="154"/>
      <c r="B12" s="25"/>
      <c r="C12" s="155"/>
      <c r="D12" s="156"/>
      <c r="E12" s="156"/>
      <c r="F12" s="25"/>
      <c r="G12" s="25"/>
      <c r="H12" s="25"/>
      <c r="I12" s="25"/>
      <c r="J12" s="25"/>
      <c r="K12" s="25"/>
      <c r="L12" s="25"/>
      <c r="M12" s="25"/>
      <c r="N12" s="25"/>
      <c r="O12" s="25"/>
      <c r="P12" s="25"/>
      <c r="Q12" s="25"/>
      <c r="R12" s="25"/>
      <c r="S12" s="25"/>
      <c r="T12" s="158"/>
    </row>
    <row r="13" spans="1:20" ht="36" customHeight="1">
      <c r="A13" s="154"/>
      <c r="B13" s="25"/>
      <c r="C13" s="155"/>
      <c r="D13" s="156"/>
      <c r="E13" s="156"/>
      <c r="F13" s="25"/>
      <c r="G13" s="25"/>
      <c r="H13" s="25"/>
      <c r="I13" s="25"/>
      <c r="J13" s="25"/>
      <c r="K13" s="25"/>
      <c r="L13" s="25"/>
      <c r="M13" s="25"/>
      <c r="N13" s="25"/>
      <c r="O13" s="25"/>
      <c r="P13" s="25"/>
      <c r="Q13" s="25"/>
      <c r="R13" s="25"/>
      <c r="S13" s="25"/>
      <c r="T13" s="158"/>
    </row>
    <row r="14" spans="1:20" ht="36" customHeight="1">
      <c r="A14" s="154"/>
      <c r="B14" s="25"/>
      <c r="C14" s="155"/>
      <c r="D14" s="156"/>
      <c r="E14" s="156"/>
      <c r="F14" s="25"/>
      <c r="G14" s="25"/>
      <c r="H14" s="25"/>
      <c r="I14" s="25"/>
      <c r="J14" s="25"/>
      <c r="K14" s="25"/>
      <c r="L14" s="25"/>
      <c r="M14" s="25"/>
      <c r="N14" s="25"/>
      <c r="O14" s="25"/>
      <c r="P14" s="25"/>
      <c r="Q14" s="25"/>
      <c r="R14" s="25"/>
      <c r="S14" s="25"/>
      <c r="T14" s="158"/>
    </row>
    <row r="15" spans="1:20" ht="36" customHeight="1">
      <c r="A15" s="154"/>
      <c r="B15" s="25"/>
      <c r="C15" s="155"/>
      <c r="D15" s="156"/>
      <c r="E15" s="156"/>
      <c r="F15" s="25"/>
      <c r="G15" s="25"/>
      <c r="H15" s="25"/>
      <c r="I15" s="25"/>
      <c r="J15" s="25"/>
      <c r="K15" s="25"/>
      <c r="L15" s="25"/>
      <c r="M15" s="25"/>
      <c r="N15" s="25"/>
      <c r="O15" s="25"/>
      <c r="P15" s="25"/>
      <c r="Q15" s="25"/>
      <c r="R15" s="25"/>
      <c r="S15" s="25"/>
      <c r="T15" s="158"/>
    </row>
    <row r="16" spans="1:20" ht="36" customHeight="1">
      <c r="A16" s="154"/>
      <c r="B16" s="25"/>
      <c r="C16" s="155"/>
      <c r="D16" s="156"/>
      <c r="E16" s="156"/>
      <c r="F16" s="25"/>
      <c r="G16" s="25"/>
      <c r="H16" s="25"/>
      <c r="I16" s="25"/>
      <c r="J16" s="25"/>
      <c r="K16" s="25"/>
      <c r="L16" s="25"/>
      <c r="M16" s="25"/>
      <c r="N16" s="25"/>
      <c r="O16" s="25"/>
      <c r="P16" s="25"/>
      <c r="Q16" s="25"/>
      <c r="R16" s="25"/>
      <c r="S16" s="25"/>
      <c r="T16" s="158"/>
    </row>
    <row r="17" spans="1:20" ht="36" customHeight="1">
      <c r="A17" s="154"/>
      <c r="B17" s="25"/>
      <c r="C17" s="155"/>
      <c r="D17" s="156"/>
      <c r="E17" s="156"/>
      <c r="F17" s="25"/>
      <c r="G17" s="25"/>
      <c r="H17" s="25"/>
      <c r="I17" s="25"/>
      <c r="J17" s="25"/>
      <c r="K17" s="25"/>
      <c r="L17" s="25"/>
      <c r="M17" s="25"/>
      <c r="N17" s="25"/>
      <c r="O17" s="25"/>
      <c r="P17" s="25"/>
      <c r="Q17" s="25"/>
      <c r="R17" s="25"/>
      <c r="S17" s="25"/>
      <c r="T17" s="158"/>
    </row>
    <row r="18" spans="1:20" ht="36" customHeight="1">
      <c r="A18" s="154"/>
      <c r="B18" s="25"/>
      <c r="C18" s="155"/>
      <c r="D18" s="156"/>
      <c r="E18" s="156"/>
      <c r="F18" s="25"/>
      <c r="G18" s="25"/>
      <c r="H18" s="25"/>
      <c r="I18" s="25"/>
      <c r="J18" s="25"/>
      <c r="K18" s="25"/>
      <c r="L18" s="25"/>
      <c r="M18" s="25"/>
      <c r="N18" s="25"/>
      <c r="O18" s="25"/>
      <c r="P18" s="25"/>
      <c r="Q18" s="25"/>
      <c r="R18" s="25"/>
      <c r="S18" s="25"/>
      <c r="T18" s="158"/>
    </row>
    <row r="19" spans="1:20" ht="36" customHeight="1">
      <c r="A19" s="154"/>
      <c r="B19" s="25"/>
      <c r="C19" s="155"/>
      <c r="D19" s="156"/>
      <c r="E19" s="156"/>
      <c r="F19" s="25"/>
      <c r="G19" s="25"/>
      <c r="H19" s="25"/>
      <c r="I19" s="25"/>
      <c r="J19" s="25"/>
      <c r="K19" s="25"/>
      <c r="L19" s="25"/>
      <c r="M19" s="25"/>
      <c r="N19" s="25"/>
      <c r="O19" s="25"/>
      <c r="P19" s="25"/>
      <c r="Q19" s="25"/>
      <c r="R19" s="25"/>
      <c r="S19" s="25"/>
      <c r="T19" s="158"/>
    </row>
    <row r="20" spans="1:20" ht="36" customHeight="1">
      <c r="A20" s="154"/>
      <c r="B20" s="25"/>
      <c r="C20" s="155"/>
      <c r="D20" s="156"/>
      <c r="E20" s="156"/>
      <c r="F20" s="25"/>
      <c r="G20" s="25"/>
      <c r="H20" s="25"/>
      <c r="I20" s="25"/>
      <c r="J20" s="25"/>
      <c r="K20" s="25"/>
      <c r="L20" s="25"/>
      <c r="M20" s="25"/>
      <c r="N20" s="25"/>
      <c r="O20" s="25"/>
      <c r="P20" s="25"/>
      <c r="Q20" s="25"/>
      <c r="R20" s="25"/>
      <c r="S20" s="25"/>
    </row>
    <row r="21" spans="1:20" ht="36" customHeight="1">
      <c r="A21" s="154"/>
      <c r="B21" s="25"/>
      <c r="C21" s="155"/>
      <c r="D21" s="156"/>
      <c r="E21" s="156"/>
      <c r="F21" s="25"/>
      <c r="G21" s="25"/>
      <c r="H21" s="25"/>
      <c r="I21" s="25"/>
      <c r="J21" s="25"/>
      <c r="K21" s="25"/>
      <c r="L21" s="25"/>
      <c r="M21" s="25"/>
      <c r="N21" s="25"/>
      <c r="O21" s="25"/>
      <c r="P21" s="25"/>
      <c r="Q21" s="25"/>
      <c r="R21" s="25"/>
      <c r="S21" s="25"/>
    </row>
    <row r="22" spans="1:20" ht="36" customHeight="1">
      <c r="A22" s="154"/>
      <c r="B22" s="25"/>
      <c r="C22" s="155"/>
      <c r="D22" s="156"/>
      <c r="E22" s="156"/>
      <c r="F22" s="25"/>
      <c r="G22" s="25"/>
      <c r="H22" s="25"/>
      <c r="I22" s="25"/>
      <c r="J22" s="25"/>
      <c r="K22" s="25"/>
      <c r="L22" s="25"/>
      <c r="M22" s="25"/>
      <c r="N22" s="25"/>
      <c r="O22" s="25"/>
      <c r="P22" s="25"/>
      <c r="Q22" s="25"/>
      <c r="R22" s="25"/>
      <c r="S22" s="25"/>
    </row>
    <row r="23" spans="1:20" ht="36" customHeight="1">
      <c r="A23" s="154"/>
      <c r="B23" s="25"/>
      <c r="C23" s="155"/>
      <c r="D23" s="156"/>
      <c r="E23" s="156"/>
      <c r="F23" s="25"/>
      <c r="G23" s="25"/>
      <c r="H23" s="25"/>
      <c r="I23" s="25"/>
      <c r="J23" s="25"/>
      <c r="K23" s="25"/>
      <c r="L23" s="25"/>
      <c r="M23" s="25"/>
      <c r="N23" s="25"/>
      <c r="O23" s="25"/>
      <c r="P23" s="25"/>
      <c r="Q23" s="25"/>
      <c r="R23" s="25"/>
      <c r="S23" s="25"/>
    </row>
    <row r="24" spans="1:20" ht="36" customHeight="1">
      <c r="A24" s="154"/>
      <c r="B24" s="25"/>
      <c r="C24" s="155"/>
      <c r="D24" s="156"/>
      <c r="E24" s="156"/>
      <c r="F24" s="25"/>
      <c r="G24" s="25"/>
      <c r="H24" s="25"/>
      <c r="I24" s="25"/>
      <c r="J24" s="25"/>
      <c r="K24" s="25"/>
      <c r="L24" s="25"/>
      <c r="M24" s="25"/>
      <c r="N24" s="25"/>
      <c r="O24" s="25"/>
      <c r="P24" s="25"/>
      <c r="Q24" s="25"/>
      <c r="R24" s="25"/>
      <c r="S24" s="25"/>
    </row>
    <row r="25" spans="1:20" ht="36" customHeight="1">
      <c r="A25" s="154"/>
      <c r="B25" s="25"/>
      <c r="C25" s="155"/>
      <c r="D25" s="156"/>
      <c r="E25" s="156"/>
      <c r="F25" s="25"/>
      <c r="G25" s="25"/>
      <c r="H25" s="25"/>
      <c r="I25" s="25"/>
      <c r="J25" s="25"/>
      <c r="K25" s="25"/>
      <c r="L25" s="25"/>
      <c r="M25" s="25"/>
      <c r="N25" s="25"/>
      <c r="O25" s="25"/>
      <c r="P25" s="25"/>
      <c r="Q25" s="25"/>
      <c r="R25" s="25"/>
      <c r="S25" s="25"/>
    </row>
    <row r="26" spans="1:20" ht="36" customHeight="1">
      <c r="A26" s="154"/>
      <c r="B26" s="25"/>
      <c r="C26" s="155"/>
      <c r="D26" s="156"/>
      <c r="E26" s="156"/>
      <c r="F26" s="25"/>
      <c r="G26" s="25"/>
      <c r="H26" s="25"/>
      <c r="I26" s="25"/>
      <c r="J26" s="25"/>
      <c r="K26" s="25"/>
      <c r="L26" s="25"/>
      <c r="M26" s="25"/>
      <c r="N26" s="25"/>
      <c r="O26" s="25"/>
      <c r="P26" s="25"/>
      <c r="Q26" s="25"/>
      <c r="R26" s="25"/>
      <c r="S26" s="25"/>
    </row>
    <row r="27" spans="1:20" ht="36" customHeight="1">
      <c r="A27" s="154"/>
      <c r="B27" s="25"/>
      <c r="C27" s="155"/>
      <c r="D27" s="156"/>
      <c r="E27" s="156"/>
      <c r="F27" s="25"/>
      <c r="G27" s="25"/>
      <c r="H27" s="25"/>
      <c r="I27" s="25"/>
      <c r="J27" s="25"/>
      <c r="K27" s="25"/>
      <c r="L27" s="25"/>
      <c r="M27" s="25"/>
      <c r="N27" s="25"/>
      <c r="O27" s="25"/>
      <c r="P27" s="25"/>
      <c r="Q27" s="25"/>
      <c r="R27" s="25"/>
      <c r="S27" s="25"/>
    </row>
    <row r="28" spans="1:20" ht="36" customHeight="1">
      <c r="A28" s="154"/>
      <c r="B28" s="25"/>
      <c r="C28" s="155"/>
      <c r="D28" s="156"/>
      <c r="E28" s="156"/>
      <c r="F28" s="25"/>
      <c r="G28" s="25"/>
      <c r="H28" s="25"/>
      <c r="I28" s="25"/>
      <c r="J28" s="25"/>
      <c r="K28" s="25"/>
      <c r="L28" s="25"/>
      <c r="M28" s="25"/>
      <c r="N28" s="25"/>
      <c r="O28" s="25"/>
      <c r="P28" s="25"/>
      <c r="Q28" s="25"/>
      <c r="R28" s="25"/>
      <c r="S28" s="25"/>
    </row>
    <row r="29" spans="1:20" ht="36" customHeight="1">
      <c r="A29" s="154"/>
      <c r="B29" s="25"/>
      <c r="C29" s="155"/>
      <c r="D29" s="156"/>
      <c r="E29" s="156"/>
      <c r="F29" s="25"/>
      <c r="G29" s="25"/>
      <c r="H29" s="25"/>
      <c r="I29" s="25"/>
      <c r="J29" s="25"/>
      <c r="K29" s="25"/>
      <c r="L29" s="25"/>
      <c r="M29" s="25"/>
      <c r="N29" s="25"/>
      <c r="O29" s="25"/>
      <c r="P29" s="25"/>
      <c r="Q29" s="25"/>
      <c r="R29" s="25"/>
      <c r="S29" s="25"/>
    </row>
    <row r="30" spans="1:20" ht="36" customHeight="1">
      <c r="A30" s="154"/>
      <c r="B30" s="25"/>
      <c r="C30" s="155"/>
      <c r="D30" s="156"/>
      <c r="E30" s="156"/>
      <c r="F30" s="25"/>
      <c r="G30" s="25"/>
      <c r="H30" s="25"/>
      <c r="I30" s="25"/>
      <c r="J30" s="25"/>
      <c r="K30" s="25"/>
      <c r="L30" s="25"/>
      <c r="M30" s="25"/>
      <c r="N30" s="25"/>
      <c r="O30" s="25"/>
      <c r="P30" s="25"/>
      <c r="Q30" s="25"/>
      <c r="R30" s="25"/>
      <c r="S30" s="25"/>
    </row>
    <row r="31" spans="1:20" ht="36" customHeight="1">
      <c r="A31" s="154"/>
      <c r="B31" s="25"/>
      <c r="C31" s="155"/>
      <c r="D31" s="156"/>
      <c r="E31" s="156"/>
      <c r="F31" s="25"/>
      <c r="G31" s="25"/>
      <c r="H31" s="25"/>
      <c r="I31" s="25"/>
      <c r="J31" s="25"/>
      <c r="K31" s="25"/>
      <c r="L31" s="25"/>
      <c r="M31" s="25"/>
      <c r="N31" s="25"/>
      <c r="O31" s="25"/>
      <c r="P31" s="25"/>
      <c r="Q31" s="25"/>
      <c r="R31" s="25"/>
      <c r="S31" s="25"/>
    </row>
    <row r="32" spans="1:20" ht="36" customHeight="1">
      <c r="A32" s="154"/>
      <c r="B32" s="25"/>
      <c r="C32" s="155"/>
      <c r="D32" s="156"/>
      <c r="E32" s="156"/>
      <c r="F32" s="25"/>
      <c r="G32" s="25"/>
      <c r="H32" s="25"/>
      <c r="I32" s="25"/>
      <c r="J32" s="25"/>
      <c r="K32" s="25"/>
      <c r="L32" s="25"/>
      <c r="M32" s="25"/>
      <c r="N32" s="25"/>
      <c r="O32" s="25"/>
      <c r="P32" s="25"/>
      <c r="Q32" s="25"/>
      <c r="R32" s="25"/>
      <c r="S32" s="25"/>
    </row>
    <row r="33" spans="1:19" ht="36" customHeight="1">
      <c r="A33" s="154"/>
      <c r="B33" s="25"/>
      <c r="C33" s="155"/>
      <c r="D33" s="156"/>
      <c r="E33" s="156"/>
      <c r="F33" s="25"/>
      <c r="G33" s="25"/>
      <c r="H33" s="25"/>
      <c r="I33" s="25"/>
      <c r="J33" s="25"/>
      <c r="K33" s="25"/>
      <c r="L33" s="25"/>
      <c r="M33" s="25"/>
      <c r="N33" s="25"/>
      <c r="O33" s="25"/>
      <c r="P33" s="25"/>
      <c r="Q33" s="25"/>
      <c r="R33" s="25"/>
      <c r="S33" s="25"/>
    </row>
    <row r="34" spans="1:19" ht="36" customHeight="1">
      <c r="A34" s="154"/>
      <c r="B34" s="25"/>
      <c r="C34" s="155"/>
      <c r="D34" s="156"/>
      <c r="E34" s="156"/>
      <c r="F34" s="25"/>
      <c r="G34" s="25"/>
      <c r="H34" s="25"/>
      <c r="I34" s="25"/>
      <c r="J34" s="25"/>
      <c r="K34" s="25"/>
      <c r="L34" s="25"/>
      <c r="M34" s="25"/>
      <c r="N34" s="25"/>
      <c r="O34" s="25"/>
      <c r="P34" s="25"/>
      <c r="Q34" s="25"/>
      <c r="R34" s="25"/>
      <c r="S34" s="25"/>
    </row>
    <row r="35" spans="1:19" ht="36" customHeight="1">
      <c r="A35" s="154"/>
      <c r="B35" s="25"/>
      <c r="C35" s="155"/>
      <c r="D35" s="156"/>
      <c r="E35" s="156"/>
      <c r="F35" s="25"/>
      <c r="G35" s="25"/>
      <c r="H35" s="25"/>
      <c r="I35" s="25"/>
      <c r="J35" s="25"/>
      <c r="K35" s="25"/>
      <c r="L35" s="25"/>
      <c r="M35" s="25"/>
      <c r="N35" s="25"/>
      <c r="O35" s="25"/>
      <c r="P35" s="25"/>
      <c r="Q35" s="25"/>
      <c r="R35" s="25"/>
      <c r="S35" s="25"/>
    </row>
    <row r="36" spans="1:19" ht="36" customHeight="1">
      <c r="A36" s="154"/>
      <c r="B36" s="25"/>
      <c r="C36" s="155"/>
      <c r="D36" s="156"/>
      <c r="E36" s="156"/>
      <c r="F36" s="25"/>
      <c r="G36" s="25"/>
      <c r="H36" s="25"/>
      <c r="I36" s="25"/>
      <c r="J36" s="25"/>
      <c r="K36" s="25"/>
      <c r="L36" s="25"/>
      <c r="M36" s="25"/>
      <c r="N36" s="25"/>
      <c r="O36" s="25"/>
      <c r="P36" s="25"/>
      <c r="Q36" s="25"/>
      <c r="R36" s="25"/>
      <c r="S36" s="25"/>
    </row>
    <row r="37" spans="1:19" ht="36" customHeight="1">
      <c r="A37" s="154"/>
      <c r="B37" s="25"/>
      <c r="C37" s="155"/>
      <c r="D37" s="156"/>
      <c r="E37" s="156"/>
      <c r="F37" s="25"/>
      <c r="G37" s="25"/>
      <c r="H37" s="25"/>
      <c r="I37" s="25"/>
      <c r="J37" s="25"/>
      <c r="K37" s="25"/>
      <c r="L37" s="25"/>
      <c r="M37" s="25"/>
      <c r="N37" s="25"/>
      <c r="O37" s="25"/>
      <c r="P37" s="25"/>
      <c r="Q37" s="25"/>
      <c r="R37" s="25"/>
      <c r="S37" s="25"/>
    </row>
    <row r="38" spans="1:19" ht="36" customHeight="1">
      <c r="A38" s="154"/>
      <c r="B38" s="25"/>
      <c r="C38" s="155"/>
      <c r="D38" s="156"/>
      <c r="E38" s="156"/>
      <c r="F38" s="25"/>
      <c r="G38" s="25"/>
      <c r="H38" s="25"/>
      <c r="I38" s="25"/>
      <c r="J38" s="25"/>
      <c r="K38" s="25"/>
      <c r="L38" s="25"/>
      <c r="M38" s="25"/>
      <c r="N38" s="25"/>
      <c r="O38" s="25"/>
      <c r="P38" s="25"/>
      <c r="Q38" s="25"/>
      <c r="R38" s="25"/>
      <c r="S38" s="25"/>
    </row>
    <row r="39" spans="1:19" ht="36" customHeight="1">
      <c r="A39" s="154"/>
      <c r="B39" s="25"/>
      <c r="C39" s="155"/>
      <c r="D39" s="156"/>
      <c r="E39" s="156"/>
      <c r="F39" s="25"/>
      <c r="G39" s="25"/>
      <c r="H39" s="25"/>
      <c r="I39" s="25"/>
      <c r="J39" s="25"/>
      <c r="K39" s="25"/>
      <c r="L39" s="25"/>
      <c r="M39" s="25"/>
      <c r="N39" s="25"/>
      <c r="O39" s="25"/>
      <c r="P39" s="25"/>
      <c r="Q39" s="25"/>
      <c r="R39" s="25"/>
      <c r="S39" s="25"/>
    </row>
    <row r="40" spans="1:19" ht="36" customHeight="1">
      <c r="A40" s="154"/>
      <c r="B40" s="25"/>
      <c r="C40" s="155"/>
      <c r="D40" s="156"/>
      <c r="E40" s="156"/>
      <c r="F40" s="25"/>
      <c r="G40" s="25"/>
      <c r="H40" s="25"/>
      <c r="I40" s="25"/>
      <c r="J40" s="25"/>
      <c r="K40" s="25"/>
      <c r="L40" s="25"/>
      <c r="M40" s="25"/>
      <c r="N40" s="25"/>
      <c r="O40" s="25"/>
      <c r="P40" s="25"/>
      <c r="Q40" s="25"/>
      <c r="R40" s="25"/>
      <c r="S40" s="25"/>
    </row>
    <row r="41" spans="1:19" ht="36" customHeight="1">
      <c r="A41" s="154"/>
      <c r="B41" s="25"/>
      <c r="C41" s="155"/>
      <c r="D41" s="156"/>
      <c r="E41" s="156"/>
      <c r="F41" s="25"/>
      <c r="G41" s="25"/>
      <c r="H41" s="25"/>
      <c r="I41" s="25"/>
      <c r="J41" s="25"/>
      <c r="K41" s="25"/>
      <c r="L41" s="25"/>
      <c r="M41" s="25"/>
      <c r="N41" s="25"/>
      <c r="O41" s="25"/>
      <c r="P41" s="25"/>
      <c r="Q41" s="25"/>
      <c r="R41" s="25"/>
      <c r="S41" s="25"/>
    </row>
    <row r="42" spans="1:19" ht="36" customHeight="1">
      <c r="A42" s="154"/>
      <c r="B42" s="25"/>
      <c r="C42" s="155"/>
      <c r="D42" s="156"/>
      <c r="E42" s="156"/>
      <c r="F42" s="25"/>
      <c r="G42" s="25"/>
      <c r="H42" s="25"/>
      <c r="I42" s="25"/>
      <c r="J42" s="25"/>
      <c r="K42" s="25"/>
      <c r="L42" s="25"/>
      <c r="M42" s="25"/>
      <c r="N42" s="25"/>
      <c r="O42" s="25"/>
      <c r="P42" s="25"/>
      <c r="Q42" s="25"/>
      <c r="R42" s="25"/>
      <c r="S42" s="25"/>
    </row>
    <row r="43" spans="1:19" ht="36" customHeight="1">
      <c r="A43" s="154"/>
      <c r="B43" s="25"/>
      <c r="C43" s="155"/>
      <c r="D43" s="156"/>
      <c r="E43" s="156"/>
      <c r="F43" s="25"/>
      <c r="G43" s="25"/>
      <c r="H43" s="25"/>
      <c r="I43" s="25"/>
      <c r="J43" s="25"/>
      <c r="K43" s="25"/>
      <c r="L43" s="25"/>
      <c r="M43" s="25"/>
      <c r="N43" s="25"/>
      <c r="O43" s="25"/>
      <c r="P43" s="25"/>
      <c r="Q43" s="25"/>
      <c r="R43" s="25"/>
      <c r="S43" s="25"/>
    </row>
    <row r="44" spans="1:19" ht="36" customHeight="1">
      <c r="A44" s="154"/>
      <c r="B44" s="25"/>
      <c r="C44" s="155"/>
      <c r="D44" s="156"/>
      <c r="E44" s="156"/>
      <c r="F44" s="25"/>
      <c r="G44" s="25"/>
      <c r="H44" s="25"/>
      <c r="I44" s="25"/>
      <c r="J44" s="25"/>
      <c r="K44" s="25"/>
      <c r="L44" s="25"/>
      <c r="M44" s="25"/>
      <c r="N44" s="25"/>
      <c r="O44" s="25"/>
      <c r="P44" s="25"/>
      <c r="Q44" s="25"/>
      <c r="R44" s="25"/>
      <c r="S44" s="25"/>
    </row>
    <row r="45" spans="1:19" ht="36" customHeight="1">
      <c r="A45" s="154"/>
      <c r="B45" s="25"/>
      <c r="C45" s="155"/>
      <c r="D45" s="156"/>
      <c r="E45" s="156"/>
      <c r="F45" s="25"/>
      <c r="G45" s="25"/>
      <c r="H45" s="25"/>
      <c r="I45" s="25"/>
      <c r="J45" s="25"/>
      <c r="K45" s="25"/>
      <c r="L45" s="25"/>
      <c r="M45" s="25"/>
      <c r="N45" s="25"/>
      <c r="O45" s="25"/>
      <c r="P45" s="25"/>
      <c r="Q45" s="25"/>
      <c r="R45" s="25"/>
      <c r="S45" s="25"/>
    </row>
    <row r="46" spans="1:19" ht="36" customHeight="1">
      <c r="A46" s="154"/>
      <c r="B46" s="25"/>
      <c r="C46" s="155"/>
      <c r="D46" s="156"/>
      <c r="E46" s="156"/>
      <c r="F46" s="25"/>
      <c r="G46" s="25"/>
      <c r="H46" s="25"/>
      <c r="I46" s="25"/>
      <c r="J46" s="25"/>
      <c r="K46" s="25"/>
      <c r="L46" s="25"/>
      <c r="M46" s="25"/>
      <c r="N46" s="25"/>
      <c r="O46" s="25"/>
      <c r="P46" s="25"/>
      <c r="Q46" s="25"/>
      <c r="R46" s="25"/>
      <c r="S46" s="25"/>
    </row>
    <row r="47" spans="1:19" ht="36" customHeight="1">
      <c r="A47" s="154"/>
      <c r="B47" s="25"/>
      <c r="C47" s="155"/>
      <c r="D47" s="156"/>
      <c r="E47" s="156"/>
      <c r="F47" s="25"/>
      <c r="G47" s="25"/>
      <c r="H47" s="25"/>
      <c r="I47" s="25"/>
      <c r="J47" s="25"/>
      <c r="K47" s="25"/>
      <c r="L47" s="25"/>
      <c r="M47" s="25"/>
      <c r="N47" s="25"/>
      <c r="O47" s="25"/>
      <c r="P47" s="25"/>
      <c r="Q47" s="25"/>
      <c r="R47" s="25"/>
      <c r="S47" s="25"/>
    </row>
    <row r="48" spans="1:19" ht="36" customHeight="1">
      <c r="A48" s="154"/>
      <c r="B48" s="25"/>
      <c r="C48" s="155"/>
      <c r="D48" s="156"/>
      <c r="E48" s="156"/>
      <c r="F48" s="25"/>
      <c r="G48" s="25"/>
      <c r="H48" s="25"/>
      <c r="I48" s="25"/>
      <c r="J48" s="25"/>
      <c r="K48" s="25"/>
      <c r="L48" s="25"/>
      <c r="M48" s="25"/>
      <c r="N48" s="25"/>
      <c r="O48" s="25"/>
      <c r="P48" s="25"/>
      <c r="Q48" s="25"/>
      <c r="R48" s="25"/>
      <c r="S48" s="25"/>
    </row>
    <row r="49" spans="1:19" ht="36" customHeight="1">
      <c r="A49" s="154"/>
      <c r="B49" s="25"/>
      <c r="C49" s="155"/>
      <c r="D49" s="156"/>
      <c r="E49" s="156"/>
      <c r="F49" s="25"/>
      <c r="G49" s="25"/>
      <c r="H49" s="25"/>
      <c r="I49" s="25"/>
      <c r="J49" s="25"/>
      <c r="K49" s="25"/>
      <c r="L49" s="25"/>
      <c r="M49" s="25"/>
      <c r="N49" s="25"/>
      <c r="O49" s="25"/>
      <c r="P49" s="25"/>
      <c r="Q49" s="25"/>
      <c r="R49" s="25"/>
      <c r="S49" s="25"/>
    </row>
    <row r="50" spans="1:19" ht="36" customHeight="1">
      <c r="A50" s="154"/>
      <c r="B50" s="25"/>
      <c r="C50" s="155"/>
      <c r="D50" s="156"/>
      <c r="E50" s="156"/>
      <c r="F50" s="25"/>
      <c r="G50" s="25"/>
      <c r="H50" s="25"/>
      <c r="I50" s="25"/>
      <c r="J50" s="25"/>
      <c r="K50" s="25"/>
      <c r="L50" s="25"/>
      <c r="M50" s="25"/>
      <c r="N50" s="25"/>
      <c r="O50" s="25"/>
      <c r="P50" s="25"/>
      <c r="Q50" s="25"/>
      <c r="R50" s="25"/>
      <c r="S50" s="25"/>
    </row>
    <row r="51" spans="1:19" ht="36" customHeight="1">
      <c r="A51" s="154"/>
      <c r="B51" s="25"/>
      <c r="C51" s="155"/>
      <c r="D51" s="156"/>
      <c r="E51" s="156"/>
      <c r="F51" s="25"/>
      <c r="G51" s="25"/>
      <c r="H51" s="25"/>
      <c r="I51" s="25"/>
      <c r="J51" s="25"/>
      <c r="K51" s="25"/>
      <c r="L51" s="25"/>
      <c r="M51" s="25"/>
      <c r="N51" s="25"/>
      <c r="O51" s="25"/>
      <c r="P51" s="25"/>
      <c r="Q51" s="25"/>
      <c r="R51" s="25"/>
      <c r="S51" s="25"/>
    </row>
    <row r="52" spans="1:19" ht="36" customHeight="1">
      <c r="A52" s="154"/>
      <c r="B52" s="25"/>
      <c r="C52" s="155"/>
      <c r="D52" s="156"/>
      <c r="E52" s="156"/>
      <c r="F52" s="25"/>
      <c r="G52" s="25"/>
      <c r="H52" s="25"/>
      <c r="I52" s="25"/>
      <c r="J52" s="25"/>
      <c r="K52" s="25"/>
      <c r="L52" s="25"/>
      <c r="M52" s="25"/>
      <c r="N52" s="25"/>
      <c r="O52" s="25"/>
      <c r="P52" s="25"/>
      <c r="Q52" s="25"/>
      <c r="R52" s="25"/>
      <c r="S52" s="25"/>
    </row>
    <row r="53" spans="1:19" ht="36" customHeight="1">
      <c r="A53" s="154"/>
      <c r="B53" s="25"/>
      <c r="C53" s="155"/>
      <c r="D53" s="156"/>
      <c r="E53" s="156"/>
      <c r="F53" s="25"/>
      <c r="G53" s="25"/>
      <c r="H53" s="25"/>
      <c r="I53" s="25"/>
      <c r="J53" s="25"/>
      <c r="K53" s="25"/>
      <c r="L53" s="25"/>
      <c r="M53" s="25"/>
      <c r="N53" s="25"/>
      <c r="O53" s="25"/>
      <c r="P53" s="25"/>
      <c r="Q53" s="25"/>
      <c r="R53" s="25"/>
      <c r="S53" s="25"/>
    </row>
    <row r="54" spans="1:19" ht="36" customHeight="1">
      <c r="A54" s="154"/>
      <c r="B54" s="25"/>
      <c r="C54" s="155"/>
      <c r="D54" s="156"/>
      <c r="E54" s="156"/>
      <c r="F54" s="25"/>
      <c r="G54" s="25"/>
      <c r="H54" s="25"/>
      <c r="I54" s="25"/>
      <c r="J54" s="25"/>
      <c r="K54" s="25"/>
      <c r="L54" s="25"/>
      <c r="M54" s="25"/>
      <c r="N54" s="25"/>
      <c r="O54" s="25"/>
      <c r="P54" s="25"/>
      <c r="Q54" s="25"/>
      <c r="R54" s="25"/>
      <c r="S54" s="25"/>
    </row>
    <row r="55" spans="1:19" ht="36" customHeight="1">
      <c r="A55" s="154"/>
      <c r="B55" s="25"/>
      <c r="C55" s="155"/>
      <c r="D55" s="156"/>
      <c r="E55" s="156"/>
      <c r="F55" s="25"/>
      <c r="G55" s="25"/>
      <c r="H55" s="25"/>
      <c r="I55" s="25"/>
      <c r="J55" s="25"/>
      <c r="K55" s="25"/>
      <c r="L55" s="25"/>
      <c r="M55" s="25"/>
      <c r="N55" s="25"/>
      <c r="O55" s="25"/>
      <c r="P55" s="25"/>
      <c r="Q55" s="25"/>
      <c r="R55" s="25"/>
      <c r="S55" s="25"/>
    </row>
    <row r="56" spans="1:19" ht="36" customHeight="1">
      <c r="A56" s="154"/>
      <c r="B56" s="25"/>
      <c r="C56" s="155"/>
      <c r="D56" s="156"/>
      <c r="E56" s="156"/>
      <c r="F56" s="25"/>
      <c r="G56" s="25"/>
      <c r="H56" s="25"/>
      <c r="I56" s="25"/>
      <c r="J56" s="25"/>
      <c r="K56" s="25"/>
      <c r="L56" s="25"/>
      <c r="M56" s="25"/>
      <c r="N56" s="25"/>
      <c r="O56" s="25"/>
      <c r="P56" s="25"/>
      <c r="Q56" s="25"/>
      <c r="R56" s="25"/>
      <c r="S56" s="25"/>
    </row>
    <row r="57" spans="1:19" ht="36" customHeight="1">
      <c r="A57" s="154"/>
      <c r="B57" s="25"/>
      <c r="C57" s="155"/>
      <c r="D57" s="156"/>
      <c r="E57" s="156"/>
      <c r="F57" s="25"/>
      <c r="G57" s="25"/>
      <c r="H57" s="25"/>
      <c r="I57" s="25"/>
      <c r="J57" s="25"/>
      <c r="K57" s="25"/>
      <c r="L57" s="25"/>
      <c r="M57" s="25"/>
      <c r="N57" s="25"/>
      <c r="O57" s="25"/>
      <c r="P57" s="25"/>
      <c r="Q57" s="25"/>
      <c r="R57" s="25"/>
      <c r="S57" s="25"/>
    </row>
    <row r="58" spans="1:19" ht="36" customHeight="1">
      <c r="A58" s="154"/>
      <c r="B58" s="25"/>
      <c r="C58" s="155"/>
      <c r="D58" s="156"/>
      <c r="E58" s="156"/>
      <c r="F58" s="25"/>
      <c r="G58" s="25"/>
      <c r="H58" s="25"/>
      <c r="I58" s="25"/>
      <c r="J58" s="25"/>
      <c r="K58" s="25"/>
      <c r="L58" s="25"/>
      <c r="M58" s="25"/>
      <c r="N58" s="25"/>
      <c r="O58" s="25"/>
      <c r="P58" s="25"/>
      <c r="Q58" s="25"/>
      <c r="R58" s="25"/>
      <c r="S58" s="25"/>
    </row>
    <row r="59" spans="1:19" ht="36" customHeight="1">
      <c r="A59" s="154"/>
      <c r="B59" s="25"/>
      <c r="C59" s="155"/>
      <c r="D59" s="156"/>
      <c r="E59" s="156"/>
      <c r="F59" s="25"/>
      <c r="G59" s="25"/>
      <c r="H59" s="25"/>
      <c r="I59" s="25"/>
      <c r="J59" s="25"/>
      <c r="K59" s="25"/>
      <c r="L59" s="25"/>
      <c r="M59" s="25"/>
      <c r="N59" s="25"/>
      <c r="O59" s="25"/>
      <c r="P59" s="25"/>
      <c r="Q59" s="25"/>
      <c r="R59" s="25"/>
      <c r="S59" s="25"/>
    </row>
    <row r="60" spans="1:19" ht="36" customHeight="1">
      <c r="A60" s="154"/>
      <c r="B60" s="25"/>
      <c r="C60" s="155"/>
      <c r="D60" s="156"/>
      <c r="E60" s="156"/>
      <c r="F60" s="25"/>
      <c r="G60" s="25"/>
      <c r="H60" s="25"/>
      <c r="I60" s="25"/>
      <c r="J60" s="25"/>
      <c r="K60" s="25"/>
      <c r="L60" s="25"/>
      <c r="M60" s="25"/>
      <c r="N60" s="25"/>
      <c r="O60" s="25"/>
      <c r="P60" s="25"/>
      <c r="Q60" s="25"/>
      <c r="R60" s="25"/>
      <c r="S60" s="25"/>
    </row>
    <row r="61" spans="1:19" ht="36" customHeight="1">
      <c r="A61" s="154"/>
      <c r="B61" s="25"/>
      <c r="C61" s="155"/>
      <c r="D61" s="156"/>
      <c r="E61" s="156"/>
      <c r="F61" s="25"/>
      <c r="G61" s="25"/>
      <c r="H61" s="25"/>
      <c r="I61" s="25"/>
      <c r="J61" s="25"/>
      <c r="K61" s="25"/>
      <c r="L61" s="25"/>
      <c r="M61" s="25"/>
      <c r="N61" s="25"/>
      <c r="O61" s="25"/>
      <c r="P61" s="25"/>
      <c r="Q61" s="25"/>
      <c r="R61" s="25"/>
      <c r="S61" s="25"/>
    </row>
    <row r="62" spans="1:19" ht="36" customHeight="1">
      <c r="A62" s="154"/>
      <c r="B62" s="25"/>
      <c r="C62" s="155"/>
      <c r="D62" s="156"/>
      <c r="E62" s="156"/>
      <c r="F62" s="25"/>
      <c r="G62" s="25"/>
      <c r="H62" s="25"/>
      <c r="I62" s="25"/>
      <c r="J62" s="25"/>
      <c r="K62" s="25"/>
      <c r="L62" s="25"/>
      <c r="M62" s="25"/>
      <c r="N62" s="25"/>
      <c r="O62" s="25"/>
      <c r="P62" s="25"/>
      <c r="Q62" s="25"/>
      <c r="R62" s="25"/>
      <c r="S62" s="25"/>
    </row>
    <row r="63" spans="1:19" ht="36" customHeight="1">
      <c r="A63" s="154"/>
      <c r="B63" s="25"/>
      <c r="C63" s="155"/>
      <c r="D63" s="156"/>
      <c r="E63" s="156"/>
      <c r="F63" s="25"/>
      <c r="G63" s="25"/>
      <c r="H63" s="25"/>
      <c r="I63" s="25"/>
      <c r="J63" s="25"/>
      <c r="K63" s="25"/>
      <c r="L63" s="25"/>
      <c r="M63" s="25"/>
      <c r="N63" s="25"/>
      <c r="O63" s="25"/>
      <c r="P63" s="25"/>
      <c r="Q63" s="25"/>
      <c r="R63" s="25"/>
      <c r="S63" s="25"/>
    </row>
    <row r="64" spans="1:19" ht="36" customHeight="1">
      <c r="A64" s="154"/>
      <c r="B64" s="25"/>
      <c r="C64" s="155"/>
      <c r="D64" s="156"/>
      <c r="E64" s="156"/>
      <c r="F64" s="25"/>
      <c r="G64" s="25"/>
      <c r="H64" s="25"/>
      <c r="I64" s="25"/>
      <c r="J64" s="25"/>
      <c r="K64" s="25"/>
      <c r="L64" s="25"/>
      <c r="M64" s="25"/>
      <c r="N64" s="25"/>
      <c r="O64" s="25"/>
      <c r="P64" s="25"/>
      <c r="Q64" s="25"/>
      <c r="R64" s="25"/>
      <c r="S64" s="25"/>
    </row>
    <row r="65" spans="1:19" ht="36" customHeight="1">
      <c r="A65" s="154"/>
      <c r="B65" s="25"/>
      <c r="C65" s="155"/>
      <c r="D65" s="156"/>
      <c r="E65" s="156"/>
      <c r="F65" s="25"/>
      <c r="G65" s="25"/>
      <c r="H65" s="25"/>
      <c r="I65" s="25"/>
      <c r="J65" s="25"/>
      <c r="K65" s="25"/>
      <c r="L65" s="25"/>
      <c r="M65" s="25"/>
      <c r="N65" s="25"/>
      <c r="O65" s="25"/>
      <c r="P65" s="25"/>
      <c r="Q65" s="25"/>
      <c r="R65" s="25"/>
      <c r="S65" s="25"/>
    </row>
    <row r="66" spans="1:19" ht="36" customHeight="1">
      <c r="A66" s="154"/>
      <c r="B66" s="25"/>
      <c r="C66" s="155"/>
      <c r="D66" s="156"/>
      <c r="E66" s="156"/>
      <c r="F66" s="25"/>
      <c r="G66" s="25"/>
      <c r="H66" s="25"/>
      <c r="I66" s="25"/>
      <c r="J66" s="25"/>
      <c r="K66" s="25"/>
      <c r="L66" s="25"/>
      <c r="M66" s="25"/>
      <c r="N66" s="25"/>
      <c r="O66" s="25"/>
      <c r="P66" s="25"/>
      <c r="Q66" s="25"/>
      <c r="R66" s="25"/>
      <c r="S66" s="25"/>
    </row>
    <row r="67" spans="1:19" ht="36" customHeight="1">
      <c r="A67" s="154"/>
      <c r="B67" s="25"/>
      <c r="C67" s="155"/>
      <c r="D67" s="156"/>
      <c r="E67" s="156"/>
      <c r="F67" s="25"/>
      <c r="G67" s="25"/>
      <c r="H67" s="25"/>
      <c r="I67" s="25"/>
      <c r="J67" s="25"/>
      <c r="K67" s="25"/>
      <c r="L67" s="25"/>
      <c r="M67" s="25"/>
      <c r="N67" s="25"/>
      <c r="O67" s="25"/>
      <c r="P67" s="25"/>
      <c r="Q67" s="25"/>
      <c r="R67" s="25"/>
      <c r="S67" s="25"/>
    </row>
    <row r="68" spans="1:19" ht="36" customHeight="1">
      <c r="A68" s="154"/>
      <c r="B68" s="25"/>
      <c r="C68" s="155"/>
      <c r="D68" s="156"/>
      <c r="E68" s="156"/>
      <c r="F68" s="25"/>
      <c r="G68" s="25"/>
      <c r="H68" s="25"/>
      <c r="I68" s="25"/>
      <c r="J68" s="25"/>
      <c r="K68" s="25"/>
      <c r="L68" s="25"/>
      <c r="M68" s="25"/>
      <c r="N68" s="25"/>
      <c r="O68" s="25"/>
      <c r="P68" s="25"/>
      <c r="Q68" s="25"/>
      <c r="R68" s="25"/>
      <c r="S68" s="25"/>
    </row>
    <row r="69" spans="1:19" ht="36" customHeight="1">
      <c r="A69" s="154"/>
      <c r="B69" s="25"/>
      <c r="C69" s="155"/>
      <c r="D69" s="156"/>
      <c r="E69" s="156"/>
      <c r="F69" s="25"/>
      <c r="G69" s="25"/>
      <c r="H69" s="25"/>
      <c r="I69" s="25"/>
      <c r="J69" s="25"/>
      <c r="K69" s="25"/>
      <c r="L69" s="25"/>
      <c r="M69" s="25"/>
      <c r="N69" s="25"/>
      <c r="O69" s="25"/>
      <c r="P69" s="25"/>
      <c r="Q69" s="25"/>
      <c r="R69" s="25"/>
      <c r="S69" s="25"/>
    </row>
    <row r="70" spans="1:19" ht="36" customHeight="1">
      <c r="A70" s="154"/>
      <c r="B70" s="25"/>
      <c r="C70" s="155"/>
      <c r="D70" s="156"/>
      <c r="E70" s="156"/>
      <c r="F70" s="25"/>
      <c r="G70" s="25"/>
      <c r="H70" s="25"/>
      <c r="I70" s="25"/>
      <c r="J70" s="25"/>
      <c r="K70" s="25"/>
      <c r="L70" s="25"/>
      <c r="M70" s="25"/>
      <c r="N70" s="25"/>
      <c r="O70" s="25"/>
      <c r="P70" s="25"/>
      <c r="Q70" s="25"/>
      <c r="R70" s="25"/>
      <c r="S70" s="25"/>
    </row>
    <row r="71" spans="1:19" ht="36" customHeight="1">
      <c r="A71" s="154"/>
      <c r="B71" s="25"/>
      <c r="C71" s="155"/>
      <c r="D71" s="156"/>
      <c r="E71" s="156"/>
      <c r="F71" s="25"/>
      <c r="G71" s="25"/>
      <c r="H71" s="25"/>
      <c r="I71" s="25"/>
      <c r="J71" s="25"/>
      <c r="K71" s="25"/>
      <c r="L71" s="25"/>
      <c r="M71" s="25"/>
      <c r="N71" s="25"/>
      <c r="O71" s="25"/>
      <c r="P71" s="25"/>
      <c r="Q71" s="25"/>
      <c r="R71" s="25"/>
      <c r="S71" s="25"/>
    </row>
    <row r="72" spans="1:19" ht="36" customHeight="1">
      <c r="A72" s="154"/>
      <c r="B72" s="25"/>
      <c r="C72" s="155"/>
      <c r="D72" s="156"/>
      <c r="E72" s="156"/>
      <c r="F72" s="25"/>
      <c r="G72" s="25"/>
      <c r="H72" s="25"/>
      <c r="I72" s="25"/>
      <c r="J72" s="25"/>
      <c r="K72" s="25"/>
      <c r="L72" s="25"/>
      <c r="M72" s="25"/>
      <c r="N72" s="25"/>
      <c r="O72" s="25"/>
      <c r="P72" s="25"/>
      <c r="Q72" s="25"/>
      <c r="R72" s="25"/>
      <c r="S72" s="25"/>
    </row>
    <row r="73" spans="1:19" ht="36" customHeight="1">
      <c r="A73" s="154"/>
      <c r="B73" s="25"/>
      <c r="C73" s="155"/>
      <c r="D73" s="156"/>
      <c r="E73" s="156"/>
      <c r="F73" s="25"/>
      <c r="G73" s="25"/>
      <c r="H73" s="25"/>
      <c r="I73" s="25"/>
      <c r="J73" s="25"/>
      <c r="K73" s="25"/>
      <c r="L73" s="25"/>
      <c r="M73" s="25"/>
      <c r="N73" s="25"/>
      <c r="O73" s="25"/>
      <c r="P73" s="25"/>
      <c r="Q73" s="25"/>
      <c r="R73" s="25"/>
      <c r="S73" s="25"/>
    </row>
    <row r="74" spans="1:19" ht="36" customHeight="1">
      <c r="A74" s="154"/>
      <c r="B74" s="25"/>
      <c r="C74" s="155"/>
      <c r="D74" s="156"/>
      <c r="E74" s="156"/>
      <c r="F74" s="25"/>
      <c r="G74" s="25"/>
      <c r="H74" s="25"/>
      <c r="I74" s="25"/>
      <c r="J74" s="25"/>
      <c r="K74" s="25"/>
      <c r="L74" s="25"/>
      <c r="M74" s="25"/>
      <c r="N74" s="25"/>
      <c r="O74" s="25"/>
      <c r="P74" s="25"/>
      <c r="Q74" s="25"/>
      <c r="R74" s="25"/>
      <c r="S74" s="25"/>
    </row>
    <row r="75" spans="1:19" ht="36" customHeight="1">
      <c r="A75" s="154"/>
      <c r="B75" s="25"/>
      <c r="C75" s="155"/>
      <c r="D75" s="156"/>
      <c r="E75" s="156"/>
      <c r="F75" s="25"/>
      <c r="G75" s="25"/>
      <c r="H75" s="25"/>
      <c r="I75" s="25"/>
      <c r="J75" s="25"/>
      <c r="K75" s="25"/>
      <c r="L75" s="25"/>
      <c r="M75" s="25"/>
      <c r="N75" s="25"/>
      <c r="O75" s="25"/>
      <c r="P75" s="25"/>
      <c r="Q75" s="25"/>
      <c r="R75" s="25"/>
      <c r="S75" s="25"/>
    </row>
    <row r="76" spans="1:19" ht="36" customHeight="1">
      <c r="A76" s="154"/>
      <c r="B76" s="25"/>
      <c r="C76" s="155"/>
      <c r="D76" s="156"/>
      <c r="E76" s="156"/>
      <c r="F76" s="25"/>
      <c r="G76" s="25"/>
      <c r="H76" s="25"/>
      <c r="I76" s="25"/>
      <c r="J76" s="25"/>
      <c r="K76" s="25"/>
      <c r="L76" s="25"/>
      <c r="M76" s="25"/>
      <c r="N76" s="25"/>
      <c r="O76" s="25"/>
      <c r="P76" s="25"/>
      <c r="Q76" s="25"/>
      <c r="R76" s="25"/>
      <c r="S76" s="25"/>
    </row>
    <row r="77" spans="1:19" ht="36" customHeight="1">
      <c r="A77" s="154"/>
      <c r="B77" s="25"/>
      <c r="C77" s="155"/>
      <c r="D77" s="156"/>
      <c r="E77" s="156"/>
      <c r="F77" s="25"/>
      <c r="G77" s="25"/>
      <c r="H77" s="25"/>
      <c r="I77" s="25"/>
      <c r="J77" s="25"/>
      <c r="K77" s="25"/>
      <c r="L77" s="25"/>
      <c r="M77" s="25"/>
      <c r="N77" s="25"/>
      <c r="O77" s="25"/>
      <c r="P77" s="25"/>
      <c r="Q77" s="25"/>
      <c r="R77" s="25"/>
      <c r="S77" s="25"/>
    </row>
    <row r="78" spans="1:19" ht="36" customHeight="1">
      <c r="A78" s="154"/>
      <c r="B78" s="25"/>
      <c r="C78" s="155"/>
      <c r="D78" s="156"/>
      <c r="E78" s="156"/>
      <c r="F78" s="25"/>
      <c r="G78" s="25"/>
      <c r="H78" s="25"/>
      <c r="I78" s="25"/>
      <c r="J78" s="25"/>
      <c r="K78" s="25"/>
      <c r="L78" s="25"/>
      <c r="M78" s="25"/>
      <c r="N78" s="25"/>
      <c r="O78" s="25"/>
      <c r="P78" s="25"/>
      <c r="Q78" s="25"/>
      <c r="R78" s="25"/>
      <c r="S78" s="25"/>
    </row>
    <row r="79" spans="1:19" ht="36" customHeight="1">
      <c r="A79" s="154"/>
      <c r="B79" s="25"/>
      <c r="C79" s="155"/>
      <c r="D79" s="156"/>
      <c r="E79" s="156"/>
      <c r="F79" s="25"/>
      <c r="G79" s="25"/>
      <c r="H79" s="25"/>
      <c r="I79" s="25"/>
      <c r="J79" s="25"/>
      <c r="K79" s="25"/>
      <c r="L79" s="25"/>
      <c r="M79" s="25"/>
      <c r="N79" s="25"/>
      <c r="O79" s="25"/>
      <c r="P79" s="25"/>
      <c r="Q79" s="25"/>
      <c r="R79" s="25"/>
      <c r="S79" s="25"/>
    </row>
    <row r="80" spans="1:19" ht="36" customHeight="1">
      <c r="A80" s="154"/>
      <c r="B80" s="25"/>
      <c r="C80" s="155"/>
      <c r="D80" s="156"/>
      <c r="E80" s="156"/>
      <c r="F80" s="25"/>
      <c r="G80" s="25"/>
      <c r="H80" s="25"/>
      <c r="I80" s="25"/>
      <c r="J80" s="25"/>
      <c r="K80" s="25"/>
      <c r="L80" s="25"/>
      <c r="M80" s="25"/>
      <c r="N80" s="25"/>
      <c r="O80" s="25"/>
      <c r="P80" s="25"/>
      <c r="Q80" s="25"/>
      <c r="R80" s="25"/>
      <c r="S80" s="25"/>
    </row>
    <row r="81" spans="1:19" ht="36" customHeight="1">
      <c r="A81" s="154"/>
      <c r="B81" s="25"/>
      <c r="C81" s="155"/>
      <c r="D81" s="156"/>
      <c r="E81" s="156"/>
      <c r="F81" s="25"/>
      <c r="G81" s="25"/>
      <c r="H81" s="25"/>
      <c r="I81" s="25"/>
      <c r="J81" s="25"/>
      <c r="K81" s="25"/>
      <c r="L81" s="25"/>
      <c r="M81" s="25"/>
      <c r="N81" s="25"/>
      <c r="O81" s="25"/>
      <c r="P81" s="25"/>
      <c r="Q81" s="25"/>
      <c r="R81" s="25"/>
      <c r="S81" s="25"/>
    </row>
    <row r="82" spans="1:19" ht="36" customHeight="1">
      <c r="A82" s="154"/>
      <c r="B82" s="25"/>
      <c r="C82" s="155"/>
      <c r="D82" s="156"/>
      <c r="E82" s="156"/>
      <c r="F82" s="25"/>
      <c r="G82" s="25"/>
      <c r="H82" s="25"/>
      <c r="I82" s="25"/>
      <c r="J82" s="25"/>
      <c r="K82" s="25"/>
      <c r="L82" s="25"/>
      <c r="M82" s="25"/>
      <c r="N82" s="25"/>
      <c r="O82" s="25"/>
      <c r="P82" s="25"/>
      <c r="Q82" s="25"/>
      <c r="R82" s="25"/>
      <c r="S82" s="25"/>
    </row>
    <row r="83" spans="1:19" ht="36" customHeight="1">
      <c r="A83" s="154"/>
      <c r="B83" s="25"/>
      <c r="C83" s="155"/>
      <c r="D83" s="156"/>
      <c r="E83" s="156"/>
      <c r="F83" s="25"/>
      <c r="G83" s="25"/>
      <c r="H83" s="25"/>
      <c r="I83" s="25"/>
      <c r="J83" s="25"/>
      <c r="K83" s="25"/>
      <c r="L83" s="25"/>
      <c r="M83" s="25"/>
      <c r="N83" s="25"/>
      <c r="O83" s="25"/>
      <c r="P83" s="25"/>
      <c r="Q83" s="25"/>
      <c r="R83" s="25"/>
      <c r="S83" s="25"/>
    </row>
    <row r="84" spans="1:19" ht="36" customHeight="1">
      <c r="A84" s="154"/>
      <c r="B84" s="25"/>
      <c r="C84" s="155"/>
      <c r="D84" s="156"/>
      <c r="E84" s="156"/>
      <c r="F84" s="25"/>
      <c r="G84" s="25"/>
      <c r="H84" s="25"/>
      <c r="I84" s="25"/>
      <c r="J84" s="25"/>
      <c r="K84" s="25"/>
      <c r="L84" s="25"/>
      <c r="M84" s="25"/>
      <c r="N84" s="25"/>
      <c r="O84" s="25"/>
      <c r="P84" s="25"/>
      <c r="Q84" s="25"/>
      <c r="R84" s="25"/>
      <c r="S84" s="25"/>
    </row>
    <row r="85" spans="1:19" ht="36" customHeight="1">
      <c r="A85" s="154"/>
      <c r="B85" s="25"/>
      <c r="C85" s="155"/>
      <c r="D85" s="156"/>
      <c r="E85" s="156"/>
      <c r="F85" s="25"/>
      <c r="G85" s="25"/>
      <c r="H85" s="25"/>
      <c r="I85" s="25"/>
      <c r="J85" s="25"/>
      <c r="K85" s="25"/>
      <c r="L85" s="25"/>
      <c r="M85" s="25"/>
      <c r="N85" s="25"/>
      <c r="O85" s="25"/>
      <c r="P85" s="25"/>
      <c r="Q85" s="25"/>
      <c r="R85" s="25"/>
      <c r="S85" s="25"/>
    </row>
    <row r="86" spans="1:19" ht="36" customHeight="1">
      <c r="A86" s="154"/>
      <c r="B86" s="25"/>
      <c r="C86" s="155"/>
      <c r="D86" s="156"/>
      <c r="E86" s="156"/>
      <c r="F86" s="25"/>
      <c r="G86" s="25"/>
      <c r="H86" s="25"/>
      <c r="I86" s="25"/>
      <c r="J86" s="25"/>
      <c r="K86" s="25"/>
      <c r="L86" s="25"/>
      <c r="M86" s="25"/>
      <c r="N86" s="25"/>
      <c r="O86" s="25"/>
      <c r="P86" s="25"/>
      <c r="Q86" s="25"/>
      <c r="R86" s="25"/>
      <c r="S86" s="25"/>
    </row>
    <row r="87" spans="1:19" ht="36" customHeight="1">
      <c r="A87" s="154"/>
      <c r="B87" s="25"/>
      <c r="C87" s="155"/>
      <c r="D87" s="156"/>
      <c r="E87" s="156"/>
      <c r="F87" s="25"/>
      <c r="G87" s="25"/>
      <c r="H87" s="25"/>
      <c r="I87" s="25"/>
      <c r="J87" s="25"/>
      <c r="K87" s="25"/>
      <c r="L87" s="25"/>
      <c r="M87" s="25"/>
      <c r="N87" s="25"/>
      <c r="O87" s="25"/>
      <c r="P87" s="25"/>
      <c r="Q87" s="25"/>
      <c r="R87" s="25"/>
      <c r="S87" s="25"/>
    </row>
    <row r="88" spans="1:19" ht="36" customHeight="1">
      <c r="A88" s="154"/>
      <c r="B88" s="25"/>
      <c r="C88" s="155"/>
      <c r="D88" s="156"/>
      <c r="E88" s="156"/>
      <c r="F88" s="25"/>
      <c r="G88" s="25"/>
      <c r="H88" s="25"/>
      <c r="I88" s="25"/>
      <c r="J88" s="25"/>
      <c r="K88" s="25"/>
      <c r="L88" s="25"/>
      <c r="M88" s="25"/>
      <c r="N88" s="25"/>
      <c r="O88" s="25"/>
      <c r="P88" s="25"/>
      <c r="Q88" s="25"/>
      <c r="R88" s="25"/>
      <c r="S88" s="25"/>
    </row>
    <row r="89" spans="1:19" ht="36" customHeight="1">
      <c r="A89" s="154"/>
      <c r="B89" s="25"/>
      <c r="C89" s="155"/>
      <c r="D89" s="156"/>
      <c r="E89" s="156"/>
      <c r="F89" s="25"/>
      <c r="G89" s="25"/>
      <c r="H89" s="25"/>
      <c r="I89" s="25"/>
      <c r="J89" s="25"/>
      <c r="K89" s="25"/>
      <c r="L89" s="25"/>
      <c r="M89" s="25"/>
      <c r="N89" s="25"/>
      <c r="O89" s="25"/>
      <c r="P89" s="25"/>
      <c r="Q89" s="25"/>
      <c r="R89" s="25"/>
      <c r="S89" s="25"/>
    </row>
    <row r="90" spans="1:19" ht="36" customHeight="1">
      <c r="A90" s="154"/>
      <c r="B90" s="25"/>
      <c r="C90" s="155"/>
      <c r="D90" s="156"/>
      <c r="E90" s="156"/>
      <c r="F90" s="25"/>
      <c r="G90" s="25"/>
      <c r="H90" s="25"/>
      <c r="I90" s="25"/>
      <c r="J90" s="25"/>
      <c r="K90" s="25"/>
      <c r="L90" s="25"/>
      <c r="M90" s="25"/>
      <c r="N90" s="25"/>
      <c r="O90" s="25"/>
      <c r="P90" s="25"/>
      <c r="Q90" s="25"/>
      <c r="R90" s="25"/>
      <c r="S90" s="25"/>
    </row>
    <row r="91" spans="1:19" ht="36" customHeight="1">
      <c r="A91" s="154"/>
      <c r="B91" s="25"/>
      <c r="C91" s="155"/>
      <c r="D91" s="156"/>
      <c r="E91" s="156"/>
      <c r="F91" s="25"/>
      <c r="G91" s="25"/>
      <c r="H91" s="25"/>
      <c r="I91" s="25"/>
      <c r="J91" s="25"/>
      <c r="K91" s="25"/>
      <c r="L91" s="25"/>
      <c r="M91" s="25"/>
      <c r="N91" s="25"/>
      <c r="O91" s="25"/>
      <c r="P91" s="25"/>
      <c r="Q91" s="25"/>
      <c r="R91" s="25"/>
      <c r="S91" s="25"/>
    </row>
    <row r="92" spans="1:19" ht="36" customHeight="1">
      <c r="A92" s="154"/>
      <c r="B92" s="25"/>
      <c r="C92" s="155"/>
      <c r="D92" s="156"/>
      <c r="E92" s="156"/>
      <c r="F92" s="25"/>
      <c r="G92" s="25"/>
      <c r="H92" s="25"/>
      <c r="I92" s="25"/>
      <c r="J92" s="25"/>
      <c r="K92" s="25"/>
      <c r="L92" s="25"/>
      <c r="M92" s="25"/>
      <c r="N92" s="25"/>
      <c r="O92" s="25"/>
      <c r="P92" s="25"/>
      <c r="Q92" s="25"/>
      <c r="R92" s="25"/>
      <c r="S92" s="25"/>
    </row>
    <row r="93" spans="1:19" ht="36" customHeight="1">
      <c r="A93" s="154"/>
      <c r="B93" s="25"/>
      <c r="C93" s="155"/>
      <c r="D93" s="156"/>
      <c r="E93" s="156"/>
      <c r="F93" s="25"/>
      <c r="G93" s="25"/>
      <c r="H93" s="25"/>
      <c r="I93" s="25"/>
      <c r="J93" s="25"/>
      <c r="K93" s="25"/>
      <c r="L93" s="25"/>
      <c r="M93" s="25"/>
      <c r="N93" s="25"/>
      <c r="O93" s="25"/>
      <c r="P93" s="25"/>
      <c r="Q93" s="25"/>
      <c r="R93" s="25"/>
      <c r="S93" s="25"/>
    </row>
    <row r="94" spans="1:19" ht="36" customHeight="1">
      <c r="A94" s="154"/>
      <c r="B94" s="25"/>
      <c r="C94" s="155"/>
      <c r="D94" s="156"/>
      <c r="E94" s="156"/>
      <c r="F94" s="25"/>
      <c r="G94" s="25"/>
      <c r="H94" s="25"/>
      <c r="I94" s="25"/>
      <c r="J94" s="25"/>
      <c r="K94" s="25"/>
      <c r="L94" s="25"/>
      <c r="M94" s="25"/>
      <c r="N94" s="25"/>
      <c r="O94" s="25"/>
      <c r="P94" s="25"/>
      <c r="Q94" s="25"/>
      <c r="R94" s="25"/>
      <c r="S94" s="25"/>
    </row>
    <row r="95" spans="1:19" ht="36" customHeight="1">
      <c r="A95" s="154"/>
      <c r="B95" s="25"/>
      <c r="C95" s="155"/>
      <c r="D95" s="156"/>
      <c r="E95" s="156"/>
      <c r="F95" s="25"/>
      <c r="G95" s="25"/>
      <c r="H95" s="25"/>
      <c r="I95" s="25"/>
      <c r="J95" s="25"/>
      <c r="K95" s="25"/>
      <c r="L95" s="25"/>
      <c r="M95" s="25"/>
      <c r="N95" s="25"/>
      <c r="O95" s="25"/>
      <c r="P95" s="25"/>
      <c r="Q95" s="25"/>
      <c r="R95" s="25"/>
      <c r="S95" s="25"/>
    </row>
    <row r="96" spans="1:19" ht="36" customHeight="1">
      <c r="A96" s="154"/>
      <c r="B96" s="25"/>
      <c r="C96" s="155"/>
      <c r="D96" s="156"/>
      <c r="E96" s="156"/>
      <c r="F96" s="25"/>
      <c r="G96" s="25"/>
      <c r="H96" s="25"/>
      <c r="I96" s="25"/>
      <c r="J96" s="25"/>
      <c r="K96" s="25"/>
      <c r="L96" s="25"/>
      <c r="M96" s="25"/>
      <c r="N96" s="25"/>
      <c r="O96" s="25"/>
      <c r="P96" s="25"/>
      <c r="Q96" s="25"/>
      <c r="R96" s="25"/>
      <c r="S96" s="25"/>
    </row>
    <row r="97" spans="1:19" ht="36" customHeight="1">
      <c r="A97" s="154"/>
      <c r="B97" s="25"/>
      <c r="C97" s="155"/>
      <c r="D97" s="156"/>
      <c r="E97" s="156"/>
      <c r="F97" s="25"/>
      <c r="G97" s="25"/>
      <c r="H97" s="25"/>
      <c r="I97" s="25"/>
      <c r="J97" s="25"/>
      <c r="K97" s="25"/>
      <c r="L97" s="25"/>
      <c r="M97" s="25"/>
      <c r="N97" s="25"/>
      <c r="O97" s="25"/>
      <c r="P97" s="25"/>
      <c r="Q97" s="25"/>
      <c r="R97" s="25"/>
      <c r="S97" s="25"/>
    </row>
    <row r="98" spans="1:19" ht="36" customHeight="1">
      <c r="A98" s="154"/>
      <c r="B98" s="25"/>
      <c r="C98" s="155"/>
      <c r="D98" s="156"/>
      <c r="E98" s="156"/>
      <c r="F98" s="25"/>
      <c r="G98" s="25"/>
      <c r="H98" s="25"/>
      <c r="I98" s="25"/>
      <c r="J98" s="25"/>
      <c r="K98" s="25"/>
      <c r="L98" s="25"/>
      <c r="M98" s="25"/>
      <c r="N98" s="25"/>
      <c r="O98" s="25"/>
      <c r="P98" s="25"/>
      <c r="Q98" s="25"/>
      <c r="R98" s="25"/>
      <c r="S98" s="25"/>
    </row>
    <row r="99" spans="1:19" ht="36" customHeight="1">
      <c r="A99" s="154"/>
      <c r="B99" s="25"/>
      <c r="C99" s="155"/>
      <c r="D99" s="156"/>
      <c r="E99" s="156"/>
      <c r="F99" s="25"/>
      <c r="G99" s="25"/>
      <c r="H99" s="25"/>
      <c r="I99" s="25"/>
      <c r="J99" s="25"/>
      <c r="K99" s="25"/>
      <c r="L99" s="25"/>
      <c r="M99" s="25"/>
      <c r="N99" s="25"/>
      <c r="O99" s="25"/>
      <c r="P99" s="25"/>
      <c r="Q99" s="25"/>
      <c r="R99" s="25"/>
      <c r="S99" s="25"/>
    </row>
    <row r="100" spans="1:19" ht="36" customHeight="1">
      <c r="A100" s="154"/>
      <c r="B100" s="25"/>
      <c r="C100" s="155"/>
      <c r="D100" s="156"/>
      <c r="E100" s="156"/>
      <c r="F100" s="25"/>
      <c r="G100" s="25"/>
      <c r="H100" s="25"/>
      <c r="I100" s="25"/>
      <c r="J100" s="25"/>
      <c r="K100" s="25"/>
      <c r="L100" s="25"/>
      <c r="M100" s="25"/>
      <c r="N100" s="25"/>
      <c r="O100" s="25"/>
      <c r="P100" s="25"/>
      <c r="Q100" s="25"/>
      <c r="R100" s="25"/>
      <c r="S100" s="25"/>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33203125" customWidth="1"/>
    <col min="2" max="2" width="13.3320312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2" t="s">
        <v>231</v>
      </c>
      <c r="B2" s="77" t="s">
        <v>28</v>
      </c>
      <c r="C2" s="77" t="s">
        <v>129</v>
      </c>
      <c r="D2" s="77" t="s">
        <v>47</v>
      </c>
      <c r="E2" s="77" t="s">
        <v>127</v>
      </c>
      <c r="F2" s="77" t="s">
        <v>130</v>
      </c>
      <c r="G2" s="77" t="s">
        <v>82</v>
      </c>
      <c r="H2" s="77" t="s">
        <v>131</v>
      </c>
      <c r="I2" s="77" t="s">
        <v>144</v>
      </c>
      <c r="J2" s="77" t="s">
        <v>150</v>
      </c>
      <c r="K2" s="77" t="s">
        <v>75</v>
      </c>
      <c r="L2" s="77" t="s">
        <v>76</v>
      </c>
      <c r="M2" s="77" t="s">
        <v>186</v>
      </c>
      <c r="N2" s="71" t="s">
        <v>223</v>
      </c>
      <c r="O2" s="72" t="s">
        <v>132</v>
      </c>
      <c r="P2" s="72" t="s">
        <v>138</v>
      </c>
      <c r="Q2" s="72" t="s">
        <v>88</v>
      </c>
    </row>
    <row r="3" spans="1:18">
      <c r="A3" s="22" t="s">
        <v>217</v>
      </c>
      <c r="B3" s="76" t="s">
        <v>99</v>
      </c>
      <c r="C3" s="75" t="s">
        <v>97</v>
      </c>
      <c r="D3" s="75" t="s">
        <v>213</v>
      </c>
      <c r="E3" s="76" t="s">
        <v>108</v>
      </c>
      <c r="F3" s="75" t="s">
        <v>189</v>
      </c>
      <c r="G3" s="74" t="s">
        <v>109</v>
      </c>
      <c r="H3" s="75" t="s">
        <v>110</v>
      </c>
      <c r="I3" s="74" t="s">
        <v>126</v>
      </c>
      <c r="J3" s="24">
        <v>2026</v>
      </c>
      <c r="K3" s="86">
        <v>46027</v>
      </c>
      <c r="L3" s="86">
        <v>46111</v>
      </c>
      <c r="M3" s="34" t="s">
        <v>187</v>
      </c>
      <c r="N3" s="73" t="s">
        <v>93</v>
      </c>
      <c r="O3" s="34" t="s">
        <v>227</v>
      </c>
      <c r="P3" s="73" t="s">
        <v>230</v>
      </c>
      <c r="Q3" s="80" t="s">
        <v>312</v>
      </c>
      <c r="R3" s="82"/>
    </row>
    <row r="4" spans="1:18">
      <c r="A4" s="22" t="s">
        <v>218</v>
      </c>
      <c r="B4" s="22" t="s">
        <v>100</v>
      </c>
      <c r="C4" s="74" t="s">
        <v>98</v>
      </c>
      <c r="D4" s="74" t="s">
        <v>214</v>
      </c>
      <c r="E4" s="76"/>
      <c r="F4" s="75"/>
      <c r="G4" s="74" t="s">
        <v>111</v>
      </c>
      <c r="H4" s="74" t="s">
        <v>128</v>
      </c>
      <c r="I4" s="74" t="s">
        <v>101</v>
      </c>
      <c r="J4" s="24"/>
      <c r="K4" s="86">
        <v>46117</v>
      </c>
      <c r="L4" s="86">
        <v>46203</v>
      </c>
      <c r="M4" s="34" t="s">
        <v>188</v>
      </c>
      <c r="N4" s="73" t="s">
        <v>219</v>
      </c>
      <c r="O4" s="34" t="s">
        <v>224</v>
      </c>
      <c r="P4" s="19"/>
      <c r="Q4" s="80" t="s">
        <v>232</v>
      </c>
      <c r="R4" s="82"/>
    </row>
    <row r="5" spans="1:18" ht="12.75" customHeight="1">
      <c r="A5" s="19"/>
      <c r="B5" s="19"/>
      <c r="C5" s="74"/>
      <c r="D5" s="19"/>
      <c r="E5" s="19"/>
      <c r="F5" s="19"/>
      <c r="G5" s="74" t="s">
        <v>112</v>
      </c>
      <c r="H5" s="74"/>
      <c r="I5" s="74"/>
      <c r="J5" s="19"/>
      <c r="K5" s="86">
        <v>46208</v>
      </c>
      <c r="L5" s="86">
        <v>46295</v>
      </c>
      <c r="M5" s="44"/>
      <c r="N5" s="73" t="s">
        <v>220</v>
      </c>
      <c r="O5" s="34" t="s">
        <v>225</v>
      </c>
      <c r="P5" s="19"/>
      <c r="Q5" s="80" t="s">
        <v>233</v>
      </c>
      <c r="R5" s="82"/>
    </row>
    <row r="6" spans="1:18" ht="12.75" customHeight="1">
      <c r="A6" s="19"/>
      <c r="B6" s="19"/>
      <c r="C6" s="74"/>
      <c r="D6" s="19"/>
      <c r="E6" s="23"/>
      <c r="F6" s="74"/>
      <c r="G6" s="24"/>
      <c r="H6" s="24"/>
      <c r="I6" s="24"/>
      <c r="J6" s="24"/>
      <c r="K6" s="87">
        <v>46300</v>
      </c>
      <c r="L6" s="86">
        <v>46386</v>
      </c>
      <c r="M6" s="44"/>
      <c r="N6" s="73" t="s">
        <v>221</v>
      </c>
      <c r="O6" s="34" t="s">
        <v>226</v>
      </c>
      <c r="P6" s="19"/>
      <c r="Q6" s="80" t="s">
        <v>234</v>
      </c>
      <c r="R6" s="82"/>
    </row>
    <row r="7" spans="1:18">
      <c r="A7" s="19"/>
      <c r="B7" s="24"/>
      <c r="C7" s="24"/>
      <c r="D7" s="24"/>
      <c r="E7" s="24"/>
      <c r="F7" s="24"/>
      <c r="G7" s="24"/>
      <c r="H7" s="24"/>
      <c r="I7" s="24"/>
      <c r="J7" s="19"/>
      <c r="K7" s="19"/>
      <c r="L7" s="19"/>
      <c r="M7" s="44"/>
      <c r="N7" s="73" t="s">
        <v>222</v>
      </c>
      <c r="O7" s="19"/>
      <c r="P7" s="19"/>
      <c r="Q7" s="80" t="s">
        <v>235</v>
      </c>
      <c r="R7" s="82"/>
    </row>
    <row r="8" spans="1:18">
      <c r="K8" s="45"/>
      <c r="M8" s="70"/>
      <c r="Q8" s="80" t="s">
        <v>236</v>
      </c>
      <c r="R8" s="82"/>
    </row>
    <row r="9" spans="1:18">
      <c r="M9" s="70"/>
      <c r="Q9" s="79" t="s">
        <v>237</v>
      </c>
      <c r="R9" s="83"/>
    </row>
    <row r="10" spans="1:18">
      <c r="M10" s="70"/>
      <c r="Q10" s="79" t="s">
        <v>238</v>
      </c>
      <c r="R10" s="83"/>
    </row>
    <row r="11" spans="1:18">
      <c r="M11" s="70"/>
      <c r="Q11" s="79" t="s">
        <v>239</v>
      </c>
      <c r="R11" s="83"/>
    </row>
    <row r="12" spans="1:18">
      <c r="M12" s="70"/>
      <c r="Q12" s="79" t="s">
        <v>240</v>
      </c>
      <c r="R12" s="83"/>
    </row>
    <row r="13" spans="1:18">
      <c r="B13" s="21"/>
      <c r="M13" s="70"/>
      <c r="Q13" s="79" t="s">
        <v>241</v>
      </c>
      <c r="R13" s="83"/>
    </row>
    <row r="14" spans="1:18">
      <c r="Q14" s="79" t="s">
        <v>242</v>
      </c>
      <c r="R14" s="83"/>
    </row>
    <row r="15" spans="1:18">
      <c r="Q15" s="79" t="s">
        <v>243</v>
      </c>
      <c r="R15" s="83"/>
    </row>
    <row r="16" spans="1:18">
      <c r="Q16" s="79" t="s">
        <v>244</v>
      </c>
      <c r="R16" s="83"/>
    </row>
    <row r="17" spans="17:18">
      <c r="Q17" s="79" t="s">
        <v>245</v>
      </c>
      <c r="R17" s="83"/>
    </row>
    <row r="18" spans="17:18">
      <c r="Q18" s="79" t="s">
        <v>246</v>
      </c>
      <c r="R18" s="83"/>
    </row>
    <row r="19" spans="17:18">
      <c r="Q19" s="79" t="s">
        <v>247</v>
      </c>
      <c r="R19" s="83"/>
    </row>
    <row r="20" spans="17:18">
      <c r="Q20" s="79" t="s">
        <v>248</v>
      </c>
      <c r="R20" s="83"/>
    </row>
    <row r="21" spans="17:18">
      <c r="Q21" s="79" t="s">
        <v>249</v>
      </c>
      <c r="R21" s="83"/>
    </row>
    <row r="22" spans="17:18">
      <c r="Q22" s="79" t="s">
        <v>250</v>
      </c>
      <c r="R22" s="83"/>
    </row>
    <row r="23" spans="17:18">
      <c r="Q23" s="79" t="s">
        <v>251</v>
      </c>
      <c r="R23" s="83"/>
    </row>
    <row r="24" spans="17:18">
      <c r="Q24" s="79" t="s">
        <v>252</v>
      </c>
      <c r="R24" s="83"/>
    </row>
    <row r="25" spans="17:18">
      <c r="Q25" s="79" t="s">
        <v>253</v>
      </c>
      <c r="R25" s="83"/>
    </row>
    <row r="26" spans="17:18">
      <c r="Q26" s="79" t="s">
        <v>254</v>
      </c>
      <c r="R26" s="83"/>
    </row>
    <row r="27" spans="17:18">
      <c r="Q27" s="79" t="s">
        <v>255</v>
      </c>
      <c r="R27" s="83"/>
    </row>
    <row r="28" spans="17:18">
      <c r="Q28" s="79" t="s">
        <v>256</v>
      </c>
      <c r="R28" s="83"/>
    </row>
    <row r="29" spans="17:18">
      <c r="Q29" s="79" t="s">
        <v>257</v>
      </c>
      <c r="R29" s="83"/>
    </row>
    <row r="30" spans="17:18">
      <c r="Q30" s="79" t="s">
        <v>258</v>
      </c>
      <c r="R30" s="83"/>
    </row>
    <row r="31" spans="17:18">
      <c r="Q31" s="79" t="s">
        <v>259</v>
      </c>
      <c r="R31" s="83"/>
    </row>
    <row r="32" spans="17:18">
      <c r="Q32" s="79" t="s">
        <v>260</v>
      </c>
      <c r="R32" s="83"/>
    </row>
    <row r="33" spans="17:18">
      <c r="Q33" s="79" t="s">
        <v>261</v>
      </c>
      <c r="R33" s="83"/>
    </row>
    <row r="34" spans="17:18">
      <c r="Q34" s="79" t="s">
        <v>262</v>
      </c>
      <c r="R34" s="83"/>
    </row>
    <row r="35" spans="17:18">
      <c r="Q35" s="79" t="s">
        <v>263</v>
      </c>
      <c r="R35" s="83"/>
    </row>
    <row r="36" spans="17:18">
      <c r="Q36" s="79" t="s">
        <v>264</v>
      </c>
      <c r="R36" s="83"/>
    </row>
    <row r="37" spans="17:18">
      <c r="Q37" s="81" t="s">
        <v>265</v>
      </c>
      <c r="R37" s="84"/>
    </row>
    <row r="38" spans="17:18">
      <c r="Q38" s="79" t="s">
        <v>266</v>
      </c>
      <c r="R38" s="83"/>
    </row>
    <row r="39" spans="17:18">
      <c r="Q39" s="79" t="s">
        <v>267</v>
      </c>
      <c r="R39" s="83"/>
    </row>
    <row r="40" spans="17:18">
      <c r="Q40" s="79" t="s">
        <v>268</v>
      </c>
      <c r="R40" s="83"/>
    </row>
    <row r="41" spans="17:18">
      <c r="Q41" s="79" t="s">
        <v>269</v>
      </c>
      <c r="R41" s="83"/>
    </row>
    <row r="42" spans="17:18">
      <c r="Q42" s="79" t="s">
        <v>270</v>
      </c>
      <c r="R42" s="83"/>
    </row>
    <row r="43" spans="17:18">
      <c r="Q43" s="81" t="s">
        <v>271</v>
      </c>
      <c r="R43" s="84"/>
    </row>
    <row r="44" spans="17:18">
      <c r="Q44" s="79" t="s">
        <v>272</v>
      </c>
      <c r="R44" s="83"/>
    </row>
    <row r="45" spans="17:18">
      <c r="Q45" s="79" t="s">
        <v>273</v>
      </c>
      <c r="R45" s="83"/>
    </row>
    <row r="46" spans="17:18">
      <c r="Q46" s="79" t="s">
        <v>274</v>
      </c>
      <c r="R46" s="83"/>
    </row>
    <row r="47" spans="17:18">
      <c r="Q47" s="79" t="s">
        <v>275</v>
      </c>
      <c r="R47" s="83"/>
    </row>
    <row r="48" spans="17:18">
      <c r="Q48" s="79" t="s">
        <v>276</v>
      </c>
      <c r="R48" s="83"/>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98" zoomScaleNormal="98" workbookViewId="0">
      <selection activeCell="B10" sqref="B10:F10"/>
    </sheetView>
  </sheetViews>
  <sheetFormatPr baseColWidth="10" defaultColWidth="9.33203125" defaultRowHeight="12.75"/>
  <cols>
    <col min="1" max="1" width="20.33203125" style="144" customWidth="1"/>
    <col min="2" max="3" width="10.1640625" style="144" customWidth="1"/>
    <col min="4" max="4" width="20.6640625" style="144" customWidth="1"/>
    <col min="5" max="5" width="30.6640625" style="144" customWidth="1"/>
    <col min="6" max="6" width="25.33203125" style="144" customWidth="1"/>
    <col min="7" max="16384" width="9.33203125" style="144"/>
  </cols>
  <sheetData>
    <row r="1" spans="1:6" ht="27.6" customHeight="1">
      <c r="A1" s="620" t="s">
        <v>7</v>
      </c>
      <c r="B1" s="621"/>
      <c r="C1" s="621"/>
      <c r="D1" s="621"/>
      <c r="E1" s="621"/>
      <c r="F1" s="622"/>
    </row>
    <row r="2" spans="1:6" ht="26.85" customHeight="1">
      <c r="A2" s="623" t="s">
        <v>32</v>
      </c>
      <c r="B2" s="624"/>
      <c r="C2" s="624"/>
      <c r="D2" s="624"/>
      <c r="E2" s="624"/>
      <c r="F2" s="625"/>
    </row>
    <row r="3" spans="1:6" ht="12.75" customHeight="1">
      <c r="A3" s="590" t="s">
        <v>376</v>
      </c>
      <c r="B3" s="591"/>
      <c r="C3" s="591"/>
      <c r="D3" s="591"/>
      <c r="E3" s="591"/>
      <c r="F3" s="592"/>
    </row>
    <row r="4" spans="1:6" ht="24.75" customHeight="1">
      <c r="A4" s="608" t="s">
        <v>33</v>
      </c>
      <c r="B4" s="609"/>
      <c r="C4" s="610"/>
      <c r="D4" s="611" t="s">
        <v>525</v>
      </c>
      <c r="E4" s="612"/>
      <c r="F4" s="613"/>
    </row>
    <row r="5" spans="1:6" ht="24.75" customHeight="1">
      <c r="A5" s="608" t="s">
        <v>34</v>
      </c>
      <c r="B5" s="609"/>
      <c r="C5" s="610"/>
      <c r="D5" s="611" t="s">
        <v>482</v>
      </c>
      <c r="E5" s="612"/>
      <c r="F5" s="613"/>
    </row>
    <row r="6" spans="1:6" ht="24.75" customHeight="1">
      <c r="A6" s="608" t="s">
        <v>35</v>
      </c>
      <c r="B6" s="609"/>
      <c r="C6" s="610"/>
      <c r="D6" s="611" t="s">
        <v>482</v>
      </c>
      <c r="E6" s="612"/>
      <c r="F6" s="613"/>
    </row>
    <row r="7" spans="1:6" ht="24.75" customHeight="1">
      <c r="A7" s="608" t="s">
        <v>36</v>
      </c>
      <c r="B7" s="609"/>
      <c r="C7" s="610"/>
      <c r="D7" s="611" t="s">
        <v>526</v>
      </c>
      <c r="E7" s="612"/>
      <c r="F7" s="613"/>
    </row>
    <row r="8" spans="1:6" ht="24.75" customHeight="1">
      <c r="A8" s="608" t="s">
        <v>37</v>
      </c>
      <c r="B8" s="609"/>
      <c r="C8" s="610"/>
      <c r="D8" s="611" t="s">
        <v>482</v>
      </c>
      <c r="E8" s="612"/>
      <c r="F8" s="613"/>
    </row>
    <row r="9" spans="1:6" ht="12.75" customHeight="1">
      <c r="A9" s="590" t="s">
        <v>377</v>
      </c>
      <c r="B9" s="591"/>
      <c r="C9" s="591"/>
      <c r="D9" s="591"/>
      <c r="E9" s="591"/>
      <c r="F9" s="592"/>
    </row>
    <row r="10" spans="1:6" ht="12.75" customHeight="1">
      <c r="A10" s="181" t="s">
        <v>378</v>
      </c>
      <c r="B10" s="614" t="s">
        <v>292</v>
      </c>
      <c r="C10" s="615"/>
      <c r="D10" s="615"/>
      <c r="E10" s="615"/>
      <c r="F10" s="616"/>
    </row>
    <row r="11" spans="1:6" ht="40.5" customHeight="1">
      <c r="A11" s="181" t="s">
        <v>379</v>
      </c>
      <c r="B11" s="617" t="s">
        <v>307</v>
      </c>
      <c r="C11" s="618"/>
      <c r="D11" s="618"/>
      <c r="E11" s="618"/>
      <c r="F11" s="619"/>
    </row>
    <row r="12" spans="1:6" ht="12.75" customHeight="1">
      <c r="A12" s="181" t="s">
        <v>380</v>
      </c>
      <c r="B12" s="602" t="s">
        <v>308</v>
      </c>
      <c r="C12" s="603"/>
      <c r="D12" s="603"/>
      <c r="E12" s="603"/>
      <c r="F12" s="604"/>
    </row>
    <row r="13" spans="1:6" ht="12.75" customHeight="1">
      <c r="A13" s="590" t="s">
        <v>381</v>
      </c>
      <c r="B13" s="591"/>
      <c r="C13" s="591"/>
      <c r="D13" s="591"/>
      <c r="E13" s="591"/>
      <c r="F13" s="592"/>
    </row>
    <row r="14" spans="1:6" ht="26.25" customHeight="1">
      <c r="A14" s="181" t="s">
        <v>382</v>
      </c>
      <c r="B14" s="605" t="s">
        <v>309</v>
      </c>
      <c r="C14" s="606"/>
      <c r="D14" s="606"/>
      <c r="E14" s="606"/>
      <c r="F14" s="607"/>
    </row>
    <row r="15" spans="1:6" ht="28.5" customHeight="1">
      <c r="A15" s="181" t="s">
        <v>383</v>
      </c>
      <c r="B15" s="605" t="s">
        <v>310</v>
      </c>
      <c r="C15" s="606"/>
      <c r="D15" s="606"/>
      <c r="E15" s="606"/>
      <c r="F15" s="607"/>
    </row>
    <row r="16" spans="1:6" ht="29.25" customHeight="1">
      <c r="A16" s="181" t="s">
        <v>384</v>
      </c>
      <c r="B16" s="605" t="s">
        <v>311</v>
      </c>
      <c r="C16" s="606"/>
      <c r="D16" s="606"/>
      <c r="E16" s="606"/>
      <c r="F16" s="607"/>
    </row>
    <row r="17" spans="1:6" ht="12.75" customHeight="1">
      <c r="A17" s="590" t="s">
        <v>385</v>
      </c>
      <c r="B17" s="591"/>
      <c r="C17" s="591"/>
      <c r="D17" s="591"/>
      <c r="E17" s="591"/>
      <c r="F17" s="592"/>
    </row>
    <row r="18" spans="1:6" ht="12.75" customHeight="1">
      <c r="A18" s="593" t="s">
        <v>386</v>
      </c>
      <c r="B18" s="594"/>
      <c r="C18" s="595"/>
      <c r="D18" s="596"/>
      <c r="E18" s="596"/>
      <c r="F18" s="597"/>
    </row>
    <row r="19" spans="1:6" ht="25.5" customHeight="1">
      <c r="A19" s="598" t="s">
        <v>387</v>
      </c>
      <c r="B19" s="599"/>
      <c r="C19" s="600" t="s">
        <v>388</v>
      </c>
      <c r="D19" s="601"/>
      <c r="E19" s="181" t="s">
        <v>389</v>
      </c>
      <c r="F19" s="182" t="s">
        <v>390</v>
      </c>
    </row>
    <row r="20" spans="1:6" ht="79.7" customHeight="1">
      <c r="A20" s="587" t="s">
        <v>391</v>
      </c>
      <c r="B20" s="588"/>
      <c r="C20" s="588"/>
      <c r="D20" s="588"/>
      <c r="E20" s="588"/>
      <c r="F20" s="589"/>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topLeftCell="A7" zoomScale="55" zoomScaleNormal="55" workbookViewId="0">
      <selection activeCell="W12" sqref="W12"/>
    </sheetView>
  </sheetViews>
  <sheetFormatPr baseColWidth="10" defaultRowHeight="12.75"/>
  <cols>
    <col min="1" max="1" width="22.33203125" customWidth="1"/>
    <col min="2" max="2" width="24.6640625" customWidth="1"/>
    <col min="3" max="3" width="22.33203125" customWidth="1"/>
    <col min="4" max="4" width="25" customWidth="1"/>
    <col min="5" max="5" width="35.33203125" customWidth="1"/>
  </cols>
  <sheetData>
    <row r="1" spans="1:21" ht="18">
      <c r="A1" s="626" t="s">
        <v>51</v>
      </c>
      <c r="B1" s="626"/>
      <c r="C1" s="626"/>
      <c r="D1" s="626"/>
      <c r="E1" s="626"/>
      <c r="F1" s="626"/>
      <c r="G1" s="626"/>
      <c r="H1" s="626"/>
      <c r="I1" s="626"/>
      <c r="J1" s="626"/>
      <c r="K1" s="626"/>
      <c r="L1" s="626"/>
      <c r="M1" s="626"/>
      <c r="N1" s="626"/>
      <c r="O1" s="626"/>
      <c r="P1" s="626"/>
      <c r="Q1" s="626"/>
      <c r="R1" s="626"/>
      <c r="S1" s="626"/>
      <c r="T1" s="626"/>
      <c r="U1" s="627"/>
    </row>
    <row r="2" spans="1:21">
      <c r="A2" s="628" t="s">
        <v>33</v>
      </c>
      <c r="B2" s="628"/>
      <c r="C2" s="628"/>
      <c r="D2" s="628"/>
      <c r="E2" s="628"/>
      <c r="F2" s="628"/>
      <c r="G2" s="628"/>
      <c r="H2" s="628"/>
      <c r="I2" s="628"/>
      <c r="J2" s="628"/>
      <c r="K2" s="629" t="s">
        <v>69</v>
      </c>
      <c r="L2" s="630"/>
      <c r="M2" s="630"/>
      <c r="N2" s="630"/>
      <c r="O2" s="630"/>
      <c r="P2" s="630"/>
      <c r="Q2" s="630"/>
      <c r="R2" s="630"/>
      <c r="S2" s="630"/>
      <c r="T2" s="630"/>
      <c r="U2" s="631"/>
    </row>
    <row r="3" spans="1:21">
      <c r="A3" s="628" t="s">
        <v>34</v>
      </c>
      <c r="B3" s="628"/>
      <c r="C3" s="628"/>
      <c r="D3" s="628"/>
      <c r="E3" s="628"/>
      <c r="F3" s="628"/>
      <c r="G3" s="628"/>
      <c r="H3" s="628"/>
      <c r="I3" s="628"/>
      <c r="J3" s="628"/>
      <c r="K3" s="629" t="s">
        <v>69</v>
      </c>
      <c r="L3" s="630"/>
      <c r="M3" s="630"/>
      <c r="N3" s="630"/>
      <c r="O3" s="630"/>
      <c r="P3" s="630"/>
      <c r="Q3" s="630"/>
      <c r="R3" s="630"/>
      <c r="S3" s="630"/>
      <c r="T3" s="630"/>
      <c r="U3" s="631"/>
    </row>
    <row r="4" spans="1:21">
      <c r="A4" s="628" t="s">
        <v>35</v>
      </c>
      <c r="B4" s="628"/>
      <c r="C4" s="628"/>
      <c r="D4" s="628"/>
      <c r="E4" s="628"/>
      <c r="F4" s="628"/>
      <c r="G4" s="628"/>
      <c r="H4" s="628"/>
      <c r="I4" s="628"/>
      <c r="J4" s="628"/>
      <c r="K4" s="629" t="s">
        <v>69</v>
      </c>
      <c r="L4" s="630"/>
      <c r="M4" s="630"/>
      <c r="N4" s="630"/>
      <c r="O4" s="630"/>
      <c r="P4" s="630"/>
      <c r="Q4" s="630"/>
      <c r="R4" s="630"/>
      <c r="S4" s="630"/>
      <c r="T4" s="630"/>
      <c r="U4" s="631"/>
    </row>
    <row r="5" spans="1:21">
      <c r="A5" s="628" t="s">
        <v>36</v>
      </c>
      <c r="B5" s="628"/>
      <c r="C5" s="628"/>
      <c r="D5" s="628"/>
      <c r="E5" s="628"/>
      <c r="F5" s="628"/>
      <c r="G5" s="628"/>
      <c r="H5" s="628"/>
      <c r="I5" s="628"/>
      <c r="J5" s="628"/>
      <c r="K5" s="632" t="s">
        <v>70</v>
      </c>
      <c r="L5" s="633"/>
      <c r="M5" s="633"/>
      <c r="N5" s="633"/>
      <c r="O5" s="633"/>
      <c r="P5" s="633"/>
      <c r="Q5" s="633"/>
      <c r="R5" s="633"/>
      <c r="S5" s="633"/>
      <c r="T5" s="633"/>
      <c r="U5" s="634"/>
    </row>
    <row r="6" spans="1:21">
      <c r="A6" s="628" t="s">
        <v>37</v>
      </c>
      <c r="B6" s="628"/>
      <c r="C6" s="628"/>
      <c r="D6" s="628"/>
      <c r="E6" s="628"/>
      <c r="F6" s="628"/>
      <c r="G6" s="628"/>
      <c r="H6" s="628"/>
      <c r="I6" s="628"/>
      <c r="J6" s="628"/>
      <c r="K6" s="629"/>
      <c r="L6" s="630"/>
      <c r="M6" s="630"/>
      <c r="N6" s="630"/>
      <c r="O6" s="630"/>
      <c r="P6" s="630"/>
      <c r="Q6" s="630"/>
      <c r="R6" s="630"/>
      <c r="S6" s="630"/>
      <c r="T6" s="630"/>
      <c r="U6" s="631"/>
    </row>
    <row r="7" spans="1:21" ht="47.25" customHeight="1">
      <c r="A7" s="662" t="s">
        <v>172</v>
      </c>
      <c r="B7" s="663"/>
      <c r="C7" s="663"/>
      <c r="D7" s="663"/>
      <c r="E7" s="663"/>
      <c r="F7" s="663"/>
      <c r="G7" s="663"/>
      <c r="H7" s="663"/>
      <c r="I7" s="663"/>
      <c r="J7" s="663"/>
      <c r="K7" s="663"/>
      <c r="L7" s="663"/>
      <c r="M7" s="663"/>
      <c r="N7" s="663"/>
      <c r="O7" s="663"/>
      <c r="P7" s="663"/>
      <c r="Q7" s="663"/>
      <c r="R7" s="663"/>
      <c r="S7" s="663"/>
      <c r="T7" s="663"/>
      <c r="U7" s="664"/>
    </row>
    <row r="8" spans="1:21" ht="30.75" customHeight="1">
      <c r="A8" s="635" t="s">
        <v>161</v>
      </c>
      <c r="B8" s="636" t="s">
        <v>170</v>
      </c>
      <c r="C8" s="636" t="s">
        <v>163</v>
      </c>
      <c r="D8" s="636" t="s">
        <v>162</v>
      </c>
      <c r="E8" s="636" t="s">
        <v>153</v>
      </c>
      <c r="F8" s="637" t="s">
        <v>164</v>
      </c>
      <c r="G8" s="637"/>
      <c r="H8" s="637"/>
      <c r="I8" s="637"/>
      <c r="J8" s="637"/>
      <c r="K8" s="637"/>
      <c r="L8" s="637"/>
      <c r="M8" s="637"/>
      <c r="N8" s="637"/>
      <c r="O8" s="637"/>
      <c r="P8" s="637"/>
      <c r="Q8" s="637"/>
      <c r="R8" s="638"/>
      <c r="S8" s="650" t="s">
        <v>155</v>
      </c>
      <c r="T8" s="651"/>
      <c r="U8" s="652"/>
    </row>
    <row r="9" spans="1:21" ht="21" customHeight="1">
      <c r="A9" s="635"/>
      <c r="B9" s="636"/>
      <c r="C9" s="636"/>
      <c r="D9" s="636"/>
      <c r="E9" s="636"/>
      <c r="F9" s="42" t="s">
        <v>54</v>
      </c>
      <c r="G9" s="7" t="s">
        <v>55</v>
      </c>
      <c r="H9" s="8" t="s">
        <v>56</v>
      </c>
      <c r="I9" s="9" t="s">
        <v>57</v>
      </c>
      <c r="J9" s="9" t="s">
        <v>58</v>
      </c>
      <c r="K9" s="9" t="s">
        <v>59</v>
      </c>
      <c r="L9" s="8" t="s">
        <v>60</v>
      </c>
      <c r="M9" s="8" t="s">
        <v>61</v>
      </c>
      <c r="N9" s="8" t="s">
        <v>62</v>
      </c>
      <c r="O9" s="9" t="s">
        <v>63</v>
      </c>
      <c r="P9" s="9" t="s">
        <v>64</v>
      </c>
      <c r="Q9" s="43" t="s">
        <v>65</v>
      </c>
      <c r="R9" s="653" t="s">
        <v>26</v>
      </c>
      <c r="S9" s="654" t="s">
        <v>66</v>
      </c>
      <c r="T9" s="654" t="s">
        <v>67</v>
      </c>
      <c r="U9" s="655" t="s">
        <v>68</v>
      </c>
    </row>
    <row r="10" spans="1:21">
      <c r="A10" s="635"/>
      <c r="B10" s="636"/>
      <c r="C10" s="636"/>
      <c r="D10" s="636"/>
      <c r="E10" s="636"/>
      <c r="F10" s="656" t="s">
        <v>53</v>
      </c>
      <c r="G10" s="657"/>
      <c r="H10" s="657"/>
      <c r="I10" s="657"/>
      <c r="J10" s="657"/>
      <c r="K10" s="657"/>
      <c r="L10" s="657"/>
      <c r="M10" s="657"/>
      <c r="N10" s="657"/>
      <c r="O10" s="657"/>
      <c r="P10" s="657"/>
      <c r="Q10" s="658"/>
      <c r="R10" s="653"/>
      <c r="S10" s="654"/>
      <c r="T10" s="654"/>
      <c r="U10" s="655"/>
    </row>
    <row r="11" spans="1:21">
      <c r="A11" s="635"/>
      <c r="B11" s="636"/>
      <c r="C11" s="636"/>
      <c r="D11" s="636"/>
      <c r="E11" s="636"/>
      <c r="F11" s="659"/>
      <c r="G11" s="660"/>
      <c r="H11" s="660"/>
      <c r="I11" s="660"/>
      <c r="J11" s="660"/>
      <c r="K11" s="660"/>
      <c r="L11" s="660"/>
      <c r="M11" s="660"/>
      <c r="N11" s="660"/>
      <c r="O11" s="660"/>
      <c r="P11" s="660"/>
      <c r="Q11" s="661"/>
      <c r="R11" s="653"/>
      <c r="S11" s="654"/>
      <c r="T11" s="654"/>
      <c r="U11" s="655"/>
    </row>
    <row r="12" spans="1:21" ht="72" customHeight="1">
      <c r="A12" s="639" t="s">
        <v>171</v>
      </c>
      <c r="B12" s="640" t="s">
        <v>158</v>
      </c>
      <c r="C12" s="642" t="s">
        <v>154</v>
      </c>
      <c r="D12" s="10" t="s">
        <v>151</v>
      </c>
      <c r="E12" s="644" t="s">
        <v>103</v>
      </c>
      <c r="F12" s="11"/>
      <c r="G12" s="11"/>
      <c r="H12" s="16"/>
      <c r="I12" s="13"/>
      <c r="J12" s="13"/>
      <c r="K12" s="16">
        <v>15</v>
      </c>
      <c r="L12" s="13"/>
      <c r="M12" s="13"/>
      <c r="N12" s="16"/>
      <c r="O12" s="17"/>
      <c r="P12" s="13"/>
      <c r="Q12" s="16"/>
      <c r="R12" s="14">
        <f>SUM(F12:Q12)</f>
        <v>15</v>
      </c>
      <c r="S12" s="11">
        <f>SUM(R12)</f>
        <v>15</v>
      </c>
      <c r="T12" s="646">
        <f>'AE1'!H51</f>
        <v>9</v>
      </c>
      <c r="U12" s="648">
        <f>S13/S12</f>
        <v>0.8</v>
      </c>
    </row>
    <row r="13" spans="1:21" ht="70.5" customHeight="1">
      <c r="A13" s="639"/>
      <c r="B13" s="641"/>
      <c r="C13" s="643"/>
      <c r="D13" s="37" t="s">
        <v>152</v>
      </c>
      <c r="E13" s="645"/>
      <c r="F13" s="36"/>
      <c r="G13" s="36"/>
      <c r="H13" s="39"/>
      <c r="I13" s="40"/>
      <c r="J13" s="40"/>
      <c r="K13" s="39">
        <v>12</v>
      </c>
      <c r="L13" s="40"/>
      <c r="M13" s="40"/>
      <c r="N13" s="39"/>
      <c r="O13" s="40"/>
      <c r="P13" s="40"/>
      <c r="Q13" s="39"/>
      <c r="R13" s="41">
        <f>SUM(F13:Q13)</f>
        <v>12</v>
      </c>
      <c r="S13" s="36">
        <f>SUM(R13)</f>
        <v>12</v>
      </c>
      <c r="T13" s="647"/>
      <c r="U13" s="649"/>
    </row>
    <row r="14" spans="1:21" ht="24" customHeight="1">
      <c r="A14" s="636" t="s">
        <v>161</v>
      </c>
      <c r="B14" s="636" t="s">
        <v>170</v>
      </c>
      <c r="C14" s="636" t="s">
        <v>163</v>
      </c>
      <c r="D14" s="636" t="s">
        <v>162</v>
      </c>
      <c r="E14" s="636" t="s">
        <v>153</v>
      </c>
      <c r="F14" s="672" t="s">
        <v>165</v>
      </c>
      <c r="G14" s="673"/>
      <c r="H14" s="673"/>
      <c r="I14" s="673"/>
      <c r="J14" s="673"/>
      <c r="K14" s="673"/>
      <c r="L14" s="673"/>
      <c r="M14" s="673"/>
      <c r="N14" s="673"/>
      <c r="O14" s="673"/>
      <c r="P14" s="673"/>
      <c r="Q14" s="674"/>
      <c r="R14" s="665" t="s">
        <v>26</v>
      </c>
      <c r="S14" s="667" t="s">
        <v>66</v>
      </c>
      <c r="T14" s="667" t="s">
        <v>67</v>
      </c>
      <c r="U14" s="667" t="s">
        <v>68</v>
      </c>
    </row>
    <row r="15" spans="1:21" ht="38.25" customHeight="1">
      <c r="A15" s="636"/>
      <c r="B15" s="636"/>
      <c r="C15" s="636"/>
      <c r="D15" s="636"/>
      <c r="E15" s="636"/>
      <c r="F15" s="42" t="s">
        <v>54</v>
      </c>
      <c r="G15" s="7" t="s">
        <v>55</v>
      </c>
      <c r="H15" s="8" t="s">
        <v>56</v>
      </c>
      <c r="I15" s="9" t="s">
        <v>57</v>
      </c>
      <c r="J15" s="9" t="s">
        <v>58</v>
      </c>
      <c r="K15" s="9" t="s">
        <v>59</v>
      </c>
      <c r="L15" s="8" t="s">
        <v>60</v>
      </c>
      <c r="M15" s="8" t="s">
        <v>61</v>
      </c>
      <c r="N15" s="8" t="s">
        <v>62</v>
      </c>
      <c r="O15" s="9" t="s">
        <v>63</v>
      </c>
      <c r="P15" s="9" t="s">
        <v>64</v>
      </c>
      <c r="Q15" s="43" t="s">
        <v>65</v>
      </c>
      <c r="R15" s="666"/>
      <c r="S15" s="668"/>
      <c r="T15" s="668"/>
      <c r="U15" s="668"/>
    </row>
    <row r="16" spans="1:21" ht="62.25" customHeight="1">
      <c r="A16" s="669" t="s">
        <v>173</v>
      </c>
      <c r="B16" s="670" t="s">
        <v>180</v>
      </c>
      <c r="C16" s="642" t="s">
        <v>181</v>
      </c>
      <c r="D16" s="11" t="s">
        <v>182</v>
      </c>
      <c r="E16" s="644" t="s">
        <v>184</v>
      </c>
      <c r="F16" s="11"/>
      <c r="G16" s="11"/>
      <c r="H16" s="16"/>
      <c r="I16" s="13"/>
      <c r="J16" s="13"/>
      <c r="K16" s="16">
        <v>15</v>
      </c>
      <c r="L16" s="13"/>
      <c r="M16" s="13"/>
      <c r="N16" s="16"/>
      <c r="O16" s="17"/>
      <c r="P16" s="13"/>
      <c r="Q16" s="16"/>
      <c r="R16" s="14">
        <f>SUM(F16:Q16)</f>
        <v>15</v>
      </c>
      <c r="S16" s="11">
        <f>SUM(R16)</f>
        <v>15</v>
      </c>
      <c r="T16" s="646">
        <f>'AE1'!H55</f>
        <v>0</v>
      </c>
      <c r="U16" s="648">
        <f>S17/S16</f>
        <v>0.8</v>
      </c>
    </row>
    <row r="17" spans="1:21" ht="85.5" customHeight="1">
      <c r="A17" s="669"/>
      <c r="B17" s="671"/>
      <c r="C17" s="643"/>
      <c r="D17" s="36" t="s">
        <v>183</v>
      </c>
      <c r="E17" s="645"/>
      <c r="F17" s="36"/>
      <c r="G17" s="36"/>
      <c r="H17" s="39"/>
      <c r="I17" s="40"/>
      <c r="J17" s="40"/>
      <c r="K17" s="39">
        <v>12</v>
      </c>
      <c r="L17" s="40"/>
      <c r="M17" s="40"/>
      <c r="N17" s="39"/>
      <c r="O17" s="40"/>
      <c r="P17" s="40"/>
      <c r="Q17" s="39"/>
      <c r="R17" s="41">
        <f>SUM(F17:Q17)</f>
        <v>12</v>
      </c>
      <c r="S17" s="36">
        <f>SUM(R17)</f>
        <v>12</v>
      </c>
      <c r="T17" s="647"/>
      <c r="U17" s="649"/>
    </row>
    <row r="18" spans="1:21" ht="21.75" customHeight="1">
      <c r="A18" s="636" t="s">
        <v>161</v>
      </c>
      <c r="B18" s="636" t="s">
        <v>170</v>
      </c>
      <c r="C18" s="636" t="s">
        <v>163</v>
      </c>
      <c r="D18" s="636" t="s">
        <v>162</v>
      </c>
      <c r="E18" s="636" t="s">
        <v>153</v>
      </c>
      <c r="F18" s="672" t="s">
        <v>165</v>
      </c>
      <c r="G18" s="673"/>
      <c r="H18" s="673"/>
      <c r="I18" s="673"/>
      <c r="J18" s="673"/>
      <c r="K18" s="673"/>
      <c r="L18" s="673"/>
      <c r="M18" s="673"/>
      <c r="N18" s="673"/>
      <c r="O18" s="673"/>
      <c r="P18" s="673"/>
      <c r="Q18" s="674"/>
      <c r="R18" s="665" t="s">
        <v>26</v>
      </c>
      <c r="S18" s="667" t="s">
        <v>66</v>
      </c>
      <c r="T18" s="667" t="s">
        <v>67</v>
      </c>
      <c r="U18" s="667" t="s">
        <v>68</v>
      </c>
    </row>
    <row r="19" spans="1:21" ht="34.5" customHeight="1">
      <c r="A19" s="636"/>
      <c r="B19" s="636"/>
      <c r="C19" s="636"/>
      <c r="D19" s="636"/>
      <c r="E19" s="636"/>
      <c r="F19" s="42" t="s">
        <v>54</v>
      </c>
      <c r="G19" s="7" t="s">
        <v>55</v>
      </c>
      <c r="H19" s="8" t="s">
        <v>56</v>
      </c>
      <c r="I19" s="9" t="s">
        <v>57</v>
      </c>
      <c r="J19" s="9" t="s">
        <v>58</v>
      </c>
      <c r="K19" s="9" t="s">
        <v>59</v>
      </c>
      <c r="L19" s="8" t="s">
        <v>60</v>
      </c>
      <c r="M19" s="8" t="s">
        <v>61</v>
      </c>
      <c r="N19" s="8" t="s">
        <v>62</v>
      </c>
      <c r="O19" s="9" t="s">
        <v>63</v>
      </c>
      <c r="P19" s="9" t="s">
        <v>64</v>
      </c>
      <c r="Q19" s="43" t="s">
        <v>65</v>
      </c>
      <c r="R19" s="666"/>
      <c r="S19" s="668"/>
      <c r="T19" s="668"/>
      <c r="U19" s="668"/>
    </row>
    <row r="20" spans="1:21" ht="69" customHeight="1">
      <c r="A20" s="669" t="s">
        <v>174</v>
      </c>
      <c r="B20" s="670"/>
      <c r="C20" s="676"/>
      <c r="D20" s="10"/>
      <c r="E20" s="644"/>
      <c r="F20" s="11"/>
      <c r="G20" s="11"/>
      <c r="H20" s="16"/>
      <c r="I20" s="13"/>
      <c r="J20" s="13"/>
      <c r="K20" s="13"/>
      <c r="L20" s="13"/>
      <c r="M20" s="13"/>
      <c r="N20" s="13"/>
      <c r="O20" s="13"/>
      <c r="P20" s="17"/>
      <c r="Q20" s="13"/>
      <c r="R20" s="14"/>
      <c r="S20" s="11"/>
      <c r="T20" s="642"/>
      <c r="U20" s="680"/>
    </row>
    <row r="21" spans="1:21" ht="80.25" customHeight="1">
      <c r="A21" s="669"/>
      <c r="B21" s="675"/>
      <c r="C21" s="677"/>
      <c r="D21" s="10"/>
      <c r="E21" s="678"/>
      <c r="F21" s="11"/>
      <c r="G21" s="11"/>
      <c r="H21" s="12"/>
      <c r="I21" s="13"/>
      <c r="J21" s="13"/>
      <c r="K21" s="13"/>
      <c r="L21" s="13"/>
      <c r="M21" s="13"/>
      <c r="N21" s="13"/>
      <c r="O21" s="13"/>
      <c r="P21" s="13"/>
      <c r="Q21" s="13"/>
      <c r="R21" s="14"/>
      <c r="S21" s="11"/>
      <c r="T21" s="679"/>
      <c r="U21" s="681"/>
    </row>
    <row r="22" spans="1:21" ht="47.25" customHeight="1">
      <c r="A22" s="682" t="s">
        <v>175</v>
      </c>
      <c r="B22" s="683"/>
      <c r="C22" s="683"/>
      <c r="D22" s="683"/>
      <c r="E22" s="683"/>
      <c r="F22" s="683"/>
      <c r="G22" s="683"/>
      <c r="H22" s="683"/>
      <c r="I22" s="683"/>
      <c r="J22" s="683"/>
      <c r="K22" s="683"/>
      <c r="L22" s="683"/>
      <c r="M22" s="683"/>
      <c r="N22" s="683"/>
      <c r="O22" s="683"/>
      <c r="P22" s="683"/>
      <c r="Q22" s="683"/>
      <c r="R22" s="683"/>
      <c r="S22" s="683"/>
      <c r="T22" s="683"/>
      <c r="U22" s="684"/>
    </row>
    <row r="23" spans="1:21" ht="21.75" customHeight="1">
      <c r="A23" s="665" t="s">
        <v>161</v>
      </c>
      <c r="B23" s="665" t="s">
        <v>170</v>
      </c>
      <c r="C23" s="665" t="s">
        <v>163</v>
      </c>
      <c r="D23" s="665" t="s">
        <v>162</v>
      </c>
      <c r="E23" s="665" t="s">
        <v>153</v>
      </c>
      <c r="F23" s="672" t="s">
        <v>165</v>
      </c>
      <c r="G23" s="673"/>
      <c r="H23" s="673"/>
      <c r="I23" s="673"/>
      <c r="J23" s="673"/>
      <c r="K23" s="673"/>
      <c r="L23" s="673"/>
      <c r="M23" s="673"/>
      <c r="N23" s="673"/>
      <c r="O23" s="673"/>
      <c r="P23" s="673"/>
      <c r="Q23" s="674"/>
      <c r="R23" s="665" t="s">
        <v>26</v>
      </c>
      <c r="S23" s="667" t="s">
        <v>66</v>
      </c>
      <c r="T23" s="667" t="s">
        <v>67</v>
      </c>
      <c r="U23" s="667" t="s">
        <v>68</v>
      </c>
    </row>
    <row r="24" spans="1:21" ht="36.75" customHeight="1">
      <c r="A24" s="666"/>
      <c r="B24" s="666"/>
      <c r="C24" s="666"/>
      <c r="D24" s="666"/>
      <c r="E24" s="666"/>
      <c r="F24" s="42" t="s">
        <v>54</v>
      </c>
      <c r="G24" s="7" t="s">
        <v>55</v>
      </c>
      <c r="H24" s="8" t="s">
        <v>56</v>
      </c>
      <c r="I24" s="9" t="s">
        <v>57</v>
      </c>
      <c r="J24" s="9" t="s">
        <v>58</v>
      </c>
      <c r="K24" s="9" t="s">
        <v>59</v>
      </c>
      <c r="L24" s="8" t="s">
        <v>60</v>
      </c>
      <c r="M24" s="8" t="s">
        <v>61</v>
      </c>
      <c r="N24" s="8" t="s">
        <v>62</v>
      </c>
      <c r="O24" s="9" t="s">
        <v>63</v>
      </c>
      <c r="P24" s="9" t="s">
        <v>64</v>
      </c>
      <c r="Q24" s="43" t="s">
        <v>65</v>
      </c>
      <c r="R24" s="666"/>
      <c r="S24" s="668"/>
      <c r="T24" s="668"/>
      <c r="U24" s="668"/>
    </row>
    <row r="25" spans="1:21" ht="71.25" customHeight="1">
      <c r="A25" s="669" t="s">
        <v>191</v>
      </c>
      <c r="B25" s="670" t="s">
        <v>160</v>
      </c>
      <c r="C25" s="676"/>
      <c r="D25" s="37"/>
      <c r="E25" s="644"/>
      <c r="F25" s="11"/>
      <c r="G25" s="11"/>
      <c r="H25" s="16"/>
      <c r="I25" s="13"/>
      <c r="J25" s="13"/>
      <c r="K25" s="13"/>
      <c r="L25" s="13"/>
      <c r="M25" s="13"/>
      <c r="N25" s="13"/>
      <c r="O25" s="13"/>
      <c r="P25" s="17"/>
      <c r="Q25" s="13"/>
      <c r="R25" s="14"/>
      <c r="S25" s="11"/>
      <c r="T25" s="642"/>
      <c r="U25" s="680"/>
    </row>
    <row r="26" spans="1:21" ht="78" customHeight="1">
      <c r="A26" s="669"/>
      <c r="B26" s="675"/>
      <c r="C26" s="677"/>
      <c r="D26" s="38"/>
      <c r="E26" s="678"/>
      <c r="F26" s="11"/>
      <c r="G26" s="11"/>
      <c r="H26" s="12"/>
      <c r="I26" s="13"/>
      <c r="J26" s="13"/>
      <c r="K26" s="13"/>
      <c r="L26" s="13"/>
      <c r="M26" s="13"/>
      <c r="N26" s="13"/>
      <c r="O26" s="13"/>
      <c r="P26" s="13"/>
      <c r="Q26" s="13"/>
      <c r="R26" s="14"/>
      <c r="S26" s="11"/>
      <c r="T26" s="679"/>
      <c r="U26" s="681"/>
    </row>
    <row r="27" spans="1:21" ht="28.5" customHeight="1">
      <c r="A27" s="636" t="s">
        <v>161</v>
      </c>
      <c r="B27" s="636" t="s">
        <v>170</v>
      </c>
      <c r="C27" s="636" t="s">
        <v>163</v>
      </c>
      <c r="D27" s="636" t="s">
        <v>162</v>
      </c>
      <c r="E27" s="636" t="s">
        <v>153</v>
      </c>
      <c r="F27" s="672" t="s">
        <v>165</v>
      </c>
      <c r="G27" s="673"/>
      <c r="H27" s="673"/>
      <c r="I27" s="673"/>
      <c r="J27" s="673"/>
      <c r="K27" s="673"/>
      <c r="L27" s="673"/>
      <c r="M27" s="673"/>
      <c r="N27" s="673"/>
      <c r="O27" s="673"/>
      <c r="P27" s="673"/>
      <c r="Q27" s="674"/>
      <c r="R27" s="665" t="s">
        <v>26</v>
      </c>
      <c r="S27" s="667" t="s">
        <v>66</v>
      </c>
      <c r="T27" s="667" t="s">
        <v>67</v>
      </c>
      <c r="U27" s="667" t="s">
        <v>68</v>
      </c>
    </row>
    <row r="28" spans="1:21" ht="36" customHeight="1">
      <c r="A28" s="636"/>
      <c r="B28" s="636"/>
      <c r="C28" s="636"/>
      <c r="D28" s="636"/>
      <c r="E28" s="636"/>
      <c r="F28" s="42" t="s">
        <v>54</v>
      </c>
      <c r="G28" s="7" t="s">
        <v>55</v>
      </c>
      <c r="H28" s="8" t="s">
        <v>56</v>
      </c>
      <c r="I28" s="9" t="s">
        <v>57</v>
      </c>
      <c r="J28" s="9" t="s">
        <v>58</v>
      </c>
      <c r="K28" s="9" t="s">
        <v>59</v>
      </c>
      <c r="L28" s="8" t="s">
        <v>60</v>
      </c>
      <c r="M28" s="8" t="s">
        <v>61</v>
      </c>
      <c r="N28" s="8" t="s">
        <v>62</v>
      </c>
      <c r="O28" s="9" t="s">
        <v>63</v>
      </c>
      <c r="P28" s="9" t="s">
        <v>64</v>
      </c>
      <c r="Q28" s="43" t="s">
        <v>65</v>
      </c>
      <c r="R28" s="666"/>
      <c r="S28" s="668"/>
      <c r="T28" s="668"/>
      <c r="U28" s="668"/>
    </row>
    <row r="29" spans="1:21" ht="76.5" customHeight="1">
      <c r="A29" s="669" t="s">
        <v>192</v>
      </c>
      <c r="B29" s="670" t="s">
        <v>160</v>
      </c>
      <c r="C29" s="676"/>
      <c r="D29" s="37"/>
      <c r="E29" s="644"/>
      <c r="F29" s="11"/>
      <c r="G29" s="11"/>
      <c r="H29" s="16"/>
      <c r="I29" s="13"/>
      <c r="J29" s="13"/>
      <c r="K29" s="13"/>
      <c r="L29" s="13"/>
      <c r="M29" s="13"/>
      <c r="N29" s="13"/>
      <c r="O29" s="13"/>
      <c r="P29" s="17"/>
      <c r="Q29" s="13"/>
      <c r="R29" s="14"/>
      <c r="S29" s="11"/>
      <c r="T29" s="642"/>
      <c r="U29" s="680"/>
    </row>
    <row r="30" spans="1:21" ht="87" customHeight="1">
      <c r="A30" s="669"/>
      <c r="B30" s="675"/>
      <c r="C30" s="677"/>
      <c r="D30" s="38"/>
      <c r="E30" s="678"/>
      <c r="F30" s="11"/>
      <c r="G30" s="11"/>
      <c r="H30" s="12"/>
      <c r="I30" s="13"/>
      <c r="J30" s="13"/>
      <c r="K30" s="13"/>
      <c r="L30" s="13"/>
      <c r="M30" s="13"/>
      <c r="N30" s="13"/>
      <c r="O30" s="13"/>
      <c r="P30" s="13"/>
      <c r="Q30" s="13"/>
      <c r="R30" s="14"/>
      <c r="S30" s="11"/>
      <c r="T30" s="679"/>
      <c r="U30" s="681"/>
    </row>
    <row r="31" spans="1:21" ht="28.5" customHeight="1">
      <c r="A31" s="636" t="s">
        <v>161</v>
      </c>
      <c r="B31" s="636" t="s">
        <v>170</v>
      </c>
      <c r="C31" s="636" t="s">
        <v>163</v>
      </c>
      <c r="D31" s="636" t="s">
        <v>162</v>
      </c>
      <c r="E31" s="636" t="s">
        <v>153</v>
      </c>
      <c r="F31" s="672" t="s">
        <v>165</v>
      </c>
      <c r="G31" s="673"/>
      <c r="H31" s="673"/>
      <c r="I31" s="673"/>
      <c r="J31" s="673"/>
      <c r="K31" s="673"/>
      <c r="L31" s="673"/>
      <c r="M31" s="673"/>
      <c r="N31" s="673"/>
      <c r="O31" s="673"/>
      <c r="P31" s="673"/>
      <c r="Q31" s="674"/>
      <c r="R31" s="665" t="s">
        <v>26</v>
      </c>
      <c r="S31" s="667" t="s">
        <v>66</v>
      </c>
      <c r="T31" s="667" t="s">
        <v>67</v>
      </c>
      <c r="U31" s="667" t="s">
        <v>68</v>
      </c>
    </row>
    <row r="32" spans="1:21" ht="39" customHeight="1">
      <c r="A32" s="636"/>
      <c r="B32" s="636"/>
      <c r="C32" s="636"/>
      <c r="D32" s="636"/>
      <c r="E32" s="636"/>
      <c r="F32" s="42"/>
      <c r="G32" s="7" t="s">
        <v>55</v>
      </c>
      <c r="H32" s="8" t="s">
        <v>56</v>
      </c>
      <c r="I32" s="9" t="s">
        <v>57</v>
      </c>
      <c r="J32" s="9" t="s">
        <v>58</v>
      </c>
      <c r="K32" s="9" t="s">
        <v>59</v>
      </c>
      <c r="L32" s="8" t="s">
        <v>60</v>
      </c>
      <c r="M32" s="8" t="s">
        <v>61</v>
      </c>
      <c r="N32" s="8" t="s">
        <v>62</v>
      </c>
      <c r="O32" s="9" t="s">
        <v>63</v>
      </c>
      <c r="P32" s="9" t="s">
        <v>64</v>
      </c>
      <c r="Q32" s="43" t="s">
        <v>65</v>
      </c>
      <c r="R32" s="666"/>
      <c r="S32" s="668"/>
      <c r="T32" s="668"/>
      <c r="U32" s="668"/>
    </row>
    <row r="33" spans="1:21" ht="74.25" customHeight="1">
      <c r="A33" s="669" t="s">
        <v>193</v>
      </c>
      <c r="B33" s="670" t="s">
        <v>160</v>
      </c>
      <c r="C33" s="676"/>
      <c r="D33" s="37"/>
      <c r="E33" s="644"/>
      <c r="F33" s="11"/>
      <c r="G33" s="11"/>
      <c r="H33" s="16"/>
      <c r="I33" s="13"/>
      <c r="J33" s="13"/>
      <c r="K33" s="13"/>
      <c r="L33" s="13"/>
      <c r="M33" s="13"/>
      <c r="N33" s="13"/>
      <c r="O33" s="13"/>
      <c r="P33" s="17"/>
      <c r="Q33" s="13"/>
      <c r="R33" s="14"/>
      <c r="S33" s="11"/>
      <c r="T33" s="642"/>
      <c r="U33" s="680"/>
    </row>
    <row r="34" spans="1:21" ht="81.75" customHeight="1">
      <c r="A34" s="669"/>
      <c r="B34" s="675"/>
      <c r="C34" s="677"/>
      <c r="D34" s="38"/>
      <c r="E34" s="678"/>
      <c r="F34" s="11"/>
      <c r="G34" s="11"/>
      <c r="H34" s="12"/>
      <c r="I34" s="13"/>
      <c r="J34" s="13"/>
      <c r="K34" s="13"/>
      <c r="L34" s="13"/>
      <c r="M34" s="13"/>
      <c r="N34" s="13"/>
      <c r="O34" s="13"/>
      <c r="P34" s="13"/>
      <c r="Q34" s="13"/>
      <c r="R34" s="14"/>
      <c r="S34" s="11"/>
      <c r="T34" s="679"/>
      <c r="U34" s="681"/>
    </row>
    <row r="35" spans="1:21" ht="46.5" customHeight="1">
      <c r="A35" s="682" t="s">
        <v>176</v>
      </c>
      <c r="B35" s="683"/>
      <c r="C35" s="683"/>
      <c r="D35" s="683"/>
      <c r="E35" s="683"/>
      <c r="F35" s="683"/>
      <c r="G35" s="683"/>
      <c r="H35" s="683"/>
      <c r="I35" s="683"/>
      <c r="J35" s="683"/>
      <c r="K35" s="683"/>
      <c r="L35" s="683"/>
      <c r="M35" s="683"/>
      <c r="N35" s="683"/>
      <c r="O35" s="683"/>
      <c r="P35" s="683"/>
      <c r="Q35" s="683"/>
      <c r="R35" s="683"/>
      <c r="S35" s="683"/>
      <c r="T35" s="683"/>
      <c r="U35" s="684"/>
    </row>
    <row r="36" spans="1:21" ht="22.5" customHeight="1">
      <c r="A36" s="636" t="s">
        <v>161</v>
      </c>
      <c r="B36" s="636" t="s">
        <v>170</v>
      </c>
      <c r="C36" s="636" t="s">
        <v>163</v>
      </c>
      <c r="D36" s="636" t="s">
        <v>162</v>
      </c>
      <c r="E36" s="636" t="s">
        <v>153</v>
      </c>
      <c r="F36" s="672" t="s">
        <v>165</v>
      </c>
      <c r="G36" s="673"/>
      <c r="H36" s="673"/>
      <c r="I36" s="673"/>
      <c r="J36" s="673"/>
      <c r="K36" s="673"/>
      <c r="L36" s="673"/>
      <c r="M36" s="673"/>
      <c r="N36" s="673"/>
      <c r="O36" s="673"/>
      <c r="P36" s="673"/>
      <c r="Q36" s="674"/>
      <c r="R36" s="665" t="s">
        <v>26</v>
      </c>
      <c r="S36" s="667" t="s">
        <v>66</v>
      </c>
      <c r="T36" s="667" t="s">
        <v>67</v>
      </c>
      <c r="U36" s="667" t="s">
        <v>68</v>
      </c>
    </row>
    <row r="37" spans="1:21" ht="32.25" customHeight="1">
      <c r="A37" s="636"/>
      <c r="B37" s="636"/>
      <c r="C37" s="636"/>
      <c r="D37" s="636"/>
      <c r="E37" s="636"/>
      <c r="F37" s="42"/>
      <c r="G37" s="7" t="s">
        <v>55</v>
      </c>
      <c r="H37" s="8" t="s">
        <v>56</v>
      </c>
      <c r="I37" s="9" t="s">
        <v>57</v>
      </c>
      <c r="J37" s="9" t="s">
        <v>58</v>
      </c>
      <c r="K37" s="9" t="s">
        <v>59</v>
      </c>
      <c r="L37" s="8" t="s">
        <v>60</v>
      </c>
      <c r="M37" s="8" t="s">
        <v>61</v>
      </c>
      <c r="N37" s="8" t="s">
        <v>62</v>
      </c>
      <c r="O37" s="9" t="s">
        <v>63</v>
      </c>
      <c r="P37" s="9" t="s">
        <v>64</v>
      </c>
      <c r="Q37" s="43" t="s">
        <v>65</v>
      </c>
      <c r="R37" s="666"/>
      <c r="S37" s="668"/>
      <c r="T37" s="668"/>
      <c r="U37" s="668"/>
    </row>
    <row r="38" spans="1:21" ht="69.75" customHeight="1">
      <c r="A38" s="669" t="s">
        <v>194</v>
      </c>
      <c r="B38" s="670" t="s">
        <v>160</v>
      </c>
      <c r="C38" s="676"/>
      <c r="D38" s="37"/>
      <c r="E38" s="644"/>
      <c r="F38" s="11"/>
      <c r="G38" s="11"/>
      <c r="H38" s="16"/>
      <c r="I38" s="13"/>
      <c r="J38" s="13"/>
      <c r="K38" s="13"/>
      <c r="L38" s="13"/>
      <c r="M38" s="13"/>
      <c r="N38" s="13"/>
      <c r="O38" s="13"/>
      <c r="P38" s="17"/>
      <c r="Q38" s="13"/>
      <c r="R38" s="14"/>
      <c r="S38" s="11"/>
      <c r="T38" s="642"/>
      <c r="U38" s="680"/>
    </row>
    <row r="39" spans="1:21" ht="72.75" customHeight="1">
      <c r="A39" s="669"/>
      <c r="B39" s="675"/>
      <c r="C39" s="677"/>
      <c r="D39" s="38"/>
      <c r="E39" s="678"/>
      <c r="F39" s="11"/>
      <c r="G39" s="11"/>
      <c r="H39" s="12"/>
      <c r="I39" s="13"/>
      <c r="J39" s="13"/>
      <c r="K39" s="13"/>
      <c r="L39" s="13"/>
      <c r="M39" s="13"/>
      <c r="N39" s="13"/>
      <c r="O39" s="13"/>
      <c r="P39" s="13"/>
      <c r="Q39" s="13"/>
      <c r="R39" s="14"/>
      <c r="S39" s="11"/>
      <c r="T39" s="679"/>
      <c r="U39" s="681"/>
    </row>
    <row r="40" spans="1:21" ht="22.5" customHeight="1">
      <c r="A40" s="636" t="s">
        <v>161</v>
      </c>
      <c r="B40" s="636" t="s">
        <v>170</v>
      </c>
      <c r="C40" s="636" t="s">
        <v>163</v>
      </c>
      <c r="D40" s="636" t="s">
        <v>162</v>
      </c>
      <c r="E40" s="636" t="s">
        <v>153</v>
      </c>
      <c r="F40" s="672" t="s">
        <v>165</v>
      </c>
      <c r="G40" s="673"/>
      <c r="H40" s="673"/>
      <c r="I40" s="673"/>
      <c r="J40" s="673"/>
      <c r="K40" s="673"/>
      <c r="L40" s="673"/>
      <c r="M40" s="673"/>
      <c r="N40" s="673"/>
      <c r="O40" s="673"/>
      <c r="P40" s="673"/>
      <c r="Q40" s="674"/>
      <c r="R40" s="665" t="s">
        <v>26</v>
      </c>
      <c r="S40" s="667" t="s">
        <v>66</v>
      </c>
      <c r="T40" s="667" t="s">
        <v>67</v>
      </c>
      <c r="U40" s="667" t="s">
        <v>68</v>
      </c>
    </row>
    <row r="41" spans="1:21" ht="33" customHeight="1">
      <c r="A41" s="636"/>
      <c r="B41" s="636"/>
      <c r="C41" s="636"/>
      <c r="D41" s="636"/>
      <c r="E41" s="636"/>
      <c r="F41" s="42"/>
      <c r="G41" s="7" t="s">
        <v>55</v>
      </c>
      <c r="H41" s="8" t="s">
        <v>56</v>
      </c>
      <c r="I41" s="9" t="s">
        <v>57</v>
      </c>
      <c r="J41" s="9" t="s">
        <v>58</v>
      </c>
      <c r="K41" s="9" t="s">
        <v>59</v>
      </c>
      <c r="L41" s="8" t="s">
        <v>60</v>
      </c>
      <c r="M41" s="8" t="s">
        <v>61</v>
      </c>
      <c r="N41" s="8" t="s">
        <v>62</v>
      </c>
      <c r="O41" s="9" t="s">
        <v>63</v>
      </c>
      <c r="P41" s="9" t="s">
        <v>64</v>
      </c>
      <c r="Q41" s="43" t="s">
        <v>65</v>
      </c>
      <c r="R41" s="666"/>
      <c r="S41" s="668"/>
      <c r="T41" s="668"/>
      <c r="U41" s="668"/>
    </row>
    <row r="42" spans="1:21" ht="72.75" customHeight="1">
      <c r="A42" s="669" t="s">
        <v>195</v>
      </c>
      <c r="B42" s="670" t="s">
        <v>160</v>
      </c>
      <c r="C42" s="676"/>
      <c r="D42" s="37"/>
      <c r="E42" s="644"/>
      <c r="F42" s="11"/>
      <c r="G42" s="11"/>
      <c r="H42" s="16"/>
      <c r="I42" s="13"/>
      <c r="J42" s="13"/>
      <c r="K42" s="13"/>
      <c r="L42" s="13"/>
      <c r="M42" s="13"/>
      <c r="N42" s="13"/>
      <c r="O42" s="13"/>
      <c r="P42" s="17"/>
      <c r="Q42" s="13"/>
      <c r="R42" s="14"/>
      <c r="S42" s="11"/>
      <c r="T42" s="642"/>
      <c r="U42" s="680"/>
    </row>
    <row r="43" spans="1:21" ht="80.25" customHeight="1">
      <c r="A43" s="669"/>
      <c r="B43" s="675"/>
      <c r="C43" s="677"/>
      <c r="D43" s="38"/>
      <c r="E43" s="678"/>
      <c r="F43" s="11"/>
      <c r="G43" s="11"/>
      <c r="H43" s="12"/>
      <c r="I43" s="13"/>
      <c r="J43" s="13"/>
      <c r="K43" s="13"/>
      <c r="L43" s="13"/>
      <c r="M43" s="13"/>
      <c r="N43" s="13"/>
      <c r="O43" s="13"/>
      <c r="P43" s="13"/>
      <c r="Q43" s="13"/>
      <c r="R43" s="14"/>
      <c r="S43" s="11"/>
      <c r="T43" s="679"/>
      <c r="U43" s="681"/>
    </row>
    <row r="44" spans="1:21" ht="30.75" customHeight="1">
      <c r="A44" s="636" t="s">
        <v>161</v>
      </c>
      <c r="B44" s="636" t="s">
        <v>170</v>
      </c>
      <c r="C44" s="636" t="s">
        <v>163</v>
      </c>
      <c r="D44" s="636" t="s">
        <v>162</v>
      </c>
      <c r="E44" s="636" t="s">
        <v>153</v>
      </c>
      <c r="F44" s="672" t="s">
        <v>165</v>
      </c>
      <c r="G44" s="673"/>
      <c r="H44" s="673"/>
      <c r="I44" s="673"/>
      <c r="J44" s="673"/>
      <c r="K44" s="673"/>
      <c r="L44" s="673"/>
      <c r="M44" s="673"/>
      <c r="N44" s="673"/>
      <c r="O44" s="673"/>
      <c r="P44" s="673"/>
      <c r="Q44" s="674"/>
      <c r="R44" s="665" t="s">
        <v>26</v>
      </c>
      <c r="S44" s="667" t="s">
        <v>66</v>
      </c>
      <c r="T44" s="667" t="s">
        <v>67</v>
      </c>
      <c r="U44" s="667" t="s">
        <v>68</v>
      </c>
    </row>
    <row r="45" spans="1:21" ht="33.75" customHeight="1">
      <c r="A45" s="636"/>
      <c r="B45" s="636"/>
      <c r="C45" s="636"/>
      <c r="D45" s="636"/>
      <c r="E45" s="636"/>
      <c r="F45" s="42"/>
      <c r="G45" s="7" t="s">
        <v>55</v>
      </c>
      <c r="H45" s="8" t="s">
        <v>56</v>
      </c>
      <c r="I45" s="9" t="s">
        <v>57</v>
      </c>
      <c r="J45" s="9" t="s">
        <v>58</v>
      </c>
      <c r="K45" s="9" t="s">
        <v>59</v>
      </c>
      <c r="L45" s="8" t="s">
        <v>60</v>
      </c>
      <c r="M45" s="8" t="s">
        <v>61</v>
      </c>
      <c r="N45" s="8" t="s">
        <v>62</v>
      </c>
      <c r="O45" s="9" t="s">
        <v>63</v>
      </c>
      <c r="P45" s="9" t="s">
        <v>64</v>
      </c>
      <c r="Q45" s="43" t="s">
        <v>65</v>
      </c>
      <c r="R45" s="666"/>
      <c r="S45" s="668"/>
      <c r="T45" s="668"/>
      <c r="U45" s="668"/>
    </row>
    <row r="46" spans="1:21" ht="75.75" customHeight="1">
      <c r="A46" s="669" t="s">
        <v>196</v>
      </c>
      <c r="B46" s="670" t="s">
        <v>160</v>
      </c>
      <c r="C46" s="676"/>
      <c r="D46" s="37"/>
      <c r="E46" s="644"/>
      <c r="F46" s="11"/>
      <c r="G46" s="11"/>
      <c r="H46" s="16"/>
      <c r="I46" s="13"/>
      <c r="J46" s="13"/>
      <c r="K46" s="13"/>
      <c r="L46" s="13"/>
      <c r="M46" s="13"/>
      <c r="N46" s="13"/>
      <c r="O46" s="13"/>
      <c r="P46" s="17"/>
      <c r="Q46" s="13"/>
      <c r="R46" s="14"/>
      <c r="S46" s="11"/>
      <c r="T46" s="642"/>
      <c r="U46" s="680"/>
    </row>
    <row r="47" spans="1:21" ht="72.75" customHeight="1">
      <c r="A47" s="669"/>
      <c r="B47" s="675"/>
      <c r="C47" s="677"/>
      <c r="D47" s="38"/>
      <c r="E47" s="678"/>
      <c r="F47" s="11"/>
      <c r="G47" s="11"/>
      <c r="H47" s="12"/>
      <c r="I47" s="13"/>
      <c r="J47" s="13"/>
      <c r="K47" s="13"/>
      <c r="L47" s="13"/>
      <c r="M47" s="13"/>
      <c r="N47" s="13"/>
      <c r="O47" s="13"/>
      <c r="P47" s="13"/>
      <c r="Q47" s="13"/>
      <c r="R47" s="14"/>
      <c r="S47" s="11"/>
      <c r="T47" s="679"/>
      <c r="U47" s="681"/>
    </row>
    <row r="48" spans="1:21" ht="52.5" customHeight="1">
      <c r="A48" s="682" t="s">
        <v>177</v>
      </c>
      <c r="B48" s="683"/>
      <c r="C48" s="683"/>
      <c r="D48" s="683"/>
      <c r="E48" s="683"/>
      <c r="F48" s="683"/>
      <c r="G48" s="683"/>
      <c r="H48" s="683"/>
      <c r="I48" s="683"/>
      <c r="J48" s="683"/>
      <c r="K48" s="683"/>
      <c r="L48" s="683"/>
      <c r="M48" s="683"/>
      <c r="N48" s="683"/>
      <c r="O48" s="683"/>
      <c r="P48" s="683"/>
      <c r="Q48" s="683"/>
      <c r="R48" s="683"/>
      <c r="S48" s="683"/>
      <c r="T48" s="683"/>
      <c r="U48" s="684"/>
    </row>
    <row r="49" spans="1:21" ht="27" customHeight="1">
      <c r="A49" s="636" t="s">
        <v>161</v>
      </c>
      <c r="B49" s="636" t="s">
        <v>170</v>
      </c>
      <c r="C49" s="636" t="s">
        <v>163</v>
      </c>
      <c r="D49" s="636" t="s">
        <v>162</v>
      </c>
      <c r="E49" s="636" t="s">
        <v>153</v>
      </c>
      <c r="F49" s="672" t="s">
        <v>165</v>
      </c>
      <c r="G49" s="673"/>
      <c r="H49" s="673"/>
      <c r="I49" s="673"/>
      <c r="J49" s="673"/>
      <c r="K49" s="673"/>
      <c r="L49" s="673"/>
      <c r="M49" s="673"/>
      <c r="N49" s="673"/>
      <c r="O49" s="673"/>
      <c r="P49" s="673"/>
      <c r="Q49" s="674"/>
      <c r="R49" s="665" t="s">
        <v>26</v>
      </c>
      <c r="S49" s="667" t="s">
        <v>66</v>
      </c>
      <c r="T49" s="667" t="s">
        <v>67</v>
      </c>
      <c r="U49" s="667" t="s">
        <v>68</v>
      </c>
    </row>
    <row r="50" spans="1:21" ht="34.5" customHeight="1">
      <c r="A50" s="636"/>
      <c r="B50" s="636"/>
      <c r="C50" s="636"/>
      <c r="D50" s="636"/>
      <c r="E50" s="636"/>
      <c r="F50" s="42"/>
      <c r="G50" s="7" t="s">
        <v>55</v>
      </c>
      <c r="H50" s="8" t="s">
        <v>56</v>
      </c>
      <c r="I50" s="9" t="s">
        <v>57</v>
      </c>
      <c r="J50" s="9" t="s">
        <v>58</v>
      </c>
      <c r="K50" s="9" t="s">
        <v>59</v>
      </c>
      <c r="L50" s="8" t="s">
        <v>60</v>
      </c>
      <c r="M50" s="8" t="s">
        <v>61</v>
      </c>
      <c r="N50" s="8" t="s">
        <v>62</v>
      </c>
      <c r="O50" s="9" t="s">
        <v>63</v>
      </c>
      <c r="P50" s="9" t="s">
        <v>64</v>
      </c>
      <c r="Q50" s="43" t="s">
        <v>65</v>
      </c>
      <c r="R50" s="666"/>
      <c r="S50" s="668"/>
      <c r="T50" s="668"/>
      <c r="U50" s="668"/>
    </row>
    <row r="51" spans="1:21" ht="68.25" customHeight="1">
      <c r="A51" s="669" t="s">
        <v>197</v>
      </c>
      <c r="B51" s="670" t="s">
        <v>160</v>
      </c>
      <c r="C51" s="676"/>
      <c r="D51" s="37"/>
      <c r="E51" s="644"/>
      <c r="F51" s="11"/>
      <c r="G51" s="11"/>
      <c r="H51" s="16"/>
      <c r="I51" s="13"/>
      <c r="J51" s="13"/>
      <c r="K51" s="13"/>
      <c r="L51" s="13"/>
      <c r="M51" s="13"/>
      <c r="N51" s="13"/>
      <c r="O51" s="13"/>
      <c r="P51" s="17"/>
      <c r="Q51" s="13"/>
      <c r="R51" s="14"/>
      <c r="S51" s="11"/>
      <c r="T51" s="642"/>
      <c r="U51" s="680"/>
    </row>
    <row r="52" spans="1:21" ht="81.75" customHeight="1">
      <c r="A52" s="669"/>
      <c r="B52" s="675"/>
      <c r="C52" s="677"/>
      <c r="D52" s="38"/>
      <c r="E52" s="678"/>
      <c r="F52" s="11"/>
      <c r="G52" s="11"/>
      <c r="H52" s="12"/>
      <c r="I52" s="13"/>
      <c r="J52" s="13"/>
      <c r="K52" s="13"/>
      <c r="L52" s="13"/>
      <c r="M52" s="13"/>
      <c r="N52" s="13"/>
      <c r="O52" s="13"/>
      <c r="P52" s="13"/>
      <c r="Q52" s="13"/>
      <c r="R52" s="14"/>
      <c r="S52" s="11"/>
      <c r="T52" s="679"/>
      <c r="U52" s="681"/>
    </row>
    <row r="53" spans="1:21" ht="24.75" customHeight="1">
      <c r="A53" s="636" t="s">
        <v>161</v>
      </c>
      <c r="B53" s="636" t="s">
        <v>170</v>
      </c>
      <c r="C53" s="636" t="s">
        <v>163</v>
      </c>
      <c r="D53" s="636" t="s">
        <v>162</v>
      </c>
      <c r="E53" s="636" t="s">
        <v>153</v>
      </c>
      <c r="F53" s="672" t="s">
        <v>165</v>
      </c>
      <c r="G53" s="673"/>
      <c r="H53" s="673"/>
      <c r="I53" s="673"/>
      <c r="J53" s="673"/>
      <c r="K53" s="673"/>
      <c r="L53" s="673"/>
      <c r="M53" s="673"/>
      <c r="N53" s="673"/>
      <c r="O53" s="673"/>
      <c r="P53" s="673"/>
      <c r="Q53" s="674"/>
      <c r="R53" s="665" t="s">
        <v>26</v>
      </c>
      <c r="S53" s="667" t="s">
        <v>66</v>
      </c>
      <c r="T53" s="667" t="s">
        <v>67</v>
      </c>
      <c r="U53" s="667" t="s">
        <v>68</v>
      </c>
    </row>
    <row r="54" spans="1:21" ht="30.75" customHeight="1">
      <c r="A54" s="636"/>
      <c r="B54" s="636"/>
      <c r="C54" s="636"/>
      <c r="D54" s="636"/>
      <c r="E54" s="636"/>
      <c r="F54" s="42"/>
      <c r="G54" s="7" t="s">
        <v>55</v>
      </c>
      <c r="H54" s="8" t="s">
        <v>56</v>
      </c>
      <c r="I54" s="9" t="s">
        <v>57</v>
      </c>
      <c r="J54" s="9" t="s">
        <v>58</v>
      </c>
      <c r="K54" s="9" t="s">
        <v>59</v>
      </c>
      <c r="L54" s="8" t="s">
        <v>60</v>
      </c>
      <c r="M54" s="8" t="s">
        <v>61</v>
      </c>
      <c r="N54" s="8" t="s">
        <v>62</v>
      </c>
      <c r="O54" s="9" t="s">
        <v>63</v>
      </c>
      <c r="P54" s="9" t="s">
        <v>64</v>
      </c>
      <c r="Q54" s="43" t="s">
        <v>65</v>
      </c>
      <c r="R54" s="666"/>
      <c r="S54" s="668"/>
      <c r="T54" s="668"/>
      <c r="U54" s="668"/>
    </row>
    <row r="55" spans="1:21" ht="68.25" customHeight="1">
      <c r="A55" s="669" t="s">
        <v>198</v>
      </c>
      <c r="B55" s="670" t="s">
        <v>160</v>
      </c>
      <c r="C55" s="676"/>
      <c r="D55" s="37"/>
      <c r="E55" s="644"/>
      <c r="F55" s="11"/>
      <c r="G55" s="11"/>
      <c r="H55" s="16"/>
      <c r="I55" s="13"/>
      <c r="J55" s="13"/>
      <c r="K55" s="13"/>
      <c r="L55" s="13"/>
      <c r="M55" s="13"/>
      <c r="N55" s="13"/>
      <c r="O55" s="13"/>
      <c r="P55" s="17"/>
      <c r="Q55" s="13"/>
      <c r="R55" s="14"/>
      <c r="S55" s="11"/>
      <c r="T55" s="642"/>
      <c r="U55" s="680"/>
    </row>
    <row r="56" spans="1:21" ht="91.5" customHeight="1">
      <c r="A56" s="669"/>
      <c r="B56" s="675"/>
      <c r="C56" s="677"/>
      <c r="D56" s="38"/>
      <c r="E56" s="678"/>
      <c r="F56" s="11"/>
      <c r="G56" s="11"/>
      <c r="H56" s="12"/>
      <c r="I56" s="13"/>
      <c r="J56" s="13"/>
      <c r="K56" s="13"/>
      <c r="L56" s="13"/>
      <c r="M56" s="13"/>
      <c r="N56" s="13"/>
      <c r="O56" s="13"/>
      <c r="P56" s="13"/>
      <c r="Q56" s="13"/>
      <c r="R56" s="14"/>
      <c r="S56" s="11"/>
      <c r="T56" s="679"/>
      <c r="U56" s="681"/>
    </row>
    <row r="57" spans="1:21" ht="24" customHeight="1">
      <c r="A57" s="636" t="s">
        <v>161</v>
      </c>
      <c r="B57" s="636" t="s">
        <v>170</v>
      </c>
      <c r="C57" s="636" t="s">
        <v>163</v>
      </c>
      <c r="D57" s="636" t="s">
        <v>162</v>
      </c>
      <c r="E57" s="636" t="s">
        <v>153</v>
      </c>
      <c r="F57" s="672" t="s">
        <v>165</v>
      </c>
      <c r="G57" s="673"/>
      <c r="H57" s="673"/>
      <c r="I57" s="673"/>
      <c r="J57" s="673"/>
      <c r="K57" s="673"/>
      <c r="L57" s="673"/>
      <c r="M57" s="673"/>
      <c r="N57" s="673"/>
      <c r="O57" s="673"/>
      <c r="P57" s="673"/>
      <c r="Q57" s="674"/>
      <c r="R57" s="665" t="s">
        <v>26</v>
      </c>
      <c r="S57" s="667" t="s">
        <v>66</v>
      </c>
      <c r="T57" s="667" t="s">
        <v>67</v>
      </c>
      <c r="U57" s="667" t="s">
        <v>68</v>
      </c>
    </row>
    <row r="58" spans="1:21" ht="27" customHeight="1">
      <c r="A58" s="636"/>
      <c r="B58" s="636"/>
      <c r="C58" s="636"/>
      <c r="D58" s="636"/>
      <c r="E58" s="636"/>
      <c r="F58" s="42"/>
      <c r="G58" s="7" t="s">
        <v>55</v>
      </c>
      <c r="H58" s="8" t="s">
        <v>56</v>
      </c>
      <c r="I58" s="9" t="s">
        <v>57</v>
      </c>
      <c r="J58" s="9" t="s">
        <v>58</v>
      </c>
      <c r="K58" s="9" t="s">
        <v>59</v>
      </c>
      <c r="L58" s="8" t="s">
        <v>60</v>
      </c>
      <c r="M58" s="8" t="s">
        <v>61</v>
      </c>
      <c r="N58" s="8" t="s">
        <v>62</v>
      </c>
      <c r="O58" s="9" t="s">
        <v>63</v>
      </c>
      <c r="P58" s="9" t="s">
        <v>64</v>
      </c>
      <c r="Q58" s="43" t="s">
        <v>65</v>
      </c>
      <c r="R58" s="666"/>
      <c r="S58" s="668"/>
      <c r="T58" s="668"/>
      <c r="U58" s="668"/>
    </row>
    <row r="59" spans="1:21" ht="57.75" customHeight="1">
      <c r="A59" s="669" t="s">
        <v>199</v>
      </c>
      <c r="B59" s="670" t="s">
        <v>160</v>
      </c>
      <c r="C59" s="676"/>
      <c r="D59" s="37"/>
      <c r="E59" s="644"/>
      <c r="F59" s="11"/>
      <c r="G59" s="11"/>
      <c r="H59" s="16"/>
      <c r="I59" s="13"/>
      <c r="J59" s="13"/>
      <c r="K59" s="13"/>
      <c r="L59" s="13"/>
      <c r="M59" s="13"/>
      <c r="N59" s="13"/>
      <c r="O59" s="13"/>
      <c r="P59" s="17"/>
      <c r="Q59" s="13"/>
      <c r="R59" s="14"/>
      <c r="S59" s="11"/>
      <c r="T59" s="642"/>
      <c r="U59" s="680"/>
    </row>
    <row r="60" spans="1:21" ht="111.75" customHeight="1">
      <c r="A60" s="669"/>
      <c r="B60" s="675"/>
      <c r="C60" s="677"/>
      <c r="D60" s="38"/>
      <c r="E60" s="678"/>
      <c r="F60" s="11"/>
      <c r="G60" s="11"/>
      <c r="H60" s="12"/>
      <c r="I60" s="13"/>
      <c r="J60" s="13"/>
      <c r="K60" s="13"/>
      <c r="L60" s="13"/>
      <c r="M60" s="13"/>
      <c r="N60" s="13"/>
      <c r="O60" s="13"/>
      <c r="P60" s="13"/>
      <c r="Q60" s="13"/>
      <c r="R60" s="14"/>
      <c r="S60" s="11"/>
      <c r="T60" s="679"/>
      <c r="U60" s="681"/>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22" zoomScale="130" zoomScaleNormal="130" workbookViewId="0">
      <selection activeCell="B46" sqref="B46:C46"/>
    </sheetView>
  </sheetViews>
  <sheetFormatPr baseColWidth="10" defaultRowHeight="12.75"/>
  <cols>
    <col min="1" max="1" width="4.33203125" customWidth="1"/>
    <col min="4" max="4" width="19.6640625" customWidth="1"/>
    <col min="5" max="5" width="20.3320312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810" t="s">
        <v>38</v>
      </c>
      <c r="C4" s="811"/>
      <c r="D4" s="811"/>
      <c r="E4" s="811"/>
      <c r="F4" s="811"/>
      <c r="G4" s="811"/>
      <c r="H4" s="811"/>
      <c r="I4" s="811"/>
    </row>
    <row r="5" spans="2:9" ht="19.5" customHeight="1">
      <c r="B5" s="812" t="s">
        <v>372</v>
      </c>
      <c r="C5" s="792"/>
      <c r="D5" s="792"/>
      <c r="E5" s="792"/>
      <c r="F5" s="792"/>
      <c r="G5" s="792"/>
      <c r="H5" s="792"/>
      <c r="I5" s="792"/>
    </row>
    <row r="6" spans="2:9" ht="31.5" customHeight="1">
      <c r="B6" s="760" t="s">
        <v>39</v>
      </c>
      <c r="C6" s="813"/>
      <c r="D6" s="814" t="str">
        <f>'FORMATO 2. POA - MIR'!D4:F4</f>
        <v xml:space="preserve">DIRECCION DE BIESTAR E INCLUSION SOCIAL </v>
      </c>
      <c r="E6" s="815"/>
      <c r="F6" s="760" t="s">
        <v>42</v>
      </c>
      <c r="G6" s="761"/>
      <c r="H6" s="816"/>
      <c r="I6" s="816"/>
    </row>
    <row r="7" spans="2:9" ht="54" customHeight="1">
      <c r="B7" s="802" t="s">
        <v>40</v>
      </c>
      <c r="C7" s="803"/>
      <c r="D7" s="804" t="s">
        <v>370</v>
      </c>
      <c r="E7" s="805"/>
      <c r="F7" s="802" t="s">
        <v>43</v>
      </c>
      <c r="G7" s="806"/>
      <c r="H7" s="791" t="s">
        <v>366</v>
      </c>
      <c r="I7" s="791"/>
    </row>
    <row r="8" spans="2:9" ht="41.25" customHeight="1">
      <c r="B8" s="710" t="s">
        <v>41</v>
      </c>
      <c r="C8" s="807"/>
      <c r="D8" s="808" t="s">
        <v>171</v>
      </c>
      <c r="E8" s="809"/>
      <c r="F8" s="710" t="s">
        <v>44</v>
      </c>
      <c r="G8" s="711"/>
      <c r="H8" s="791" t="s">
        <v>366</v>
      </c>
      <c r="I8" s="791"/>
    </row>
    <row r="9" spans="2:9">
      <c r="B9" s="800" t="s">
        <v>89</v>
      </c>
      <c r="C9" s="800"/>
      <c r="D9" s="800"/>
      <c r="E9" s="800"/>
      <c r="F9" s="800"/>
      <c r="G9" s="800"/>
      <c r="H9" s="800"/>
      <c r="I9" s="800"/>
    </row>
    <row r="10" spans="2:9" ht="68.25" customHeight="1">
      <c r="B10" s="794" t="s">
        <v>90</v>
      </c>
      <c r="C10" s="794"/>
      <c r="D10" s="791" t="str">
        <f>'FORMATO 2. POA - MIR'!C9</f>
        <v xml:space="preserve">ACUERDO 2. BIENESTAR SOCIAL PARA ZAPOTLÁN. </v>
      </c>
      <c r="E10" s="801"/>
      <c r="F10" s="794" t="s">
        <v>91</v>
      </c>
      <c r="G10" s="794"/>
      <c r="H10" s="795" t="str">
        <f>'FORMATO 2. POA - MIR'!E9</f>
        <v xml:space="preserve">2.4.2 Implementar apoyos sociales a personas adultas mayores. </v>
      </c>
      <c r="I10" s="796"/>
    </row>
    <row r="11" spans="2:9" ht="54" customHeight="1">
      <c r="B11" s="794" t="s">
        <v>92</v>
      </c>
      <c r="C11" s="794"/>
      <c r="D11" s="791" t="str">
        <f>'FORMATO 2. POA - MIR'!C10</f>
        <v>ACUERDO 2. BIENESTAR SOCIAL PARA ZAPOTLÁN.</v>
      </c>
      <c r="E11" s="801"/>
      <c r="F11" s="794" t="s">
        <v>94</v>
      </c>
      <c r="G11" s="794"/>
      <c r="H11" s="795" t="str">
        <f>'FORMATO 2. POA - MIR'!E10</f>
        <v>2.4.1.1 Mejorar la salud y la calidad de vida de las personas mayores promoviendo un ambiente optimo a través de talleres que mejoren sus 
actividades recreativas, sociales y culturales.</v>
      </c>
      <c r="I11" s="796"/>
    </row>
    <row r="12" spans="2:9" ht="126" customHeight="1">
      <c r="B12" s="793" t="s">
        <v>95</v>
      </c>
      <c r="C12" s="793"/>
      <c r="D12" s="769" t="str">
        <f>'FORMATO 2. POA - MIR'!C11</f>
        <v>2.4 Generar bienestar y seguridad social para los adultos mayores, mejorando su calidad de vida a través de programas integrales de salud, apoyos sociales, participación activa en la comunidad.</v>
      </c>
      <c r="E12" s="769"/>
      <c r="F12" s="794" t="s">
        <v>96</v>
      </c>
      <c r="G12" s="794"/>
      <c r="H12" s="795" t="str">
        <f>'FORMATO 2. POA - MIR'!E11</f>
        <v>2.4.2.1 Generar el vínculo de apoyos dirigidos a los adultos
Mayores en situación de vulnerabilidad a través de
programas federales y estatales.</v>
      </c>
      <c r="I12" s="796"/>
    </row>
    <row r="13" spans="2:9" ht="15" customHeight="1">
      <c r="B13" s="797" t="s">
        <v>140</v>
      </c>
      <c r="C13" s="798"/>
      <c r="D13" s="798"/>
      <c r="E13" s="798"/>
      <c r="F13" s="798"/>
      <c r="G13" s="798"/>
      <c r="H13" s="798"/>
      <c r="I13" s="799"/>
    </row>
    <row r="14" spans="2:9">
      <c r="B14" s="790" t="s">
        <v>45</v>
      </c>
      <c r="C14" s="790"/>
      <c r="D14" s="790"/>
      <c r="E14" s="790"/>
      <c r="F14" s="790"/>
      <c r="G14" s="790"/>
      <c r="H14" s="790"/>
      <c r="I14" s="790"/>
    </row>
    <row r="15" spans="2:9">
      <c r="B15" s="789" t="str">
        <f>CALENDARIZACION!B17</f>
        <v>GENERAR PADRON DE BENEFICIARIOS</v>
      </c>
      <c r="C15" s="789"/>
      <c r="D15" s="789"/>
      <c r="E15" s="789"/>
      <c r="F15" s="789"/>
      <c r="G15" s="789"/>
      <c r="H15" s="789"/>
      <c r="I15" s="789"/>
    </row>
    <row r="16" spans="2:9">
      <c r="B16" s="790" t="s">
        <v>48</v>
      </c>
      <c r="C16" s="790"/>
      <c r="D16" s="790"/>
      <c r="E16" s="790"/>
      <c r="F16" s="790"/>
      <c r="G16" s="790"/>
      <c r="H16" s="790"/>
      <c r="I16" s="790"/>
    </row>
    <row r="17" spans="2:9" ht="12.75" customHeight="1">
      <c r="B17" s="791" t="str">
        <f>CALENDARIZACION!C17</f>
        <v xml:space="preserve">PPAMB PORCENTAJE DEDE NUMERO DE AUMENTO DE ADULTOS MAYORES REGISTRADOS EN EL SISTEMAS </v>
      </c>
      <c r="C17" s="791"/>
      <c r="D17" s="791"/>
      <c r="E17" s="791"/>
      <c r="F17" s="791"/>
      <c r="G17" s="791"/>
      <c r="H17" s="791"/>
      <c r="I17" s="791"/>
    </row>
    <row r="18" spans="2:9" ht="18.75" customHeight="1">
      <c r="B18" s="792" t="s">
        <v>141</v>
      </c>
      <c r="C18" s="792"/>
      <c r="D18" s="792"/>
      <c r="E18" s="792"/>
      <c r="F18" s="792"/>
      <c r="G18" s="792"/>
      <c r="H18" s="792"/>
      <c r="I18" s="792"/>
    </row>
    <row r="19" spans="2:9">
      <c r="B19" s="779" t="s">
        <v>102</v>
      </c>
      <c r="C19" s="779"/>
      <c r="D19" s="779"/>
      <c r="E19" s="779"/>
      <c r="F19" s="779"/>
      <c r="G19" s="779"/>
      <c r="H19" s="779"/>
      <c r="I19" s="779"/>
    </row>
    <row r="20" spans="2:9">
      <c r="B20" s="791" t="str">
        <f>CALENDARIZACION!E17</f>
        <v>PPAMB=(PPAMBR/PPAMBP)X100%</v>
      </c>
      <c r="C20" s="791"/>
      <c r="D20" s="791"/>
      <c r="E20" s="791"/>
      <c r="F20" s="791"/>
      <c r="G20" s="791"/>
      <c r="H20" s="791"/>
      <c r="I20" s="791"/>
    </row>
    <row r="21" spans="2:9">
      <c r="B21" s="779" t="s">
        <v>104</v>
      </c>
      <c r="C21" s="779"/>
      <c r="D21" s="779"/>
      <c r="E21" s="779"/>
      <c r="F21" s="779"/>
      <c r="G21" s="779"/>
      <c r="H21" s="779"/>
      <c r="I21" s="779"/>
    </row>
    <row r="22" spans="2:9" ht="28.5" customHeight="1">
      <c r="B22" s="780" t="s">
        <v>105</v>
      </c>
      <c r="C22" s="781"/>
      <c r="D22" s="782" t="s">
        <v>106</v>
      </c>
      <c r="E22" s="782"/>
      <c r="F22" s="781" t="s">
        <v>107</v>
      </c>
      <c r="G22" s="781"/>
      <c r="H22" s="783" t="s">
        <v>139</v>
      </c>
      <c r="I22" s="783"/>
    </row>
    <row r="23" spans="2:9" ht="75.75" customHeight="1">
      <c r="B23" s="771"/>
      <c r="C23" s="771"/>
      <c r="D23" s="771" t="str">
        <f>CALENDARIZACION!D17</f>
        <v>PPAMB  PORCENTAJE DENUMERO DE ADULTOS MAYORES REGISTRADOS PROGRAMADOS</v>
      </c>
      <c r="E23" s="771"/>
      <c r="F23" s="784"/>
      <c r="G23" s="785"/>
      <c r="H23" s="786" t="str">
        <f>'FORMATO 2. POA - MIR'!E16</f>
        <v xml:space="preserve"> Sistema SIEB</v>
      </c>
      <c r="I23" s="787"/>
    </row>
    <row r="24" spans="2:9" ht="101.25" customHeight="1">
      <c r="B24" s="771"/>
      <c r="C24" s="771"/>
      <c r="D24" s="771" t="str">
        <f>CALENDARIZACION!D18</f>
        <v>PPAMB  PORCENTAJE DENUMERO DE ADULTOS MAYORES REGISTRADOS REALIZADOS</v>
      </c>
      <c r="E24" s="771"/>
      <c r="F24" s="702"/>
      <c r="G24" s="772"/>
      <c r="H24" s="699"/>
      <c r="I24" s="788"/>
    </row>
    <row r="25" spans="2:9" ht="21.75" customHeight="1">
      <c r="B25" s="773" t="s">
        <v>142</v>
      </c>
      <c r="C25" s="773"/>
      <c r="D25" s="773"/>
      <c r="E25" s="773"/>
      <c r="F25" s="773"/>
      <c r="G25" s="773"/>
      <c r="H25" s="773"/>
      <c r="I25" s="773"/>
    </row>
    <row r="26" spans="2:9" ht="12.75" customHeight="1">
      <c r="B26" s="774" t="s">
        <v>28</v>
      </c>
      <c r="C26" s="775"/>
      <c r="D26" s="776" t="s">
        <v>46</v>
      </c>
      <c r="E26" s="777"/>
      <c r="F26" s="774" t="s">
        <v>47</v>
      </c>
      <c r="G26" s="778"/>
      <c r="H26" s="778"/>
      <c r="I26" s="778"/>
    </row>
    <row r="27" spans="2:9" ht="15.75" customHeight="1">
      <c r="B27" s="755" t="s">
        <v>99</v>
      </c>
      <c r="C27" s="756"/>
      <c r="D27" s="757" t="s">
        <v>97</v>
      </c>
      <c r="E27" s="758"/>
      <c r="F27" s="757" t="s">
        <v>126</v>
      </c>
      <c r="G27" s="759"/>
      <c r="H27" s="759"/>
      <c r="I27" s="758"/>
    </row>
    <row r="28" spans="2:9" ht="18" customHeight="1">
      <c r="B28" s="760" t="s">
        <v>127</v>
      </c>
      <c r="C28" s="761"/>
      <c r="D28" s="761"/>
      <c r="E28" s="762"/>
      <c r="F28" s="763" t="s">
        <v>130</v>
      </c>
      <c r="G28" s="764"/>
      <c r="H28" s="764"/>
      <c r="I28" s="764"/>
    </row>
    <row r="29" spans="2:9" ht="18" customHeight="1">
      <c r="B29" s="765" t="s">
        <v>108</v>
      </c>
      <c r="C29" s="766"/>
      <c r="D29" s="766"/>
      <c r="E29" s="767"/>
      <c r="F29" s="768" t="s">
        <v>189</v>
      </c>
      <c r="G29" s="769"/>
      <c r="H29" s="769"/>
      <c r="I29" s="770"/>
    </row>
    <row r="30" spans="2:9" ht="13.5" customHeight="1">
      <c r="B30" s="739" t="s">
        <v>82</v>
      </c>
      <c r="C30" s="740"/>
      <c r="D30" s="740"/>
      <c r="E30" s="741"/>
      <c r="F30" s="742" t="s">
        <v>131</v>
      </c>
      <c r="G30" s="743"/>
      <c r="H30" s="743"/>
      <c r="I30" s="743"/>
    </row>
    <row r="31" spans="2:9" ht="15.75" customHeight="1">
      <c r="B31" s="744" t="s">
        <v>109</v>
      </c>
      <c r="C31" s="745"/>
      <c r="D31" s="745"/>
      <c r="E31" s="746"/>
      <c r="F31" s="747" t="s">
        <v>110</v>
      </c>
      <c r="G31" s="748"/>
      <c r="H31" s="748"/>
      <c r="I31" s="749"/>
    </row>
    <row r="32" spans="2:9" ht="15.75" customHeight="1">
      <c r="B32" s="750" t="s">
        <v>145</v>
      </c>
      <c r="C32" s="751"/>
      <c r="D32" s="751"/>
      <c r="E32" s="751"/>
      <c r="F32" s="751"/>
      <c r="G32" s="751"/>
      <c r="H32" s="751"/>
      <c r="I32" s="752"/>
    </row>
    <row r="33" spans="2:9" ht="14.25" customHeight="1">
      <c r="B33" s="753" t="s">
        <v>113</v>
      </c>
      <c r="C33" s="740"/>
      <c r="D33" s="740"/>
      <c r="E33" s="754"/>
      <c r="F33" s="743" t="s">
        <v>114</v>
      </c>
      <c r="G33" s="743"/>
      <c r="H33" s="743"/>
      <c r="I33" s="743"/>
    </row>
    <row r="34" spans="2:9" ht="13.5" customHeight="1">
      <c r="B34" s="729" t="s">
        <v>148</v>
      </c>
      <c r="C34" s="730"/>
      <c r="D34" s="731">
        <f>CALENDARIZACION!R17</f>
        <v>12</v>
      </c>
      <c r="E34" s="732"/>
      <c r="F34" s="733" t="s">
        <v>115</v>
      </c>
      <c r="G34" s="734"/>
      <c r="H34" s="735" t="s">
        <v>116</v>
      </c>
      <c r="I34" s="735"/>
    </row>
    <row r="35" spans="2:9">
      <c r="B35" s="729" t="s">
        <v>117</v>
      </c>
      <c r="C35" s="730"/>
      <c r="D35" s="736" t="s">
        <v>112</v>
      </c>
      <c r="E35" s="737"/>
      <c r="F35" s="718" t="s">
        <v>118</v>
      </c>
      <c r="G35" s="719"/>
      <c r="H35" s="738" t="s">
        <v>119</v>
      </c>
      <c r="I35" s="738"/>
    </row>
    <row r="36" spans="2:9">
      <c r="B36" s="714" t="s">
        <v>49</v>
      </c>
      <c r="C36" s="715"/>
      <c r="D36" s="716" t="s">
        <v>187</v>
      </c>
      <c r="E36" s="717"/>
      <c r="F36" s="718" t="s">
        <v>120</v>
      </c>
      <c r="G36" s="719"/>
      <c r="H36" s="720" t="s">
        <v>121</v>
      </c>
      <c r="I36" s="720"/>
    </row>
    <row r="37" spans="2:9">
      <c r="B37" s="721" t="s">
        <v>122</v>
      </c>
      <c r="C37" s="722"/>
      <c r="D37" s="722"/>
      <c r="E37" s="722"/>
      <c r="F37" s="722"/>
      <c r="G37" s="722"/>
      <c r="H37" s="722"/>
      <c r="I37" s="722"/>
    </row>
    <row r="38" spans="2:9">
      <c r="B38" s="723" t="s">
        <v>185</v>
      </c>
      <c r="C38" s="724"/>
      <c r="D38" s="724"/>
      <c r="E38" s="725"/>
      <c r="F38" s="726" t="s">
        <v>50</v>
      </c>
      <c r="G38" s="727"/>
      <c r="H38" s="728" t="s">
        <v>143</v>
      </c>
      <c r="I38" s="728"/>
    </row>
    <row r="39" spans="2:9">
      <c r="B39" s="704">
        <f>CALENDARIZACION!H17</f>
        <v>1</v>
      </c>
      <c r="C39" s="704"/>
      <c r="D39" s="704"/>
      <c r="E39" s="704"/>
      <c r="F39" s="705">
        <v>2026</v>
      </c>
      <c r="G39" s="705"/>
      <c r="H39" s="706" t="s">
        <v>112</v>
      </c>
      <c r="I39" s="706"/>
    </row>
    <row r="40" spans="2:9">
      <c r="B40" s="707" t="s">
        <v>146</v>
      </c>
      <c r="C40" s="708"/>
      <c r="D40" s="708"/>
      <c r="E40" s="708"/>
      <c r="F40" s="708"/>
      <c r="G40" s="708"/>
      <c r="H40" s="708"/>
      <c r="I40" s="709"/>
    </row>
    <row r="41" spans="2:9" ht="33.75">
      <c r="B41" s="710" t="s">
        <v>123</v>
      </c>
      <c r="C41" s="711"/>
      <c r="D41" s="53" t="s">
        <v>147</v>
      </c>
      <c r="E41" s="54" t="s">
        <v>85</v>
      </c>
      <c r="F41" s="712" t="s">
        <v>86</v>
      </c>
      <c r="G41" s="713"/>
      <c r="H41" s="55" t="s">
        <v>75</v>
      </c>
      <c r="I41" s="55" t="s">
        <v>76</v>
      </c>
    </row>
    <row r="42" spans="2:9">
      <c r="B42" s="699" t="s">
        <v>4</v>
      </c>
      <c r="C42" s="700"/>
      <c r="D42" s="46"/>
      <c r="E42" s="25">
        <v>0</v>
      </c>
      <c r="F42" s="344"/>
      <c r="G42" s="344"/>
      <c r="H42" s="20">
        <v>46027</v>
      </c>
      <c r="I42" s="20">
        <v>46386</v>
      </c>
    </row>
    <row r="43" spans="2:9">
      <c r="B43" s="701" t="s">
        <v>5</v>
      </c>
      <c r="C43" s="702"/>
      <c r="D43" s="46">
        <f>'COMP ACT EXTEMPORANEAS'!K12</f>
        <v>15</v>
      </c>
      <c r="E43" s="25">
        <v>0</v>
      </c>
      <c r="F43" s="344">
        <f>'COMP ACT EXTEMPORANEAS'!K13</f>
        <v>12</v>
      </c>
      <c r="G43" s="344"/>
      <c r="H43" s="20"/>
      <c r="I43" s="20"/>
    </row>
    <row r="44" spans="2:9">
      <c r="B44" s="703" t="s">
        <v>133</v>
      </c>
      <c r="C44" s="702"/>
      <c r="D44" s="46"/>
      <c r="E44" s="25">
        <v>0</v>
      </c>
      <c r="F44" s="344"/>
      <c r="G44" s="344"/>
      <c r="H44" s="20"/>
      <c r="I44" s="20"/>
    </row>
    <row r="45" spans="2:9">
      <c r="B45" s="691" t="s">
        <v>6</v>
      </c>
      <c r="C45" s="692"/>
      <c r="D45" s="47"/>
      <c r="E45" s="26">
        <v>0</v>
      </c>
      <c r="F45" s="693"/>
      <c r="G45" s="693"/>
      <c r="H45" s="20"/>
      <c r="I45" s="20"/>
    </row>
    <row r="46" spans="2:9">
      <c r="B46" s="414" t="s">
        <v>371</v>
      </c>
      <c r="C46" s="414"/>
      <c r="D46" s="29">
        <f>'COMP ACT EXTEMPORANEAS'!S12</f>
        <v>15</v>
      </c>
      <c r="E46" s="29">
        <v>0</v>
      </c>
      <c r="F46" s="694">
        <f>'COMP ACT EXTEMPORANEAS'!R13</f>
        <v>12</v>
      </c>
      <c r="G46" s="694"/>
      <c r="H46" s="27" t="s">
        <v>149</v>
      </c>
      <c r="I46" s="28">
        <f>'COMP ACT EXTEMPORANEAS'!U12</f>
        <v>0.8</v>
      </c>
    </row>
    <row r="47" spans="2:9">
      <c r="B47" s="695"/>
      <c r="C47" s="310"/>
    </row>
    <row r="49" spans="1:12" ht="22.5" customHeight="1">
      <c r="B49" s="696" t="s">
        <v>161</v>
      </c>
      <c r="C49" s="697"/>
      <c r="D49" s="698" t="s">
        <v>52</v>
      </c>
      <c r="E49" s="698"/>
      <c r="F49" s="698" t="s">
        <v>155</v>
      </c>
      <c r="G49" s="698"/>
      <c r="H49" s="698"/>
      <c r="I49" s="698"/>
    </row>
    <row r="50" spans="1:12" ht="39" customHeight="1">
      <c r="B50" s="685" t="str">
        <f>D8</f>
        <v>AE1</v>
      </c>
      <c r="C50" s="686"/>
      <c r="D50" s="689" t="str">
        <f>CALENDARIZACION!B17</f>
        <v>GENERAR PADRON DE BENEFICIARIOS</v>
      </c>
      <c r="E50" s="689"/>
      <c r="F50" s="31" t="s">
        <v>156</v>
      </c>
      <c r="G50" s="32" t="s">
        <v>157</v>
      </c>
      <c r="H50" s="31" t="s">
        <v>67</v>
      </c>
      <c r="I50" s="30" t="s">
        <v>68</v>
      </c>
      <c r="L50" s="52"/>
    </row>
    <row r="51" spans="1:12" ht="18.75" customHeight="1">
      <c r="B51" s="687"/>
      <c r="C51" s="688"/>
      <c r="D51" s="689"/>
      <c r="E51" s="689"/>
      <c r="F51" s="33">
        <f>'COMP ACT EXTEMPORANEAS'!R12</f>
        <v>15</v>
      </c>
      <c r="G51" s="34">
        <f>'COMP ACT EXTEMPORANEAS'!R13</f>
        <v>12</v>
      </c>
      <c r="H51" s="33">
        <f>CALENDARIZACION!T17</f>
        <v>9</v>
      </c>
      <c r="I51" s="35">
        <f>'COMP ACT EXTEMPORANEAS'!U12</f>
        <v>0.8</v>
      </c>
    </row>
    <row r="52" spans="1:12" ht="206.25" customHeight="1">
      <c r="B52" s="336"/>
      <c r="C52" s="336"/>
      <c r="D52" s="336"/>
      <c r="E52" s="336"/>
      <c r="F52" s="690"/>
      <c r="G52" s="690"/>
      <c r="H52" s="690"/>
      <c r="I52" s="690"/>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zoomScale="130" zoomScaleNormal="130" workbookViewId="0">
      <selection activeCell="B46" sqref="B46:C46"/>
    </sheetView>
  </sheetViews>
  <sheetFormatPr baseColWidth="10" defaultRowHeight="12.75"/>
  <cols>
    <col min="1" max="1" width="4.33203125" customWidth="1"/>
    <col min="4" max="4" width="19.6640625" customWidth="1"/>
    <col min="5" max="5" width="20.3320312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810" t="s">
        <v>38</v>
      </c>
      <c r="C4" s="811"/>
      <c r="D4" s="811"/>
      <c r="E4" s="811"/>
      <c r="F4" s="811"/>
      <c r="G4" s="811"/>
      <c r="H4" s="811"/>
      <c r="I4" s="811"/>
    </row>
    <row r="5" spans="2:9" ht="19.5" customHeight="1">
      <c r="B5" s="812" t="s">
        <v>372</v>
      </c>
      <c r="C5" s="792"/>
      <c r="D5" s="792"/>
      <c r="E5" s="792"/>
      <c r="F5" s="792"/>
      <c r="G5" s="792"/>
      <c r="H5" s="792"/>
      <c r="I5" s="792"/>
    </row>
    <row r="6" spans="2:9" ht="31.5" customHeight="1">
      <c r="B6" s="760" t="s">
        <v>39</v>
      </c>
      <c r="C6" s="813"/>
      <c r="D6" s="814" t="str">
        <f>'FORMATO 2. POA - MIR'!D4:F4</f>
        <v xml:space="preserve">DIRECCION DE BIESTAR E INCLUSION SOCIAL </v>
      </c>
      <c r="E6" s="815"/>
      <c r="F6" s="760" t="s">
        <v>42</v>
      </c>
      <c r="G6" s="761"/>
      <c r="H6" s="816"/>
      <c r="I6" s="816"/>
    </row>
    <row r="7" spans="2:9" ht="54" customHeight="1">
      <c r="B7" s="802" t="s">
        <v>40</v>
      </c>
      <c r="C7" s="803"/>
      <c r="D7" s="804" t="s">
        <v>370</v>
      </c>
      <c r="E7" s="805"/>
      <c r="F7" s="802" t="s">
        <v>43</v>
      </c>
      <c r="G7" s="806"/>
      <c r="H7" s="791" t="s">
        <v>366</v>
      </c>
      <c r="I7" s="791"/>
    </row>
    <row r="8" spans="2:9" ht="41.25" customHeight="1">
      <c r="B8" s="710" t="s">
        <v>41</v>
      </c>
      <c r="C8" s="807"/>
      <c r="D8" s="808" t="s">
        <v>171</v>
      </c>
      <c r="E8" s="809"/>
      <c r="F8" s="710" t="s">
        <v>44</v>
      </c>
      <c r="G8" s="711"/>
      <c r="H8" s="791" t="s">
        <v>366</v>
      </c>
      <c r="I8" s="791"/>
    </row>
    <row r="9" spans="2:9">
      <c r="B9" s="800" t="s">
        <v>89</v>
      </c>
      <c r="C9" s="800"/>
      <c r="D9" s="800"/>
      <c r="E9" s="800"/>
      <c r="F9" s="800"/>
      <c r="G9" s="800"/>
      <c r="H9" s="800"/>
      <c r="I9" s="800"/>
    </row>
    <row r="10" spans="2:9" ht="68.25" customHeight="1">
      <c r="B10" s="794" t="s">
        <v>90</v>
      </c>
      <c r="C10" s="794"/>
      <c r="D10" s="791" t="str">
        <f>'FORMATO 2. POA - MIR'!C9</f>
        <v xml:space="preserve">ACUERDO 2. BIENESTAR SOCIAL PARA ZAPOTLÁN. </v>
      </c>
      <c r="E10" s="801"/>
      <c r="F10" s="794" t="s">
        <v>91</v>
      </c>
      <c r="G10" s="794"/>
      <c r="H10" s="795" t="str">
        <f>'FORMATO 2. POA - MIR'!E9</f>
        <v xml:space="preserve">2.4.2 Implementar apoyos sociales a personas adultas mayores. </v>
      </c>
      <c r="I10" s="796"/>
    </row>
    <row r="11" spans="2:9" ht="54" customHeight="1">
      <c r="B11" s="794" t="s">
        <v>92</v>
      </c>
      <c r="C11" s="794"/>
      <c r="D11" s="791" t="str">
        <f>'FORMATO 2. POA - MIR'!C10</f>
        <v>ACUERDO 2. BIENESTAR SOCIAL PARA ZAPOTLÁN.</v>
      </c>
      <c r="E11" s="801"/>
      <c r="F11" s="794" t="s">
        <v>94</v>
      </c>
      <c r="G11" s="794"/>
      <c r="H11" s="795" t="str">
        <f>'FORMATO 2. POA - MIR'!E10</f>
        <v>2.4.1.1 Mejorar la salud y la calidad de vida de las personas mayores promoviendo un ambiente optimo a través de talleres que mejoren sus 
actividades recreativas, sociales y culturales.</v>
      </c>
      <c r="I11" s="796"/>
    </row>
    <row r="12" spans="2:9" ht="126" customHeight="1">
      <c r="B12" s="793" t="s">
        <v>95</v>
      </c>
      <c r="C12" s="793"/>
      <c r="D12" s="769" t="str">
        <f>'FORMATO 2. POA - MIR'!C11</f>
        <v>2.4 Generar bienestar y seguridad social para los adultos mayores, mejorando su calidad de vida a través de programas integrales de salud, apoyos sociales, participación activa en la comunidad.</v>
      </c>
      <c r="E12" s="769"/>
      <c r="F12" s="794" t="s">
        <v>96</v>
      </c>
      <c r="G12" s="794"/>
      <c r="H12" s="795" t="str">
        <f>'FORMATO 2. POA - MIR'!E11</f>
        <v>2.4.2.1 Generar el vínculo de apoyos dirigidos a los adultos
Mayores en situación de vulnerabilidad a través de
programas federales y estatales.</v>
      </c>
      <c r="I12" s="796"/>
    </row>
    <row r="13" spans="2:9" ht="15" customHeight="1">
      <c r="B13" s="797" t="s">
        <v>140</v>
      </c>
      <c r="C13" s="798"/>
      <c r="D13" s="798"/>
      <c r="E13" s="798"/>
      <c r="F13" s="798"/>
      <c r="G13" s="798"/>
      <c r="H13" s="798"/>
      <c r="I13" s="799"/>
    </row>
    <row r="14" spans="2:9">
      <c r="B14" s="790" t="s">
        <v>45</v>
      </c>
      <c r="C14" s="790"/>
      <c r="D14" s="790"/>
      <c r="E14" s="790"/>
      <c r="F14" s="790"/>
      <c r="G14" s="790"/>
      <c r="H14" s="790"/>
      <c r="I14" s="790"/>
    </row>
    <row r="15" spans="2:9">
      <c r="B15" s="789" t="str">
        <f>CALENDARIZACION!B17</f>
        <v>GENERAR PADRON DE BENEFICIARIOS</v>
      </c>
      <c r="C15" s="789"/>
      <c r="D15" s="789"/>
      <c r="E15" s="789"/>
      <c r="F15" s="789"/>
      <c r="G15" s="789"/>
      <c r="H15" s="789"/>
      <c r="I15" s="789"/>
    </row>
    <row r="16" spans="2:9">
      <c r="B16" s="790" t="s">
        <v>48</v>
      </c>
      <c r="C16" s="790"/>
      <c r="D16" s="790"/>
      <c r="E16" s="790"/>
      <c r="F16" s="790"/>
      <c r="G16" s="790"/>
      <c r="H16" s="790"/>
      <c r="I16" s="790"/>
    </row>
    <row r="17" spans="2:9" ht="12.75" customHeight="1">
      <c r="B17" s="791" t="str">
        <f>CALENDARIZACION!C17</f>
        <v xml:space="preserve">PPAMB PORCENTAJE DEDE NUMERO DE AUMENTO DE ADULTOS MAYORES REGISTRADOS EN EL SISTEMAS </v>
      </c>
      <c r="C17" s="791"/>
      <c r="D17" s="791"/>
      <c r="E17" s="791"/>
      <c r="F17" s="791"/>
      <c r="G17" s="791"/>
      <c r="H17" s="791"/>
      <c r="I17" s="791"/>
    </row>
    <row r="18" spans="2:9" ht="18.75" customHeight="1">
      <c r="B18" s="792" t="s">
        <v>141</v>
      </c>
      <c r="C18" s="792"/>
      <c r="D18" s="792"/>
      <c r="E18" s="792"/>
      <c r="F18" s="792"/>
      <c r="G18" s="792"/>
      <c r="H18" s="792"/>
      <c r="I18" s="792"/>
    </row>
    <row r="19" spans="2:9">
      <c r="B19" s="779" t="s">
        <v>102</v>
      </c>
      <c r="C19" s="779"/>
      <c r="D19" s="779"/>
      <c r="E19" s="779"/>
      <c r="F19" s="779"/>
      <c r="G19" s="779"/>
      <c r="H19" s="779"/>
      <c r="I19" s="779"/>
    </row>
    <row r="20" spans="2:9">
      <c r="B20" s="791" t="str">
        <f>CALENDARIZACION!E17</f>
        <v>PPAMB=(PPAMBR/PPAMBP)X100%</v>
      </c>
      <c r="C20" s="791"/>
      <c r="D20" s="791"/>
      <c r="E20" s="791"/>
      <c r="F20" s="791"/>
      <c r="G20" s="791"/>
      <c r="H20" s="791"/>
      <c r="I20" s="791"/>
    </row>
    <row r="21" spans="2:9">
      <c r="B21" s="779" t="s">
        <v>104</v>
      </c>
      <c r="C21" s="779"/>
      <c r="D21" s="779"/>
      <c r="E21" s="779"/>
      <c r="F21" s="779"/>
      <c r="G21" s="779"/>
      <c r="H21" s="779"/>
      <c r="I21" s="779"/>
    </row>
    <row r="22" spans="2:9" ht="28.5" customHeight="1">
      <c r="B22" s="780" t="s">
        <v>105</v>
      </c>
      <c r="C22" s="781"/>
      <c r="D22" s="782" t="s">
        <v>106</v>
      </c>
      <c r="E22" s="782"/>
      <c r="F22" s="781" t="s">
        <v>107</v>
      </c>
      <c r="G22" s="781"/>
      <c r="H22" s="783" t="s">
        <v>139</v>
      </c>
      <c r="I22" s="783"/>
    </row>
    <row r="23" spans="2:9" ht="75.75" customHeight="1">
      <c r="B23" s="771"/>
      <c r="C23" s="771"/>
      <c r="D23" s="771" t="str">
        <f>CALENDARIZACION!D17</f>
        <v>PPAMB  PORCENTAJE DENUMERO DE ADULTOS MAYORES REGISTRADOS PROGRAMADOS</v>
      </c>
      <c r="E23" s="771"/>
      <c r="F23" s="784"/>
      <c r="G23" s="785"/>
      <c r="H23" s="786" t="str">
        <f>'FORMATO 2. POA - MIR'!E16</f>
        <v xml:space="preserve"> Sistema SIEB</v>
      </c>
      <c r="I23" s="787"/>
    </row>
    <row r="24" spans="2:9" ht="101.25" customHeight="1">
      <c r="B24" s="771"/>
      <c r="C24" s="771"/>
      <c r="D24" s="771" t="str">
        <f>CALENDARIZACION!D18</f>
        <v>PPAMB  PORCENTAJE DENUMERO DE ADULTOS MAYORES REGISTRADOS REALIZADOS</v>
      </c>
      <c r="E24" s="771"/>
      <c r="F24" s="702"/>
      <c r="G24" s="772"/>
      <c r="H24" s="699"/>
      <c r="I24" s="788"/>
    </row>
    <row r="25" spans="2:9" ht="21.75" customHeight="1">
      <c r="B25" s="773" t="s">
        <v>142</v>
      </c>
      <c r="C25" s="773"/>
      <c r="D25" s="773"/>
      <c r="E25" s="773"/>
      <c r="F25" s="773"/>
      <c r="G25" s="773"/>
      <c r="H25" s="773"/>
      <c r="I25" s="773"/>
    </row>
    <row r="26" spans="2:9" ht="12.75" customHeight="1">
      <c r="B26" s="774" t="s">
        <v>28</v>
      </c>
      <c r="C26" s="775"/>
      <c r="D26" s="776" t="s">
        <v>46</v>
      </c>
      <c r="E26" s="777"/>
      <c r="F26" s="774" t="s">
        <v>47</v>
      </c>
      <c r="G26" s="778"/>
      <c r="H26" s="778"/>
      <c r="I26" s="778"/>
    </row>
    <row r="27" spans="2:9" ht="15.75" customHeight="1">
      <c r="B27" s="755" t="s">
        <v>99</v>
      </c>
      <c r="C27" s="756"/>
      <c r="D27" s="757" t="s">
        <v>97</v>
      </c>
      <c r="E27" s="758"/>
      <c r="F27" s="757" t="s">
        <v>126</v>
      </c>
      <c r="G27" s="759"/>
      <c r="H27" s="759"/>
      <c r="I27" s="758"/>
    </row>
    <row r="28" spans="2:9" ht="18" customHeight="1">
      <c r="B28" s="760" t="s">
        <v>127</v>
      </c>
      <c r="C28" s="761"/>
      <c r="D28" s="761"/>
      <c r="E28" s="762"/>
      <c r="F28" s="763" t="s">
        <v>130</v>
      </c>
      <c r="G28" s="764"/>
      <c r="H28" s="764"/>
      <c r="I28" s="764"/>
    </row>
    <row r="29" spans="2:9" ht="18" customHeight="1">
      <c r="B29" s="765" t="s">
        <v>108</v>
      </c>
      <c r="C29" s="766"/>
      <c r="D29" s="766"/>
      <c r="E29" s="767"/>
      <c r="F29" s="768" t="s">
        <v>189</v>
      </c>
      <c r="G29" s="769"/>
      <c r="H29" s="769"/>
      <c r="I29" s="770"/>
    </row>
    <row r="30" spans="2:9" ht="13.5" customHeight="1">
      <c r="B30" s="739" t="s">
        <v>82</v>
      </c>
      <c r="C30" s="740"/>
      <c r="D30" s="740"/>
      <c r="E30" s="741"/>
      <c r="F30" s="742" t="s">
        <v>131</v>
      </c>
      <c r="G30" s="743"/>
      <c r="H30" s="743"/>
      <c r="I30" s="743"/>
    </row>
    <row r="31" spans="2:9" ht="15.75" customHeight="1">
      <c r="B31" s="744" t="s">
        <v>109</v>
      </c>
      <c r="C31" s="745"/>
      <c r="D31" s="745"/>
      <c r="E31" s="746"/>
      <c r="F31" s="747" t="s">
        <v>110</v>
      </c>
      <c r="G31" s="748"/>
      <c r="H31" s="748"/>
      <c r="I31" s="749"/>
    </row>
    <row r="32" spans="2:9" ht="15.75" customHeight="1">
      <c r="B32" s="750" t="s">
        <v>145</v>
      </c>
      <c r="C32" s="751"/>
      <c r="D32" s="751"/>
      <c r="E32" s="751"/>
      <c r="F32" s="751"/>
      <c r="G32" s="751"/>
      <c r="H32" s="751"/>
      <c r="I32" s="752"/>
    </row>
    <row r="33" spans="2:9" ht="14.25" customHeight="1">
      <c r="B33" s="753" t="s">
        <v>113</v>
      </c>
      <c r="C33" s="740"/>
      <c r="D33" s="740"/>
      <c r="E33" s="754"/>
      <c r="F33" s="743" t="s">
        <v>114</v>
      </c>
      <c r="G33" s="743"/>
      <c r="H33" s="743"/>
      <c r="I33" s="743"/>
    </row>
    <row r="34" spans="2:9" ht="13.5" customHeight="1">
      <c r="B34" s="729" t="s">
        <v>148</v>
      </c>
      <c r="C34" s="730"/>
      <c r="D34" s="731">
        <f>CALENDARIZACION!R17</f>
        <v>12</v>
      </c>
      <c r="E34" s="732"/>
      <c r="F34" s="733" t="s">
        <v>115</v>
      </c>
      <c r="G34" s="734"/>
      <c r="H34" s="735" t="s">
        <v>116</v>
      </c>
      <c r="I34" s="735"/>
    </row>
    <row r="35" spans="2:9">
      <c r="B35" s="729" t="s">
        <v>117</v>
      </c>
      <c r="C35" s="730"/>
      <c r="D35" s="736" t="s">
        <v>112</v>
      </c>
      <c r="E35" s="737"/>
      <c r="F35" s="718" t="s">
        <v>118</v>
      </c>
      <c r="G35" s="719"/>
      <c r="H35" s="738" t="s">
        <v>119</v>
      </c>
      <c r="I35" s="738"/>
    </row>
    <row r="36" spans="2:9">
      <c r="B36" s="714" t="s">
        <v>49</v>
      </c>
      <c r="C36" s="715"/>
      <c r="D36" s="716" t="s">
        <v>187</v>
      </c>
      <c r="E36" s="717"/>
      <c r="F36" s="718" t="s">
        <v>120</v>
      </c>
      <c r="G36" s="719"/>
      <c r="H36" s="720" t="s">
        <v>121</v>
      </c>
      <c r="I36" s="720"/>
    </row>
    <row r="37" spans="2:9">
      <c r="B37" s="721" t="s">
        <v>122</v>
      </c>
      <c r="C37" s="722"/>
      <c r="D37" s="722"/>
      <c r="E37" s="722"/>
      <c r="F37" s="722"/>
      <c r="G37" s="722"/>
      <c r="H37" s="722"/>
      <c r="I37" s="722"/>
    </row>
    <row r="38" spans="2:9">
      <c r="B38" s="723" t="s">
        <v>185</v>
      </c>
      <c r="C38" s="724"/>
      <c r="D38" s="724"/>
      <c r="E38" s="725"/>
      <c r="F38" s="726" t="s">
        <v>50</v>
      </c>
      <c r="G38" s="727"/>
      <c r="H38" s="728" t="s">
        <v>143</v>
      </c>
      <c r="I38" s="728"/>
    </row>
    <row r="39" spans="2:9">
      <c r="B39" s="704">
        <f>CALENDARIZACION!H17</f>
        <v>1</v>
      </c>
      <c r="C39" s="704"/>
      <c r="D39" s="704"/>
      <c r="E39" s="704"/>
      <c r="F39" s="705">
        <v>2026</v>
      </c>
      <c r="G39" s="705"/>
      <c r="H39" s="706" t="s">
        <v>112</v>
      </c>
      <c r="I39" s="706"/>
    </row>
    <row r="40" spans="2:9">
      <c r="B40" s="707" t="s">
        <v>146</v>
      </c>
      <c r="C40" s="708"/>
      <c r="D40" s="708"/>
      <c r="E40" s="708"/>
      <c r="F40" s="708"/>
      <c r="G40" s="708"/>
      <c r="H40" s="708"/>
      <c r="I40" s="709"/>
    </row>
    <row r="41" spans="2:9" ht="33.75">
      <c r="B41" s="710" t="s">
        <v>123</v>
      </c>
      <c r="C41" s="711"/>
      <c r="D41" s="53" t="s">
        <v>147</v>
      </c>
      <c r="E41" s="54" t="s">
        <v>85</v>
      </c>
      <c r="F41" s="712" t="s">
        <v>86</v>
      </c>
      <c r="G41" s="713"/>
      <c r="H41" s="55" t="s">
        <v>75</v>
      </c>
      <c r="I41" s="55" t="s">
        <v>76</v>
      </c>
    </row>
    <row r="42" spans="2:9">
      <c r="B42" s="699" t="s">
        <v>4</v>
      </c>
      <c r="C42" s="700"/>
      <c r="D42" s="46"/>
      <c r="E42" s="25">
        <v>0</v>
      </c>
      <c r="F42" s="344"/>
      <c r="G42" s="344"/>
      <c r="H42" s="20">
        <v>46027</v>
      </c>
      <c r="I42" s="20">
        <v>46386</v>
      </c>
    </row>
    <row r="43" spans="2:9">
      <c r="B43" s="701" t="s">
        <v>5</v>
      </c>
      <c r="C43" s="702"/>
      <c r="D43" s="46">
        <f>'COMP ACT EXTEMPORANEAS'!K12</f>
        <v>15</v>
      </c>
      <c r="E43" s="25">
        <v>0</v>
      </c>
      <c r="F43" s="344">
        <f>'COMP ACT EXTEMPORANEAS'!K13</f>
        <v>12</v>
      </c>
      <c r="G43" s="344"/>
      <c r="H43" s="20"/>
      <c r="I43" s="20"/>
    </row>
    <row r="44" spans="2:9">
      <c r="B44" s="703" t="s">
        <v>133</v>
      </c>
      <c r="C44" s="702"/>
      <c r="D44" s="46"/>
      <c r="E44" s="25">
        <v>0</v>
      </c>
      <c r="F44" s="344"/>
      <c r="G44" s="344"/>
      <c r="H44" s="20"/>
      <c r="I44" s="20"/>
    </row>
    <row r="45" spans="2:9">
      <c r="B45" s="691" t="s">
        <v>6</v>
      </c>
      <c r="C45" s="692"/>
      <c r="D45" s="47"/>
      <c r="E45" s="26">
        <v>0</v>
      </c>
      <c r="F45" s="693"/>
      <c r="G45" s="693"/>
      <c r="H45" s="20"/>
      <c r="I45" s="20"/>
    </row>
    <row r="46" spans="2:9">
      <c r="B46" s="414" t="s">
        <v>371</v>
      </c>
      <c r="C46" s="414"/>
      <c r="D46" s="29">
        <f>'COMP ACT EXTEMPORANEAS'!S12</f>
        <v>15</v>
      </c>
      <c r="E46" s="29">
        <v>0</v>
      </c>
      <c r="F46" s="694">
        <f>'COMP ACT EXTEMPORANEAS'!R13</f>
        <v>12</v>
      </c>
      <c r="G46" s="694"/>
      <c r="H46" s="27" t="s">
        <v>149</v>
      </c>
      <c r="I46" s="28">
        <f>'COMP ACT EXTEMPORANEAS'!U12</f>
        <v>0.8</v>
      </c>
    </row>
    <row r="47" spans="2:9">
      <c r="B47" s="695"/>
      <c r="C47" s="310"/>
    </row>
    <row r="49" spans="1:12" ht="22.5" customHeight="1">
      <c r="B49" s="696" t="s">
        <v>161</v>
      </c>
      <c r="C49" s="697"/>
      <c r="D49" s="698" t="s">
        <v>52</v>
      </c>
      <c r="E49" s="698"/>
      <c r="F49" s="698" t="s">
        <v>155</v>
      </c>
      <c r="G49" s="698"/>
      <c r="H49" s="698"/>
      <c r="I49" s="698"/>
    </row>
    <row r="50" spans="1:12" ht="39" customHeight="1">
      <c r="B50" s="685" t="str">
        <f>D8</f>
        <v>AE1</v>
      </c>
      <c r="C50" s="686"/>
      <c r="D50" s="689" t="str">
        <f>CALENDARIZACION!B17</f>
        <v>GENERAR PADRON DE BENEFICIARIOS</v>
      </c>
      <c r="E50" s="689"/>
      <c r="F50" s="31" t="s">
        <v>156</v>
      </c>
      <c r="G50" s="32" t="s">
        <v>157</v>
      </c>
      <c r="H50" s="31" t="s">
        <v>67</v>
      </c>
      <c r="I50" s="30" t="s">
        <v>68</v>
      </c>
      <c r="L50" s="52"/>
    </row>
    <row r="51" spans="1:12" ht="18.75" customHeight="1">
      <c r="B51" s="687"/>
      <c r="C51" s="688"/>
      <c r="D51" s="689"/>
      <c r="E51" s="689"/>
      <c r="F51" s="33">
        <f>'COMP ACT EXTEMPORANEAS'!R12</f>
        <v>15</v>
      </c>
      <c r="G51" s="34">
        <f>'COMP ACT EXTEMPORANEAS'!R13</f>
        <v>12</v>
      </c>
      <c r="H51" s="33">
        <f>CALENDARIZACION!T17</f>
        <v>9</v>
      </c>
      <c r="I51" s="35">
        <f>'COMP ACT EXTEMPORANEAS'!U12</f>
        <v>0.8</v>
      </c>
    </row>
    <row r="52" spans="1:12" ht="206.25" customHeight="1">
      <c r="B52" s="336"/>
      <c r="C52" s="336"/>
      <c r="D52" s="336"/>
      <c r="E52" s="336"/>
      <c r="F52" s="690"/>
      <c r="G52" s="690"/>
      <c r="H52" s="690"/>
      <c r="I52" s="690"/>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topLeftCell="A6" zoomScaleNormal="85" zoomScaleSheetLayoutView="100" workbookViewId="0">
      <selection activeCell="D9" sqref="D9"/>
    </sheetView>
  </sheetViews>
  <sheetFormatPr baseColWidth="10" defaultColWidth="9.33203125" defaultRowHeight="12.75"/>
  <cols>
    <col min="1" max="1" width="28.6640625" customWidth="1"/>
    <col min="2" max="2" width="24.33203125" customWidth="1"/>
    <col min="3" max="3" width="25.83203125" customWidth="1"/>
    <col min="4" max="4" width="32.33203125" customWidth="1"/>
  </cols>
  <sheetData>
    <row r="1" spans="1:4" ht="38.25" customHeight="1">
      <c r="A1" s="299" t="s">
        <v>338</v>
      </c>
      <c r="B1" s="300"/>
      <c r="C1" s="300"/>
      <c r="D1" s="301"/>
    </row>
    <row r="2" spans="1:4" ht="27.75" customHeight="1">
      <c r="A2" s="302" t="s">
        <v>399</v>
      </c>
      <c r="B2" s="303"/>
      <c r="C2" s="303"/>
      <c r="D2" s="304"/>
    </row>
    <row r="3" spans="1:4" ht="39" customHeight="1">
      <c r="A3" s="290" t="s">
        <v>8</v>
      </c>
      <c r="B3" s="305"/>
      <c r="C3" s="305"/>
      <c r="D3" s="306"/>
    </row>
    <row r="4" spans="1:4" ht="28.7" customHeight="1">
      <c r="A4" s="4" t="s">
        <v>0</v>
      </c>
      <c r="B4" s="4" t="s">
        <v>1</v>
      </c>
      <c r="C4" s="4" t="s">
        <v>2</v>
      </c>
      <c r="D4" s="4" t="s">
        <v>3</v>
      </c>
    </row>
    <row r="5" spans="1:4" ht="28.7" customHeight="1">
      <c r="A5" s="307" t="s">
        <v>415</v>
      </c>
      <c r="B5" s="307" t="s">
        <v>416</v>
      </c>
      <c r="C5" s="307" t="s">
        <v>417</v>
      </c>
      <c r="D5" s="307" t="s">
        <v>565</v>
      </c>
    </row>
    <row r="6" spans="1:4" ht="28.7" customHeight="1">
      <c r="A6" s="308"/>
      <c r="B6" s="308"/>
      <c r="C6" s="308"/>
      <c r="D6" s="308"/>
    </row>
    <row r="7" spans="1:4" ht="28.7" customHeight="1">
      <c r="A7" s="308"/>
      <c r="B7" s="308"/>
      <c r="C7" s="308"/>
      <c r="D7" s="308"/>
    </row>
    <row r="8" spans="1:4" ht="143.25" customHeight="1">
      <c r="A8" s="309"/>
      <c r="B8" s="309"/>
      <c r="C8" s="309"/>
      <c r="D8" s="309"/>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topLeftCell="A3" zoomScale="85" zoomScaleNormal="85" zoomScaleSheetLayoutView="85" workbookViewId="0">
      <selection activeCell="Q3" sqref="Q3"/>
    </sheetView>
  </sheetViews>
  <sheetFormatPr baseColWidth="10" defaultColWidth="9.33203125" defaultRowHeight="12.75"/>
  <cols>
    <col min="1" max="1" width="27.33203125" customWidth="1"/>
    <col min="2" max="2" width="8.83203125" customWidth="1"/>
    <col min="3" max="3" width="1.3320312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33203125" customWidth="1"/>
    <col min="11" max="11" width="8.83203125" customWidth="1"/>
    <col min="12" max="12" width="3.33203125" customWidth="1"/>
  </cols>
  <sheetData>
    <row r="1" spans="1:16" ht="54.75" customHeight="1">
      <c r="A1" s="202" t="s">
        <v>7</v>
      </c>
      <c r="B1" s="202"/>
      <c r="C1" s="202"/>
      <c r="D1" s="202"/>
      <c r="E1" s="202"/>
      <c r="F1" s="202"/>
      <c r="G1" s="202"/>
      <c r="H1" s="202"/>
      <c r="I1" s="202"/>
      <c r="J1" s="202"/>
      <c r="K1" s="202"/>
      <c r="L1" s="202"/>
      <c r="M1" s="202"/>
      <c r="N1" s="202"/>
      <c r="O1" s="202"/>
      <c r="P1" s="202"/>
    </row>
    <row r="2" spans="1:16" ht="27.75" customHeight="1">
      <c r="A2" s="311" t="s">
        <v>339</v>
      </c>
      <c r="B2" s="311"/>
      <c r="C2" s="311"/>
      <c r="D2" s="311"/>
      <c r="E2" s="311"/>
      <c r="F2" s="311"/>
      <c r="G2" s="311"/>
      <c r="H2" s="311"/>
      <c r="I2" s="311"/>
      <c r="J2" s="311"/>
      <c r="K2" s="311"/>
      <c r="L2" s="311"/>
      <c r="M2" s="311"/>
      <c r="N2" s="311"/>
      <c r="O2" s="311"/>
      <c r="P2" s="311"/>
    </row>
    <row r="3" spans="1:16" ht="408.95" customHeight="1">
      <c r="A3" s="310"/>
      <c r="B3" s="310"/>
      <c r="C3" s="310"/>
      <c r="D3" s="310"/>
      <c r="E3" s="310"/>
      <c r="F3" s="310"/>
      <c r="G3" s="310"/>
      <c r="H3" s="310"/>
      <c r="I3" s="310"/>
      <c r="J3" s="310"/>
      <c r="K3" s="310"/>
      <c r="L3" s="310"/>
      <c r="M3" s="310"/>
      <c r="N3" s="310"/>
      <c r="O3" s="310"/>
      <c r="P3" s="310"/>
    </row>
    <row r="4" spans="1:16">
      <c r="A4" s="310"/>
      <c r="B4" s="310"/>
      <c r="C4" s="310"/>
      <c r="D4" s="310"/>
      <c r="E4" s="310"/>
      <c r="F4" s="310"/>
      <c r="G4" s="310"/>
      <c r="H4" s="310"/>
      <c r="I4" s="310"/>
      <c r="J4" s="310"/>
      <c r="K4" s="310"/>
      <c r="L4" s="310"/>
      <c r="M4" s="310"/>
      <c r="N4" s="310"/>
      <c r="O4" s="310"/>
      <c r="P4" s="310"/>
    </row>
    <row r="5" spans="1:16">
      <c r="A5" s="310"/>
      <c r="B5" s="310"/>
      <c r="C5" s="310"/>
      <c r="D5" s="310"/>
      <c r="E5" s="310"/>
      <c r="F5" s="310"/>
      <c r="G5" s="310"/>
      <c r="H5" s="310"/>
      <c r="I5" s="310"/>
      <c r="J5" s="310"/>
      <c r="K5" s="310"/>
      <c r="L5" s="310"/>
      <c r="M5" s="310"/>
      <c r="N5" s="310"/>
      <c r="O5" s="310"/>
      <c r="P5" s="310"/>
    </row>
    <row r="6" spans="1:16">
      <c r="A6" s="310"/>
      <c r="B6" s="310"/>
      <c r="C6" s="310"/>
      <c r="D6" s="310"/>
      <c r="E6" s="310"/>
      <c r="F6" s="310"/>
      <c r="G6" s="310"/>
      <c r="H6" s="310"/>
      <c r="I6" s="310"/>
      <c r="J6" s="310"/>
      <c r="K6" s="310"/>
      <c r="L6" s="310"/>
      <c r="M6" s="310"/>
      <c r="N6" s="310"/>
      <c r="O6" s="310"/>
      <c r="P6" s="310"/>
    </row>
    <row r="7" spans="1:16">
      <c r="A7" s="310"/>
      <c r="B7" s="310"/>
      <c r="C7" s="310"/>
      <c r="D7" s="310"/>
      <c r="E7" s="310"/>
      <c r="F7" s="310"/>
      <c r="G7" s="310"/>
      <c r="H7" s="310"/>
      <c r="I7" s="310"/>
      <c r="J7" s="310"/>
      <c r="K7" s="310"/>
      <c r="L7" s="310"/>
      <c r="M7" s="310"/>
      <c r="N7" s="310"/>
      <c r="O7" s="310"/>
      <c r="P7" s="310"/>
    </row>
    <row r="8" spans="1:16">
      <c r="A8" s="310"/>
      <c r="B8" s="310"/>
      <c r="C8" s="310"/>
      <c r="D8" s="310"/>
      <c r="E8" s="310"/>
      <c r="F8" s="310"/>
      <c r="G8" s="310"/>
      <c r="H8" s="310"/>
      <c r="I8" s="310"/>
      <c r="J8" s="310"/>
      <c r="K8" s="310"/>
      <c r="L8" s="310"/>
      <c r="M8" s="310"/>
      <c r="N8" s="310"/>
      <c r="O8" s="310"/>
      <c r="P8" s="310"/>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O39" sqref="O39"/>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33203125" customWidth="1"/>
    <col min="7" max="9" width="9.3320312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01" t="s">
        <v>341</v>
      </c>
      <c r="B1" s="202"/>
      <c r="C1" s="202"/>
      <c r="D1" s="202"/>
      <c r="E1" s="202"/>
      <c r="F1" s="202"/>
      <c r="G1" s="202"/>
      <c r="H1" s="202"/>
      <c r="I1" s="202"/>
      <c r="J1" s="202"/>
      <c r="K1" s="202"/>
      <c r="L1" s="202"/>
      <c r="M1" s="202"/>
      <c r="N1" s="202"/>
      <c r="O1" s="202"/>
      <c r="P1" s="202"/>
    </row>
    <row r="2" spans="1:16" ht="22.5" customHeight="1">
      <c r="A2" s="312" t="s">
        <v>340</v>
      </c>
      <c r="B2" s="311"/>
      <c r="C2" s="311"/>
      <c r="D2" s="311"/>
      <c r="E2" s="311"/>
      <c r="F2" s="311"/>
      <c r="G2" s="311"/>
      <c r="H2" s="311"/>
      <c r="I2" s="311"/>
      <c r="J2" s="311"/>
      <c r="K2" s="311"/>
      <c r="L2" s="311"/>
      <c r="M2" s="311"/>
      <c r="N2" s="311"/>
      <c r="O2" s="311"/>
      <c r="P2" s="311"/>
    </row>
    <row r="3" spans="1:16">
      <c r="A3" s="310"/>
      <c r="B3" s="310"/>
      <c r="C3" s="310"/>
      <c r="D3" s="310"/>
      <c r="E3" s="310"/>
      <c r="F3" s="310"/>
      <c r="G3" s="310"/>
      <c r="H3" s="310"/>
      <c r="I3" s="310"/>
      <c r="J3" s="310"/>
      <c r="K3" s="310"/>
      <c r="L3" s="310"/>
      <c r="M3" s="310"/>
      <c r="N3" s="310"/>
      <c r="O3" s="310"/>
      <c r="P3" s="310"/>
    </row>
    <row r="4" spans="1:16">
      <c r="A4" s="310"/>
      <c r="B4" s="310"/>
      <c r="C4" s="310"/>
      <c r="D4" s="310"/>
      <c r="E4" s="310"/>
      <c r="F4" s="310"/>
      <c r="G4" s="310"/>
      <c r="H4" s="310"/>
      <c r="I4" s="310"/>
      <c r="J4" s="310"/>
      <c r="K4" s="310"/>
      <c r="L4" s="310"/>
      <c r="M4" s="310"/>
      <c r="N4" s="310"/>
      <c r="O4" s="310"/>
      <c r="P4" s="310"/>
    </row>
    <row r="5" spans="1:16">
      <c r="A5" s="310"/>
      <c r="B5" s="310"/>
      <c r="C5" s="310"/>
      <c r="D5" s="310"/>
      <c r="E5" s="310"/>
      <c r="F5" s="310"/>
      <c r="G5" s="310"/>
      <c r="H5" s="310"/>
      <c r="I5" s="310"/>
      <c r="J5" s="310"/>
      <c r="K5" s="310"/>
      <c r="L5" s="310"/>
      <c r="M5" s="310"/>
      <c r="N5" s="310"/>
      <c r="O5" s="310"/>
      <c r="P5" s="310"/>
    </row>
    <row r="6" spans="1:16">
      <c r="A6" s="310"/>
      <c r="B6" s="310"/>
      <c r="C6" s="310"/>
      <c r="D6" s="310"/>
      <c r="E6" s="310"/>
      <c r="F6" s="310"/>
      <c r="G6" s="310"/>
      <c r="H6" s="310"/>
      <c r="I6" s="310"/>
      <c r="J6" s="310"/>
      <c r="K6" s="310"/>
      <c r="L6" s="310"/>
      <c r="M6" s="310"/>
      <c r="N6" s="310"/>
      <c r="O6" s="310"/>
      <c r="P6" s="310"/>
    </row>
    <row r="7" spans="1:16">
      <c r="A7" s="310"/>
      <c r="B7" s="310"/>
      <c r="C7" s="310"/>
      <c r="D7" s="310"/>
      <c r="E7" s="310"/>
      <c r="F7" s="310"/>
      <c r="G7" s="310"/>
      <c r="H7" s="310"/>
      <c r="I7" s="310"/>
      <c r="J7" s="310"/>
      <c r="K7" s="310"/>
      <c r="L7" s="310"/>
      <c r="M7" s="310"/>
      <c r="N7" s="310"/>
      <c r="O7" s="310"/>
      <c r="P7" s="310"/>
    </row>
    <row r="8" spans="1:16">
      <c r="A8" s="310"/>
      <c r="B8" s="310"/>
      <c r="C8" s="310"/>
      <c r="D8" s="310"/>
      <c r="E8" s="310"/>
      <c r="F8" s="310"/>
      <c r="G8" s="310"/>
      <c r="H8" s="310"/>
      <c r="I8" s="310"/>
      <c r="J8" s="310"/>
      <c r="K8" s="310"/>
      <c r="L8" s="310"/>
      <c r="M8" s="310"/>
      <c r="N8" s="310"/>
      <c r="O8" s="310"/>
      <c r="P8" s="310"/>
    </row>
    <row r="9" spans="1:16">
      <c r="A9" s="310"/>
      <c r="B9" s="310"/>
      <c r="C9" s="310"/>
      <c r="D9" s="310"/>
      <c r="E9" s="310"/>
      <c r="F9" s="310"/>
      <c r="G9" s="310"/>
      <c r="H9" s="310"/>
      <c r="I9" s="310"/>
      <c r="J9" s="310"/>
      <c r="K9" s="310"/>
      <c r="L9" s="310"/>
      <c r="M9" s="310"/>
      <c r="N9" s="310"/>
      <c r="O9" s="310"/>
      <c r="P9" s="310"/>
    </row>
    <row r="10" spans="1:16">
      <c r="A10" s="310"/>
      <c r="B10" s="310"/>
      <c r="C10" s="310"/>
      <c r="D10" s="310"/>
      <c r="E10" s="310"/>
      <c r="F10" s="310"/>
      <c r="G10" s="310"/>
      <c r="H10" s="310"/>
      <c r="I10" s="310"/>
      <c r="J10" s="310"/>
      <c r="K10" s="310"/>
      <c r="L10" s="310"/>
      <c r="M10" s="310"/>
      <c r="N10" s="310"/>
      <c r="O10" s="310"/>
      <c r="P10" s="310"/>
    </row>
    <row r="11" spans="1:16">
      <c r="A11" s="310"/>
      <c r="B11" s="310"/>
      <c r="C11" s="310"/>
      <c r="D11" s="310"/>
      <c r="E11" s="310"/>
      <c r="F11" s="310"/>
      <c r="G11" s="310"/>
      <c r="H11" s="310"/>
      <c r="I11" s="310"/>
      <c r="J11" s="310"/>
      <c r="K11" s="310"/>
      <c r="L11" s="310"/>
      <c r="M11" s="310"/>
      <c r="N11" s="310"/>
      <c r="O11" s="310"/>
      <c r="P11" s="310"/>
    </row>
    <row r="12" spans="1:16">
      <c r="A12" s="310"/>
      <c r="B12" s="310"/>
      <c r="C12" s="310"/>
      <c r="D12" s="310"/>
      <c r="E12" s="310"/>
      <c r="F12" s="310"/>
      <c r="G12" s="310"/>
      <c r="H12" s="310"/>
      <c r="I12" s="310"/>
      <c r="J12" s="310"/>
      <c r="K12" s="310"/>
      <c r="L12" s="310"/>
      <c r="M12" s="310"/>
      <c r="N12" s="310"/>
      <c r="O12" s="310"/>
      <c r="P12" s="310"/>
    </row>
    <row r="13" spans="1:16">
      <c r="A13" s="310"/>
      <c r="B13" s="310"/>
      <c r="C13" s="310"/>
      <c r="D13" s="310"/>
      <c r="E13" s="310"/>
      <c r="F13" s="310"/>
      <c r="G13" s="310"/>
      <c r="H13" s="310"/>
      <c r="I13" s="310"/>
      <c r="J13" s="310"/>
      <c r="K13" s="310"/>
      <c r="L13" s="310"/>
      <c r="M13" s="310"/>
      <c r="N13" s="310"/>
      <c r="O13" s="310"/>
      <c r="P13" s="310"/>
    </row>
    <row r="14" spans="1:16">
      <c r="A14" s="310"/>
      <c r="B14" s="310"/>
      <c r="C14" s="310"/>
      <c r="D14" s="310"/>
      <c r="E14" s="310"/>
      <c r="F14" s="310"/>
      <c r="G14" s="310"/>
      <c r="H14" s="310"/>
      <c r="I14" s="310"/>
      <c r="J14" s="310"/>
      <c r="K14" s="310"/>
      <c r="L14" s="310"/>
      <c r="M14" s="310"/>
      <c r="N14" s="310"/>
      <c r="O14" s="310"/>
      <c r="P14" s="310"/>
    </row>
    <row r="15" spans="1:16">
      <c r="A15" s="310"/>
      <c r="B15" s="310"/>
      <c r="C15" s="310"/>
      <c r="D15" s="310"/>
      <c r="E15" s="310"/>
      <c r="F15" s="310"/>
      <c r="G15" s="310"/>
      <c r="H15" s="310"/>
      <c r="I15" s="310"/>
      <c r="J15" s="310"/>
      <c r="K15" s="310"/>
      <c r="L15" s="310"/>
      <c r="M15" s="310"/>
      <c r="N15" s="310"/>
      <c r="O15" s="310"/>
      <c r="P15" s="310"/>
    </row>
    <row r="16" spans="1:16">
      <c r="A16" s="310"/>
      <c r="B16" s="310"/>
      <c r="C16" s="310"/>
      <c r="D16" s="310"/>
      <c r="E16" s="310"/>
      <c r="F16" s="310"/>
      <c r="G16" s="310"/>
      <c r="H16" s="310"/>
      <c r="I16" s="310"/>
      <c r="J16" s="310"/>
      <c r="K16" s="310"/>
      <c r="L16" s="310"/>
      <c r="M16" s="310"/>
      <c r="N16" s="310"/>
      <c r="O16" s="310"/>
      <c r="P16" s="310"/>
    </row>
    <row r="17" spans="1:16">
      <c r="A17" s="310"/>
      <c r="B17" s="310"/>
      <c r="C17" s="310"/>
      <c r="D17" s="310"/>
      <c r="E17" s="310"/>
      <c r="F17" s="310"/>
      <c r="G17" s="310"/>
      <c r="H17" s="310"/>
      <c r="I17" s="310"/>
      <c r="J17" s="310"/>
      <c r="K17" s="310"/>
      <c r="L17" s="310"/>
      <c r="M17" s="310"/>
      <c r="N17" s="310"/>
      <c r="O17" s="310"/>
      <c r="P17" s="310"/>
    </row>
    <row r="18" spans="1:16">
      <c r="A18" s="310"/>
      <c r="B18" s="310"/>
      <c r="C18" s="310"/>
      <c r="D18" s="310"/>
      <c r="E18" s="310"/>
      <c r="F18" s="310"/>
      <c r="G18" s="310"/>
      <c r="H18" s="310"/>
      <c r="I18" s="310"/>
      <c r="J18" s="310"/>
      <c r="K18" s="310"/>
      <c r="L18" s="310"/>
      <c r="M18" s="310"/>
      <c r="N18" s="310"/>
      <c r="O18" s="310"/>
      <c r="P18" s="310"/>
    </row>
    <row r="19" spans="1:16">
      <c r="A19" s="310"/>
      <c r="B19" s="310"/>
      <c r="C19" s="310"/>
      <c r="D19" s="310"/>
      <c r="E19" s="310"/>
      <c r="F19" s="310"/>
      <c r="G19" s="310"/>
      <c r="H19" s="310"/>
      <c r="I19" s="310"/>
      <c r="J19" s="310"/>
      <c r="K19" s="310"/>
      <c r="L19" s="310"/>
      <c r="M19" s="310"/>
      <c r="N19" s="310"/>
      <c r="O19" s="310"/>
      <c r="P19" s="310"/>
    </row>
    <row r="20" spans="1:16">
      <c r="A20" s="310"/>
      <c r="B20" s="310"/>
      <c r="C20" s="310"/>
      <c r="D20" s="310"/>
      <c r="E20" s="310"/>
      <c r="F20" s="310"/>
      <c r="G20" s="310"/>
      <c r="H20" s="310"/>
      <c r="I20" s="310"/>
      <c r="J20" s="310"/>
      <c r="K20" s="310"/>
      <c r="L20" s="310"/>
      <c r="M20" s="310"/>
      <c r="N20" s="310"/>
      <c r="O20" s="310"/>
      <c r="P20" s="310"/>
    </row>
    <row r="21" spans="1:16">
      <c r="A21" s="310"/>
      <c r="B21" s="310"/>
      <c r="C21" s="310"/>
      <c r="D21" s="310"/>
      <c r="E21" s="310"/>
      <c r="F21" s="310"/>
      <c r="G21" s="310"/>
      <c r="H21" s="310"/>
      <c r="I21" s="310"/>
      <c r="J21" s="310"/>
      <c r="K21" s="310"/>
      <c r="L21" s="310"/>
      <c r="M21" s="310"/>
      <c r="N21" s="310"/>
      <c r="O21" s="310"/>
      <c r="P21" s="310"/>
    </row>
    <row r="22" spans="1:16">
      <c r="A22" s="310"/>
      <c r="B22" s="310"/>
      <c r="C22" s="310"/>
      <c r="D22" s="310"/>
      <c r="E22" s="310"/>
      <c r="F22" s="310"/>
      <c r="G22" s="310"/>
      <c r="H22" s="310"/>
      <c r="I22" s="310"/>
      <c r="J22" s="310"/>
      <c r="K22" s="310"/>
      <c r="L22" s="310"/>
      <c r="M22" s="310"/>
      <c r="N22" s="310"/>
      <c r="O22" s="310"/>
      <c r="P22" s="310"/>
    </row>
    <row r="23" spans="1:16">
      <c r="A23" s="310"/>
      <c r="B23" s="310"/>
      <c r="C23" s="310"/>
      <c r="D23" s="310"/>
      <c r="E23" s="310"/>
      <c r="F23" s="310"/>
      <c r="G23" s="310"/>
      <c r="H23" s="310"/>
      <c r="I23" s="310"/>
      <c r="J23" s="310"/>
      <c r="K23" s="310"/>
      <c r="L23" s="310"/>
      <c r="M23" s="310"/>
      <c r="N23" s="310"/>
      <c r="O23" s="310"/>
      <c r="P23" s="310"/>
    </row>
    <row r="24" spans="1:16">
      <c r="A24" s="310"/>
      <c r="B24" s="310"/>
      <c r="C24" s="310"/>
      <c r="D24" s="310"/>
      <c r="E24" s="310"/>
      <c r="F24" s="310"/>
      <c r="G24" s="310"/>
      <c r="H24" s="310"/>
      <c r="I24" s="310"/>
      <c r="J24" s="310"/>
      <c r="K24" s="310"/>
      <c r="L24" s="310"/>
      <c r="M24" s="310"/>
      <c r="N24" s="310"/>
      <c r="O24" s="310"/>
      <c r="P24" s="310"/>
    </row>
    <row r="25" spans="1:16">
      <c r="A25" s="310"/>
      <c r="B25" s="310"/>
      <c r="C25" s="310"/>
      <c r="D25" s="310"/>
      <c r="E25" s="310"/>
      <c r="F25" s="310"/>
      <c r="G25" s="310"/>
      <c r="H25" s="310"/>
      <c r="I25" s="310"/>
      <c r="J25" s="310"/>
      <c r="K25" s="310"/>
      <c r="L25" s="310"/>
      <c r="M25" s="310"/>
      <c r="N25" s="310"/>
      <c r="O25" s="310"/>
      <c r="P25" s="310"/>
    </row>
    <row r="26" spans="1:16">
      <c r="A26" s="310"/>
      <c r="B26" s="310"/>
      <c r="C26" s="310"/>
      <c r="D26" s="310"/>
      <c r="E26" s="310"/>
      <c r="F26" s="310"/>
      <c r="G26" s="310"/>
      <c r="H26" s="310"/>
      <c r="I26" s="310"/>
      <c r="J26" s="310"/>
      <c r="K26" s="310"/>
      <c r="L26" s="310"/>
      <c r="M26" s="310"/>
      <c r="N26" s="310"/>
      <c r="O26" s="310"/>
      <c r="P26" s="310"/>
    </row>
    <row r="27" spans="1:16">
      <c r="A27" s="310"/>
      <c r="B27" s="310"/>
      <c r="C27" s="310"/>
      <c r="D27" s="310"/>
      <c r="E27" s="310"/>
      <c r="F27" s="310"/>
      <c r="G27" s="310"/>
      <c r="H27" s="310"/>
      <c r="I27" s="310"/>
      <c r="J27" s="310"/>
      <c r="K27" s="310"/>
      <c r="L27" s="310"/>
      <c r="M27" s="310"/>
      <c r="N27" s="310"/>
      <c r="O27" s="310"/>
      <c r="P27" s="310"/>
    </row>
    <row r="28" spans="1:16">
      <c r="A28" s="310"/>
      <c r="B28" s="310"/>
      <c r="C28" s="310"/>
      <c r="D28" s="310"/>
      <c r="E28" s="310"/>
      <c r="F28" s="310"/>
      <c r="G28" s="310"/>
      <c r="H28" s="310"/>
      <c r="I28" s="310"/>
      <c r="J28" s="310"/>
      <c r="K28" s="310"/>
      <c r="L28" s="310"/>
      <c r="M28" s="310"/>
      <c r="N28" s="310"/>
      <c r="O28" s="310"/>
      <c r="P28" s="310"/>
    </row>
    <row r="29" spans="1:16">
      <c r="A29" s="310"/>
      <c r="B29" s="310"/>
      <c r="C29" s="310"/>
      <c r="D29" s="310"/>
      <c r="E29" s="310"/>
      <c r="F29" s="310"/>
      <c r="G29" s="310"/>
      <c r="H29" s="310"/>
      <c r="I29" s="310"/>
      <c r="J29" s="310"/>
      <c r="K29" s="310"/>
      <c r="L29" s="310"/>
      <c r="M29" s="310"/>
      <c r="N29" s="310"/>
      <c r="O29" s="310"/>
      <c r="P29" s="310"/>
    </row>
    <row r="30" spans="1:16">
      <c r="A30" s="310"/>
      <c r="B30" s="310"/>
      <c r="C30" s="310"/>
      <c r="D30" s="310"/>
      <c r="E30" s="310"/>
      <c r="F30" s="310"/>
      <c r="G30" s="310"/>
      <c r="H30" s="310"/>
      <c r="I30" s="310"/>
      <c r="J30" s="310"/>
      <c r="K30" s="310"/>
      <c r="L30" s="310"/>
      <c r="M30" s="310"/>
      <c r="N30" s="310"/>
      <c r="O30" s="310"/>
      <c r="P30" s="310"/>
    </row>
    <row r="31" spans="1:16">
      <c r="A31" s="310"/>
      <c r="B31" s="310"/>
      <c r="C31" s="310"/>
      <c r="D31" s="310"/>
      <c r="E31" s="310"/>
      <c r="F31" s="310"/>
      <c r="G31" s="310"/>
      <c r="H31" s="310"/>
      <c r="I31" s="310"/>
      <c r="J31" s="310"/>
      <c r="K31" s="310"/>
      <c r="L31" s="310"/>
      <c r="M31" s="310"/>
      <c r="N31" s="310"/>
      <c r="O31" s="310"/>
      <c r="P31" s="310"/>
    </row>
    <row r="32" spans="1:16">
      <c r="A32" s="310"/>
      <c r="B32" s="310"/>
      <c r="C32" s="310"/>
      <c r="D32" s="310"/>
      <c r="E32" s="310"/>
      <c r="F32" s="310"/>
      <c r="G32" s="310"/>
      <c r="H32" s="310"/>
      <c r="I32" s="310"/>
      <c r="J32" s="310"/>
      <c r="K32" s="310"/>
      <c r="L32" s="310"/>
      <c r="M32" s="310"/>
      <c r="N32" s="310"/>
      <c r="O32" s="310"/>
      <c r="P32" s="310"/>
    </row>
    <row r="33" spans="1:16">
      <c r="A33" s="310"/>
      <c r="B33" s="310"/>
      <c r="C33" s="310"/>
      <c r="D33" s="310"/>
      <c r="E33" s="310"/>
      <c r="F33" s="310"/>
      <c r="G33" s="310"/>
      <c r="H33" s="310"/>
      <c r="I33" s="310"/>
      <c r="J33" s="310"/>
      <c r="K33" s="310"/>
      <c r="L33" s="310"/>
      <c r="M33" s="310"/>
      <c r="N33" s="310"/>
      <c r="O33" s="310"/>
      <c r="P33" s="310"/>
    </row>
    <row r="34" spans="1:16">
      <c r="A34" s="310"/>
      <c r="B34" s="310"/>
      <c r="C34" s="310"/>
      <c r="D34" s="310"/>
      <c r="E34" s="310"/>
      <c r="F34" s="310"/>
      <c r="G34" s="310"/>
      <c r="H34" s="310"/>
      <c r="I34" s="310"/>
      <c r="J34" s="310"/>
      <c r="K34" s="310"/>
      <c r="L34" s="310"/>
      <c r="M34" s="310"/>
      <c r="N34" s="310"/>
      <c r="O34" s="310"/>
      <c r="P34" s="310"/>
    </row>
    <row r="35" spans="1:16">
      <c r="A35" s="310"/>
      <c r="B35" s="310"/>
      <c r="C35" s="310"/>
      <c r="D35" s="310"/>
      <c r="E35" s="310"/>
      <c r="F35" s="310"/>
      <c r="G35" s="310"/>
      <c r="H35" s="310"/>
      <c r="I35" s="310"/>
      <c r="J35" s="310"/>
      <c r="K35" s="310"/>
      <c r="L35" s="310"/>
      <c r="M35" s="310"/>
      <c r="N35" s="310"/>
      <c r="O35" s="310"/>
      <c r="P35" s="310"/>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1"/>
  <sheetViews>
    <sheetView view="pageBreakPreview" topLeftCell="A25" zoomScale="110" zoomScaleNormal="115" zoomScaleSheetLayoutView="110" workbookViewId="0">
      <selection activeCell="B6" sqref="B6"/>
    </sheetView>
  </sheetViews>
  <sheetFormatPr baseColWidth="10" defaultColWidth="9.33203125" defaultRowHeight="12.75"/>
  <cols>
    <col min="1" max="1" width="61.33203125" customWidth="1"/>
    <col min="2" max="2" width="52.1640625" customWidth="1"/>
  </cols>
  <sheetData>
    <row r="1" spans="1:2" ht="27.95" customHeight="1">
      <c r="A1" s="313" t="s">
        <v>7</v>
      </c>
      <c r="B1" s="314"/>
    </row>
    <row r="2" spans="1:2" ht="27.95" customHeight="1">
      <c r="A2" s="317" t="s">
        <v>399</v>
      </c>
      <c r="B2" s="318"/>
    </row>
    <row r="3" spans="1:2" ht="27.95" customHeight="1">
      <c r="A3" s="315" t="s">
        <v>27</v>
      </c>
      <c r="B3" s="316"/>
    </row>
    <row r="4" spans="1:2" ht="24.95" customHeight="1">
      <c r="A4" s="116" t="s">
        <v>33</v>
      </c>
      <c r="B4" s="117" t="s">
        <v>547</v>
      </c>
    </row>
    <row r="5" spans="1:2" ht="24.95" customHeight="1">
      <c r="A5" s="116" t="s">
        <v>342</v>
      </c>
      <c r="B5" s="117" t="s">
        <v>548</v>
      </c>
    </row>
    <row r="6" spans="1:2" ht="24.95" customHeight="1">
      <c r="A6" s="116" t="s">
        <v>343</v>
      </c>
      <c r="B6" s="117" t="s">
        <v>549</v>
      </c>
    </row>
    <row r="7" spans="1:2" ht="24.95" customHeight="1">
      <c r="A7" s="116" t="s">
        <v>36</v>
      </c>
      <c r="B7" s="118" t="s">
        <v>550</v>
      </c>
    </row>
    <row r="8" spans="1:2" ht="25.5">
      <c r="A8" s="104" t="s">
        <v>345</v>
      </c>
      <c r="B8" s="105" t="s">
        <v>344</v>
      </c>
    </row>
    <row r="9" spans="1:2" ht="105.75" customHeight="1">
      <c r="A9" s="15" t="s">
        <v>494</v>
      </c>
      <c r="B9" s="103" t="s">
        <v>418</v>
      </c>
    </row>
    <row r="10" spans="1:2" ht="27.95" customHeight="1">
      <c r="A10" s="188" t="s">
        <v>346</v>
      </c>
      <c r="B10" s="188" t="s">
        <v>347</v>
      </c>
    </row>
    <row r="11" spans="1:2" ht="24.95" customHeight="1">
      <c r="A11" s="18" t="s">
        <v>419</v>
      </c>
      <c r="B11" s="18" t="s">
        <v>426</v>
      </c>
    </row>
    <row r="12" spans="1:2" ht="24.95" customHeight="1">
      <c r="A12" s="18" t="s">
        <v>420</v>
      </c>
      <c r="B12" s="18" t="s">
        <v>427</v>
      </c>
    </row>
    <row r="13" spans="1:2" ht="24.95" customHeight="1">
      <c r="A13" s="18" t="s">
        <v>421</v>
      </c>
      <c r="B13" s="18" t="s">
        <v>428</v>
      </c>
    </row>
    <row r="14" spans="1:2" ht="24.95" customHeight="1">
      <c r="A14" s="18" t="s">
        <v>422</v>
      </c>
      <c r="B14" s="18" t="s">
        <v>429</v>
      </c>
    </row>
    <row r="15" spans="1:2" ht="24.95" customHeight="1">
      <c r="A15" s="18" t="s">
        <v>423</v>
      </c>
      <c r="B15" s="18" t="s">
        <v>430</v>
      </c>
    </row>
    <row r="16" spans="1:2" ht="24.95" customHeight="1">
      <c r="A16" s="18" t="s">
        <v>424</v>
      </c>
      <c r="B16" s="18" t="s">
        <v>431</v>
      </c>
    </row>
    <row r="17" spans="1:2" ht="24.95" customHeight="1">
      <c r="A17" s="18" t="s">
        <v>425</v>
      </c>
      <c r="B17" s="18" t="s">
        <v>432</v>
      </c>
    </row>
    <row r="18" spans="1:2" ht="27.95" customHeight="1">
      <c r="A18" s="107" t="s">
        <v>393</v>
      </c>
      <c r="B18" s="107" t="s">
        <v>394</v>
      </c>
    </row>
    <row r="19" spans="1:2" ht="43.5" customHeight="1">
      <c r="A19" s="103" t="s">
        <v>433</v>
      </c>
      <c r="B19" s="103" t="s">
        <v>434</v>
      </c>
    </row>
    <row r="20" spans="1:2" ht="27.95" customHeight="1">
      <c r="A20" s="107" t="s">
        <v>395</v>
      </c>
      <c r="B20" s="107" t="s">
        <v>396</v>
      </c>
    </row>
    <row r="21" spans="1:2" ht="24.6" customHeight="1">
      <c r="A21" s="18" t="s">
        <v>435</v>
      </c>
      <c r="B21" s="18" t="s">
        <v>443</v>
      </c>
    </row>
    <row r="22" spans="1:2" ht="24" customHeight="1">
      <c r="A22" s="18" t="s">
        <v>442</v>
      </c>
      <c r="B22" s="18" t="s">
        <v>450</v>
      </c>
    </row>
    <row r="23" spans="1:2" ht="33.200000000000003" customHeight="1">
      <c r="A23" s="18" t="s">
        <v>436</v>
      </c>
      <c r="B23" s="18" t="s">
        <v>444</v>
      </c>
    </row>
    <row r="24" spans="1:2" ht="30.2" customHeight="1">
      <c r="A24" s="18" t="s">
        <v>437</v>
      </c>
      <c r="B24" s="18" t="s">
        <v>445</v>
      </c>
    </row>
    <row r="25" spans="1:2" ht="26.1" customHeight="1">
      <c r="A25" s="18" t="s">
        <v>438</v>
      </c>
      <c r="B25" s="18" t="s">
        <v>446</v>
      </c>
    </row>
    <row r="26" spans="1:2" ht="26.1" customHeight="1">
      <c r="A26" s="18" t="s">
        <v>439</v>
      </c>
      <c r="B26" s="18" t="s">
        <v>447</v>
      </c>
    </row>
    <row r="27" spans="1:2" ht="26.1" customHeight="1">
      <c r="A27" s="18" t="s">
        <v>440</v>
      </c>
      <c r="B27" s="18" t="s">
        <v>448</v>
      </c>
    </row>
    <row r="28" spans="1:2" ht="19.5" customHeight="1">
      <c r="A28" s="18" t="s">
        <v>441</v>
      </c>
      <c r="B28" s="106" t="s">
        <v>449</v>
      </c>
    </row>
    <row r="29" spans="1:2" ht="15" customHeight="1"/>
    <row r="30" spans="1:2" ht="21.75" customHeight="1"/>
    <row r="31"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topLeftCell="A8" zoomScale="130" zoomScaleNormal="115" zoomScaleSheetLayoutView="130" workbookViewId="0">
      <selection activeCell="E6" sqref="E6:I6"/>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33203125" customWidth="1"/>
    <col min="7" max="7" width="21.1640625" customWidth="1"/>
    <col min="8" max="8" width="12.6640625" customWidth="1"/>
    <col min="9" max="9" width="10" customWidth="1"/>
  </cols>
  <sheetData>
    <row r="1" spans="1:9" ht="28.5" customHeight="1">
      <c r="A1" s="328" t="s">
        <v>7</v>
      </c>
      <c r="B1" s="329"/>
      <c r="C1" s="329"/>
      <c r="D1" s="329"/>
      <c r="E1" s="329"/>
      <c r="F1" s="329"/>
      <c r="G1" s="329"/>
      <c r="H1" s="329"/>
      <c r="I1" s="330"/>
    </row>
    <row r="2" spans="1:9" ht="24.2" customHeight="1">
      <c r="A2" s="331" t="s">
        <v>17</v>
      </c>
      <c r="B2" s="332"/>
      <c r="C2" s="332"/>
      <c r="D2" s="332"/>
      <c r="E2" s="332"/>
      <c r="F2" s="332"/>
      <c r="G2" s="332"/>
      <c r="H2" s="332"/>
      <c r="I2" s="333"/>
    </row>
    <row r="3" spans="1:9" ht="24.95" customHeight="1">
      <c r="A3" s="322" t="s">
        <v>33</v>
      </c>
      <c r="B3" s="323"/>
      <c r="C3" s="323"/>
      <c r="D3" s="324"/>
      <c r="E3" s="275" t="s">
        <v>546</v>
      </c>
      <c r="F3" s="276"/>
      <c r="G3" s="276"/>
      <c r="H3" s="276"/>
      <c r="I3" s="277"/>
    </row>
    <row r="4" spans="1:9" ht="24.95" customHeight="1">
      <c r="A4" s="322" t="s">
        <v>342</v>
      </c>
      <c r="B4" s="323"/>
      <c r="C4" s="323"/>
      <c r="D4" s="324"/>
      <c r="E4" s="275" t="s">
        <v>545</v>
      </c>
      <c r="F4" s="276"/>
      <c r="G4" s="276"/>
      <c r="H4" s="276"/>
      <c r="I4" s="277"/>
    </row>
    <row r="5" spans="1:9" ht="24.95" customHeight="1">
      <c r="A5" s="322" t="s">
        <v>343</v>
      </c>
      <c r="B5" s="323"/>
      <c r="C5" s="323"/>
      <c r="D5" s="324"/>
      <c r="E5" s="275" t="s">
        <v>551</v>
      </c>
      <c r="F5" s="276"/>
      <c r="G5" s="276"/>
      <c r="H5" s="276"/>
      <c r="I5" s="277"/>
    </row>
    <row r="6" spans="1:9" ht="24.95" customHeight="1">
      <c r="A6" s="322" t="s">
        <v>36</v>
      </c>
      <c r="B6" s="323"/>
      <c r="C6" s="323"/>
      <c r="D6" s="324"/>
      <c r="E6" s="325" t="s">
        <v>531</v>
      </c>
      <c r="F6" s="326"/>
      <c r="G6" s="326"/>
      <c r="H6" s="326"/>
      <c r="I6" s="327"/>
    </row>
    <row r="7" spans="1:9" s="115" customFormat="1" ht="51">
      <c r="A7" s="108" t="s">
        <v>18</v>
      </c>
      <c r="B7" s="108" t="s">
        <v>19</v>
      </c>
      <c r="C7" s="108" t="s">
        <v>20</v>
      </c>
      <c r="D7" s="108" t="s">
        <v>21</v>
      </c>
      <c r="E7" s="108" t="s">
        <v>22</v>
      </c>
      <c r="F7" s="108" t="s">
        <v>23</v>
      </c>
      <c r="G7" s="108" t="s">
        <v>24</v>
      </c>
      <c r="H7" s="109" t="s">
        <v>25</v>
      </c>
      <c r="I7" s="109" t="s">
        <v>26</v>
      </c>
    </row>
    <row r="8" spans="1:9" ht="60" customHeight="1">
      <c r="A8" s="103" t="s">
        <v>72</v>
      </c>
      <c r="B8" s="103">
        <v>3</v>
      </c>
      <c r="C8" s="110" t="s">
        <v>544</v>
      </c>
      <c r="D8" s="110">
        <v>1</v>
      </c>
      <c r="E8" s="110" t="s">
        <v>451</v>
      </c>
      <c r="F8" s="110" t="s">
        <v>405</v>
      </c>
      <c r="G8" s="111">
        <v>1</v>
      </c>
      <c r="H8" s="112" t="s">
        <v>405</v>
      </c>
      <c r="I8" s="113">
        <v>5</v>
      </c>
    </row>
    <row r="9" spans="1:9" ht="60" customHeight="1">
      <c r="A9" s="103" t="s">
        <v>73</v>
      </c>
      <c r="B9" s="103">
        <v>2</v>
      </c>
      <c r="C9" s="110">
        <v>1</v>
      </c>
      <c r="D9" s="110">
        <v>1</v>
      </c>
      <c r="E9" s="110" t="s">
        <v>405</v>
      </c>
      <c r="F9" s="110" t="s">
        <v>405</v>
      </c>
      <c r="G9" s="111">
        <v>1</v>
      </c>
      <c r="H9" s="114" t="s">
        <v>405</v>
      </c>
      <c r="I9" s="113">
        <f>SUM(B9:H9)</f>
        <v>5</v>
      </c>
    </row>
    <row r="10" spans="1:9" ht="30" hidden="1" customHeight="1">
      <c r="A10" s="1"/>
      <c r="B10" s="1"/>
      <c r="C10" s="2"/>
      <c r="D10" s="2"/>
      <c r="E10" s="2"/>
      <c r="F10" s="2"/>
      <c r="G10" s="3"/>
      <c r="H10" s="5"/>
      <c r="I10" s="6"/>
    </row>
    <row r="11" spans="1:9">
      <c r="A11" s="319" t="s">
        <v>348</v>
      </c>
      <c r="B11" s="320"/>
      <c r="C11" s="320"/>
      <c r="D11" s="320"/>
      <c r="E11" s="320"/>
      <c r="F11" s="320"/>
      <c r="G11" s="320"/>
      <c r="H11" s="320"/>
      <c r="I11" s="321"/>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1"/>
  <sheetViews>
    <sheetView topLeftCell="A23" zoomScale="85" zoomScaleNormal="85" zoomScaleSheetLayoutView="85" workbookViewId="0">
      <selection activeCell="I23" sqref="I23"/>
    </sheetView>
  </sheetViews>
  <sheetFormatPr baseColWidth="10" defaultColWidth="9.33203125" defaultRowHeight="12.75"/>
  <cols>
    <col min="1" max="1" width="22.83203125" style="185" customWidth="1"/>
    <col min="2" max="2" width="19.83203125" style="185" customWidth="1"/>
    <col min="3" max="3" width="36.33203125" style="185" customWidth="1"/>
    <col min="4" max="4" width="25.33203125" style="185" customWidth="1"/>
    <col min="5" max="5" width="34.83203125" style="185" customWidth="1"/>
    <col min="6" max="6" width="33.33203125" style="185" customWidth="1"/>
    <col min="7" max="7" width="9.33203125" style="185" customWidth="1"/>
    <col min="8" max="16384" width="9.33203125" style="185"/>
  </cols>
  <sheetData>
    <row r="1" spans="1:7" s="186" customFormat="1" ht="15.75" customHeight="1">
      <c r="A1" s="338" t="s">
        <v>397</v>
      </c>
      <c r="B1" s="338"/>
      <c r="C1" s="338"/>
      <c r="D1" s="338"/>
      <c r="E1" s="338"/>
      <c r="F1" s="338"/>
      <c r="G1" s="184"/>
    </row>
    <row r="2" spans="1:7" s="186" customFormat="1" ht="21" customHeight="1">
      <c r="A2" s="202"/>
      <c r="B2" s="202"/>
      <c r="C2" s="202"/>
      <c r="D2" s="202"/>
      <c r="E2" s="202"/>
      <c r="F2" s="202"/>
      <c r="G2" s="184"/>
    </row>
    <row r="3" spans="1:7" ht="24.75" customHeight="1">
      <c r="A3" s="339"/>
      <c r="B3" s="339"/>
      <c r="C3" s="339"/>
      <c r="D3" s="339"/>
      <c r="E3" s="339"/>
      <c r="F3" s="339"/>
    </row>
    <row r="4" spans="1:7" ht="15" customHeight="1">
      <c r="A4" s="342" t="s">
        <v>33</v>
      </c>
      <c r="B4" s="342"/>
      <c r="C4" s="342"/>
      <c r="D4" s="342" t="s">
        <v>546</v>
      </c>
      <c r="E4" s="342"/>
      <c r="F4" s="342"/>
    </row>
    <row r="5" spans="1:7" ht="15" customHeight="1">
      <c r="A5" s="342" t="s">
        <v>190</v>
      </c>
      <c r="B5" s="342"/>
      <c r="C5" s="342"/>
      <c r="D5" s="342" t="s">
        <v>545</v>
      </c>
      <c r="E5" s="342"/>
      <c r="F5" s="342"/>
    </row>
    <row r="6" spans="1:7" ht="15" customHeight="1">
      <c r="A6" s="342" t="s">
        <v>349</v>
      </c>
      <c r="B6" s="342"/>
      <c r="C6" s="342"/>
      <c r="D6" s="342" t="s">
        <v>545</v>
      </c>
      <c r="E6" s="342"/>
      <c r="F6" s="342"/>
    </row>
    <row r="7" spans="1:7" ht="15" customHeight="1">
      <c r="A7" s="344" t="s">
        <v>36</v>
      </c>
      <c r="B7" s="344"/>
      <c r="C7" s="344"/>
      <c r="D7" s="342" t="s">
        <v>550</v>
      </c>
      <c r="E7" s="342"/>
      <c r="F7" s="342"/>
    </row>
    <row r="8" spans="1:7" ht="23.25" customHeight="1">
      <c r="A8" s="343" t="s">
        <v>392</v>
      </c>
      <c r="B8" s="343"/>
      <c r="C8" s="343"/>
      <c r="D8" s="343"/>
      <c r="E8" s="343"/>
      <c r="F8" s="343"/>
    </row>
    <row r="9" spans="1:7" ht="44.25" customHeight="1">
      <c r="A9" s="340" t="s">
        <v>90</v>
      </c>
      <c r="B9" s="340"/>
      <c r="C9" s="187" t="s">
        <v>452</v>
      </c>
      <c r="D9" s="121" t="s">
        <v>29</v>
      </c>
      <c r="E9" s="341" t="s">
        <v>493</v>
      </c>
      <c r="F9" s="341"/>
    </row>
    <row r="10" spans="1:7" ht="50.25" customHeight="1">
      <c r="A10" s="345" t="s">
        <v>92</v>
      </c>
      <c r="B10" s="345"/>
      <c r="C10" s="136" t="s">
        <v>453</v>
      </c>
      <c r="D10" s="161" t="s">
        <v>30</v>
      </c>
      <c r="E10" s="341" t="s">
        <v>454</v>
      </c>
      <c r="F10" s="341"/>
    </row>
    <row r="11" spans="1:7" ht="111" customHeight="1">
      <c r="A11" s="345" t="s">
        <v>179</v>
      </c>
      <c r="B11" s="345"/>
      <c r="C11" s="136" t="s">
        <v>455</v>
      </c>
      <c r="D11" s="161" t="s">
        <v>31</v>
      </c>
      <c r="E11" s="346" t="s">
        <v>456</v>
      </c>
      <c r="F11" s="346"/>
    </row>
    <row r="12" spans="1:7" ht="41.25" customHeight="1">
      <c r="A12" s="340" t="s">
        <v>350</v>
      </c>
      <c r="B12" s="340"/>
      <c r="C12" s="132" t="s">
        <v>351</v>
      </c>
      <c r="D12" s="132" t="s">
        <v>352</v>
      </c>
      <c r="E12" s="132" t="s">
        <v>353</v>
      </c>
      <c r="F12" s="132" t="s">
        <v>354</v>
      </c>
    </row>
    <row r="13" spans="1:7" ht="104.25" customHeight="1">
      <c r="A13" s="334" t="s">
        <v>355</v>
      </c>
      <c r="B13" s="334"/>
      <c r="C13" s="136" t="s">
        <v>483</v>
      </c>
      <c r="D13" s="136" t="s">
        <v>485</v>
      </c>
      <c r="E13" s="88" t="s">
        <v>487</v>
      </c>
      <c r="F13" s="136" t="s">
        <v>489</v>
      </c>
    </row>
    <row r="14" spans="1:7" ht="97.5" customHeight="1">
      <c r="A14" s="334" t="s">
        <v>356</v>
      </c>
      <c r="B14" s="334"/>
      <c r="C14" s="136" t="s">
        <v>484</v>
      </c>
      <c r="D14" s="136" t="s">
        <v>486</v>
      </c>
      <c r="E14" s="88" t="s">
        <v>488</v>
      </c>
      <c r="F14" s="136" t="s">
        <v>490</v>
      </c>
    </row>
    <row r="15" spans="1:7" ht="30.75" customHeight="1">
      <c r="A15" s="183" t="s">
        <v>161</v>
      </c>
      <c r="B15" s="183" t="s">
        <v>52</v>
      </c>
      <c r="C15" s="183" t="s">
        <v>166</v>
      </c>
      <c r="D15" s="183" t="s">
        <v>163</v>
      </c>
      <c r="E15" s="183" t="s">
        <v>167</v>
      </c>
      <c r="F15" s="131" t="s">
        <v>200</v>
      </c>
    </row>
    <row r="16" spans="1:7" ht="143.25" customHeight="1">
      <c r="A16" s="120" t="s">
        <v>124</v>
      </c>
      <c r="B16" s="119" t="s">
        <v>457</v>
      </c>
      <c r="C16" s="88" t="s">
        <v>458</v>
      </c>
      <c r="D16" s="88" t="s">
        <v>459</v>
      </c>
      <c r="E16" s="88" t="s">
        <v>554</v>
      </c>
      <c r="F16" s="88" t="s">
        <v>460</v>
      </c>
    </row>
    <row r="17" spans="1:6" ht="156" customHeight="1">
      <c r="A17" s="121" t="s">
        <v>159</v>
      </c>
      <c r="B17" s="119" t="s">
        <v>461</v>
      </c>
      <c r="C17" s="88" t="s">
        <v>462</v>
      </c>
      <c r="D17" s="136" t="s">
        <v>463</v>
      </c>
      <c r="E17" s="88" t="s">
        <v>464</v>
      </c>
      <c r="F17" s="136" t="s">
        <v>465</v>
      </c>
    </row>
    <row r="18" spans="1:6" ht="188.1" customHeight="1">
      <c r="A18" s="121" t="s">
        <v>135</v>
      </c>
      <c r="B18" s="119" t="s">
        <v>466</v>
      </c>
      <c r="C18" s="88" t="s">
        <v>467</v>
      </c>
      <c r="D18" s="136" t="s">
        <v>468</v>
      </c>
      <c r="E18" s="88" t="s">
        <v>464</v>
      </c>
      <c r="F18" s="136" t="s">
        <v>465</v>
      </c>
    </row>
    <row r="19" spans="1:6" ht="188.1" customHeight="1">
      <c r="A19" s="121" t="s">
        <v>136</v>
      </c>
      <c r="B19" s="119" t="s">
        <v>469</v>
      </c>
      <c r="C19" s="136" t="s">
        <v>470</v>
      </c>
      <c r="D19" s="136" t="s">
        <v>471</v>
      </c>
      <c r="E19" s="88" t="s">
        <v>464</v>
      </c>
      <c r="F19" s="136" t="s">
        <v>465</v>
      </c>
    </row>
    <row r="20" spans="1:6" ht="153" customHeight="1">
      <c r="A20" s="121" t="s">
        <v>137</v>
      </c>
      <c r="B20" s="119" t="s">
        <v>472</v>
      </c>
      <c r="C20" s="136" t="s">
        <v>473</v>
      </c>
      <c r="D20" s="136" t="s">
        <v>468</v>
      </c>
      <c r="E20" s="88" t="s">
        <v>464</v>
      </c>
      <c r="F20" s="136" t="s">
        <v>465</v>
      </c>
    </row>
    <row r="21" spans="1:6" ht="154.5" customHeight="1">
      <c r="A21" s="120" t="s">
        <v>168</v>
      </c>
      <c r="B21" s="119" t="s">
        <v>474</v>
      </c>
      <c r="C21" s="88" t="s">
        <v>475</v>
      </c>
      <c r="D21" s="88" t="s">
        <v>476</v>
      </c>
      <c r="E21" s="88" t="s">
        <v>477</v>
      </c>
      <c r="F21" s="88" t="s">
        <v>460</v>
      </c>
    </row>
    <row r="22" spans="1:6" ht="141" customHeight="1">
      <c r="A22" s="121" t="s">
        <v>169</v>
      </c>
      <c r="B22" s="119" t="s">
        <v>478</v>
      </c>
      <c r="C22" s="88" t="s">
        <v>479</v>
      </c>
      <c r="D22" s="88" t="s">
        <v>476</v>
      </c>
      <c r="E22" s="88" t="s">
        <v>477</v>
      </c>
      <c r="F22" s="88" t="s">
        <v>465</v>
      </c>
    </row>
    <row r="23" spans="1:6" ht="188.1" customHeight="1">
      <c r="A23" s="196"/>
      <c r="B23" s="196"/>
      <c r="C23" s="197"/>
    </row>
    <row r="24" spans="1:6" ht="188.1" customHeight="1"/>
    <row r="25" spans="1:6" ht="188.1" customHeight="1"/>
    <row r="26" spans="1:6" ht="188.1" customHeight="1">
      <c r="A26" s="335"/>
      <c r="B26" s="335"/>
      <c r="C26" s="335"/>
      <c r="D26" s="335"/>
      <c r="E26" s="335"/>
      <c r="F26" s="335"/>
    </row>
    <row r="27" spans="1:6" ht="188.1" customHeight="1">
      <c r="A27" s="336"/>
      <c r="B27" s="336"/>
      <c r="C27" s="336"/>
      <c r="D27" s="336"/>
      <c r="E27" s="336"/>
      <c r="F27" s="336"/>
    </row>
    <row r="28" spans="1:6" ht="188.1" customHeight="1">
      <c r="A28" s="336"/>
      <c r="B28" s="336"/>
      <c r="C28" s="336"/>
      <c r="D28" s="336"/>
      <c r="E28" s="336"/>
      <c r="F28" s="336"/>
    </row>
    <row r="29" spans="1:6" ht="188.1" customHeight="1">
      <c r="A29" s="336"/>
      <c r="B29" s="336"/>
      <c r="C29" s="336"/>
      <c r="D29" s="336"/>
      <c r="E29" s="336"/>
      <c r="F29" s="336"/>
    </row>
    <row r="30" spans="1:6" ht="188.1" customHeight="1">
      <c r="A30" s="336"/>
      <c r="B30" s="336"/>
      <c r="C30" s="336"/>
      <c r="D30" s="336"/>
      <c r="E30" s="336"/>
      <c r="F30" s="336"/>
    </row>
    <row r="31" spans="1:6" ht="188.1" customHeight="1">
      <c r="A31" s="336"/>
      <c r="B31" s="336"/>
      <c r="C31" s="336"/>
      <c r="D31" s="336"/>
      <c r="E31" s="336"/>
      <c r="F31" s="336"/>
    </row>
    <row r="32" spans="1:6" ht="188.1" customHeight="1">
      <c r="A32" s="336"/>
      <c r="B32" s="336"/>
      <c r="C32" s="336"/>
      <c r="D32" s="336"/>
      <c r="E32" s="336"/>
      <c r="F32" s="336"/>
    </row>
    <row r="33" spans="1:6" ht="188.1" customHeight="1">
      <c r="A33" s="336"/>
      <c r="B33" s="336"/>
      <c r="C33" s="336"/>
      <c r="D33" s="336"/>
      <c r="E33" s="336"/>
      <c r="F33" s="336"/>
    </row>
    <row r="34" spans="1:6" ht="188.1" customHeight="1">
      <c r="A34" s="337"/>
      <c r="B34" s="337"/>
      <c r="C34" s="337"/>
      <c r="D34" s="337"/>
      <c r="E34" s="337"/>
      <c r="F34" s="337"/>
    </row>
    <row r="35" spans="1:6" ht="188.1" customHeight="1"/>
    <row r="36" spans="1:6" ht="188.1" customHeight="1"/>
    <row r="37" spans="1:6" ht="188.1" customHeight="1"/>
    <row r="38" spans="1:6" ht="14.25" customHeight="1"/>
    <row r="39" spans="1:6" ht="14.25" customHeight="1"/>
    <row r="40" spans="1:6" ht="12.75" customHeight="1"/>
    <row r="41" spans="1:6" ht="15.75" customHeight="1"/>
  </sheetData>
  <dataConsolidate/>
  <mergeCells count="20">
    <mergeCell ref="A10:B10"/>
    <mergeCell ref="A11:B11"/>
    <mergeCell ref="E10:F10"/>
    <mergeCell ref="E11:F11"/>
    <mergeCell ref="A13:B13"/>
    <mergeCell ref="A26:F34"/>
    <mergeCell ref="A1:F3"/>
    <mergeCell ref="A9:B9"/>
    <mergeCell ref="E9:F9"/>
    <mergeCell ref="A14:B14"/>
    <mergeCell ref="A12:B12"/>
    <mergeCell ref="D4:F4"/>
    <mergeCell ref="D5:F5"/>
    <mergeCell ref="D6:F6"/>
    <mergeCell ref="D7:F7"/>
    <mergeCell ref="A8:F8"/>
    <mergeCell ref="A7:C7"/>
    <mergeCell ref="A6:C6"/>
    <mergeCell ref="A5:C5"/>
    <mergeCell ref="A4:C4"/>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38</vt:i4>
      </vt:variant>
      <vt:variant>
        <vt:lpstr>Rangos con nombre</vt:lpstr>
      </vt:variant>
      <vt:variant>
        <vt:i4>4</vt:i4>
      </vt:variant>
    </vt:vector>
  </HeadingPairs>
  <TitlesOfParts>
    <vt:vector size="42"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A5 C1 </vt:lpstr>
      <vt:lpstr>A6 C1</vt:lpstr>
      <vt:lpstr>A7 C1</vt:lpstr>
      <vt:lpstr>A8 C1</vt:lpstr>
      <vt:lpstr>A9 C1</vt:lpstr>
      <vt:lpstr>A10 C1</vt:lpstr>
      <vt:lpstr>C2</vt:lpstr>
      <vt:lpstr>A1 C2 </vt:lpstr>
      <vt:lpstr>A2 C2</vt:lpstr>
      <vt:lpstr>A3 C2</vt:lpstr>
      <vt:lpstr>A4 C2</vt:lpstr>
      <vt:lpstr>A5 C2 </vt:lpstr>
      <vt:lpstr>A6 C2</vt:lpstr>
      <vt:lpstr>A7 C2</vt:lpstr>
      <vt:lpstr>A8 C2</vt:lpstr>
      <vt:lpstr>A9 C2</vt:lpstr>
      <vt:lpstr>A10 C2</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2026-04-09T18:08:45Z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